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07"/>
  </bookViews>
  <sheets>
    <sheet name="Лист1" sheetId="1" r:id="rId1"/>
  </sheets>
  <definedNames>
    <definedName name="_xlnm._FilterDatabase" localSheetId="0" hidden="1">Лист1!$A$1:$CH$9297</definedName>
  </definedNames>
  <calcPr calcId="144525"/>
</workbook>
</file>

<file path=xl/sharedStrings.xml><?xml version="1.0" encoding="utf-8"?>
<sst xmlns="http://schemas.openxmlformats.org/spreadsheetml/2006/main" count="50680" uniqueCount="21751">
  <si>
    <t>Отметка времени</t>
  </si>
  <si>
    <t>Где обучается Ваш ребенок?</t>
  </si>
  <si>
    <t>Фамилия, имя, отчество родителя (полностью)</t>
  </si>
  <si>
    <t>Номер телефона</t>
  </si>
  <si>
    <t>Адрес электронной почты</t>
  </si>
  <si>
    <t>Фамилия, имя ребенка (полностью)</t>
  </si>
  <si>
    <t>Название программы, по которой занимается ребенок</t>
  </si>
  <si>
    <t>Номер группы</t>
  </si>
  <si>
    <t>Нажимая на кнопку "Отправить", 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</t>
  </si>
  <si>
    <t>Фамилия, имя отчество родителя (полностью)</t>
  </si>
  <si>
    <t>Домашний адрес</t>
  </si>
  <si>
    <t>Эколого-биологический центр "Крестовский остров"</t>
  </si>
  <si>
    <t>Петров Петр Петрович</t>
  </si>
  <si>
    <t>Коловращение</t>
  </si>
  <si>
    <t>30.01.1111</t>
  </si>
  <si>
    <t>Отдел техники</t>
  </si>
  <si>
    <t>Изотова Ольга Владимировна</t>
  </si>
  <si>
    <t>Ovizotova@mail.ru</t>
  </si>
  <si>
    <t>Колотухина Екатерина</t>
  </si>
  <si>
    <t>Дизайн</t>
  </si>
  <si>
    <t>Да</t>
  </si>
  <si>
    <t>Мельникова Варвара Андреевна</t>
  </si>
  <si>
    <t>8(911)000-35-88</t>
  </si>
  <si>
    <t>roxy812@inbox.ru</t>
  </si>
  <si>
    <t>Мельников Марк Станиславович</t>
  </si>
  <si>
    <t>Перворобот Lego WeDo</t>
  </si>
  <si>
    <t>Согласна</t>
  </si>
  <si>
    <t>Отдел гуманитарных программ и детских социальных инициатив</t>
  </si>
  <si>
    <t>Калачинская Лидия Владимировна</t>
  </si>
  <si>
    <t>ruksha.ru@gmail.com</t>
  </si>
  <si>
    <t>Калачинский Тимофей</t>
  </si>
  <si>
    <t>Шаг в право,шаг в международные отношения</t>
  </si>
  <si>
    <t>Смирнова Наталия Алексеевна</t>
  </si>
  <si>
    <t>natashasmirnova@mail.ru</t>
  </si>
  <si>
    <t>Садовский Владислав</t>
  </si>
  <si>
    <t>Физика роботов</t>
  </si>
  <si>
    <t>Смирнова Н.А.</t>
  </si>
  <si>
    <t>Сироткова Кристина Александровна</t>
  </si>
  <si>
    <t>kristina.sirotkova@yandex.ru</t>
  </si>
  <si>
    <t>Сиротков Антон Арсеньевич</t>
  </si>
  <si>
    <t>Гуня Зинаида Анатольевна</t>
  </si>
  <si>
    <t>zina727@list.ru</t>
  </si>
  <si>
    <t>Реброва Анна Антоновна</t>
  </si>
  <si>
    <t>Введение в молекулярную биологию клетки и биохимию человека</t>
  </si>
  <si>
    <t>Специализированная детско-юношеская спортивная школа олимпийского резерва №1</t>
  </si>
  <si>
    <t>Иванов Георгий Иванович</t>
  </si>
  <si>
    <t>-</t>
  </si>
  <si>
    <t>Иванов Иван Георгиевич</t>
  </si>
  <si>
    <t>Кушнирчук Наталья Константиновна</t>
  </si>
  <si>
    <t>nataschao@mail.ru</t>
  </si>
  <si>
    <t>Кушнирчук Антон Игоревич</t>
  </si>
  <si>
    <t>Волшебный английский</t>
  </si>
  <si>
    <t>Малашина Светлана Юрьевна</t>
  </si>
  <si>
    <t>malashina@gmail.com</t>
  </si>
  <si>
    <t>Барышникова Таисия</t>
  </si>
  <si>
    <t>Дизайн- центр</t>
  </si>
  <si>
    <t>Ок</t>
  </si>
  <si>
    <t>Михалова Юлия Николаевна</t>
  </si>
  <si>
    <t>Gherelyeva@yandex.ru</t>
  </si>
  <si>
    <t>Михалова Мария Алексеевна</t>
  </si>
  <si>
    <t>Человек и окружающая среда</t>
  </si>
  <si>
    <t>Мартюшева Мария Сергеевна</t>
  </si>
  <si>
    <t>mashunia25@gmail.com</t>
  </si>
  <si>
    <t>Мартюшева Таисия Алексеевна</t>
  </si>
  <si>
    <t>Растения и растительный покров</t>
  </si>
  <si>
    <t>Отдел художественного воспитания</t>
  </si>
  <si>
    <t>Рассказова Вера Александровна</t>
  </si>
  <si>
    <t>al-vera@yandex.ru</t>
  </si>
  <si>
    <t>Алексеева Василиса</t>
  </si>
  <si>
    <t>Обучение игре на домре</t>
  </si>
  <si>
    <t>Кириллова Юлия Викторовна</t>
  </si>
  <si>
    <t>3162669@gmail.com</t>
  </si>
  <si>
    <t>Кириллов Александр Сергеевич</t>
  </si>
  <si>
    <t>Морской клуб "Юнга"</t>
  </si>
  <si>
    <t>да</t>
  </si>
  <si>
    <t>Худина Ольга Николаевна</t>
  </si>
  <si>
    <t>Худин Артём Алексеевич</t>
  </si>
  <si>
    <t>Шаблюк Альбина Фаритовна</t>
  </si>
  <si>
    <t>slasha2003@gmail.com</t>
  </si>
  <si>
    <t>Шаблюк Алексей Валерьевич</t>
  </si>
  <si>
    <t>Аничков лицей</t>
  </si>
  <si>
    <t>Анисина Анна Юрьевна</t>
  </si>
  <si>
    <t>anisina02@list.ru</t>
  </si>
  <si>
    <t>Г.Спб,ул. Караваевская 28/1/226</t>
  </si>
  <si>
    <t>Анисин Даниил Дмитриевич</t>
  </si>
  <si>
    <t>Морское дело</t>
  </si>
  <si>
    <t>Даю разрешение</t>
  </si>
  <si>
    <t>Лейнбаум Сергей Викторович</t>
  </si>
  <si>
    <t>8-921-865-27-47</t>
  </si>
  <si>
    <t>sloredej@yandex/ru</t>
  </si>
  <si>
    <t>Лейнбаум Евгений</t>
  </si>
  <si>
    <t>компьютер и творчество</t>
  </si>
  <si>
    <t>Лагутенко Ольга Игоревна</t>
  </si>
  <si>
    <t>olga.lagutenko@inbox.ru</t>
  </si>
  <si>
    <t>Лагутенко Владимир</t>
  </si>
  <si>
    <t>Исследователи природы</t>
  </si>
  <si>
    <t>Нагибина Вера Александровна</t>
  </si>
  <si>
    <t>alba04@mail.ru</t>
  </si>
  <si>
    <t>Нагибина Екатерина Андреевна</t>
  </si>
  <si>
    <t>хор Капельки</t>
  </si>
  <si>
    <t>Ивакина Ольга Николаевна</t>
  </si>
  <si>
    <t>ol-iva@mail.ru</t>
  </si>
  <si>
    <t>Козак Екатерина</t>
  </si>
  <si>
    <t>Дополнительная общеобразовательная общеразвивающая программа "Обучение игре на домре" 100403</t>
  </si>
  <si>
    <t>Евзельман Наталья Викторовна</t>
  </si>
  <si>
    <t>Евзельман Екатерина Витальевна</t>
  </si>
  <si>
    <t>"Гиды на немецком языке"</t>
  </si>
  <si>
    <t>Ельцова Екатерина Петровна</t>
  </si>
  <si>
    <t>eltzova@list.ru</t>
  </si>
  <si>
    <t>Ельцов Данила</t>
  </si>
  <si>
    <t>"Растения и растительный покров"</t>
  </si>
  <si>
    <t>Потылицина Екатерина Дмитриевна</t>
  </si>
  <si>
    <t>katrinashevchuk@yandex.ru</t>
  </si>
  <si>
    <t>Потылицин Арсений Михайлович</t>
  </si>
  <si>
    <t>Морской клуб Юнга</t>
  </si>
  <si>
    <t>Задворных Анна Николаевна</t>
  </si>
  <si>
    <t>3239783@mail.ru</t>
  </si>
  <si>
    <t>Задворных Матвей Николаевич</t>
  </si>
  <si>
    <t>Комплексная программа Юношеского клуба космонавтики им. Г.С.Титова</t>
  </si>
  <si>
    <t>Комплексная программа Юношеского Клуба Общественных Наук</t>
  </si>
  <si>
    <t>Никольская Алена Сергеевна</t>
  </si>
  <si>
    <t>altkach@ya.ru</t>
  </si>
  <si>
    <t>Никольская Валерия</t>
  </si>
  <si>
    <t>Прикладное программирование в среде MS Office и мультимедиа технологии. 2 год обучения</t>
  </si>
  <si>
    <t>204 , сектор-ЦКТ</t>
  </si>
  <si>
    <t>Специализированная детско-юношеская спортивная школа олимпийского резерва №2</t>
  </si>
  <si>
    <t>Краснова Наталия Борисовна</t>
  </si>
  <si>
    <t>Краснов Илья Алексеевич</t>
  </si>
  <si>
    <t>Шахматы</t>
  </si>
  <si>
    <t>Креславская Елена Николаевна</t>
  </si>
  <si>
    <t>+7 921 948-0936</t>
  </si>
  <si>
    <t>kreslavskaia@mail.ru</t>
  </si>
  <si>
    <t>Креславская Татьяна</t>
  </si>
  <si>
    <t>Русский народный оркестр</t>
  </si>
  <si>
    <t>Индивидуальное обучение игре на домре</t>
  </si>
  <si>
    <t>Павлова Екатерина Евгеньевна</t>
  </si>
  <si>
    <t>+7 931 581-45-78</t>
  </si>
  <si>
    <t>goldpavlova@gmail.com</t>
  </si>
  <si>
    <t>Павлова Анисия</t>
  </si>
  <si>
    <t>Наш ребенок рисует</t>
  </si>
  <si>
    <t>Есакова Ирина Андреевна</t>
  </si>
  <si>
    <t>ir-777@yandex.ru</t>
  </si>
  <si>
    <t>Алюхин Владимир Алексеевич</t>
  </si>
  <si>
    <t>Морской клуб «Юнга»</t>
  </si>
  <si>
    <t>Румянцева Татьяна Николаевна</t>
  </si>
  <si>
    <t>tan4509033@yandex.ru</t>
  </si>
  <si>
    <t>Румянцев Артём Михайлович</t>
  </si>
  <si>
    <t>Чихладзе Зоя</t>
  </si>
  <si>
    <t>maarii95@mail.ru</t>
  </si>
  <si>
    <t>Сескуриа Мариами</t>
  </si>
  <si>
    <t>Специальность</t>
  </si>
  <si>
    <t>Лагутина Анастасия Сергеевна</t>
  </si>
  <si>
    <t>8-961-803-46-19</t>
  </si>
  <si>
    <t>senpay@mail.ru</t>
  </si>
  <si>
    <t>Лагутин Дмитрий Васильевич</t>
  </si>
  <si>
    <t>"Оркестровый класс: развитие навыков оркестрового музицирования в Русском народном оркестре"</t>
  </si>
  <si>
    <t>Оркестровый класс: развитие навыков оркестрового музицирования в Русском народном оркестре</t>
  </si>
  <si>
    <t>Косицкая Кира Владимировна</t>
  </si>
  <si>
    <t>Косицкий Михаил Юрьевич</t>
  </si>
  <si>
    <t>Обучение игры на скрипке</t>
  </si>
  <si>
    <t>"Обучение игре на домре"</t>
  </si>
  <si>
    <t>Франк Мария Валентиновна</t>
  </si>
  <si>
    <t>maria.v.frank@gmail.com</t>
  </si>
  <si>
    <t>Франк Александра</t>
  </si>
  <si>
    <t>Обучение игре на скрипке</t>
  </si>
  <si>
    <t>Рыбицкая Галина Валерьевна</t>
  </si>
  <si>
    <t>gals8989@yandex.ru</t>
  </si>
  <si>
    <t>Рыбицкая Светлана Максимовна</t>
  </si>
  <si>
    <t>Хореография</t>
  </si>
  <si>
    <t>Театрально-художественный отдел</t>
  </si>
  <si>
    <t>Шевченко Наталья Викторовна</t>
  </si>
  <si>
    <t>+7(951)649-64-93</t>
  </si>
  <si>
    <t>dohgst@rambler.ru</t>
  </si>
  <si>
    <t>Шаран Игорь Дмитриевич</t>
  </si>
  <si>
    <t>Творческие ступени</t>
  </si>
  <si>
    <t>Лагутина Варвара Васильевна</t>
  </si>
  <si>
    <t>Серкова Светлана Юрьевна</t>
  </si>
  <si>
    <t>Ssvet123@mail.ru</t>
  </si>
  <si>
    <t>Серкова Дарина Александровна</t>
  </si>
  <si>
    <t>Искусство танца</t>
  </si>
  <si>
    <t>Ким Лариса Викторовна</t>
  </si>
  <si>
    <t>Zakon-ppk mail.ru</t>
  </si>
  <si>
    <t>Ким Ольга Анатольевна</t>
  </si>
  <si>
    <t>Ансамблиевый класс</t>
  </si>
  <si>
    <t>Усова ольга владимировна</t>
  </si>
  <si>
    <t>olga.usova77@yandex.ru</t>
  </si>
  <si>
    <t>Усова Софья</t>
  </si>
  <si>
    <t>искусство танца</t>
  </si>
  <si>
    <t>Нимбуева Оюна Бальжиновна</t>
  </si>
  <si>
    <t>+7(921)351-65-53</t>
  </si>
  <si>
    <t>Ounych@mail.ru</t>
  </si>
  <si>
    <t>Нимбуева Ариана Лазаровна</t>
  </si>
  <si>
    <t>Учебно-оздоровительный отдел (бассейн)</t>
  </si>
  <si>
    <t>Бассейн</t>
  </si>
  <si>
    <t>Молоткова Наталья Александровна</t>
  </si>
  <si>
    <t>morozmolotkova@gmail.com</t>
  </si>
  <si>
    <t>Молоткова Екатерина Дмитриевна</t>
  </si>
  <si>
    <t>"Искусство Танца"</t>
  </si>
  <si>
    <t>Ансамблевый класс</t>
  </si>
  <si>
    <t>Лебедева Анна Александровна</t>
  </si>
  <si>
    <t>Anna.lebedeva@mail.ru</t>
  </si>
  <si>
    <t>Зайцева Дина</t>
  </si>
  <si>
    <t>Гордиенко Татьяна Станиславовна</t>
  </si>
  <si>
    <t>tat.gutckina2011@yandex.ru</t>
  </si>
  <si>
    <t>Гордиенко Анна Алексеевна</t>
  </si>
  <si>
    <t>ЧОС</t>
  </si>
  <si>
    <t>Меновщикова Татьяна Михайловна</t>
  </si>
  <si>
    <t>kislyuk2005@mail.ru</t>
  </si>
  <si>
    <t>Кислюк Елизавета Сергеевна</t>
  </si>
  <si>
    <t>Мартынова Ирина Викторовна</t>
  </si>
  <si>
    <t>ivmartynova@list.ru</t>
  </si>
  <si>
    <t>Костянова Вера Валерьевна</t>
  </si>
  <si>
    <t>Зарипова Раиля Реналовна</t>
  </si>
  <si>
    <t>Railia@inbox.ru</t>
  </si>
  <si>
    <t>Зарипова Наиля Ильнуровна</t>
  </si>
  <si>
    <t>Сайфуллин Раиль Раисович</t>
  </si>
  <si>
    <t>Rail@sayfullin.com</t>
  </si>
  <si>
    <t>Сайфуллина Данэлия Раилевна</t>
  </si>
  <si>
    <t>Человек и его здоровье</t>
  </si>
  <si>
    <t>Лазарева Ольга Владимировна</t>
  </si>
  <si>
    <t>8-921-302-64-01</t>
  </si>
  <si>
    <t>Olgafrominta@gmail.com</t>
  </si>
  <si>
    <t>Попова Варвара Дмитриевна</t>
  </si>
  <si>
    <t>Романовская Ольга Николаевна</t>
  </si>
  <si>
    <t>Petolgan@mail.ru</t>
  </si>
  <si>
    <t>Романовская Илана Александровна</t>
  </si>
  <si>
    <t>Мультипликационные истории</t>
  </si>
  <si>
    <t>Романовская О.Н.</t>
  </si>
  <si>
    <t>Захарова Елена Эриковна</t>
  </si>
  <si>
    <t>elena_zakharova80@mail.ru</t>
  </si>
  <si>
    <t>Наркевская Александра</t>
  </si>
  <si>
    <t>Балашова Елена Валерьевна</t>
  </si>
  <si>
    <t>balashovaev@yandex.ru</t>
  </si>
  <si>
    <t>Балашова Арина</t>
  </si>
  <si>
    <t>"Человек и его здоровье"</t>
  </si>
  <si>
    <t>Слободкина Евгения Владимировна</t>
  </si>
  <si>
    <t>+7 921-383-27-70</t>
  </si>
  <si>
    <t>Jenechkaru@ya.ru</t>
  </si>
  <si>
    <t>Слободкина Ирина Андреевна</t>
  </si>
  <si>
    <t>Клуб страноведения Дружба на английском 2й год</t>
  </si>
  <si>
    <t>Аввакумова Галина Александровна</t>
  </si>
  <si>
    <t>glory@bk.ru</t>
  </si>
  <si>
    <t>Аввакумова Полина Дмитриевна</t>
  </si>
  <si>
    <t>Конищева Ольга Алексеевна</t>
  </si>
  <si>
    <t>Stas_ch@rambler.ru</t>
  </si>
  <si>
    <t>Курбако Катерина</t>
  </si>
  <si>
    <t>Пешковская Мария Александровна</t>
  </si>
  <si>
    <t>8(911)0869939</t>
  </si>
  <si>
    <t>mp.ur@mail.ru</t>
  </si>
  <si>
    <t>Пешковская Полина Олеговна</t>
  </si>
  <si>
    <t>“Человек и его здоровье»</t>
  </si>
  <si>
    <t>Зарубина Елена Алексеевна</t>
  </si>
  <si>
    <t>zarubina.lena@yandex.ru</t>
  </si>
  <si>
    <t>Зарубина Екатерина Андреевна</t>
  </si>
  <si>
    <t>Касторская Анна Сергеевна</t>
  </si>
  <si>
    <t>A.k.star@mail.ru</t>
  </si>
  <si>
    <t>Макарова Вероника Степановна</t>
  </si>
  <si>
    <t>Виноградова Наталья Валентиновна</t>
  </si>
  <si>
    <t>Mamanavin2010@gmail.com</t>
  </si>
  <si>
    <t>Виноградова Анна Дмитриевна</t>
  </si>
  <si>
    <t>Поломарчук Кирилл Владимирович</t>
  </si>
  <si>
    <t>tato262006@yandex.ru</t>
  </si>
  <si>
    <t>Поломарчук Вероника Кирилловна</t>
  </si>
  <si>
    <t>Майорова Оксана Александровна</t>
  </si>
  <si>
    <t>km-omo@spbniif.ru</t>
  </si>
  <si>
    <t>Майорова Ангелина</t>
  </si>
  <si>
    <t>Дементьева Екатерина Николаевна</t>
  </si>
  <si>
    <t>Ecaterina81@inbox.ru</t>
  </si>
  <si>
    <t>Иванова Елизавета</t>
  </si>
  <si>
    <t>Лебедева Алёна Ивановна</t>
  </si>
  <si>
    <t>а-lebedeva.69@mail.ru</t>
  </si>
  <si>
    <t>Лебедев Пётр Андреевич</t>
  </si>
  <si>
    <t>Горюнова Наталия Викторовна</t>
  </si>
  <si>
    <t>natgor@yandex.ru</t>
  </si>
  <si>
    <t>Горюнова Ксения Петровна</t>
  </si>
  <si>
    <t>Заспа Галия Мидхатовна</t>
  </si>
  <si>
    <t>zaspa10@yandex.ru</t>
  </si>
  <si>
    <t>Заспа Елизавета</t>
  </si>
  <si>
    <t>Каменева Роза Ивановна</t>
  </si>
  <si>
    <t>Каменева Валерия Игоревна</t>
  </si>
  <si>
    <t>Медицинская биология</t>
  </si>
  <si>
    <t>Галковская Татьяна Анатольевна</t>
  </si>
  <si>
    <t>Санкт-Петербург, ул. Бабушкина, д.84 к.1, кв.547</t>
  </si>
  <si>
    <t>Галковская Яна Романовна</t>
  </si>
  <si>
    <t>Костяева Светлана Владимировна</t>
  </si>
  <si>
    <t>8-911-836-04-00</t>
  </si>
  <si>
    <t>kostiaeva.cpsk@mail.ru</t>
  </si>
  <si>
    <t>Костяева Ольга Дмитриевна</t>
  </si>
  <si>
    <t>Власова Ольга Викторовна</t>
  </si>
  <si>
    <t>+7 (981) 883-77-06</t>
  </si>
  <si>
    <t>vlasovaanohina@mail.ru</t>
  </si>
  <si>
    <t>Власова Елизавета</t>
  </si>
  <si>
    <t>«Человек и его здоровье»</t>
  </si>
  <si>
    <t>Негодаева Тамара Николаевна</t>
  </si>
  <si>
    <t>morga_han@mail.ru</t>
  </si>
  <si>
    <t>Негодаева Мария Александровна</t>
  </si>
  <si>
    <t>Рыбицкая Светлана</t>
  </si>
  <si>
    <t>Самойлова Светлана Геннадьевна</t>
  </si>
  <si>
    <t>samojlova.s@list.ru</t>
  </si>
  <si>
    <t>Самойлова Екатерина Олеговна</t>
  </si>
  <si>
    <t>Петрова Татьяна Валентиновна</t>
  </si>
  <si>
    <t>daktil1@yandex.ru</t>
  </si>
  <si>
    <t>Петрова Елизавета</t>
  </si>
  <si>
    <t>Судник Алиса Владимировна</t>
  </si>
  <si>
    <t>9112574998@inbox.ru</t>
  </si>
  <si>
    <t>Судник Даниэль</t>
  </si>
  <si>
    <t>Малый Медицинский Факультет</t>
  </si>
  <si>
    <t>10 класс, 1 группа</t>
  </si>
  <si>
    <t>Горячева Анастасия Георгиевна</t>
  </si>
  <si>
    <t>tessa-03@mail.ru</t>
  </si>
  <si>
    <t>Горячев Владимир Юрьевич</t>
  </si>
  <si>
    <t>Обучение игре на инструменте (баян, аккордеон) оркестра баянистов</t>
  </si>
  <si>
    <t>1год</t>
  </si>
  <si>
    <t>Алтунина Элина Игоревна</t>
  </si>
  <si>
    <t>altunina_e@mail.ru</t>
  </si>
  <si>
    <t>Алтунина Ирина</t>
  </si>
  <si>
    <t>Медицинская Биология</t>
  </si>
  <si>
    <t>Хочу в "Розыгрыш"!</t>
  </si>
  <si>
    <t>Белинская Наталья Сергеевна</t>
  </si>
  <si>
    <t>sleepural@mail.ru</t>
  </si>
  <si>
    <t>Белинский Савва Алексеевич</t>
  </si>
  <si>
    <t>Сагалевич Алина Валерьевна</t>
  </si>
  <si>
    <t>alinaka1974@mail.ru</t>
  </si>
  <si>
    <t>Кац Леонид Кириллович</t>
  </si>
  <si>
    <t>Круглова Надежда Евгеньевна</t>
  </si>
  <si>
    <t>8-921-778-11-47</t>
  </si>
  <si>
    <t>Nkruglova2016@yandex.ru</t>
  </si>
  <si>
    <t>Круглова Екатерина</t>
  </si>
  <si>
    <t>06.11.0020</t>
  </si>
  <si>
    <t>Муравьёва Ольга Владимировна</t>
  </si>
  <si>
    <t>Tany2000@inbox.ru</t>
  </si>
  <si>
    <t>Муравьёв Степан Александрович</t>
  </si>
  <si>
    <t>Тимошина Анна Кирилловна</t>
  </si>
  <si>
    <t>Timishinatere@mail.ru</t>
  </si>
  <si>
    <t>Терещенко Василиса Алексеевна</t>
  </si>
  <si>
    <t>Кожевникова Ирина Владиславовна</t>
  </si>
  <si>
    <t>kozhevnikovaspb@gmail.com</t>
  </si>
  <si>
    <t>Куортти Елизавета Константиновна</t>
  </si>
  <si>
    <t>Сапронова Светлана Владимировна</t>
  </si>
  <si>
    <t>svs.75@mail.ru</t>
  </si>
  <si>
    <t>Сапронов Андрей Викторович</t>
  </si>
  <si>
    <t>Ишимская Елена Вячеславовна</t>
  </si>
  <si>
    <t>ishimsky_e@mail.ru</t>
  </si>
  <si>
    <t>Ишимская Анна Владимировна</t>
  </si>
  <si>
    <t>304 Искусство танца</t>
  </si>
  <si>
    <t>Агеенко Елена Юрьевна</t>
  </si>
  <si>
    <t>ageenkoel@yandex.ru</t>
  </si>
  <si>
    <t>Агеенко Ксения Антоновна</t>
  </si>
  <si>
    <t>Крастина Екатерина Игоревна</t>
  </si>
  <si>
    <t>krastina@mail.ru</t>
  </si>
  <si>
    <t>Крастина Ангелина</t>
  </si>
  <si>
    <t>Шестакова Марина Валерьевна</t>
  </si>
  <si>
    <t>mshestak@mail.ru</t>
  </si>
  <si>
    <t>Шестаков Даниил Михайлович</t>
  </si>
  <si>
    <t>Капшукова Наталья Алексеевна</t>
  </si>
  <si>
    <t>zollla@ya.ru</t>
  </si>
  <si>
    <t>Смирнова Мария Сергеевна</t>
  </si>
  <si>
    <t>Человек и его здоровье. 10 класс</t>
  </si>
  <si>
    <t>Галковский Роман Иванович</t>
  </si>
  <si>
    <t>Саргсян Лусине Артаваздовна</t>
  </si>
  <si>
    <t>lusina.minasyan@mail.ru</t>
  </si>
  <si>
    <t>Минасян Анна</t>
  </si>
  <si>
    <t>Данилова Саидат Фажрудиновна</t>
  </si>
  <si>
    <t>feitroll@mail.ru</t>
  </si>
  <si>
    <t>Данилов Михаил Игоревич</t>
  </si>
  <si>
    <t>Отдел предшкольного образования</t>
  </si>
  <si>
    <t>Шестипалова Светлана Николаевна</t>
  </si>
  <si>
    <t>Haupsys@gmail.com</t>
  </si>
  <si>
    <t>Шестипалов Захар</t>
  </si>
  <si>
    <t>Комплексная программа</t>
  </si>
  <si>
    <t>Маклова Елена Анатольевна</t>
  </si>
  <si>
    <t>emaklova@bk.ru</t>
  </si>
  <si>
    <t>Маклова Мария Константиновна</t>
  </si>
  <si>
    <t>Клуб "Дружба"</t>
  </si>
  <si>
    <t>Крылова Людмила Владимировна</t>
  </si>
  <si>
    <t>ludamirnova@mail.ru</t>
  </si>
  <si>
    <t>Крылова Екатерина</t>
  </si>
  <si>
    <t>Физиология и биохимия</t>
  </si>
  <si>
    <t>Мир природы</t>
  </si>
  <si>
    <t>Чт, Соколова Н. В.</t>
  </si>
  <si>
    <t>Селиверстова Наталья Юрьевна</t>
  </si>
  <si>
    <t>grigorysil112@gmail.com</t>
  </si>
  <si>
    <t>Селиверстов Григорий Данилович</t>
  </si>
  <si>
    <t>Слюсарева Наталья Валерьевна</t>
  </si>
  <si>
    <t>Zinochka80@mail.ru</t>
  </si>
  <si>
    <t>Слюсарева Таисия Максимовна</t>
  </si>
  <si>
    <t>Хор Смена</t>
  </si>
  <si>
    <t>Хор “Смена»</t>
  </si>
  <si>
    <t>Спасова Нина Андреевна</t>
  </si>
  <si>
    <t>nspassova@rambler.ru</t>
  </si>
  <si>
    <t>Скатова Елизавета</t>
  </si>
  <si>
    <t>Биология для поступающих в вузы</t>
  </si>
  <si>
    <t>Фомина Александра Юрьевна</t>
  </si>
  <si>
    <t>8-981-999-01-50</t>
  </si>
  <si>
    <t>ob.alexandra2011@yandex.ru</t>
  </si>
  <si>
    <t>Тимофеев Кирилл</t>
  </si>
  <si>
    <t>Коршунова Александра Викторовна</t>
  </si>
  <si>
    <t>Kupilakilaki@mail.ru</t>
  </si>
  <si>
    <t>Гудкова Алекса Витальевна</t>
  </si>
  <si>
    <t>Мультипоикационные истории</t>
  </si>
  <si>
    <t>Пущина Анна Сергеевна</t>
  </si>
  <si>
    <t>anna_psh@mail.ru</t>
  </si>
  <si>
    <t>Козлов Иван Андреевич</t>
  </si>
  <si>
    <t xml:space="preserve">
Программа "Анатомия и медицина"</t>
  </si>
  <si>
    <t>Найпак Ольга Александровна</t>
  </si>
  <si>
    <t>olganaypak@gmail.com</t>
  </si>
  <si>
    <t>Найпак Тимофей</t>
  </si>
  <si>
    <t>Финкельштейн Галина Борисовна</t>
  </si>
  <si>
    <t>Galka.finkelstein@gmail.com</t>
  </si>
  <si>
    <t>Финкельштейн Яков</t>
  </si>
  <si>
    <t>Скрипка</t>
  </si>
  <si>
    <t>Григорьева Ксения Александровна</t>
  </si>
  <si>
    <t>Kse7@yandex.ru</t>
  </si>
  <si>
    <t>Григорьева Екатерина Борисовна</t>
  </si>
  <si>
    <t>Сольфеджио</t>
  </si>
  <si>
    <t>Ибрагимова Екатерина Сеяровна</t>
  </si>
  <si>
    <t>hatidje@inbox.ru</t>
  </si>
  <si>
    <t>Травина Мария Игоревна</t>
  </si>
  <si>
    <t>Орехова Олеся Александровна</t>
  </si>
  <si>
    <t>orehova_oa@rspb.ru</t>
  </si>
  <si>
    <t>Орехова Дарья Александровна</t>
  </si>
  <si>
    <t>Данилова Анна Владимировна</t>
  </si>
  <si>
    <t>Andanilova@yandex.ru</t>
  </si>
  <si>
    <t>Малютин Марк</t>
  </si>
  <si>
    <t>Целыковская Наталья Михайловна</t>
  </si>
  <si>
    <t>nikatzel@yandex.ru</t>
  </si>
  <si>
    <t>Целыковская Вероника Эдуардовна</t>
  </si>
  <si>
    <t>Химия для поступающих в вузы</t>
  </si>
  <si>
    <t>Kse7@yandexru</t>
  </si>
  <si>
    <t>Григорьева Мария Борисовна</t>
  </si>
  <si>
    <t>Тарасова Жанна Николаевна</t>
  </si>
  <si>
    <t>Vectaspb-buh@yandex.ru</t>
  </si>
  <si>
    <t>Тарасова Мария</t>
  </si>
  <si>
    <t>Согласен</t>
  </si>
  <si>
    <t>Колоницкая Лидия Борисовна</t>
  </si>
  <si>
    <t>Lidia.kol@mail.ru</t>
  </si>
  <si>
    <t>Жильцова Фаина Егоровна</t>
  </si>
  <si>
    <t>Полякова Александра Викторовна</t>
  </si>
  <si>
    <t>polyakova.alexandra@bk.ru</t>
  </si>
  <si>
    <t>Поляков Александр Денисович</t>
  </si>
  <si>
    <t>Мозговая Диана Наримановна</t>
  </si>
  <si>
    <t>dimozgovaya@gmail.com</t>
  </si>
  <si>
    <t>Мозговая Оливия</t>
  </si>
  <si>
    <t>"Мультипликационные истории"</t>
  </si>
  <si>
    <t>Самсонова Александра Борисовна</t>
  </si>
  <si>
    <t>Resumekc@yandex.ru</t>
  </si>
  <si>
    <t>Самсонова Ксения Павловна</t>
  </si>
  <si>
    <t>Мультипликация</t>
  </si>
  <si>
    <t>Мышакина Екатерина Евгеньевна</t>
  </si>
  <si>
    <t>emyshakina@gmail.com</t>
  </si>
  <si>
    <t>Мышакина Василиса Сергеевна</t>
  </si>
  <si>
    <t>Мультипликационный истории</t>
  </si>
  <si>
    <t>Лазарева Лариса Михайловна</t>
  </si>
  <si>
    <t>khasezade.omid@mail.ru</t>
  </si>
  <si>
    <t>Хасезаде Омид Алиевич</t>
  </si>
  <si>
    <t>Ключко Ольга Константиновна</t>
  </si>
  <si>
    <t>simolik@yandex.ru</t>
  </si>
  <si>
    <t>Ключко Екатерина Михайловна</t>
  </si>
  <si>
    <t>Гиды на немецком языке</t>
  </si>
  <si>
    <t>Карташева светлана георгиевна</t>
  </si>
  <si>
    <t>Ksg78rus@gmail.com</t>
  </si>
  <si>
    <t>Карташева настя</t>
  </si>
  <si>
    <t>Макаренко Вероника Юрьевна</t>
  </si>
  <si>
    <t>veronikamak1001@gmail.com</t>
  </si>
  <si>
    <t>Макаренко Полина Андреевна</t>
  </si>
  <si>
    <t>Лачинова Вера Михайловна</t>
  </si>
  <si>
    <t>verala70@gmail.com</t>
  </si>
  <si>
    <t>Лачинова Марина Дмитриевна</t>
  </si>
  <si>
    <t>Пролис Евгения Евгеньевна</t>
  </si>
  <si>
    <t>eugenia.prolis@gmail.com</t>
  </si>
  <si>
    <t>Пролис София Игоревна</t>
  </si>
  <si>
    <t>В музыку с радостью. Курс фортепиано</t>
  </si>
  <si>
    <t>2 год обучения</t>
  </si>
  <si>
    <t>Толстова Екатерина Владимировна</t>
  </si>
  <si>
    <t>Katol2008@yandex.ru</t>
  </si>
  <si>
    <t>Толстова Татьяна Владимировна</t>
  </si>
  <si>
    <t>В музыку с радостью</t>
  </si>
  <si>
    <t>Романова Елена Владимировна</t>
  </si>
  <si>
    <t>mogorin@list.ru</t>
  </si>
  <si>
    <t>Могорин Всеволод Андреевич</t>
  </si>
  <si>
    <t>Гиды на немецком</t>
  </si>
  <si>
    <t>Бучинская Наталья Валерьевна</t>
  </si>
  <si>
    <t>nbuchinskaia@gmail.com</t>
  </si>
  <si>
    <t>Бучинский Фёдор Олегович</t>
  </si>
  <si>
    <t>Сольфеджио.</t>
  </si>
  <si>
    <t>4 год обучения</t>
  </si>
  <si>
    <t>Ковальчук Ольга Викторовна</t>
  </si>
  <si>
    <t>2487014@mail.ru</t>
  </si>
  <si>
    <t>Ковальчук Анастасия Викторовна</t>
  </si>
  <si>
    <t>Группа201</t>
  </si>
  <si>
    <t>Петухова Елена Феликсовна</t>
  </si>
  <si>
    <t>frezia1968@gmail.com</t>
  </si>
  <si>
    <t>Петухова Ангелина Игоревна</t>
  </si>
  <si>
    <t>Петрова Екатерина Александровна</t>
  </si>
  <si>
    <t>8-921-771-24-03</t>
  </si>
  <si>
    <t>Tunguska@list.ru</t>
  </si>
  <si>
    <t>Петрова Виктория Вадимовна</t>
  </si>
  <si>
    <t>Маркова Анна Александровна</t>
  </si>
  <si>
    <t>amarkova19790803@gmail.com</t>
  </si>
  <si>
    <t>Мячин Антон Валерьевич</t>
  </si>
  <si>
    <t>Муравьева Виктория Вадимовна</t>
  </si>
  <si>
    <t>Kadra-v@yandex.ru</t>
  </si>
  <si>
    <t>Галченков Глеб Сергеевич</t>
  </si>
  <si>
    <t>Дополнительная реальность в полиграфии</t>
  </si>
  <si>
    <t>Надейкин Александр Михайлович</t>
  </si>
  <si>
    <t>nadeykin@inbox.ru</t>
  </si>
  <si>
    <t>Надейкина Арина Александровна</t>
  </si>
  <si>
    <t>Милицина Олеся Игоревна</t>
  </si>
  <si>
    <t>lisya78@mail.ru</t>
  </si>
  <si>
    <t>Алексеева Юлия Ивановна</t>
  </si>
  <si>
    <t>Дополненная реальность в полиграфических изданиях</t>
  </si>
  <si>
    <t>Сулейменова Ольга Сергеевна</t>
  </si>
  <si>
    <t>8921-933-25-07</t>
  </si>
  <si>
    <t>Olga.suleimenova@mail.ru</t>
  </si>
  <si>
    <t>Сулейменов Владимир</t>
  </si>
  <si>
    <t>Моркской клуб «Юнга»</t>
  </si>
  <si>
    <t>Будник Оксана Борисовна</t>
  </si>
  <si>
    <t>budnikoks@gmail.com</t>
  </si>
  <si>
    <t>Абрамова Дарья Аркадьевна</t>
  </si>
  <si>
    <t>Гиды на английском языке</t>
  </si>
  <si>
    <t>Юркова Дарья Николаевна</t>
  </si>
  <si>
    <t>udn-osa@mail.ru</t>
  </si>
  <si>
    <t>Юркова Валерия Владимировна</t>
  </si>
  <si>
    <t>Кужлева Ольга Васильевна</t>
  </si>
  <si>
    <t>Dr.kukina@gmail.com</t>
  </si>
  <si>
    <t>Харитонова Наталья Алексеевна</t>
  </si>
  <si>
    <t>Как вести за собой</t>
  </si>
  <si>
    <t>Гердо Валентина Сергеевна</t>
  </si>
  <si>
    <t>gevalya@yandex.ru</t>
  </si>
  <si>
    <t>Гердо Мария</t>
  </si>
  <si>
    <t>Михайлова Марина Николаевна</t>
  </si>
  <si>
    <t>marmija@yandex.ru</t>
  </si>
  <si>
    <t>Михайлов Алексей Владимирович</t>
  </si>
  <si>
    <t>Гречаниченко Марина Борисовна</t>
  </si>
  <si>
    <t>Mariagrechanichenko@gmail.com</t>
  </si>
  <si>
    <t>Гречаниченко Мария Игоревна</t>
  </si>
  <si>
    <t>Подкладннко Наталия Михайловна</t>
  </si>
  <si>
    <t>904-602-44-46</t>
  </si>
  <si>
    <t>Pam18@mail.ru</t>
  </si>
  <si>
    <t>Подкладннко Фёдор Александрович</t>
  </si>
  <si>
    <t>Отдел техники.
Программа «Дополненная реальность в полиграфических изданиях».</t>
  </si>
  <si>
    <t>Ответственность беру на себя</t>
  </si>
  <si>
    <t>Финкельштейн Ирина</t>
  </si>
  <si>
    <t>Гусева Анна Леонидовна</t>
  </si>
  <si>
    <t>Gyseva_anna-87@rambler.ru</t>
  </si>
  <si>
    <t>Пучекова Наталья</t>
  </si>
  <si>
    <t>Сизьмина Елена Александровна</t>
  </si>
  <si>
    <t>elenadvs@yandex.ru</t>
  </si>
  <si>
    <t>Сизьмина София</t>
  </si>
  <si>
    <t>Кучумова Татьяна Андреевна</t>
  </si>
  <si>
    <t>ktan4@ngs.ru</t>
  </si>
  <si>
    <t>Камбалин Андрей</t>
  </si>
  <si>
    <t>"Как вести за собой" (Школа организаторского мастерства)</t>
  </si>
  <si>
    <t>Рочас Ирина Игоревна</t>
  </si>
  <si>
    <t>Irinarochas@mail.ru</t>
  </si>
  <si>
    <t>Рочас Вера</t>
  </si>
  <si>
    <t>Как вести за собой. Школа организаторского мастерства</t>
  </si>
  <si>
    <t>Белисова Мария Ивановна</t>
  </si>
  <si>
    <t>Белисова Ксения Александровна</t>
  </si>
  <si>
    <t>Мельникова Елена Николаевна</t>
  </si>
  <si>
    <t>elenkirillowa@yandex.ru</t>
  </si>
  <si>
    <t>Мельникова Вера Александровна</t>
  </si>
  <si>
    <t>Киричун Наталия Валерьевна</t>
  </si>
  <si>
    <t>Аксенов Олег</t>
  </si>
  <si>
    <t>Школа организаторского мастерства</t>
  </si>
  <si>
    <t>Карш Марина Анатольевна</t>
  </si>
  <si>
    <t>Mkarsh@yandex.ru</t>
  </si>
  <si>
    <t>Карш Сергей Штефанович</t>
  </si>
  <si>
    <t>Школа Организаторского мастерства</t>
  </si>
  <si>
    <t>Коптелова Анна Викторовна</t>
  </si>
  <si>
    <t>Annviktorovna@gmail.com</t>
  </si>
  <si>
    <t>Коптелова Диана Игоревна</t>
  </si>
  <si>
    <t>"Как вести за собой"(Школа организаторского мастерства)</t>
  </si>
  <si>
    <t>Сущенко Евгения Владимировна</t>
  </si>
  <si>
    <t>+7(921)411-50-30</t>
  </si>
  <si>
    <t>evgenija000@mail.ru</t>
  </si>
  <si>
    <t>Савченко Макар Богданович</t>
  </si>
  <si>
    <t>Ольга Георгиевна Селимова</t>
  </si>
  <si>
    <t>olgerus33@mail.ru</t>
  </si>
  <si>
    <t>София Лютцевна Селимова</t>
  </si>
  <si>
    <t>Школа Организаторского Мастерства</t>
  </si>
  <si>
    <t>Маркушина Ирина Юрьевна</t>
  </si>
  <si>
    <t>Irina_Mar@mail.ru</t>
  </si>
  <si>
    <t>Виктория Зарх</t>
  </si>
  <si>
    <t>Синявина Ольга Геннадиевна</t>
  </si>
  <si>
    <t>yaltayalta1@yandex.ru</t>
  </si>
  <si>
    <t>Синявина Милана Андреевна</t>
  </si>
  <si>
    <t>Мартин Зарх</t>
  </si>
  <si>
    <t>Евсеева Виктория Анатольевна</t>
  </si>
  <si>
    <t>V.lawer@yandex.ru</t>
  </si>
  <si>
    <t>Евсеев Лука Александрович</t>
  </si>
  <si>
    <t>Даю согласие</t>
  </si>
  <si>
    <t>Пигулевская Юлия Валерьевна</t>
  </si>
  <si>
    <t>Lulushka@yandex.ru</t>
  </si>
  <si>
    <t>Пигулевская Алиса</t>
  </si>
  <si>
    <t>Как вести за собой ( школа организаторского мастерства)</t>
  </si>
  <si>
    <t>Савельева Татьяна Петровна</t>
  </si>
  <si>
    <t>8 911 810-63-61</t>
  </si>
  <si>
    <t>tpsemenova@rambler.ru</t>
  </si>
  <si>
    <t>Савельева Мария Денисовна</t>
  </si>
  <si>
    <t>Мотущук Ирина Евгеньевна</t>
  </si>
  <si>
    <t>irinamot75@mail.ru</t>
  </si>
  <si>
    <t>Мотущук Алексей</t>
  </si>
  <si>
    <t>Шеденкова Елена Витальевна</t>
  </si>
  <si>
    <t>kristian0207@mail.ru</t>
  </si>
  <si>
    <t>Шеденкова Кристина</t>
  </si>
  <si>
    <t>Глазкрицкая Ольга Александровна</t>
  </si>
  <si>
    <t>brokers02@mail.ru</t>
  </si>
  <si>
    <t>Глазкрицкая Анастасия Олеговна</t>
  </si>
  <si>
    <t>Солисты мюзикла, Художественная направленность.</t>
  </si>
  <si>
    <t>Сергеева Инна Викторовна</t>
  </si>
  <si>
    <t>8-931-381-79-20</t>
  </si>
  <si>
    <t>innesska1911@mail.ru</t>
  </si>
  <si>
    <t>Сергеева Анна Андреевна</t>
  </si>
  <si>
    <t>Илиева Зумрад Момуновна</t>
  </si>
  <si>
    <t>alen.iliev@yandex.ru</t>
  </si>
  <si>
    <t>Илиев Ален Павлович</t>
  </si>
  <si>
    <t>Михайлова</t>
  </si>
  <si>
    <t>9550323@gmail.com</t>
  </si>
  <si>
    <t>Михайлов Иван</t>
  </si>
  <si>
    <t>МК Юнга</t>
  </si>
  <si>
    <t>Железнякова Екатерина Александровна</t>
  </si>
  <si>
    <t>kaatkaa@gmail.com</t>
  </si>
  <si>
    <t>Плиткина Евдокия</t>
  </si>
  <si>
    <t>Разрешаю</t>
  </si>
  <si>
    <t>Шиндорикова Мария Николаевна</t>
  </si>
  <si>
    <t>Shindorikovamn@gmail.com</t>
  </si>
  <si>
    <t>Буренков Виктор Кириллович</t>
  </si>
  <si>
    <t>Введение в авиамоделизи</t>
  </si>
  <si>
    <t>Группа 101</t>
  </si>
  <si>
    <t>Даю разрешение на обработку и беру ответственность на себя</t>
  </si>
  <si>
    <t>Лобова Наталья Львовна</t>
  </si>
  <si>
    <t>Лобова Анастасия Ростиславовна</t>
  </si>
  <si>
    <t>Я создаю свой мир</t>
  </si>
  <si>
    <t>Региональный ресурсный центр поддержки деятельности Российского движения школьников, детских общественных объединений и инициатив</t>
  </si>
  <si>
    <t>Згарская Светлана Викторовна</t>
  </si>
  <si>
    <t>+7(951)6640245</t>
  </si>
  <si>
    <t>sergey_zgarski@mail.ru</t>
  </si>
  <si>
    <t>Згарская Надежда Сергеевна</t>
  </si>
  <si>
    <t>ШОМ</t>
  </si>
  <si>
    <t>Стажёр</t>
  </si>
  <si>
    <t>202, 229</t>
  </si>
  <si>
    <t>Маевская Любовь Николаевна</t>
  </si>
  <si>
    <t>8-921-926-54-37</t>
  </si>
  <si>
    <t>Maevskayalyubov@gmail.com</t>
  </si>
  <si>
    <t>Маевский Фёдор</t>
  </si>
  <si>
    <t>Шульц Ирина Игоревна</t>
  </si>
  <si>
    <t>iishults@yandex.ru</t>
  </si>
  <si>
    <t>Шульц Алеся Сергеевна</t>
  </si>
  <si>
    <t>Кожевникова Ирина Константиновна</t>
  </si>
  <si>
    <t>irina-kozhevnikovasp@ya.ru</t>
  </si>
  <si>
    <t>Кожевникова Вероника Витальевна</t>
  </si>
  <si>
    <t>Физиология и биохимия.</t>
  </si>
  <si>
    <t>Макушева Светлана Васильевна</t>
  </si>
  <si>
    <t>Cetka77@gmail.com</t>
  </si>
  <si>
    <t>Искровский, 19, 243</t>
  </si>
  <si>
    <t>Хабаров Лев Юрьевич</t>
  </si>
  <si>
    <t>Логинова Анна Евгеньевна</t>
  </si>
  <si>
    <t>ideal7744@yandex.ru</t>
  </si>
  <si>
    <t>Логинова Екатерина Егоровна</t>
  </si>
  <si>
    <t>Пачина Алла Витальевна</t>
  </si>
  <si>
    <t>pac-alla@yandex.ru</t>
  </si>
  <si>
    <t>Пачина Мария Сергеевна</t>
  </si>
  <si>
    <t>Казанцева Елена Васильевна</t>
  </si>
  <si>
    <t>kazantsevaaa03@gmail.com</t>
  </si>
  <si>
    <t>Казанцева Татьяна Денисовна</t>
  </si>
  <si>
    <t>Медецинская биология</t>
  </si>
  <si>
    <t>Жарков Виктор Александрович</t>
  </si>
  <si>
    <t>vzofikon@gmail.com</t>
  </si>
  <si>
    <t>Жаркова Ольга Викторовна</t>
  </si>
  <si>
    <t>Даю согласие на продолжение обучения</t>
  </si>
  <si>
    <t>Яковлева Наталья Викторовна</t>
  </si>
  <si>
    <t>chuburina@bk.ru</t>
  </si>
  <si>
    <t>Яковлева Мария</t>
  </si>
  <si>
    <t>Суббота 17:00</t>
  </si>
  <si>
    <t>Веселова Анастасия Сергеевна</t>
  </si>
  <si>
    <t>nastasia.veselova@gmail.com</t>
  </si>
  <si>
    <t>Веселов Борис Евгеньевич</t>
  </si>
  <si>
    <t>Шапарова Мария Владимировна</t>
  </si>
  <si>
    <t>shaparova72@mail.ru</t>
  </si>
  <si>
    <t>Шапарова Влада Андреевна</t>
  </si>
  <si>
    <t>ШОМ школа организаторского мастерства</t>
  </si>
  <si>
    <t>Юрашева Елена Викторовна</t>
  </si>
  <si>
    <t>elena-1978-10@yandex.ru</t>
  </si>
  <si>
    <t>Юрашева Валерия Владимировна</t>
  </si>
  <si>
    <t>Заикина Анна Юрьевна</t>
  </si>
  <si>
    <t>8-904-642-63-10</t>
  </si>
  <si>
    <t>anuta6310@rambler.ru</t>
  </si>
  <si>
    <t>Заикин Роман Артемович</t>
  </si>
  <si>
    <t>«Как вести за собой» Школа организаторского мастерства</t>
  </si>
  <si>
    <t>Кардашевская Лариса Васильеана</t>
  </si>
  <si>
    <t>larisa1018@bk.ru</t>
  </si>
  <si>
    <t>Нефёдова Клара Вячеславовна</t>
  </si>
  <si>
    <t>Гиды-переводчики (английский язык)</t>
  </si>
  <si>
    <t>Хворостова Наталья Петровна</t>
  </si>
  <si>
    <t>mod01@bk.ru</t>
  </si>
  <si>
    <t xml:space="preserve">
Хворостова Вероника Сергеевна</t>
  </si>
  <si>
    <t>ТЮТ</t>
  </si>
  <si>
    <t>Зорина Александра Викторовна</t>
  </si>
  <si>
    <t>sandra_a_v@mail.ru</t>
  </si>
  <si>
    <t>Зорина Дарья</t>
  </si>
  <si>
    <t>Котова Надежда Владимировна</t>
  </si>
  <si>
    <t>Kotov0307@mail.ru</t>
  </si>
  <si>
    <t>Котова Арина</t>
  </si>
  <si>
    <t>Розыгрыш</t>
  </si>
  <si>
    <t>Хоменко Алена Викторовна</t>
  </si>
  <si>
    <t>Alena.khom@gmail.com</t>
  </si>
  <si>
    <t>Хоменко Ксения Денисовна</t>
  </si>
  <si>
    <t>Самсонова Юлия Евгеньевна</t>
  </si>
  <si>
    <t>jsamsonova@mail.ru</t>
  </si>
  <si>
    <t>Лапшин Константин</t>
  </si>
  <si>
    <t>Морской Клуб «Юнга»</t>
  </si>
  <si>
    <t>Подтверждаю</t>
  </si>
  <si>
    <t>Костяев Геннадий Дмитриевич</t>
  </si>
  <si>
    <t>Занимательная математика</t>
  </si>
  <si>
    <t>2 класс</t>
  </si>
  <si>
    <t>Хабарова Марина Владимировна</t>
  </si>
  <si>
    <t>Mary_popins_2002@mail.ru</t>
  </si>
  <si>
    <t>Неустроева Софья</t>
  </si>
  <si>
    <t>Швецова Александра Николаевна</t>
  </si>
  <si>
    <t>±79112192986</t>
  </si>
  <si>
    <t>Dadynda@ya.ru</t>
  </si>
  <si>
    <t>Швецов Максим Дмитриевич</t>
  </si>
  <si>
    <t>Занимательная радиоэлектроника</t>
  </si>
  <si>
    <t>Прусакова Ольга Сергеевна</t>
  </si>
  <si>
    <t>Прусаков Арсений</t>
  </si>
  <si>
    <t>Чудеса земли</t>
  </si>
  <si>
    <t>Клянникова Анна Ашотовна</t>
  </si>
  <si>
    <t>Klyannikovaann@gmail.com</t>
  </si>
  <si>
    <t>Клянников Эдуард Сергеевич</t>
  </si>
  <si>
    <t>Лискачёва Ирина Юрьевна</t>
  </si>
  <si>
    <t>irina_lis@mail.ru</t>
  </si>
  <si>
    <t>Липнягова Полина</t>
  </si>
  <si>
    <t>Гиды-переводчики на английском языке</t>
  </si>
  <si>
    <t>Ведерникова Анастасия Сергеевна</t>
  </si>
  <si>
    <t>Melnik1@mail.ru</t>
  </si>
  <si>
    <t>Ведерникова Вероника Ивановна</t>
  </si>
  <si>
    <t>Анискович Татьяна Владимировна</t>
  </si>
  <si>
    <t>aniskovich1@rambler.ru</t>
  </si>
  <si>
    <t>Анискович Александра</t>
  </si>
  <si>
    <t>Город мастеров</t>
  </si>
  <si>
    <t>Студия Куракиной</t>
  </si>
  <si>
    <t>Спиридонова Светлана Владимировна</t>
  </si>
  <si>
    <t>sspiridonova2013@yandex.ru</t>
  </si>
  <si>
    <t>Спиридонов Георгий Ильич</t>
  </si>
  <si>
    <t>ЮКОН</t>
  </si>
  <si>
    <t>Новолокина Нина Николаевна</t>
  </si>
  <si>
    <t>novolokina77@mail.ru</t>
  </si>
  <si>
    <t>Новолокин Андрей Андреевич</t>
  </si>
  <si>
    <t>Павлова Мария Владимировна</t>
  </si>
  <si>
    <t>+7(931)355-40-54</t>
  </si>
  <si>
    <t>mvpavlova@list.ru</t>
  </si>
  <si>
    <t>Павлова Анна Федоровна</t>
  </si>
  <si>
    <t>Керстенс Ольга Владимировна</t>
  </si>
  <si>
    <t>Lata2003@mail.ru</t>
  </si>
  <si>
    <t>Керстенс Денис</t>
  </si>
  <si>
    <t>Федорова Вероника Эдуардовна</t>
  </si>
  <si>
    <t>nastya.belokon.2017@mail.ru</t>
  </si>
  <si>
    <t>Белоконь Анастасия Артемовна</t>
  </si>
  <si>
    <t>Евстратова Татьяна Олеговна</t>
  </si>
  <si>
    <t>+7(963)244-02-04; +7(921)382-66-26</t>
  </si>
  <si>
    <t>t-evsam72@mail.ru</t>
  </si>
  <si>
    <t>Самойлов Андрей</t>
  </si>
  <si>
    <t>МК "Юнга" Начальная морская подготовка</t>
  </si>
  <si>
    <t>102 гр</t>
  </si>
  <si>
    <t>Рец Юлия Сергеевна</t>
  </si>
  <si>
    <t>+7 (958) 5884435</t>
  </si>
  <si>
    <t>jrets@ukr.net</t>
  </si>
  <si>
    <t>Рец Златослава</t>
  </si>
  <si>
    <t>Берсенева Светлана Владимировна</t>
  </si>
  <si>
    <t>svetikbers@bk.ru</t>
  </si>
  <si>
    <t>Берсенева Анна</t>
  </si>
  <si>
    <t>Театральная студия Розыгрыш</t>
  </si>
  <si>
    <t>Плавание</t>
  </si>
  <si>
    <t>Ахмедова Виолетта Владимировна</t>
  </si>
  <si>
    <t>Ахмедов Амин</t>
  </si>
  <si>
    <t>Кравцова Елена Александровна</t>
  </si>
  <si>
    <t>22798182@mail.ru</t>
  </si>
  <si>
    <t>Кравцова Светлана Андреевна</t>
  </si>
  <si>
    <t>Кларнет</t>
  </si>
  <si>
    <t>Кларнет 1 год</t>
  </si>
  <si>
    <t>Павлова Светлана Сергеевна</t>
  </si>
  <si>
    <t>pss0201@yandex.ru</t>
  </si>
  <si>
    <t>Ерошенко Владислав Дмитриевич</t>
  </si>
  <si>
    <t>101Б</t>
  </si>
  <si>
    <t>Основы робототехники: программирование в среде RobotC</t>
  </si>
  <si>
    <t>Андреева Екатерина Александровна</t>
  </si>
  <si>
    <t>eandreeva@yandex.ru</t>
  </si>
  <si>
    <t>СПб., ул. Кораблестроителей, д. 44, корп. 2, кв. 346</t>
  </si>
  <si>
    <t>Добрияник Андрей</t>
  </si>
  <si>
    <t>Чудеса Земли</t>
  </si>
  <si>
    <t>Буштаренко Елена Валерьевна</t>
  </si>
  <si>
    <t>+7 950 011 25 65</t>
  </si>
  <si>
    <t>bushtarenko@ya.ru</t>
  </si>
  <si>
    <t>Головин Илья Игоревич</t>
  </si>
  <si>
    <t>Как вести за собой. Школа Организаторского Мастерства</t>
  </si>
  <si>
    <t>Смирнова Ирина Юрьевна</t>
  </si>
  <si>
    <t>irasmirnowa1961@yandex.ru</t>
  </si>
  <si>
    <t>Богданов Святослав Вячеславович</t>
  </si>
  <si>
    <t>Морская подготовка, техническая направленность</t>
  </si>
  <si>
    <t>Ибадуллаева Шахноза Султанова</t>
  </si>
  <si>
    <t>ibadullaevasahnoza3@gmail.com</t>
  </si>
  <si>
    <t>Исмоилова Ширин Абдулловна</t>
  </si>
  <si>
    <t>Исмоилов Саидхан</t>
  </si>
  <si>
    <t>О Татьяна Николаевна</t>
  </si>
  <si>
    <t>otnspb@yandex.ru</t>
  </si>
  <si>
    <t>Фоменко Роман</t>
  </si>
  <si>
    <t>Юнги. Начальная подготовка</t>
  </si>
  <si>
    <t>Grechanichenkomarina@gmail.com</t>
  </si>
  <si>
    <t>Как везти за собой</t>
  </si>
  <si>
    <t>Лихачева Оксана Александровна</t>
  </si>
  <si>
    <t>arealmedia@mail.ru</t>
  </si>
  <si>
    <t>Лихачев Александр Николаевич</t>
  </si>
  <si>
    <t>Кучаева Наталия Константиновна</t>
  </si>
  <si>
    <t>Natalia.kuchaeva@yandex.ru</t>
  </si>
  <si>
    <t>Кучаева Дарья Ильдаровна</t>
  </si>
  <si>
    <t>Обучение игры по классу домра</t>
  </si>
  <si>
    <t>Русский народный оркестр 301</t>
  </si>
  <si>
    <t>Шиянова Елена Александровна</t>
  </si>
  <si>
    <t>She510rrr@mail.ru</t>
  </si>
  <si>
    <t>Шиянова Арина Витальевна</t>
  </si>
  <si>
    <t>Холодова Марианна Сергеевна</t>
  </si>
  <si>
    <t>mariannaholod@mail.ru</t>
  </si>
  <si>
    <t>Холодов Амвросий</t>
  </si>
  <si>
    <t>Введение в авиамоделирование</t>
  </si>
  <si>
    <t>Василенко Галина Александровна</t>
  </si>
  <si>
    <t>904-631-59-20</t>
  </si>
  <si>
    <t>galina.al.v@mail.ru</t>
  </si>
  <si>
    <t>Василенко Алина Николаевна</t>
  </si>
  <si>
    <t>Вагичева Наталия Ильинична</t>
  </si>
  <si>
    <t>Nata_gr85@mail.ru</t>
  </si>
  <si>
    <t>Вагичев Николай Васильевич</t>
  </si>
  <si>
    <t>Энтомология, 
Исследователи природы</t>
  </si>
  <si>
    <t>Кузьмичева Юлия Александровна</t>
  </si>
  <si>
    <t>Julia.kuzmicheva@iqvia.com</t>
  </si>
  <si>
    <t>Анастасия Ильинская</t>
  </si>
  <si>
    <t>Ленинский проспект, д.115 кВ.18</t>
  </si>
  <si>
    <t>Археостудия, Чудеса Земли</t>
  </si>
  <si>
    <t>Кувшинова Елена Александровна</t>
  </si>
  <si>
    <t>elena-kuvshinova78@yandex.ru</t>
  </si>
  <si>
    <t>Котелянский Александр Игоревич</t>
  </si>
  <si>
    <t>102 (а)</t>
  </si>
  <si>
    <t>Русова Елена Александровна</t>
  </si>
  <si>
    <t>lenarusova_1@mail.ru</t>
  </si>
  <si>
    <t>Русова Елизавета</t>
  </si>
  <si>
    <t>Киселева Светлана Олеговна</t>
  </si>
  <si>
    <t>swetakis71@mail.ru</t>
  </si>
  <si>
    <t>Киселева Алиса Дмитриевна</t>
  </si>
  <si>
    <t>Пресс-центр Поколение</t>
  </si>
  <si>
    <t>Куранова Лиана Романовна</t>
  </si>
  <si>
    <t>liana_kuranova@mail.ru</t>
  </si>
  <si>
    <t>Усачев Игорь</t>
  </si>
  <si>
    <t>Леонова Надежда Львовна</t>
  </si>
  <si>
    <t>nleonova30@gmail.com</t>
  </si>
  <si>
    <t>Шумейко Зоя Ивановна</t>
  </si>
  <si>
    <t>Как вести за собой! ШОМ (школа организаторского мастерства)</t>
  </si>
  <si>
    <t>Гудкова Екатерина Сергеевна</t>
  </si>
  <si>
    <t>gudkova.es75@yandex.ru</t>
  </si>
  <si>
    <t>Гудкова Юлия Владимировна</t>
  </si>
  <si>
    <t>Сценическое творчество</t>
  </si>
  <si>
    <t>Клянников Эдуард</t>
  </si>
  <si>
    <t>"Как вести за собой" (Школа оргизаторского мастерства)</t>
  </si>
  <si>
    <t>Соловьёва Юлия Владимировна</t>
  </si>
  <si>
    <t>9148630@mail.ru</t>
  </si>
  <si>
    <t>Соловьева Маргарита Романовна</t>
  </si>
  <si>
    <t>Поколение</t>
  </si>
  <si>
    <t>Круглова Екатерина Михайловна</t>
  </si>
  <si>
    <t>+7 921 414 82 04</t>
  </si>
  <si>
    <t>ekrouglova@yandex.ru</t>
  </si>
  <si>
    <t>Бронзит Элина</t>
  </si>
  <si>
    <t>07.11.0020</t>
  </si>
  <si>
    <t>Захарова Марина Владимировна</t>
  </si>
  <si>
    <t>Mar030683@rambler.ru</t>
  </si>
  <si>
    <t>Гордеева Виктория</t>
  </si>
  <si>
    <t>Метаморфозы</t>
  </si>
  <si>
    <t>Пилюгинп Оксана Вячеславовна</t>
  </si>
  <si>
    <t>Pillox@mail.ru</t>
  </si>
  <si>
    <t>Каретина Александра</t>
  </si>
  <si>
    <t>Хореографическая лаборатория "Действенный танец"</t>
  </si>
  <si>
    <t>Воронцова Ксения Евгениевна</t>
  </si>
  <si>
    <t>+7 (911) 735-28-99</t>
  </si>
  <si>
    <t>xevor@ya.ru</t>
  </si>
  <si>
    <t>Кузнецова Софья Сергеевна</t>
  </si>
  <si>
    <t>Хореографическая лаборатория « Действенный танец»</t>
  </si>
  <si>
    <t>Матвеева Александра Николаевна</t>
  </si>
  <si>
    <t>2261122@mail.ru</t>
  </si>
  <si>
    <t>Матвеева Екатерина Сергеевна</t>
  </si>
  <si>
    <t>Оркестр баянистов</t>
  </si>
  <si>
    <t>Педагог Галковская И.В.</t>
  </si>
  <si>
    <t>Ершова Валерия Валерьевна</t>
  </si>
  <si>
    <t>vv.ershova@yandex.ru</t>
  </si>
  <si>
    <t>Ершова Екатерина Дмитриевна</t>
  </si>
  <si>
    <t>Пресс-центр "Поколение"</t>
  </si>
  <si>
    <t>Тузовская Наталья Алексеевна</t>
  </si>
  <si>
    <t>samsung.j3.spb@gmail.com</t>
  </si>
  <si>
    <t>Каменная Ярославна Германовна</t>
  </si>
  <si>
    <t>«Гида на английском языке»</t>
  </si>
  <si>
    <t>Лебедева Любовь Владимировна</t>
  </si>
  <si>
    <t>Лебедева Дарья Евгеньевна</t>
  </si>
  <si>
    <t>Альгина Алёна Сергеевна</t>
  </si>
  <si>
    <t>aalga65@gmail.com</t>
  </si>
  <si>
    <t>Суворов Ярослав Александрович</t>
  </si>
  <si>
    <t>Ok</t>
  </si>
  <si>
    <t>Ершова ИринаДмитриевна</t>
  </si>
  <si>
    <t>Народная вышивка</t>
  </si>
  <si>
    <t>Третий год</t>
  </si>
  <si>
    <t>Орлова Вера Валентиновна</t>
  </si>
  <si>
    <t>ver.orlova@bk.ru</t>
  </si>
  <si>
    <t>СПБ, пр. Обуховской обороны, 19-6</t>
  </si>
  <si>
    <t>Паль Виктория Сергеевна</t>
  </si>
  <si>
    <t>Кудрявцева Наталья Валентиновна</t>
  </si>
  <si>
    <t>Nata_kudravceva@mail.ru</t>
  </si>
  <si>
    <t>Кудрявцев Данила Михайлович</t>
  </si>
  <si>
    <t>Как вести за собой (школа организаторского мастерства)</t>
  </si>
  <si>
    <t>Лабзина Ирина Алексеевна</t>
  </si>
  <si>
    <t>labzinaia@mail.ru</t>
  </si>
  <si>
    <t>Лабзина Мария Павловна</t>
  </si>
  <si>
    <t>Отделение шашек</t>
  </si>
  <si>
    <t>9 лет</t>
  </si>
  <si>
    <t>Головачева Мария Витальевна</t>
  </si>
  <si>
    <t>mgolovacheva@yandex.ru</t>
  </si>
  <si>
    <t>Головачева Маргарита Григорьевна</t>
  </si>
  <si>
    <t>Действенный танец</t>
  </si>
  <si>
    <t>Петрова Елена Николаевна</t>
  </si>
  <si>
    <t>anikoliinn@gmail.com</t>
  </si>
  <si>
    <t>Матевосова Нелли</t>
  </si>
  <si>
    <t>Мельник Екатерина Валерьевна</t>
  </si>
  <si>
    <t>melnikev@rambler.ru</t>
  </si>
  <si>
    <t>Мельник Владислав</t>
  </si>
  <si>
    <t>Программирование Паскаль АВС</t>
  </si>
  <si>
    <t>Согласие</t>
  </si>
  <si>
    <t>Математика для любознательных (Тарасенко Н.М.)</t>
  </si>
  <si>
    <t>2020 А,Б</t>
  </si>
  <si>
    <t>Цветкова Вероника Анатольевна</t>
  </si>
  <si>
    <t>lady.veronika.2014@mail.ru</t>
  </si>
  <si>
    <t>Иванова Ксения Сергеевна</t>
  </si>
  <si>
    <t>Якименко Татьяна Вячеславовна</t>
  </si>
  <si>
    <t>t358@mail.ru</t>
  </si>
  <si>
    <t>Якименко Евгений Вячеславович</t>
  </si>
  <si>
    <t>Малинина Виктория Александровна</t>
  </si>
  <si>
    <t>Victory_1980@mail.ru</t>
  </si>
  <si>
    <t>Малинина Диана</t>
  </si>
  <si>
    <t>Зубцова Юлия Александровна</t>
  </si>
  <si>
    <t>+7 911 937-85-65</t>
  </si>
  <si>
    <t>Chozenone@mail.ru</t>
  </si>
  <si>
    <t>Шулёва Маргарита</t>
  </si>
  <si>
    <t>Бабинцева Елена Юрьевна</t>
  </si>
  <si>
    <t>Говтва Екатерина</t>
  </si>
  <si>
    <t>Спортивный бальный танцец. Открытый класс.; хореография.2 уровень</t>
  </si>
  <si>
    <t>303, 503</t>
  </si>
  <si>
    <t>пр.Непокоренных 13-1-6</t>
  </si>
  <si>
    <t>Мельник Елизавета</t>
  </si>
  <si>
    <t>Дополнительные главы математики 5 кл.</t>
  </si>
  <si>
    <t>1 год обучения</t>
  </si>
  <si>
    <t>Волкина Екатерина Ивановна</t>
  </si>
  <si>
    <t>kat_wel@mail.ru</t>
  </si>
  <si>
    <t>Иванова Дарья Михайловна</t>
  </si>
  <si>
    <t>Программирование на языке Pascal ABC</t>
  </si>
  <si>
    <t>2 год</t>
  </si>
  <si>
    <t>Бигонь Марина Николаевна</t>
  </si>
  <si>
    <t>mbig77@mail.ru</t>
  </si>
  <si>
    <t>Бигонь Вероника Викторовна</t>
  </si>
  <si>
    <t>"Как вести за собой"Школа организаторского мастерства</t>
  </si>
  <si>
    <t>Воронович Наталья Эрнестовна</t>
  </si>
  <si>
    <t>8921423-60-75</t>
  </si>
  <si>
    <t>n-voronovich@yandex.ru</t>
  </si>
  <si>
    <t>Воронович Иван</t>
  </si>
  <si>
    <t>Бурда Лариса Сергеевна</t>
  </si>
  <si>
    <t>Бурда Алиса</t>
  </si>
  <si>
    <t>Студия танца и пластики "Метаморфозы "</t>
  </si>
  <si>
    <t>Мершиева Наталия Николаевна</t>
  </si>
  <si>
    <t>Мершиев Алексей</t>
  </si>
  <si>
    <t>СТУДИЯ ТАНЦА И ПЛАСТИКИ «МЕТАМОРФОЗЫ»</t>
  </si>
  <si>
    <t>Фехтование, сабля</t>
  </si>
  <si>
    <t>Гулько Виктория Александровна</t>
  </si>
  <si>
    <t>ksunechka-gulko@yandex.ru</t>
  </si>
  <si>
    <t>Гулько Ксения</t>
  </si>
  <si>
    <t>Клуб страноведения "Дружба". Гиды на английском языке</t>
  </si>
  <si>
    <t>Клуб "Стажёр"</t>
  </si>
  <si>
    <t>1 год</t>
  </si>
  <si>
    <t>Ковалева Ольга Николаевна</t>
  </si>
  <si>
    <t>ol.kowalewa@mail.ru</t>
  </si>
  <si>
    <t>Блинов Роман Александрович</t>
  </si>
  <si>
    <t>Химия для поступающих в ВУЗы</t>
  </si>
  <si>
    <t>Шилкина Анна Владиславовна</t>
  </si>
  <si>
    <t>avshilkina@yandex.ru</t>
  </si>
  <si>
    <t>Шилкина Елизавета Александровна</t>
  </si>
  <si>
    <t>Пресс центр Поколение</t>
  </si>
  <si>
    <t>Вязникова Евгения Владиславовна</t>
  </si>
  <si>
    <t>Вязников Глеб Павлович</t>
  </si>
  <si>
    <t>Мир вокруг тебя</t>
  </si>
  <si>
    <t>Сафонова Мария Юрьевна</t>
  </si>
  <si>
    <t>Maria-safonova0201@mail.ru</t>
  </si>
  <si>
    <t>Сафонова Алиса Всеволодовна</t>
  </si>
  <si>
    <t>Васильева Анастасия Николаевна</t>
  </si>
  <si>
    <t>Gul_vas@rambler.ru</t>
  </si>
  <si>
    <t>Васильева Анна</t>
  </si>
  <si>
    <t>Студия танца "Метаморфозы"</t>
  </si>
  <si>
    <t>Быкова Любовь Леонидовна</t>
  </si>
  <si>
    <t>bk-lyubov@bk.ru</t>
  </si>
  <si>
    <t>Быкова Анна</t>
  </si>
  <si>
    <t>Гиды на английском</t>
  </si>
  <si>
    <t>Агафонова Дарья Валерьевна</t>
  </si>
  <si>
    <t>daschthe1@mail.ru</t>
  </si>
  <si>
    <t>Карев Фёдор</t>
  </si>
  <si>
    <t>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себя.</t>
  </si>
  <si>
    <t>Чередникова Ольга Александровна</t>
  </si>
  <si>
    <t>Olga.cherednikova17@gmail.com</t>
  </si>
  <si>
    <t>Чередникова Анна</t>
  </si>
  <si>
    <t>Цыро елена кабировна</t>
  </si>
  <si>
    <t>Elenatsyro@gmail.com</t>
  </si>
  <si>
    <t>Цыро Александр Евгеньевич</t>
  </si>
  <si>
    <t>Трофимова Юлия Александровна</t>
  </si>
  <si>
    <t>Fimati715@icloud.com</t>
  </si>
  <si>
    <t>Трофимова Виолетта Андреевна</t>
  </si>
  <si>
    <t>Пасмурцева Елена Владимировна</t>
  </si>
  <si>
    <t>Pasmurzeva@mail.ru</t>
  </si>
  <si>
    <t>Пасмурцева Серафима</t>
  </si>
  <si>
    <t>Григорьева Анна Владимировна</t>
  </si>
  <si>
    <t>angrig@yandex.ru</t>
  </si>
  <si>
    <t>Григорьев Иосиф</t>
  </si>
  <si>
    <t>Театр Юношеского Творчества</t>
  </si>
  <si>
    <t>Бельшина Светлана Анатольевна</t>
  </si>
  <si>
    <t>+7 921 761 06 97</t>
  </si>
  <si>
    <t>val.losmanova@Yandex</t>
  </si>
  <si>
    <t>Бельшина Кира</t>
  </si>
  <si>
    <t>Студия танца и пластики МЕТАМОРФОЗЫ</t>
  </si>
  <si>
    <t>Васильева Мария</t>
  </si>
  <si>
    <t>Комнатное цветоводство с элементами дизайна</t>
  </si>
  <si>
    <t>Шаталов Алексей Владимирович</t>
  </si>
  <si>
    <t>+7(911)737-30-06</t>
  </si>
  <si>
    <t>Ash240280@gmail.com</t>
  </si>
  <si>
    <t>Шаталова Лилиана Алексеевна</t>
  </si>
  <si>
    <t>Шенешеуцкая Алла Александровна</t>
  </si>
  <si>
    <t>8-931-367-04-30</t>
  </si>
  <si>
    <t>Шенешеуцкая Мария</t>
  </si>
  <si>
    <t>Веселова Ольга николаевна</t>
  </si>
  <si>
    <t>E-pro78@yandex.ru</t>
  </si>
  <si>
    <t>Сумина Ника игоревна</t>
  </si>
  <si>
    <t>Хореографический коллектив Дунаевского</t>
  </si>
  <si>
    <t>Ермолаева Наталья Александровна</t>
  </si>
  <si>
    <t>Vishnyakova1980@mail.ru</t>
  </si>
  <si>
    <t>Ермолаева Анна</t>
  </si>
  <si>
    <t>Фортепиано</t>
  </si>
  <si>
    <t>6 год обучения</t>
  </si>
  <si>
    <t>Парфенова Дарья Сергеевна</t>
  </si>
  <si>
    <t>Premadashka3004@gmail.com</t>
  </si>
  <si>
    <t>Парфенова Веселина Станиславовна</t>
  </si>
  <si>
    <t>Хореогоафия "Путешествие в Мир танца"</t>
  </si>
  <si>
    <t>Биология для поступающих в ВУЗы</t>
  </si>
  <si>
    <t>Стенькина Анна Сергеевна</t>
  </si>
  <si>
    <t>A.stenkina@list.ru</t>
  </si>
  <si>
    <t>Пузикова Алиса</t>
  </si>
  <si>
    <t>Дополнительная общеобразовательная общеразвивающая программа обучения игре на фортепиано "В музыку с радостью".</t>
  </si>
  <si>
    <t>Гордеева Марина Владимировна</t>
  </si>
  <si>
    <t>gordeeva.mari@yandex.ru</t>
  </si>
  <si>
    <t>Гордеев Иван Андреевич</t>
  </si>
  <si>
    <t xml:space="preserve">Журналистика, Ведение в общую биологию
</t>
  </si>
  <si>
    <t>Лапшина Ирина Николаевна</t>
  </si>
  <si>
    <t>susa1979@mail.ru</t>
  </si>
  <si>
    <t>Лапшина Олеся Дмитриевна</t>
  </si>
  <si>
    <t>Ансамбль им. Дунаевского</t>
  </si>
  <si>
    <t>+7 921 761 06 97, +7 921 583 33 16</t>
  </si>
  <si>
    <t>val.losmanova@Yandex.ru</t>
  </si>
  <si>
    <t>Студия ,,Живые нити: ручное ткачество"</t>
  </si>
  <si>
    <t>Бабурина Наталия Александровна</t>
  </si>
  <si>
    <t>baburinaevgenia@yandex.ru</t>
  </si>
  <si>
    <t>Витебский пр 21-1-74</t>
  </si>
  <si>
    <t>Бабурин Антон Константинович</t>
  </si>
  <si>
    <t>Мир в котором я живу</t>
  </si>
  <si>
    <t>6кл</t>
  </si>
  <si>
    <t>+</t>
  </si>
  <si>
    <t>Дворецкий Алексей Владимирович</t>
  </si>
  <si>
    <t>natkur@yandex.ru</t>
  </si>
  <si>
    <t>Дворецкая Василиса</t>
  </si>
  <si>
    <t>«Основы растровой комп графики и дизайна»</t>
  </si>
  <si>
    <t>Иванова Анна-Кристина Валерьевна</t>
  </si>
  <si>
    <t>alex.d.t.610@gmail.com</t>
  </si>
  <si>
    <t>Чудновского дом 6 корп. 4</t>
  </si>
  <si>
    <t>Диденко Алексей</t>
  </si>
  <si>
    <t>Кружок "В мире географии"</t>
  </si>
  <si>
    <t>Дежинская Дита Александровна</t>
  </si>
  <si>
    <t>Ditakarelina@mail.ru</t>
  </si>
  <si>
    <t>Дежинская Агнешка</t>
  </si>
  <si>
    <t>В мире танца</t>
  </si>
  <si>
    <t>Baburinaevgenia@yandex.ru</t>
  </si>
  <si>
    <t>плавание</t>
  </si>
  <si>
    <t>лаборатория ботаники</t>
  </si>
  <si>
    <t>Селезнёва Елена Глебова</t>
  </si>
  <si>
    <t>panfilovasona92@gmail.com</t>
  </si>
  <si>
    <t>Панфилова Софья Сергеевна</t>
  </si>
  <si>
    <t>Театр юношеского творчества</t>
  </si>
  <si>
    <t>Васильева Ирина Ивановна</t>
  </si>
  <si>
    <t>7linza@mail.ru</t>
  </si>
  <si>
    <t>Васильева Арина</t>
  </si>
  <si>
    <t>Журналистика (первая ступень)</t>
  </si>
  <si>
    <t>ЭФА, палеозоология</t>
  </si>
  <si>
    <t>3 год обучения</t>
  </si>
  <si>
    <t>Романчук Анна Германовна</t>
  </si>
  <si>
    <t>Annamisterioso@mail.ru</t>
  </si>
  <si>
    <t>Романчук Маргарита Антоновна</t>
  </si>
  <si>
    <t>Станкевич Екатерина Александровна</t>
  </si>
  <si>
    <t>ekatja@bk.ru</t>
  </si>
  <si>
    <t>Колотушкина Мария Юрьевна</t>
  </si>
  <si>
    <t>Право</t>
  </si>
  <si>
    <t>Витебский 21-1-74</t>
  </si>
  <si>
    <t>клуб геологов</t>
  </si>
  <si>
    <t>комплексная</t>
  </si>
  <si>
    <t>Фролова Екатерина Константиновна</t>
  </si>
  <si>
    <t>Kfrolova@list.ru</t>
  </si>
  <si>
    <t>Миронова Анастасия</t>
  </si>
  <si>
    <t>Путешествие в мир танца Анс.им.Дунаевского</t>
  </si>
  <si>
    <t>Шеверева Юлия Николаевна</t>
  </si>
  <si>
    <t>Qrious@bk.ru</t>
  </si>
  <si>
    <t>Титова Инга</t>
  </si>
  <si>
    <t>Левиант Наталья Валерьевна</t>
  </si>
  <si>
    <t>+(7) 906 269 81 52</t>
  </si>
  <si>
    <t>Natalia.leviant@gmail.com</t>
  </si>
  <si>
    <t>Левиант Мария</t>
  </si>
  <si>
    <t>Путешествие в мир танца, 1 класс</t>
  </si>
  <si>
    <t>Салехи Севиндж Ариф кызы</t>
  </si>
  <si>
    <t>+7(950)220-99-00</t>
  </si>
  <si>
    <t>seva.salehi@mail.ru</t>
  </si>
  <si>
    <t>Рустамова Камилла Рамин кызы</t>
  </si>
  <si>
    <t>Нефёдова Алла Сергеевна</t>
  </si>
  <si>
    <t>lisman07@mail.ru</t>
  </si>
  <si>
    <t>Лисовиченко Екатерина</t>
  </si>
  <si>
    <t>Звягинцева Алла Владимировна</t>
  </si>
  <si>
    <t>Aovchinnikova84@mail.ru</t>
  </si>
  <si>
    <t>Звягинцева Анастасия Артемовна</t>
  </si>
  <si>
    <t>Виноградова Наталия Викторовна</t>
  </si>
  <si>
    <t>Vnv13@mail.ru</t>
  </si>
  <si>
    <t>Балюк Федор Владиславович</t>
  </si>
  <si>
    <t>Кутлинская Екатерина Сергеевна</t>
  </si>
  <si>
    <t>ekseku@yandex.ru</t>
  </si>
  <si>
    <t>Санкт-Петербург, ул. Декабристов д. 14/7, кв. 7</t>
  </si>
  <si>
    <t>Кутлинский Александр Александрович</t>
  </si>
  <si>
    <t>В мире географии</t>
  </si>
  <si>
    <t>Не знаю</t>
  </si>
  <si>
    <t>Даю разрешение и ответственность за жизнь и здоровье своего ребенка беру на себя, хотя гораздо лучше и для здоровья ребёнка, и для знаний, если бы обучение было очным.</t>
  </si>
  <si>
    <t>Толкачева Наталья Вячеславовна</t>
  </si>
  <si>
    <t>n-tolkacheva@mail.ru</t>
  </si>
  <si>
    <t>Толкачева Анна</t>
  </si>
  <si>
    <t>Воробьева Екатерина Владимировна</t>
  </si>
  <si>
    <t>katy_v83@mail.ru</t>
  </si>
  <si>
    <t>Санкт Петербург, Дунайский пр 58 - 1-283</t>
  </si>
  <si>
    <t>Воробьева Василиса</t>
  </si>
  <si>
    <t>Эффективное самоопределение</t>
  </si>
  <si>
    <t>Хашаева Айнур Камиль</t>
  </si>
  <si>
    <t>nizamialidzhanov@gmail.ru</t>
  </si>
  <si>
    <t>Алиджанов Махач Низамович</t>
  </si>
  <si>
    <t>Варфоломеева Ксения Николаевна</t>
  </si>
  <si>
    <t>Varfolomeeva@bk.ru</t>
  </si>
  <si>
    <t>Кудрявцева Даниэла Александровна</t>
  </si>
  <si>
    <t>Основы хореографии ансамбль Дунаевского</t>
  </si>
  <si>
    <t>Алтунина Дарья Андреевна</t>
  </si>
  <si>
    <t>Klio_@mail.ru</t>
  </si>
  <si>
    <t>Алтунина София</t>
  </si>
  <si>
    <t>Путешествие в мир танца</t>
  </si>
  <si>
    <t>Рунова Татьяна Леонидовна</t>
  </si>
  <si>
    <t>tatrun@gmail.com</t>
  </si>
  <si>
    <t>Петергоф, ул Шахматова, дом 4 кор.1 кв 116</t>
  </si>
  <si>
    <t>Рунов Григорий Антонович</t>
  </si>
  <si>
    <t>Павлова Елизавета Валерьевна</t>
  </si>
  <si>
    <t>elizaveta.pavlova.77@mail.ru</t>
  </si>
  <si>
    <t>Павлов Савелий</t>
  </si>
  <si>
    <t>Кордовые пилотажные модели самолётов</t>
  </si>
  <si>
    <t>пр.Непокоренных д.13 к.1 кв.6</t>
  </si>
  <si>
    <t>Основы этнографии и музееведения</t>
  </si>
  <si>
    <t>Соколова Маргарита Валерьевна</t>
  </si>
  <si>
    <t>Headach@mail.ru</t>
  </si>
  <si>
    <t>Соколова Александра Дмитриевна</t>
  </si>
  <si>
    <t>Фомин Алексей Александрович</t>
  </si>
  <si>
    <t>Alexiyiiifomin@gmail.com</t>
  </si>
  <si>
    <t>Фомина Софья Алексеевна</t>
  </si>
  <si>
    <t>ТЮТ, творгческая группа Елены Кракиной 62 сезон</t>
  </si>
  <si>
    <t>Археология</t>
  </si>
  <si>
    <t>Корошева Александра Анатольевна</t>
  </si>
  <si>
    <t>a.nastyshaaaaa@gmail.com</t>
  </si>
  <si>
    <t>Корошева Анастасия</t>
  </si>
  <si>
    <t>Комплексная образовательная программа пресс-центра "Поколение"</t>
  </si>
  <si>
    <t>Введение в 3д моделирование и проектирование</t>
  </si>
  <si>
    <t>Антонова Елена Владимировна</t>
  </si>
  <si>
    <t>elant71@mail.ru</t>
  </si>
  <si>
    <t>Антонова Дарья Александровна</t>
  </si>
  <si>
    <t>Субботина Евгения Викторовна</t>
  </si>
  <si>
    <t>subbotina-evg@mail.ru</t>
  </si>
  <si>
    <t>Субботина Полина</t>
  </si>
  <si>
    <t>+793135¥6870</t>
  </si>
  <si>
    <t>пр.Непокоренных 13-16</t>
  </si>
  <si>
    <t>Кульчицкая Татьяна Александровна</t>
  </si>
  <si>
    <t>+7 921 309-30-28</t>
  </si>
  <si>
    <t>anna.kulchitskaya21@mail.ru</t>
  </si>
  <si>
    <t>Кульчицкая Анна Чеславовна</t>
  </si>
  <si>
    <t>Литература для старших школьников</t>
  </si>
  <si>
    <t>Страноведение на английском языке, 2-й год обучения</t>
  </si>
  <si>
    <t>+7 921 309- 30- 28</t>
  </si>
  <si>
    <t>Основы журналистики для старших школьников -</t>
  </si>
  <si>
    <t>Кузьмина Елена Борисовна</t>
  </si>
  <si>
    <t>Alena8127@mail.ru</t>
  </si>
  <si>
    <t>Кузьмина Мария</t>
  </si>
  <si>
    <t>Стилистика для старших школьников</t>
  </si>
  <si>
    <t>Клюквина Елена Валерьевна</t>
  </si>
  <si>
    <t>7(921)892-70-38</t>
  </si>
  <si>
    <t>klyukvina@bk.ru</t>
  </si>
  <si>
    <t>Клюквина Мария</t>
  </si>
  <si>
    <t>Путешествие в мир танца, Анс. Дунаевского</t>
  </si>
  <si>
    <t>Шагарова Анастасия Евгеньевна</t>
  </si>
  <si>
    <t>Porter182006@gmail.com</t>
  </si>
  <si>
    <t>Медведенко Арсений Дмитриевич</t>
  </si>
  <si>
    <t>Введение в авиамоделизм. Простейшие летающие объекты</t>
  </si>
  <si>
    <t>Пурцеладзе Ирина Владимировна</t>
  </si>
  <si>
    <t>k.g.purzeladze@gmail.com</t>
  </si>
  <si>
    <t>Пурцеладзе Ника Гивиевна</t>
  </si>
  <si>
    <t>Вареник Ольга Александровна</t>
  </si>
  <si>
    <t>varenik-olga@list.ru</t>
  </si>
  <si>
    <t>Вареник Кристина Александровна</t>
  </si>
  <si>
    <t>Хореографический коллектив ансамбля</t>
  </si>
  <si>
    <t>Бондарук Оксана Вячеславовна</t>
  </si>
  <si>
    <t>oksel74@mail.ru</t>
  </si>
  <si>
    <t>Матвеева Анастасия игоревна</t>
  </si>
  <si>
    <t>Лесман Мария Александровна</t>
  </si>
  <si>
    <t>8-905-208-52-92</t>
  </si>
  <si>
    <t>m.lesman@mail.ru</t>
  </si>
  <si>
    <t>Лесман Тимур Александрович</t>
  </si>
  <si>
    <t>Латушко Анна Владимировна</t>
  </si>
  <si>
    <t>anna_latushko13@mail.ru</t>
  </si>
  <si>
    <t>Латушко Софья</t>
  </si>
  <si>
    <t>Жохова Мария Витальевна</t>
  </si>
  <si>
    <t>mary.kuranova@gmail.com</t>
  </si>
  <si>
    <t>Фёдорова София Александровна</t>
  </si>
  <si>
    <t>Макшеева Ирина Владимировна</t>
  </si>
  <si>
    <t>iri.maksh@gmail.com</t>
  </si>
  <si>
    <t>Макшеева Полина</t>
  </si>
  <si>
    <t>Хореография, ансамбль Дунаевского</t>
  </si>
  <si>
    <t>Молозина Татьяна Сергеевна</t>
  </si>
  <si>
    <t>Origami2003@gmail.com</t>
  </si>
  <si>
    <t>Молозин Арсений</t>
  </si>
  <si>
    <t>Вторник 16-00</t>
  </si>
  <si>
    <t>Красильникова Ольга Александровна</t>
  </si>
  <si>
    <t>nebo90@mail.ru</t>
  </si>
  <si>
    <t>Булаева Влада</t>
  </si>
  <si>
    <t>Театр танца</t>
  </si>
  <si>
    <t>Пятибратова Мирослава Вячеславовна</t>
  </si>
  <si>
    <t>Miroslava0825@mail.ru</t>
  </si>
  <si>
    <t>Спб, Обводный канал д. 96 кв 110</t>
  </si>
  <si>
    <t>Пятибратов Константин</t>
  </si>
  <si>
    <t>Математический кружок</t>
  </si>
  <si>
    <t>4 класс</t>
  </si>
  <si>
    <t>Булаева Валерия</t>
  </si>
  <si>
    <t>Рубей Анастасия Юрьевна</t>
  </si>
  <si>
    <t>Rubey84@yandex.ru</t>
  </si>
  <si>
    <t>Рубей Полина Петровна</t>
  </si>
  <si>
    <t>Театр Юношеского творчества</t>
  </si>
  <si>
    <t>Сергеева Александра Викторовна</t>
  </si>
  <si>
    <t>Sandraro@yandex.ru</t>
  </si>
  <si>
    <t>Сергеева Вика</t>
  </si>
  <si>
    <t>Ансамбль им. Дунаевского хореография</t>
  </si>
  <si>
    <t>Сергеева Елена Викторовна</t>
  </si>
  <si>
    <t>elenaserge802@gmail.com</t>
  </si>
  <si>
    <t>Сергеев Егор Игоревич</t>
  </si>
  <si>
    <t>Качалова Татьяна Павловна</t>
  </si>
  <si>
    <t>Soborr2@gnail.com</t>
  </si>
  <si>
    <t>Кадочникова София Дмитриевна</t>
  </si>
  <si>
    <t>Первый год обучения</t>
  </si>
  <si>
    <t>Слободянюк Валентина Анатольевна</t>
  </si>
  <si>
    <t>621978@mail.ru</t>
  </si>
  <si>
    <t>Сальникова Елизавета Евгеньевна</t>
  </si>
  <si>
    <t>математика для любознательных</t>
  </si>
  <si>
    <t>Копылкова Ирина Анатольевна</t>
  </si>
  <si>
    <t>ira_derenovskaya@mail.ru</t>
  </si>
  <si>
    <t>Копылкова Анна Игоревна</t>
  </si>
  <si>
    <t>Малый медицинский факультет</t>
  </si>
  <si>
    <t>9 класс</t>
  </si>
  <si>
    <t>Диже Елизавета Викторовна</t>
  </si>
  <si>
    <t>aleksdizhe@gmail.com</t>
  </si>
  <si>
    <t>Диже Александра Андреевна</t>
  </si>
  <si>
    <t>Дыкова Татьяна Степановна</t>
  </si>
  <si>
    <t>+7 921 997 03 66</t>
  </si>
  <si>
    <t>Dykova_ta@mail.ru</t>
  </si>
  <si>
    <t>Дыкова София</t>
  </si>
  <si>
    <t>Дизайн-центр (Бумажная пластика; Природные формы)</t>
  </si>
  <si>
    <t>Soborr2@gmail.com</t>
  </si>
  <si>
    <t>Аккордеон</t>
  </si>
  <si>
    <t>Пильщикова Татьяна Валентиновна</t>
  </si>
  <si>
    <t>нет</t>
  </si>
  <si>
    <t>Пильщикова Инга Станиславовна</t>
  </si>
  <si>
    <t>Гофрен Кирилл Игоревич</t>
  </si>
  <si>
    <t>gofrenki@gmail.com</t>
  </si>
  <si>
    <t>Гофрен Никита Кириллович</t>
  </si>
  <si>
    <t>Гудовских Ольга Валерьевна</t>
  </si>
  <si>
    <t>gudovskikholga@gmail.com</t>
  </si>
  <si>
    <t>Гудовских Арина Александровна</t>
  </si>
  <si>
    <t>ВВЕДЕНИЕ В МОЛЕКУЛЯРНУЮ БИОЛОГИЮ КЛЕТКИ И БИОХИМИЮ ЧЕЛОВЕКА</t>
  </si>
  <si>
    <t>Смесов Сергей Юрьевич</t>
  </si>
  <si>
    <t>sergeysmesov@yandex.ru</t>
  </si>
  <si>
    <t>Смесова Ирина</t>
  </si>
  <si>
    <t>14.15 - 16.15</t>
  </si>
  <si>
    <t>Максимова Дарья Александровна</t>
  </si>
  <si>
    <t>darya.maksimova.sp@yandex.ru</t>
  </si>
  <si>
    <t>Максимова Мехруна</t>
  </si>
  <si>
    <t>Табачник Ирина Алексеевна</t>
  </si>
  <si>
    <t>irina-tabachnik@yandex.ru</t>
  </si>
  <si>
    <t>Табачник Екатерина Кирилловна</t>
  </si>
  <si>
    <t>Как вести за собой(Школа организаторского мастерства)</t>
  </si>
  <si>
    <t>Зубарева Валентина Олеговна</t>
  </si>
  <si>
    <t>Зубарева Маруся</t>
  </si>
  <si>
    <t>Алеханова Анастасия Олеговна</t>
  </si>
  <si>
    <t>Castingspb@mail.ru</t>
  </si>
  <si>
    <t>Алеханова Екатерина Александровна</t>
  </si>
  <si>
    <t>Смесов Юрий</t>
  </si>
  <si>
    <t>Морской Клуб "Юнга"</t>
  </si>
  <si>
    <t>Снегирева Дарья Сергеевна</t>
  </si>
  <si>
    <t>8709740@gmail.com</t>
  </si>
  <si>
    <t>Снегирева Софья Кирилловна</t>
  </si>
  <si>
    <t>Ансамбль Дунаевского</t>
  </si>
  <si>
    <t>Лозинская Каринз Георгиевна</t>
  </si>
  <si>
    <t>Лозинский Степан Игоревич</t>
  </si>
  <si>
    <t>Демина Мария Владимировна</t>
  </si>
  <si>
    <t>mvdemina2017@gmail.com</t>
  </si>
  <si>
    <t>Рубан Анфиса Юрьевна</t>
  </si>
  <si>
    <t>Молчанова Юлия Евгеньевна</t>
  </si>
  <si>
    <t>j.molchanova.2016@gmail.com</t>
  </si>
  <si>
    <t>Курковская Татьяна Леонидовна</t>
  </si>
  <si>
    <t>Театр танца "Метаморфозы"</t>
  </si>
  <si>
    <t>Князева Ирина Александровна</t>
  </si>
  <si>
    <t>Iren812@bk.ru</t>
  </si>
  <si>
    <t>Князева Елизавета Алексеевна</t>
  </si>
  <si>
    <t>Курковский Ярослав Леонидович</t>
  </si>
  <si>
    <t>Карпова Елена Борисовна</t>
  </si>
  <si>
    <t>Джакомелла Милена Этториевна</t>
  </si>
  <si>
    <t>студия изобразительного искусства</t>
  </si>
  <si>
    <t>мягкая игрушка</t>
  </si>
  <si>
    <t>Студия изобразительного искусства</t>
  </si>
  <si>
    <t>народная вышивка, 1 год</t>
  </si>
  <si>
    <t>Бардиер Галина Леонидовна</t>
  </si>
  <si>
    <t>galinabardier@yandex.ru</t>
  </si>
  <si>
    <t>Бардиер Леонид</t>
  </si>
  <si>
    <t>Дополненная реальность</t>
  </si>
  <si>
    <t>Капитонов Максим Александрович</t>
  </si>
  <si>
    <t>makskap@gmail.com</t>
  </si>
  <si>
    <t>Капитонова Элина</t>
  </si>
  <si>
    <t>«Метаморфозы»</t>
  </si>
  <si>
    <t>Тураджанова Светлана Маратовна</t>
  </si>
  <si>
    <t>vinokoll2011@mail.ru</t>
  </si>
  <si>
    <t>Водянова Ксения</t>
  </si>
  <si>
    <t>Темнова Евгения Сергеевна</t>
  </si>
  <si>
    <t>evtemnova@yandex.ru</t>
  </si>
  <si>
    <t>Темнов Артём Андреевич</t>
  </si>
  <si>
    <t>Кузнецова Ольга Валерьевна</t>
  </si>
  <si>
    <t>Kov231787@ mail.ru</t>
  </si>
  <si>
    <t>Кузнецова Варвара</t>
  </si>
  <si>
    <t>Сектор фортепиано и теории музыки</t>
  </si>
  <si>
    <t>Снегирев Марк Кириллович</t>
  </si>
  <si>
    <t>сектор фортепиано и теории музыки</t>
  </si>
  <si>
    <t>сольфеджио</t>
  </si>
  <si>
    <t>Хохлова Ирина Владимировна</t>
  </si>
  <si>
    <t>pankova-85@mail.ru</t>
  </si>
  <si>
    <t>Хохлов Марк Анатольевич</t>
  </si>
  <si>
    <t>Сектор Археология, древняя Греция</t>
  </si>
  <si>
    <t>Кудрина Елена Александровна</t>
  </si>
  <si>
    <t>kudrinae@mail.ru</t>
  </si>
  <si>
    <t>Горячева Ирина</t>
  </si>
  <si>
    <t>Хореография Ансамбль Дунаевского</t>
  </si>
  <si>
    <t>Иванова Ольга Викторовна</t>
  </si>
  <si>
    <t>ivolga2307@mail.ru</t>
  </si>
  <si>
    <t>Дальневосточный, 6 к 1 кв 217</t>
  </si>
  <si>
    <t>Иванова Татьяна Юрьевна</t>
  </si>
  <si>
    <t>Загадки древних вещей</t>
  </si>
  <si>
    <t>Андреева Ольга Николаевна</t>
  </si>
  <si>
    <t>andreevaon80@mail.ru</t>
  </si>
  <si>
    <t>Северный пр-т, д.16, кв.322</t>
  </si>
  <si>
    <t>Андреева Дарья</t>
  </si>
  <si>
    <t>"В мире географии"</t>
  </si>
  <si>
    <t>домра, 2год</t>
  </si>
  <si>
    <t>Коняшкина Наталия Александровна</t>
  </si>
  <si>
    <t>Natali1985konn@gmail.com</t>
  </si>
  <si>
    <t>Коняшкина Злата</t>
  </si>
  <si>
    <t>А</t>
  </si>
  <si>
    <t>Мир камня</t>
  </si>
  <si>
    <t>Рыбников Максим Александрович</t>
  </si>
  <si>
    <t>+7 (921) 966-94-22</t>
  </si>
  <si>
    <t>9669422@mail.ru</t>
  </si>
  <si>
    <t>Рыбникова Алиса Максимовна</t>
  </si>
  <si>
    <t>Гапбаева Елена Евриковна</t>
  </si>
  <si>
    <t>Margoshagap@gmail.com</t>
  </si>
  <si>
    <t>Гапбаева Таисия Маратовна</t>
  </si>
  <si>
    <t>Математика для любознательных</t>
  </si>
  <si>
    <t>Ханзарова Наталья Сергеевна</t>
  </si>
  <si>
    <t>khanzarova.nataly@gmail.com</t>
  </si>
  <si>
    <t>Ханзарова Лея Ренатовна</t>
  </si>
  <si>
    <t>"в музыку с радостью"</t>
  </si>
  <si>
    <t>Мокрушина Марина Александровна</t>
  </si>
  <si>
    <t>marina-29@mail.ru</t>
  </si>
  <si>
    <t>Мокрушин Илья Олегович</t>
  </si>
  <si>
    <t>Энтрмология</t>
  </si>
  <si>
    <t>Ханазрова Наталья Сергеевна</t>
  </si>
  <si>
    <t>Ханзаров Эрик Ренатович</t>
  </si>
  <si>
    <t>Копылкова Мария Сергеевна</t>
  </si>
  <si>
    <t>anfimari@gmail.com</t>
  </si>
  <si>
    <t>Копылков Арсений Александрович</t>
  </si>
  <si>
    <t>Чернова Юлия Николаевна</t>
  </si>
  <si>
    <t>8-921-994-76-30</t>
  </si>
  <si>
    <t>chernova.j@gmail.com</t>
  </si>
  <si>
    <t>Чернов Константин Александрович</t>
  </si>
  <si>
    <t>Мир природы 2 год, Секреты здоровья человека 1 год</t>
  </si>
  <si>
    <t>СПб, Нежинская 4-117</t>
  </si>
  <si>
    <t>Клуб юных геологов имени академика В.А. Обручева</t>
  </si>
  <si>
    <t>Динозаврия</t>
  </si>
  <si>
    <t>Черноглазова Мария Владимировна</t>
  </si>
  <si>
    <t>Chernoglazova77@mail.ru</t>
  </si>
  <si>
    <t>Черноглазова Варвара Эдуардовна</t>
  </si>
  <si>
    <t>Гордеева Галина Петровна</t>
  </si>
  <si>
    <t>Гуляев Георгий Константинович</t>
  </si>
  <si>
    <t>Андреева Татьяна Михайловна</t>
  </si>
  <si>
    <t>Tanyaspb@list.ru</t>
  </si>
  <si>
    <t>Якушенко Валерия Александровна</t>
  </si>
  <si>
    <t>Мягкая игрушка и текстильная пластика</t>
  </si>
  <si>
    <t>Щербакова Наталья Викторовна</t>
  </si>
  <si>
    <t>Galch7@mail.ru</t>
  </si>
  <si>
    <t>Щербакова Екатерина</t>
  </si>
  <si>
    <t>Хореографическая лаборатория "Действенный танец".</t>
  </si>
  <si>
    <t>Фукс Анастасия Ильинична</t>
  </si>
  <si>
    <t>A_fuks@hotmail.com</t>
  </si>
  <si>
    <t>Бунтова Вероника Андреевна</t>
  </si>
  <si>
    <t>Зырянова Ирина Евгеньевна</t>
  </si>
  <si>
    <t>Homus08@mail.ru</t>
  </si>
  <si>
    <t>Постников Андрей</t>
  </si>
  <si>
    <t>Солонская Людмила Михайловна</t>
  </si>
  <si>
    <t>lyudmilaefimova@mail.ru</t>
  </si>
  <si>
    <t>Солонская Евгения Сергеевна</t>
  </si>
  <si>
    <t>Основы коассического танца</t>
  </si>
  <si>
    <t>СПб., ул. Кораблестроителей, д. 44, корп. 2, кв.346</t>
  </si>
  <si>
    <t>Машина времени</t>
  </si>
  <si>
    <t>Измайлова Наталия Игоревна</t>
  </si>
  <si>
    <t>ecubar@mail.ru</t>
  </si>
  <si>
    <t>Измайлова Мария</t>
  </si>
  <si>
    <t>Гиды на английском языке (1 год обучения)</t>
  </si>
  <si>
    <t>Азыдова Герел Владимировна</t>
  </si>
  <si>
    <t>S_flower2004@mail.ru</t>
  </si>
  <si>
    <t>Юрченко Александра</t>
  </si>
  <si>
    <t>Лозинская Каринэ Георгиевна</t>
  </si>
  <si>
    <t>Лозинская Ксения Игоревна</t>
  </si>
  <si>
    <t>lyudmilarfimova@mail.ru</t>
  </si>
  <si>
    <t>Солонская Евгения</t>
  </si>
  <si>
    <t>Кащик Александра Сергеевна</t>
  </si>
  <si>
    <t>8-921-752-67-57</t>
  </si>
  <si>
    <t>kashka.sashka@gmail.com</t>
  </si>
  <si>
    <t>Антонов Юрий Константинович</t>
  </si>
  <si>
    <t>Математика для любознательных 2 год обучения</t>
  </si>
  <si>
    <t>препод.Морозова Т.В.</t>
  </si>
  <si>
    <t>согласна</t>
  </si>
  <si>
    <t>Арнолд Евгения Валентиновна</t>
  </si>
  <si>
    <t>Арнолд Елизавета</t>
  </si>
  <si>
    <t>Сажина Татьяна Вячеславовна</t>
  </si>
  <si>
    <t>sagenka@yandex.ru</t>
  </si>
  <si>
    <t>Сажина София Дмитриевна</t>
  </si>
  <si>
    <t>Группа Дмитрия Эмильевича</t>
  </si>
  <si>
    <t>Антонов Егор Константинович</t>
  </si>
  <si>
    <t>основы растровой комп.графики и дизайна</t>
  </si>
  <si>
    <t>Антоненко Ирина Анатольевна</t>
  </si>
  <si>
    <t>a_ja@mail.ru</t>
  </si>
  <si>
    <t>Бычков Максим</t>
  </si>
  <si>
    <t>Комаревцева Анна Валерьевна</t>
  </si>
  <si>
    <t>belanna11@mail.ru</t>
  </si>
  <si>
    <t>Комаревцева Алёна Константиновна</t>
  </si>
  <si>
    <t>Обучение игре на аккордеоне оркестра баянистов</t>
  </si>
  <si>
    <t>Кузнецова Ольга вячеславовна</t>
  </si>
  <si>
    <t>Ol_ku2@mail.ru</t>
  </si>
  <si>
    <t>Федорова Майя Владимировна</t>
  </si>
  <si>
    <t>Самарина Ольга владимировна</t>
  </si>
  <si>
    <t>Olgawsa1977@mail.ru</t>
  </si>
  <si>
    <t>Иванова Мария</t>
  </si>
  <si>
    <t>Самойлова Анна Сергеевна</t>
  </si>
  <si>
    <t>aslar@mail.ru</t>
  </si>
  <si>
    <t>Самойлова Софья</t>
  </si>
  <si>
    <t>Яковлева Ксения Сергеевна</t>
  </si>
  <si>
    <t>±7904 3379922</t>
  </si>
  <si>
    <t>y-ks@yandex.ru</t>
  </si>
  <si>
    <t>Котова Анна Романовна</t>
  </si>
  <si>
    <t>Студия танца и пластики "Метаморфозы"</t>
  </si>
  <si>
    <t>Зохон Юлия Ярославовна</t>
  </si>
  <si>
    <t>8(911)9429548, 8(911)0078607</t>
  </si>
  <si>
    <t>yzohon@ya.ru</t>
  </si>
  <si>
    <t>Зохон Герман Алексеевич</t>
  </si>
  <si>
    <t>Программирование в средахСИ</t>
  </si>
  <si>
    <t>Крестовская Екатерина Игоревна</t>
  </si>
  <si>
    <t>K.krestovskaya@mail.ru</t>
  </si>
  <si>
    <t>Низовский Всеволод</t>
  </si>
  <si>
    <t>Е.И. Крестовская</t>
  </si>
  <si>
    <t>Миргородская Надежда Николаевна</t>
  </si>
  <si>
    <t>8921746@gmail.com</t>
  </si>
  <si>
    <t>Евгения Лихолетова</t>
  </si>
  <si>
    <t>Калинина Екатерина Васильевна</t>
  </si>
  <si>
    <t>kalinka76@rambler.ru</t>
  </si>
  <si>
    <t>Калинин Тимофей Дмитриевич</t>
  </si>
  <si>
    <t>Обучение игре на инструменте аккордеон, оркестра баянистов. Программа ансамблевых классов оркестра Баянистов.</t>
  </si>
  <si>
    <t>Ваулина Тарало Ирина Владимировна</t>
  </si>
  <si>
    <t>irinavalley@mail.ru</t>
  </si>
  <si>
    <t>Ваулин Леонид</t>
  </si>
  <si>
    <t>Обучение игре на аккордеоне</t>
  </si>
  <si>
    <t>Ущекова Наталья Геннадьевна</t>
  </si>
  <si>
    <t>Plasstinki@gmail.com</t>
  </si>
  <si>
    <t>Демчук Кира Викторовна</t>
  </si>
  <si>
    <t>Дудина Елена Александровна</t>
  </si>
  <si>
    <t>Dydina.lena@bk.ru</t>
  </si>
  <si>
    <t>Шестакова Ева Николаевна</t>
  </si>
  <si>
    <t>Irinavalley@mail.ru</t>
  </si>
  <si>
    <t>Программа ансаблевых классов оркестра Баянистов</t>
  </si>
  <si>
    <t>Белявцева Кристина Константиновна</t>
  </si>
  <si>
    <t>Belik_kk@mail.ru</t>
  </si>
  <si>
    <t>Качмина София Денисовна</t>
  </si>
  <si>
    <t>Искусство арфы</t>
  </si>
  <si>
    <t>Романова Елена Васильевна</t>
  </si>
  <si>
    <t>70elenaromanova@mail.ru</t>
  </si>
  <si>
    <t>Лаврентьева Ева Лилиановна</t>
  </si>
  <si>
    <t>студия танца и пластики "Метаморфозы"</t>
  </si>
  <si>
    <t>Быстрова Ольга Анатольевна</t>
  </si>
  <si>
    <t>bystrovo@gmail.com</t>
  </si>
  <si>
    <t>Быстрова Мария</t>
  </si>
  <si>
    <t>Елена Владимировна Лярская</t>
  </si>
  <si>
    <t>rica@eu.spb.ru</t>
  </si>
  <si>
    <t>Лярская Екатерина</t>
  </si>
  <si>
    <t>Ул. Ак. Константинова, 10-1-169</t>
  </si>
  <si>
    <t>Как стать археологом (Н. Ю. Новоселова)</t>
  </si>
  <si>
    <t>Орлова Анна Александровна</t>
  </si>
  <si>
    <t>salsa1@yandex.ru</t>
  </si>
  <si>
    <t>Орлова Алина</t>
  </si>
  <si>
    <t>Мальков Сергей Олегович</t>
  </si>
  <si>
    <t>10112007@mail.ru</t>
  </si>
  <si>
    <t>Мальков Сергей Сергеевич</t>
  </si>
  <si>
    <t>МК ЮНГА</t>
  </si>
  <si>
    <t>Качмин Иван Денисович</t>
  </si>
  <si>
    <t>Быстрова Дария</t>
  </si>
  <si>
    <t>Обучение игре на инструменте (баян, аккордеон) Оркестра Баянистов</t>
  </si>
  <si>
    <t>Белявцева</t>
  </si>
  <si>
    <t>Багаева Ксения Анатольевна</t>
  </si>
  <si>
    <t>kseniyabag2014@gmail.com</t>
  </si>
  <si>
    <t>Багаева Анна</t>
  </si>
  <si>
    <t>Авдюшина Татьяна Викторовна</t>
  </si>
  <si>
    <t>+7(911)717-33-56</t>
  </si>
  <si>
    <t>brulik1@mail.ru</t>
  </si>
  <si>
    <t>Авдюшина Елизавета</t>
  </si>
  <si>
    <t>Вишнякова Людмила Александровна</t>
  </si>
  <si>
    <t>@luda.68v@mail.ru</t>
  </si>
  <si>
    <t>Вишнякова Ольга Анатольевна</t>
  </si>
  <si>
    <t>Гиды на английском клуб дружба</t>
  </si>
  <si>
    <t>Хор "Капельки"</t>
  </si>
  <si>
    <t>Старшая</t>
  </si>
  <si>
    <t>Петелина Мария Алексеевна</t>
  </si>
  <si>
    <t>mariyapetelina2012@yandex.ru</t>
  </si>
  <si>
    <t>Калинина Дарья Александровна</t>
  </si>
  <si>
    <t>Данилова Ольга Валентиновна</t>
  </si>
  <si>
    <t>8-921-779-90-58</t>
  </si>
  <si>
    <t>danilovahelga@rambler.ru</t>
  </si>
  <si>
    <t>Бобрик Вадим</t>
  </si>
  <si>
    <t>Мир Природы</t>
  </si>
  <si>
    <t>Мельник Наталья Леонидовна</t>
  </si>
  <si>
    <t>malli81@list.ru</t>
  </si>
  <si>
    <t>Мельник Анна Сергеевна</t>
  </si>
  <si>
    <t>Вторник 16.00</t>
  </si>
  <si>
    <t>Малышева Елена Николаевна</t>
  </si>
  <si>
    <t>elnma@yandex.ru</t>
  </si>
  <si>
    <t>Малышева Ксения Андреевна</t>
  </si>
  <si>
    <t>Проза</t>
  </si>
  <si>
    <t>Чангли Юлия Борисовна</t>
  </si>
  <si>
    <t>gvrgi@mail.ru</t>
  </si>
  <si>
    <t>Колчина Екатерина Дмитриевна</t>
  </si>
  <si>
    <t>Клуб Дерзание</t>
  </si>
  <si>
    <t>до 13 лет</t>
  </si>
  <si>
    <t>Исакова Людмила Викторовна</t>
  </si>
  <si>
    <t>ludmila-lis@yandex.ru</t>
  </si>
  <si>
    <t>Исаков Владимир</t>
  </si>
  <si>
    <t>Театральные ступени</t>
  </si>
  <si>
    <t>Бондарева Марина Николаевна</t>
  </si>
  <si>
    <t>Выморкова Маргарита</t>
  </si>
  <si>
    <t>Старший Ансамблевый класс</t>
  </si>
  <si>
    <t>Рудаковская Велта Рудольфовна</t>
  </si>
  <si>
    <t>8-952-213-93-97</t>
  </si>
  <si>
    <t>korin_miyyu@mail.ru</t>
  </si>
  <si>
    <t>Рудаковский Никита Игоревич</t>
  </si>
  <si>
    <t>Арнолд Евгения ВАлентиновна</t>
  </si>
  <si>
    <t>Галеева Ольга Викторовна</t>
  </si>
  <si>
    <t>olvik126@yandex.ru</t>
  </si>
  <si>
    <t>Башкова Вероника Игоревна</t>
  </si>
  <si>
    <t>Арсеньева Элина Васильевна</t>
  </si>
  <si>
    <t>elinaarsenyeva@gmail.com</t>
  </si>
  <si>
    <t>Арсеньева Дагмар-Ифни Алексеевна</t>
  </si>
  <si>
    <t>Мортикова Елена Владимировна</t>
  </si>
  <si>
    <t>Загребский бульвар дом 33 корпус 2</t>
  </si>
  <si>
    <t>Мортиков Константин</t>
  </si>
  <si>
    <t>[Ответ]
Константин Мортиков, сегодня в 13:53
Название программы, по которой занимается ребенок *
Что это такое?
Дополнительные главы математики</t>
  </si>
  <si>
    <t>Ок.</t>
  </si>
  <si>
    <t>Фомина Анна Геннадьевна</t>
  </si>
  <si>
    <t>annchab@mail.ru</t>
  </si>
  <si>
    <t>Фомина Валерия</t>
  </si>
  <si>
    <t>Курилова Олеся Александровна</t>
  </si>
  <si>
    <t>Olesya_ka@mail.ru</t>
  </si>
  <si>
    <t>Курилов Даниил</t>
  </si>
  <si>
    <t>Гонтарь Юлия Ильдаровна</t>
  </si>
  <si>
    <t>Павлова Ева Артемовна</t>
  </si>
  <si>
    <t>Мир природы, 2 год обучения</t>
  </si>
  <si>
    <t>Акимова Екатерина Витальевна</t>
  </si>
  <si>
    <t>katti-0981@rambler.ru</t>
  </si>
  <si>
    <t>Акимов Ксения</t>
  </si>
  <si>
    <t>Программирование в средах си</t>
  </si>
  <si>
    <t>Орлова Валентина Александровна</t>
  </si>
  <si>
    <t>udashkina1987@mail.ru</t>
  </si>
  <si>
    <t>Орлов Яромир</t>
  </si>
  <si>
    <t>Бессонова Мария Владимировна</t>
  </si>
  <si>
    <t>mariy-b@yandex.ru</t>
  </si>
  <si>
    <t>Панасенко Даниил Эдуардович</t>
  </si>
  <si>
    <t>2 год, группа в субботу в 14-14</t>
  </si>
  <si>
    <t>Буланина Лидия Дмитриевна</t>
  </si>
  <si>
    <t>lbulanina@yandex.ru</t>
  </si>
  <si>
    <t>Ким Иван</t>
  </si>
  <si>
    <t>Курилов Вячеслав</t>
  </si>
  <si>
    <t>Денисова Наталья Анатольевна</t>
  </si>
  <si>
    <t>Nhisanaga@hotmail.com</t>
  </si>
  <si>
    <t>Хисанага Ариана Юкари</t>
  </si>
  <si>
    <t>Песлина Екатерина Юрьевна</t>
  </si>
  <si>
    <t>+7 962 726 92 93</t>
  </si>
  <si>
    <t>Маркелайнен Алиса</t>
  </si>
  <si>
    <t>Сектор фортепиано и теории музыки , сольфеджио</t>
  </si>
  <si>
    <t>Конопля Светлана Игоревна</t>
  </si>
  <si>
    <t>alex9213183046@gmail.com</t>
  </si>
  <si>
    <t>Конопля Алексей Константинович</t>
  </si>
  <si>
    <t>Богорад Михаил Александрович</t>
  </si>
  <si>
    <t>bmikle@gmail.com</t>
  </si>
  <si>
    <t>Б. Зеленина 26-119</t>
  </si>
  <si>
    <t>Богорад Алексей</t>
  </si>
  <si>
    <t>Дополнительные главы математики</t>
  </si>
  <si>
    <t>402 5</t>
  </si>
  <si>
    <t>Обучение игре на инструменте(аккордеон, баян) оркестра боянистов.</t>
  </si>
  <si>
    <t>Дадонова Анна Александровна</t>
  </si>
  <si>
    <t>Dadoanna@yandex.ru</t>
  </si>
  <si>
    <t>Дадонова Ульяна Юрьевна</t>
  </si>
  <si>
    <t>Студия пластики и танца Метаморфозы</t>
  </si>
  <si>
    <t>Чистякова Наталья михайловна</t>
  </si>
  <si>
    <t>chnm2007@mail.ru</t>
  </si>
  <si>
    <t>Чистяков Федор</t>
  </si>
  <si>
    <t>Журналистика</t>
  </si>
  <si>
    <t>Рахманина Светлана Александровна</t>
  </si>
  <si>
    <t>Sd74@bk.ru</t>
  </si>
  <si>
    <t>Рахманина Софья</t>
  </si>
  <si>
    <t>Горшкова Оксана Александровна</t>
  </si>
  <si>
    <t>oksanagorshkowa@mail.ru</t>
  </si>
  <si>
    <t>Горшков Кирилл</t>
  </si>
  <si>
    <t>Бедило Эдуард Александрович</t>
  </si>
  <si>
    <t>zemlyanin2005@yandex.ru</t>
  </si>
  <si>
    <t>Бедило Агния Эдуардовна</t>
  </si>
  <si>
    <t>Малахова Алена Юрьевна</t>
  </si>
  <si>
    <t>Adamant.91@bk.ru</t>
  </si>
  <si>
    <t>Малахов Савелий</t>
  </si>
  <si>
    <t>Копцева Елена Сергеевна</t>
  </si>
  <si>
    <t>mianle@yandex.ru</t>
  </si>
  <si>
    <t>Копцева Милана</t>
  </si>
  <si>
    <t>Катренко Надежда Юрьевна</t>
  </si>
  <si>
    <t>katrenko91@list.ru</t>
  </si>
  <si>
    <t>Катренко Ярослав Дмитриевич</t>
  </si>
  <si>
    <t>Спортивная гимнастика</t>
  </si>
  <si>
    <t>Не помню</t>
  </si>
  <si>
    <t>Головашевич Евгения Валерьевна</t>
  </si>
  <si>
    <t>+7 930 086 18 00</t>
  </si>
  <si>
    <t>jgolovashevich@gmail.com</t>
  </si>
  <si>
    <t>Головашевич Мария Максимовна</t>
  </si>
  <si>
    <t>Иванова Софья Юрьевна</t>
  </si>
  <si>
    <t>Созвучие, обучение игре на шестиструнной гитаре</t>
  </si>
  <si>
    <t>Кулаева Наталья Вячеславовна</t>
  </si>
  <si>
    <t>kulaevanv@gmail.com</t>
  </si>
  <si>
    <t>Английский проспект, д. 21/60 кв.127</t>
  </si>
  <si>
    <t>Смирнов Лев Каренович</t>
  </si>
  <si>
    <t>Как стать археологом</t>
  </si>
  <si>
    <t>Зарафьянц Мария Павловна</t>
  </si>
  <si>
    <t>mkumpan@mail.ru</t>
  </si>
  <si>
    <t>Зарафьянц Александр Андреевич</t>
  </si>
  <si>
    <t>Коряковцева Каринэ Мелконовна</t>
  </si>
  <si>
    <t>Коряковцева Вера</t>
  </si>
  <si>
    <t>Черногаева Елена Александровна</t>
  </si>
  <si>
    <t>8921-341-99-14</t>
  </si>
  <si>
    <t>cher-elena@yandex.ru</t>
  </si>
  <si>
    <t>Асханутдинов Максим</t>
  </si>
  <si>
    <t>Пызина Анна Владимировна</t>
  </si>
  <si>
    <t>annanikolai@yandex.ru</t>
  </si>
  <si>
    <t>Пызина Варвара</t>
  </si>
  <si>
    <t>Прикладное программирование в среде MS Office и мультимедиа технологии»». 2 год обучения</t>
  </si>
  <si>
    <t>Власенко Екатерина Владимировна</t>
  </si>
  <si>
    <t>Vlas.ek812@gmail.com</t>
  </si>
  <si>
    <t>Власенко Глеб</t>
  </si>
  <si>
    <t>Разумова Валентина Владимировна</t>
  </si>
  <si>
    <t>razumova_vv@mail.ru</t>
  </si>
  <si>
    <t>Рыбалтовская Ксения</t>
  </si>
  <si>
    <t>Студия танца и пластики «Метаморфозы»</t>
  </si>
  <si>
    <t>Гетманченко Татьяна Ивановна</t>
  </si>
  <si>
    <t>Гетманченко Платон</t>
  </si>
  <si>
    <t>Бабенко Ольга Александровна</t>
  </si>
  <si>
    <t>Бабенко Лидия</t>
  </si>
  <si>
    <t>Литературный клуб "Дерзание"</t>
  </si>
  <si>
    <t>до 12 лет (вт, чт 16-17.30)</t>
  </si>
  <si>
    <t>Левант Михаил Руфимович</t>
  </si>
  <si>
    <t>Левант Яков</t>
  </si>
  <si>
    <t>Ансамблевый Класс</t>
  </si>
  <si>
    <t>Козлова Наталия Георгиевна</t>
  </si>
  <si>
    <t>+7 911 158-16-56</t>
  </si>
  <si>
    <t>tash2303@mail.ru</t>
  </si>
  <si>
    <t>СПб, ул. Большая Пороховская дом 54, корп 3, кв 35</t>
  </si>
  <si>
    <t>Козлова София Валентиновна</t>
  </si>
  <si>
    <t>Археология мечты</t>
  </si>
  <si>
    <t>Согоасна</t>
  </si>
  <si>
    <t>Байцерова Лариса Юрьевна</t>
  </si>
  <si>
    <t>Lorika91017@gmail.com</t>
  </si>
  <si>
    <t>Байцерова Виктория</t>
  </si>
  <si>
    <t>Создание сайтов</t>
  </si>
  <si>
    <t>Лунникова Мария Александровна</t>
  </si>
  <si>
    <t>Skrudg06@mail.ru</t>
  </si>
  <si>
    <t>Андреев Леонид Евгеньевич</t>
  </si>
  <si>
    <t>Сазонов Е.Ю</t>
  </si>
  <si>
    <t>Кравец Ольга Михайловна</t>
  </si>
  <si>
    <t>Shuronka2005@mail.ru</t>
  </si>
  <si>
    <t>Кравец Лиза</t>
  </si>
  <si>
    <t>Ансамбль Дунаевского, хореография</t>
  </si>
  <si>
    <t>Малыгина Ольга Анатольевна</t>
  </si>
  <si>
    <t>andreymlg@mail.ru</t>
  </si>
  <si>
    <t>Малыгина Валентина Андреевна</t>
  </si>
  <si>
    <t>Гимнастика здоровья</t>
  </si>
  <si>
    <t>Туманова Полина Витальевна</t>
  </si>
  <si>
    <t>malmu1@yandex.com</t>
  </si>
  <si>
    <t>г.Санкт-Петербург, ул.Кирочная,д.32-34, кв.108</t>
  </si>
  <si>
    <t>Семёнова Александра</t>
  </si>
  <si>
    <t>Семизарова Ангелина Александровна</t>
  </si>
  <si>
    <t>asemizarova@gmail.com</t>
  </si>
  <si>
    <t>Феськов Феврония Романовна</t>
  </si>
  <si>
    <t>Петш Наталья Евгеньевна</t>
  </si>
  <si>
    <t>n.petsh@yandex.ru</t>
  </si>
  <si>
    <t>Петш Елизавета</t>
  </si>
  <si>
    <t>Дьячков Вячеслав Владимирович</t>
  </si>
  <si>
    <t>Дьячкова Варвара Вячеславовна</t>
  </si>
  <si>
    <t>Субботина Евгения я</t>
  </si>
  <si>
    <t>Зимина Антонина Дмитриевна</t>
  </si>
  <si>
    <t>+7996 766-5365</t>
  </si>
  <si>
    <t>art.antoshechca@yandex.ru</t>
  </si>
  <si>
    <t>Полшков Артём Алексеевич</t>
  </si>
  <si>
    <t>Щеглова Алла Вадимовна</t>
  </si>
  <si>
    <t>Щеглов Михаил Сергеевич</t>
  </si>
  <si>
    <t>Хамаза Евгения Павловна</t>
  </si>
  <si>
    <t>khamaza@mail.ru</t>
  </si>
  <si>
    <t>Набережная Мартынова, 6, кв. 16</t>
  </si>
  <si>
    <t>Хамаза Дженни Эдуардовна</t>
  </si>
  <si>
    <t>Шаворова Валентина Витальевна</t>
  </si>
  <si>
    <t>valya1340@gmail.com</t>
  </si>
  <si>
    <t>Шаворова Карина Андреевна</t>
  </si>
  <si>
    <t>Тетервова Александра Игоревна</t>
  </si>
  <si>
    <t>aaaa821@mail.ru</t>
  </si>
  <si>
    <t>Советов Михаил</t>
  </si>
  <si>
    <t>Панкова Елена Андреевна</t>
  </si>
  <si>
    <t>treasure55@yandex.ru</t>
  </si>
  <si>
    <t>Панков Тимофей Александрович</t>
  </si>
  <si>
    <t>Мир природы(педагог Наталья Владимировна)</t>
  </si>
  <si>
    <t>Нелюбимая Ольга Геннадьевна</t>
  </si>
  <si>
    <t>Olgaandrey2108@mail.ru</t>
  </si>
  <si>
    <t>Пронченок Устинья</t>
  </si>
  <si>
    <t>Хореографическая лаборатория</t>
  </si>
  <si>
    <t>Капанадзе Татьяна Владиславовна</t>
  </si>
  <si>
    <t>nodar.2004@mail.ru</t>
  </si>
  <si>
    <t>Капанадзе Георгий Владимирович</t>
  </si>
  <si>
    <t>Юпатова Мария Александровна</t>
  </si>
  <si>
    <t>+7(960)-281-01-68</t>
  </si>
  <si>
    <t>Xx.masha@gmail.com</t>
  </si>
  <si>
    <t>Юпатова Ирина</t>
  </si>
  <si>
    <t>Как стать археологом(1й год),педагог Надежда Юрьевна</t>
  </si>
  <si>
    <t>Малинина Виктория</t>
  </si>
  <si>
    <t>Малинина Елизавета</t>
  </si>
  <si>
    <t>Театр Куклы</t>
  </si>
  <si>
    <t>Никифоров Сергей Александрович</t>
  </si>
  <si>
    <t>Rengersn@gmail.com</t>
  </si>
  <si>
    <t>Никифорова Анна Сергеевна</t>
  </si>
  <si>
    <t>Хореографическая лаборатория действенный танец</t>
  </si>
  <si>
    <t>Макаренко Тамара Анатольевна</t>
  </si>
  <si>
    <t>karetan@mail.ru</t>
  </si>
  <si>
    <t>Плечева Елизавета Юрьевна</t>
  </si>
  <si>
    <t>Учебно-оздоровительное плавание</t>
  </si>
  <si>
    <t>Детский Дизайн- центр</t>
  </si>
  <si>
    <t>Каменная азбука(1й год),педагог Крылова Е.А.</t>
  </si>
  <si>
    <t>Лесных Ольга Викторовна</t>
  </si>
  <si>
    <t>19bov78@mail.ru</t>
  </si>
  <si>
    <t>Лесных Татьяна Антоновна</t>
  </si>
  <si>
    <t>Кузьмина Алла Анатольевна</t>
  </si>
  <si>
    <t>k.alinka8@yandex.ru</t>
  </si>
  <si>
    <t>Тельмана 50.3</t>
  </si>
  <si>
    <t>Кузьмин Фёдор Викторович</t>
  </si>
  <si>
    <t>Аничков лицей, математика, 4 класс</t>
  </si>
  <si>
    <t>Согласна.</t>
  </si>
  <si>
    <t>Никифорова Наталья Вениаминовна</t>
  </si>
  <si>
    <t>damochkanat@gmail.com</t>
  </si>
  <si>
    <t>Волкова Мария Павловна</t>
  </si>
  <si>
    <t>masika1986@mail.ru</t>
  </si>
  <si>
    <t>Волков Андрей</t>
  </si>
  <si>
    <t>Герасимова Анна Викторовна</t>
  </si>
  <si>
    <t>annagera@inbox.ru</t>
  </si>
  <si>
    <t>Герасимова Анастасия Алексеевна</t>
  </si>
  <si>
    <t>...</t>
  </si>
  <si>
    <t>Егер Яна Владимировна</t>
  </si>
  <si>
    <t>Yaeger@mail.ru</t>
  </si>
  <si>
    <t>Соколов Артём Андреевич</t>
  </si>
  <si>
    <t>Комиссаренко Наталья Викторовна</t>
  </si>
  <si>
    <t>Konavina@mail.ru</t>
  </si>
  <si>
    <t>Комиссаренко Михаил</t>
  </si>
  <si>
    <t>Соломонова Валентина Николаевна</t>
  </si>
  <si>
    <t>solomvn@yahoo.com</t>
  </si>
  <si>
    <t>Соломонова Ирина</t>
  </si>
  <si>
    <t>Малый медицинский факультет Человек и здоровье</t>
  </si>
  <si>
    <t>9 класс. Группа Сабельниковой М.</t>
  </si>
  <si>
    <t>Каштанова Светлана Валерьевна</t>
  </si>
  <si>
    <t>krugsv@yandex.ru</t>
  </si>
  <si>
    <t>Круглов Александр Витальевич</t>
  </si>
  <si>
    <t>Митрушина Наталья Владимировна</t>
  </si>
  <si>
    <t>Митрушин Максим</t>
  </si>
  <si>
    <t>Гвоздик Марина Владимировна</t>
  </si>
  <si>
    <t>marinad1970@list.ru</t>
  </si>
  <si>
    <t>Туишева Альфия Шамилевна</t>
  </si>
  <si>
    <t>orlova.a.a@mail.ru</t>
  </si>
  <si>
    <t>Воловик София</t>
  </si>
  <si>
    <t>"Путешествие в мир танца"</t>
  </si>
  <si>
    <t>Жукова Наталья Викторовна</t>
  </si>
  <si>
    <t>Zhuchok@rambler.ru</t>
  </si>
  <si>
    <t>КЛЫШКО НИКИТА</t>
  </si>
  <si>
    <t>МЭТС РОЗЫГРЫШ</t>
  </si>
  <si>
    <t>Леднева Елена Игоревна</t>
  </si>
  <si>
    <t>Lenakorable@gmail.com</t>
  </si>
  <si>
    <t>Леднев Глеб Александрович</t>
  </si>
  <si>
    <t>Пекишева Вера Михайловна</t>
  </si>
  <si>
    <t>Vera.pekisheva@gmail.com</t>
  </si>
  <si>
    <t>Пекишев Артем Евгеньевич</t>
  </si>
  <si>
    <t>Сольфеджио (Мажара А.С.)</t>
  </si>
  <si>
    <t>Гаврилюк Оксана Михайловна</t>
  </si>
  <si>
    <t>deineca.oxana2011@yandex.ru</t>
  </si>
  <si>
    <t>Гаврилюк Елизавета Борисовна</t>
  </si>
  <si>
    <t>Рыжова Екатерина Михайловна</t>
  </si>
  <si>
    <t>Petroguide@gmail.com</t>
  </si>
  <si>
    <t>Рыжова Ксения Юрьевна</t>
  </si>
  <si>
    <t>Глумова Елена Николаевна</t>
  </si>
  <si>
    <t>8-961-589-83-88</t>
  </si>
  <si>
    <t>elenaglumova74@mail.ru</t>
  </si>
  <si>
    <t>Глумова Виктория Алексеевна</t>
  </si>
  <si>
    <t>Дополнительная общеобразовательная общеразвивающая программа обучения игре на фортепиано "В музыку с радостью"</t>
  </si>
  <si>
    <t>Луняка Ирина Владимировна</t>
  </si>
  <si>
    <t>pash.lun@mail.ru</t>
  </si>
  <si>
    <t>Луняка Павел Евгеньевич</t>
  </si>
  <si>
    <t>Воловик Олег Владимирович</t>
  </si>
  <si>
    <t>"Мир природы" 1год</t>
  </si>
  <si>
    <t>Макарова Ирина Дмириевна</t>
  </si>
  <si>
    <t>irina-ydrova@mail.ru</t>
  </si>
  <si>
    <t>Макарова Ксения Сергеевна</t>
  </si>
  <si>
    <t>Макарова Ирина Дмитриевна</t>
  </si>
  <si>
    <t>Основы журналистики для старших школьников</t>
  </si>
  <si>
    <t>Вржижевская Юлия Леонидовна</t>
  </si>
  <si>
    <t>ulchaaa@yandex.ru</t>
  </si>
  <si>
    <t>Полякова Полина Кирилловна</t>
  </si>
  <si>
    <t>Макарова Ирина Димитриевна</t>
  </si>
  <si>
    <t>Белов Алексей Викторович</t>
  </si>
  <si>
    <t>8-921-145-26-11</t>
  </si>
  <si>
    <t>av_belov@mail.ru</t>
  </si>
  <si>
    <t>Белов Егор Алексеевич</t>
  </si>
  <si>
    <t>сценическое творчество</t>
  </si>
  <si>
    <t>Обучение игре на инструменте ( аккордеон) оркестра баянистов.</t>
  </si>
  <si>
    <t>Сморчкова Юлия Игоревна</t>
  </si>
  <si>
    <t>smorchkova@bk.ru</t>
  </si>
  <si>
    <t>Сморчкова Валерия Валентиновна</t>
  </si>
  <si>
    <t>Струнные инструменты (скрипка)</t>
  </si>
  <si>
    <t>Андреева Екатерина Алексеевна</t>
  </si>
  <si>
    <t>andreevaea@ya.ru</t>
  </si>
  <si>
    <t>Андреев Никита</t>
  </si>
  <si>
    <t>Бойко Елена Валерьевна</t>
  </si>
  <si>
    <t>helez@yandex.ru</t>
  </si>
  <si>
    <t>Бойко Софья Викторовна</t>
  </si>
  <si>
    <t>Макаров Алексей Валерьевич</t>
  </si>
  <si>
    <t>makar2903@mail.ru</t>
  </si>
  <si>
    <t>Макарова Алина Алексеевна</t>
  </si>
  <si>
    <t>Актерское мастерство</t>
  </si>
  <si>
    <t>Веряскина Алина Юрьевна</t>
  </si>
  <si>
    <t>Alina_400@mail.ru</t>
  </si>
  <si>
    <t>Веряскин Иван Петрович</t>
  </si>
  <si>
    <t>Занимательная Радиоэлектроника</t>
  </si>
  <si>
    <t>102 ЗР</t>
  </si>
  <si>
    <t>Метеор</t>
  </si>
  <si>
    <t>Вторник, 15:40</t>
  </si>
  <si>
    <t>Андреева Анастасия</t>
  </si>
  <si>
    <t>Юкон</t>
  </si>
  <si>
    <t>Суббота 17:30</t>
  </si>
  <si>
    <t>8 921 323-37-78</t>
  </si>
  <si>
    <t>начальная подготовка шахматиста</t>
  </si>
  <si>
    <t>Линькова Олеся Сергеевна</t>
  </si>
  <si>
    <t>OlesiaLinkova2016@gmail.com</t>
  </si>
  <si>
    <t>Линьков Клим</t>
  </si>
  <si>
    <t>Аккордион</t>
  </si>
  <si>
    <t>СПб ул.Народная1-88</t>
  </si>
  <si>
    <t>Клуб юных геологов</t>
  </si>
  <si>
    <t>Крылова Е.А. суббота 11:40</t>
  </si>
  <si>
    <t>Бойко 07.11.2029</t>
  </si>
  <si>
    <t>Калмыкова Оксана Анатольевна</t>
  </si>
  <si>
    <t>Lao1515@yandex.ru</t>
  </si>
  <si>
    <t>Калмыков Семён</t>
  </si>
  <si>
    <t>Оксимец Ольга Владимировна</t>
  </si>
  <si>
    <t>Olga_oxim@mail.ru</t>
  </si>
  <si>
    <t>Оксимец Василиса</t>
  </si>
  <si>
    <t>«Основы Танцевальной импровизации и актёрской игры»
«Основы классического танца»</t>
  </si>
  <si>
    <t>Лукина Татьяна Евгеньевна</t>
  </si>
  <si>
    <t>Спб, Метростроевцев, 1-59</t>
  </si>
  <si>
    <t>Пономарев Даниил</t>
  </si>
  <si>
    <t>Патрикеева Татьяна Викторовна</t>
  </si>
  <si>
    <t>8-921-311-39-24</t>
  </si>
  <si>
    <t>tv_omelchenko@mail.ru</t>
  </si>
  <si>
    <t>Патрикеева Мария</t>
  </si>
  <si>
    <t>"Ступени творчества"</t>
  </si>
  <si>
    <t>1 год Вс.</t>
  </si>
  <si>
    <t>Гурова Елена Александровна</t>
  </si>
  <si>
    <t>elenagour@mail.ru</t>
  </si>
  <si>
    <t>Козлова Мария</t>
  </si>
  <si>
    <t>"Комплексная образовательная программа пресс-центра "Поколение"</t>
  </si>
  <si>
    <t>Природа и творчество</t>
  </si>
  <si>
    <t>2 г.о. Сб14:00</t>
  </si>
  <si>
    <t>Чапкевич Кармен Сейрановна</t>
  </si>
  <si>
    <t>9052080908@mail.ru</t>
  </si>
  <si>
    <t>Чапкевич Мишель Викторовна</t>
  </si>
  <si>
    <t>Основы хореографии</t>
  </si>
  <si>
    <t>Клепцова Юлия Валентиновна</t>
  </si>
  <si>
    <t>ykiepsova@mail.ru</t>
  </si>
  <si>
    <t>Клепцова Софья Андреевна</t>
  </si>
  <si>
    <t>Чапкевич Кармен Сейрановны</t>
  </si>
  <si>
    <t>Флакс Мария Борисовна</t>
  </si>
  <si>
    <t>flaxmb70@gmail.com</t>
  </si>
  <si>
    <t>Фильштинская Ксения Глебовна</t>
  </si>
  <si>
    <t>«театр танца» комплексная программа студии танца и пластики Метаморфозы</t>
  </si>
  <si>
    <t>Дмитриева Анна Алексеевна</t>
  </si>
  <si>
    <t>annadmi@mail.ru</t>
  </si>
  <si>
    <t>пр. Авиаконструкторов, д.18, корп.1, кв. 409.</t>
  </si>
  <si>
    <t>Дмитриев Михаил</t>
  </si>
  <si>
    <t>Юношеский клуб космонавтики</t>
  </si>
  <si>
    <t>Гусева Татьяна Олеговна</t>
  </si>
  <si>
    <t>gusegig@rambler.ru</t>
  </si>
  <si>
    <t>21-я линия В.О., д.16, к.6, лит.Е, кв.267</t>
  </si>
  <si>
    <t>Гусев Егор Игоревич</t>
  </si>
  <si>
    <t>Борисова Румия Якубовна</t>
  </si>
  <si>
    <t>rim.borisowa2012@yandex.ru</t>
  </si>
  <si>
    <t>Борисова Аделина</t>
  </si>
  <si>
    <t>Чапкевич Иван Викторович</t>
  </si>
  <si>
    <t>Лобикова Юлия Станиславовна</t>
  </si>
  <si>
    <t>Lobikova@gmail.com</t>
  </si>
  <si>
    <t>Лобикова Мария Алексеевна</t>
  </si>
  <si>
    <t>комплексная программа студии танца и пластики Метаморфозы «театр танца»</t>
  </si>
  <si>
    <t>Бойко Ярослава Викторовна</t>
  </si>
  <si>
    <t>Муравьев Олег Александрович</t>
  </si>
  <si>
    <t>Oleg.a.mur@yandex.ru</t>
  </si>
  <si>
    <t>Муравьев Дмитрий</t>
  </si>
  <si>
    <t>Морской клуб "ЮНГА"</t>
  </si>
  <si>
    <t>Глебова Ольга Владимировна</t>
  </si>
  <si>
    <t>Olga_glebova@lust.ru</t>
  </si>
  <si>
    <t>Каркавцева Дарья Игоревна</t>
  </si>
  <si>
    <t>Сергиенко Олеся Сергеевна</t>
  </si>
  <si>
    <t>Olesyaserg@mail.ru</t>
  </si>
  <si>
    <t>Сергиенко Варвара</t>
  </si>
  <si>
    <t>Артист мьюзиклов</t>
  </si>
  <si>
    <t>хор "Капельки"</t>
  </si>
  <si>
    <t>Бачманова Ольга Алексанлровна</t>
  </si>
  <si>
    <t>Olga_bachmanova@mail.ru</t>
  </si>
  <si>
    <t>Герц Максим Владимирович</t>
  </si>
  <si>
    <t>Егорочкина Ирина Александровна</t>
  </si>
  <si>
    <t>Irina.egorochkina @mail.ru</t>
  </si>
  <si>
    <t>Колбин марк</t>
  </si>
  <si>
    <t>Программирование в средах СИ</t>
  </si>
  <si>
    <t>Коскова Екатерина Алексеевна</t>
  </si>
  <si>
    <t>2150835@mail.ru</t>
  </si>
  <si>
    <t>Косков Евгений Александрович</t>
  </si>
  <si>
    <t>Обучение игре на гитаре</t>
  </si>
  <si>
    <t>Пояркова Татьяна Георгиевна</t>
  </si>
  <si>
    <t>Пояркова Ксения Андреевна</t>
  </si>
  <si>
    <t>МЭТС Розыгрыш</t>
  </si>
  <si>
    <t>Никитина Екатерина Львовна</t>
  </si>
  <si>
    <t>nekaterina@gmail.com</t>
  </si>
  <si>
    <t>Мухачев Денис</t>
  </si>
  <si>
    <t>Верховых Ирина Александровна</t>
  </si>
  <si>
    <t>irina.verhovih@mail.ru</t>
  </si>
  <si>
    <t>Верховых Владимир Владимирович</t>
  </si>
  <si>
    <t>музыкально-эстрадный театр студия "Розыгрыш"</t>
  </si>
  <si>
    <t>Колбин марат</t>
  </si>
  <si>
    <t>Изобразительная деятельность дошкольного возраста</t>
  </si>
  <si>
    <t>Фильштинская Полина Глебовна</t>
  </si>
  <si>
    <t>Текстильная пластика и мягкая игрушка</t>
  </si>
  <si>
    <t>Сольфеджио в хоровых коллективах</t>
  </si>
  <si>
    <t>Суббота 11:00</t>
  </si>
  <si>
    <t>Путина Ольга Павловна</t>
  </si>
  <si>
    <t>putina777@mail.ru</t>
  </si>
  <si>
    <t>Гаранько Пётр Константинович</t>
  </si>
  <si>
    <t>Лавренко Татьяна Анатольевна</t>
  </si>
  <si>
    <t>Лавренко Иван Дмитриевич</t>
  </si>
  <si>
    <t>Четверг</t>
  </si>
  <si>
    <t>МЭТС "Розыгрыш"</t>
  </si>
  <si>
    <t>Бундина Галина Леонидовна</t>
  </si>
  <si>
    <t>askey@rambler.ru</t>
  </si>
  <si>
    <t>Бундина Алёна Денисовна</t>
  </si>
  <si>
    <t>обучение игре на гитаре</t>
  </si>
  <si>
    <t>Художественное слово</t>
  </si>
  <si>
    <t>Смирнова Екатерина Михайловна</t>
  </si>
  <si>
    <t>esmirnova82@yandex.ru</t>
  </si>
  <si>
    <t>Смирнова Любовь Александровна</t>
  </si>
  <si>
    <t>Общее музыкальное развитие</t>
  </si>
  <si>
    <t>Костарева Анна Александровна</t>
  </si>
  <si>
    <t>akostareva@hotmail.com</t>
  </si>
  <si>
    <t>Пр Энгельса д 53</t>
  </si>
  <si>
    <t>Слободкина Екатерина Александровна</t>
  </si>
  <si>
    <t>Круг математики</t>
  </si>
  <si>
    <t>Давыдова Ольга Сергеевна</t>
  </si>
  <si>
    <t>olgasilver22@mail.ru</t>
  </si>
  <si>
    <t>Давыдова Анастасия</t>
  </si>
  <si>
    <t>Студия танца и пластики "Метамарфозы"</t>
  </si>
  <si>
    <t>Платонова Инга Эдвардовна</t>
  </si>
  <si>
    <t>P.ina@mail.ru</t>
  </si>
  <si>
    <t>Недотко Алиса</t>
  </si>
  <si>
    <t>МЭТС «Розыгрыш»</t>
  </si>
  <si>
    <t>Основы классического танца</t>
  </si>
  <si>
    <t>Лунчикова Ольга Александровна</t>
  </si>
  <si>
    <t>mlgrigo25.06@gmail.com</t>
  </si>
  <si>
    <t>Лунчиков Григорий</t>
  </si>
  <si>
    <t>LIT</t>
  </si>
  <si>
    <t>Рыженкова Александра Олеговна</t>
  </si>
  <si>
    <t>Fit-sasha0306@mail.ru</t>
  </si>
  <si>
    <t>Путли Варвара</t>
  </si>
  <si>
    <t>Снеткова Мария Владимировна</t>
  </si>
  <si>
    <t>snetkova76@rambler.ru</t>
  </si>
  <si>
    <t>Андреева Ольга</t>
  </si>
  <si>
    <t>Мурзинова Татьяна Васильевна</t>
  </si>
  <si>
    <t>tamurr@mail.ru</t>
  </si>
  <si>
    <t>СПб, ул. Аэродромная д5 кв20</t>
  </si>
  <si>
    <t>Малинин Иван Игоревич</t>
  </si>
  <si>
    <t>археология мечты</t>
  </si>
  <si>
    <t>Школа вожатых</t>
  </si>
  <si>
    <t>Кирноз Виктория Александровна</t>
  </si>
  <si>
    <t>wikig@mail.ru</t>
  </si>
  <si>
    <t>Кирноз Александр Игоревич</t>
  </si>
  <si>
    <t>Солонова Ирина Валерьевна</t>
  </si>
  <si>
    <t>irina.v.solonova@ruspro-edu.com</t>
  </si>
  <si>
    <t>Солонова Дарья</t>
  </si>
  <si>
    <t>театрально-художественного отдела и музыкально-эстрадного театра студии "Розыгрыш"</t>
  </si>
  <si>
    <t>Хорошавина Илона Анатольевна</t>
  </si>
  <si>
    <t>I.xoroshavina@yandex.ru</t>
  </si>
  <si>
    <t>Хорошавина Мария</t>
  </si>
  <si>
    <t xml:space="preserve">МЭТС « Розыгрыш»
</t>
  </si>
  <si>
    <t>Кухарина Алиса Александровна</t>
  </si>
  <si>
    <t>Akukharina@mail.ru</t>
  </si>
  <si>
    <t>Никитин Тимофей Кириллович</t>
  </si>
  <si>
    <t>Фехтование</t>
  </si>
  <si>
    <t>Салуметс Лариса Николаевна</t>
  </si>
  <si>
    <t>l.salumets@spbu.ru</t>
  </si>
  <si>
    <t>Салуметс Даната Витальевна</t>
  </si>
  <si>
    <t>Кузнецова Светлана Алексеевна</t>
  </si>
  <si>
    <t>Svetachka.kuznetsowa@gmail.com</t>
  </si>
  <si>
    <t>Кузнецова Алина</t>
  </si>
  <si>
    <t>Лапокныш Зоя Евгеньевна</t>
  </si>
  <si>
    <t>zoka_973@mail.ru</t>
  </si>
  <si>
    <t>Лапокныш Кирилл Андреевич</t>
  </si>
  <si>
    <t>Конструирование изделий из древесины</t>
  </si>
  <si>
    <t>Кудряшова Елена Анатольевна</t>
  </si>
  <si>
    <t>yalena_kudryashova_1979@inbox.ru</t>
  </si>
  <si>
    <t>Кудряшов Артемий</t>
  </si>
  <si>
    <t>Театрально-художественный</t>
  </si>
  <si>
    <t>Калинникова Лидия Николаевна</t>
  </si>
  <si>
    <t>lkalinnikova@inbox.ru</t>
  </si>
  <si>
    <t>Александрова Варвара</t>
  </si>
  <si>
    <t>Энтомология</t>
  </si>
  <si>
    <t>Максимова Юлия Владимировна</t>
  </si>
  <si>
    <t>Даю своё согласие на дистанционное обучение</t>
  </si>
  <si>
    <t>Y.max81@mail.ru</t>
  </si>
  <si>
    <t>Максимова Анастасия</t>
  </si>
  <si>
    <t>Афанасьева Мария Александровна</t>
  </si>
  <si>
    <t>arc_m@mail.ru</t>
  </si>
  <si>
    <t>Смольный пр, д 17, кв 275</t>
  </si>
  <si>
    <t>Афанасьева Вероника Воадимировна</t>
  </si>
  <si>
    <t>Егорова Екатерина Аркадьевна</t>
  </si>
  <si>
    <t>8(909) 579-73-60</t>
  </si>
  <si>
    <t>Ek2673@gmail.com</t>
  </si>
  <si>
    <t>Васильева Русина Алексеевна</t>
  </si>
  <si>
    <t>Данилова Анна Александровна</t>
  </si>
  <si>
    <t>a-dank@rambler.ru</t>
  </si>
  <si>
    <t>Минаева Наталия Андреевна</t>
  </si>
  <si>
    <t>Свиридова Любовь Олеговна</t>
  </si>
  <si>
    <t>sviridova05@mail.ru</t>
  </si>
  <si>
    <t>Неминущая Елизавета</t>
  </si>
  <si>
    <t>Юлия Сергеевна Селютина</t>
  </si>
  <si>
    <t>Мыльникова Ольга Васильевна</t>
  </si>
  <si>
    <t>Oshubins@me.com</t>
  </si>
  <si>
    <t>Шубина Ника</t>
  </si>
  <si>
    <t>Конструирование по древесине</t>
  </si>
  <si>
    <t>Акимова Юлия Сергеевна</t>
  </si>
  <si>
    <t>akimova-y@bk.ru</t>
  </si>
  <si>
    <t>Акимова Екатерина</t>
  </si>
  <si>
    <t>Васильева Василиса Алексеевна</t>
  </si>
  <si>
    <t>Бухарова Анна Евгеньевна</t>
  </si>
  <si>
    <t>Anna01072006@mail.ru</t>
  </si>
  <si>
    <t>Бухарова Тамара Алексеевна</t>
  </si>
  <si>
    <t>Неминущий Александр</t>
  </si>
  <si>
    <t>Обучение игре на теноре</t>
  </si>
  <si>
    <t>Ведункин Михаил Юрьевич</t>
  </si>
  <si>
    <t>Додонова Ольга Васильевна</t>
  </si>
  <si>
    <t>olgadodonova@gmail.com</t>
  </si>
  <si>
    <t>Додонов Максим Георгиевич</t>
  </si>
  <si>
    <t>Родионова Анфиса Юрьевна</t>
  </si>
  <si>
    <t>uar78@ya.ru</t>
  </si>
  <si>
    <t>Родионов Юсиф Адильевич</t>
  </si>
  <si>
    <t>Стажёр, Школа вожатых</t>
  </si>
  <si>
    <t>101 группа</t>
  </si>
  <si>
    <t>Грибанова Светлана Анатольевна</t>
  </si>
  <si>
    <t>iustinka@yandex.ru</t>
  </si>
  <si>
    <t>Дубровина Устинья Валерьевна</t>
  </si>
  <si>
    <t>Начальная морская подготовка</t>
  </si>
  <si>
    <t>Гурбо Татьяна Николаевна</t>
  </si>
  <si>
    <t>Yurgen58@mail.ru</t>
  </si>
  <si>
    <t>Гурбо Анисия</t>
  </si>
  <si>
    <t>Соловьева Катерина Юрьевна</t>
  </si>
  <si>
    <t>valovichk@mail.ru</t>
  </si>
  <si>
    <t>Соловьева Арина Антоновна</t>
  </si>
  <si>
    <t>Занимательное краеведение</t>
  </si>
  <si>
    <t>Матвеева Юлия Германовна</t>
  </si>
  <si>
    <t>matveeva_ulya@mail.ru</t>
  </si>
  <si>
    <t>Матвеева Варвара</t>
  </si>
  <si>
    <t>Класс Селютиной Ю. С.</t>
  </si>
  <si>
    <t>Бартуль Ангелина Викторовна</t>
  </si>
  <si>
    <t>Bartulka@mail.ru</t>
  </si>
  <si>
    <t>Головач Алексей Александрович</t>
  </si>
  <si>
    <t>Дополнительная программа клуба Петрополь</t>
  </si>
  <si>
    <t>Батаковская Мария Павловна</t>
  </si>
  <si>
    <t>Mbatakov@mail.ru</t>
  </si>
  <si>
    <t>Башилов Константин</t>
  </si>
  <si>
    <t>Дубровин Нестор Валерьевич</t>
  </si>
  <si>
    <t>Бокс</t>
  </si>
  <si>
    <t>Тренер Соколов Олег Федорович</t>
  </si>
  <si>
    <t>Сизова Юлия Владимировна</t>
  </si>
  <si>
    <t>juliet_daff@mail.ru</t>
  </si>
  <si>
    <t>Сизова Анна</t>
  </si>
  <si>
    <t>Музыкально-эстрадный театральный студия Розыгрыш</t>
  </si>
  <si>
    <t>Власова Ольга Вячеславовна</t>
  </si>
  <si>
    <t>vlasova2107@mail.ru</t>
  </si>
  <si>
    <t>Власова Дарья</t>
  </si>
  <si>
    <t>Школа стажёров</t>
  </si>
  <si>
    <t>Камилова Яна Юрьевна</t>
  </si>
  <si>
    <t>Jan-gen@yandex.ru</t>
  </si>
  <si>
    <t>Данченко Елизавета</t>
  </si>
  <si>
    <t>Петрополь</t>
  </si>
  <si>
    <t>Володченко Евгения Васильевна</t>
  </si>
  <si>
    <t>atriumj@list.ru</t>
  </si>
  <si>
    <t>Володченко Елизавета Сергеевна</t>
  </si>
  <si>
    <t>Технический комплекс, сценическое творчество</t>
  </si>
  <si>
    <t>Новожилова Наталья Сергеевна</t>
  </si>
  <si>
    <t>novozhilovanata@bk.ru</t>
  </si>
  <si>
    <t>Новожилова Устинья</t>
  </si>
  <si>
    <t>Детский дизайн центр</t>
  </si>
  <si>
    <t>rim.borisowa2012,@yandex.ru</t>
  </si>
  <si>
    <t>Отправить</t>
  </si>
  <si>
    <t>Беломестнова Татьяна Юрьевна</t>
  </si>
  <si>
    <t>tatiana.bielomiestnova@mail.ru</t>
  </si>
  <si>
    <t>Беломестнова Анна андреевна</t>
  </si>
  <si>
    <t>Театрально -художественный отдел</t>
  </si>
  <si>
    <t>Коробицина Юлия Владимировна</t>
  </si>
  <si>
    <t>julia-zima@mail.ru</t>
  </si>
  <si>
    <t>Коробицин Никита Олегович</t>
  </si>
  <si>
    <t>Музыкально-эстрадный театр-студия "Розыгрыш"</t>
  </si>
  <si>
    <t>Нежинская Ирина Владимировна</t>
  </si>
  <si>
    <t>irinanezh@gmail.com</t>
  </si>
  <si>
    <t>Филонова Татьяна</t>
  </si>
  <si>
    <t>Zakon-ppk@mail.ru</t>
  </si>
  <si>
    <t>Сошьфеджио</t>
  </si>
  <si>
    <t>Колногуз Людмила Евгеньевна</t>
  </si>
  <si>
    <t>Milasja@mail.ru</t>
  </si>
  <si>
    <t>Колногуз Евгения Артёмовна</t>
  </si>
  <si>
    <t>Школа Вожатых</t>
  </si>
  <si>
    <t>Филонов Василий</t>
  </si>
  <si>
    <t>Волошенко Дарья александровна</t>
  </si>
  <si>
    <t>8966 751-71-71</t>
  </si>
  <si>
    <t>Daravolosenko77@gmail.com</t>
  </si>
  <si>
    <t>Волошенко Арина Вадимовна</t>
  </si>
  <si>
    <t>Ревякина Наталия Игоревна</t>
  </si>
  <si>
    <t>natashenka.revyakina@mail.ru</t>
  </si>
  <si>
    <t>Старикова Татьяна Ивановна</t>
  </si>
  <si>
    <t>Программа историко-краеведческого клуба "Петрополь": «ЭКСКУРСОВЕДЕНИЕ»</t>
  </si>
  <si>
    <t>Фролова Надежда Александровна</t>
  </si>
  <si>
    <t>+7 911 716-60-85</t>
  </si>
  <si>
    <t>frna@bk.ru</t>
  </si>
  <si>
    <t>Константинов Александр Валентинович</t>
  </si>
  <si>
    <t>Алёхина Ирина Сергеевна</t>
  </si>
  <si>
    <t>i.s.alehina@yandex.ru</t>
  </si>
  <si>
    <t>Морозова Дарья</t>
  </si>
  <si>
    <t>Савельева Наталья Викторовна</t>
  </si>
  <si>
    <t>rirzimari@mail.ru</t>
  </si>
  <si>
    <t>Савельев Илья Ангел</t>
  </si>
  <si>
    <t>Филонова Анна</t>
  </si>
  <si>
    <t>Парфенова Антонина Витальевна</t>
  </si>
  <si>
    <t>stirlitza@mail.ru</t>
  </si>
  <si>
    <t>Парфенов Георгий Сергеевич</t>
  </si>
  <si>
    <t>Хочу в розыгрыш</t>
  </si>
  <si>
    <t>Зейналова Виктория Александровна</t>
  </si>
  <si>
    <t>Batvik@mail.ru</t>
  </si>
  <si>
    <t>Зейналова Дарья</t>
  </si>
  <si>
    <t>Авт Екатерина Эдуардовна</t>
  </si>
  <si>
    <t>8-960-234-78-80</t>
  </si>
  <si>
    <t>ekaterinaavt@gmail.com</t>
  </si>
  <si>
    <t>Авт Даниил</t>
  </si>
  <si>
    <t>Ботвинко Яна Еновна</t>
  </si>
  <si>
    <t>yanabotvinko@gmail.com</t>
  </si>
  <si>
    <t>Ботвинко Лев Олегович</t>
  </si>
  <si>
    <t>Тайны Третьей Планеты</t>
  </si>
  <si>
    <t>Требухина Наталья Александровна</t>
  </si>
  <si>
    <t>ntrebukhina@rambler.ru</t>
  </si>
  <si>
    <t>Требухина Полина</t>
  </si>
  <si>
    <t>Юферева Татьяна Александровна</t>
  </si>
  <si>
    <t>yuferevata@gmail.com</t>
  </si>
  <si>
    <t>Юферев Егор Николаевич</t>
  </si>
  <si>
    <t>Тайны третьей планеты</t>
  </si>
  <si>
    <t>Аверьянова Анна Николаевна</t>
  </si>
  <si>
    <t>aver_ancha@mail.ru</t>
  </si>
  <si>
    <t>Аверьянова Юлия Алексеевна</t>
  </si>
  <si>
    <t>Школа вожатых "Стажер"</t>
  </si>
  <si>
    <t>Управляемое конструирование</t>
  </si>
  <si>
    <t>Костылева Мария Александровна</t>
  </si>
  <si>
    <t>Sonnante@mail.ru</t>
  </si>
  <si>
    <t>Костылев Иван Дмитриевич</t>
  </si>
  <si>
    <t>Мир природы. Второй год обучения</t>
  </si>
  <si>
    <t>Суббота 14.15</t>
  </si>
  <si>
    <t>Соколова Татьяна Андреевна</t>
  </si>
  <si>
    <t>averla@mail.ru</t>
  </si>
  <si>
    <t>Соколова Вера Дмитриевна</t>
  </si>
  <si>
    <t>Ферафонтова Марина Александровна</t>
  </si>
  <si>
    <t>ferafontov_81@mail.ru</t>
  </si>
  <si>
    <t>Ферафонтова Дарья Александровна</t>
  </si>
  <si>
    <t>Шепелева Антонина Васильевна</t>
  </si>
  <si>
    <t>shepeleva.a@mail.ru</t>
  </si>
  <si>
    <t>Будапештская 72 к3</t>
  </si>
  <si>
    <t>Шепелев Иван Вячеславович</t>
  </si>
  <si>
    <t>Даю своё согласие</t>
  </si>
  <si>
    <t>Ковалева Елена Анатольевна</t>
  </si>
  <si>
    <t>Басманов Александр Денисович</t>
  </si>
  <si>
    <t>Иванов Константин Дмитриевич</t>
  </si>
  <si>
    <t>Летунова Юлия Викторовна</t>
  </si>
  <si>
    <t>Letynova-uv@yandex.ru</t>
  </si>
  <si>
    <t>Летунова Александра Владимировна</t>
  </si>
  <si>
    <t>Закленкова Наталья Сергеевна</t>
  </si>
  <si>
    <t>Hottours78@mail.ru</t>
  </si>
  <si>
    <t>Закленкова Ксения Леонидовна</t>
  </si>
  <si>
    <t>Музыкально-эстрадный театр-студия «Розыгрыш»</t>
  </si>
  <si>
    <t>Хануков Александр Леонидович</t>
  </si>
  <si>
    <t>all4moto@gmail.com</t>
  </si>
  <si>
    <t>Хануков Тимофей Александрович</t>
  </si>
  <si>
    <t>Карлина Екатерина Львовна</t>
  </si>
  <si>
    <t>+7(921)754-05-91</t>
  </si>
  <si>
    <t>Ekarlina@bk.ru</t>
  </si>
  <si>
    <t>Дужая Марина</t>
  </si>
  <si>
    <t>Солисты мюзикла</t>
  </si>
  <si>
    <t>Объёмное моделирование и анимация в 3DS MAX</t>
  </si>
  <si>
    <t>Анна Вячеславовна Петтерссон</t>
  </si>
  <si>
    <t>7807170621@mail.ru</t>
  </si>
  <si>
    <t>Петтерссон Мария</t>
  </si>
  <si>
    <t>Петрополь, краеведческий клуб</t>
  </si>
  <si>
    <t>Куракина Мария Вячеславовна</t>
  </si>
  <si>
    <t>8(911)935-37-76</t>
  </si>
  <si>
    <t>m-kurakina@rambler.ru</t>
  </si>
  <si>
    <t>Арбузова Екатерина</t>
  </si>
  <si>
    <t>Малышева Елена Ливерьевна</t>
  </si>
  <si>
    <t>kuuman34@gmail.com</t>
  </si>
  <si>
    <t>Малышев Константин Викторович</t>
  </si>
  <si>
    <t>" Тайны Третьей Планеты "</t>
  </si>
  <si>
    <t>Фролова Марина Ивановна</t>
  </si>
  <si>
    <t>marina.f80@mail.ru</t>
  </si>
  <si>
    <t>Фролова Алиса</t>
  </si>
  <si>
    <t>Класс игры на гитаре</t>
  </si>
  <si>
    <t>Симонова Мария Андреевна</t>
  </si>
  <si>
    <t>marysss@mail.ru</t>
  </si>
  <si>
    <t>Симонов Никита Алексеевич</t>
  </si>
  <si>
    <t>Дьячкова Алла Александровна</t>
  </si>
  <si>
    <t>Dyachkova_alla@mail.ru</t>
  </si>
  <si>
    <t>Дьячкова Камила</t>
  </si>
  <si>
    <t>МЭТС- Розыгрыш</t>
  </si>
  <si>
    <t>Ихиелова Надежда Викторовна</t>
  </si>
  <si>
    <t>2604889@mail.ru</t>
  </si>
  <si>
    <t>Ихиелова Арина</t>
  </si>
  <si>
    <t>Дурнова Екатерина Александровна</t>
  </si>
  <si>
    <t>edour@list.ru</t>
  </si>
  <si>
    <t>Молчанова Владислава</t>
  </si>
  <si>
    <t>Тайна третьей планеты</t>
  </si>
  <si>
    <t>Бондарева Юлия Юрьевна</t>
  </si>
  <si>
    <t>8951-648-8542</t>
  </si>
  <si>
    <t>fire2fly@mail.ru</t>
  </si>
  <si>
    <t>Бондарев Иван</t>
  </si>
  <si>
    <t>(Школа вожатых) Как вести за собой</t>
  </si>
  <si>
    <t>Вороненко Евгений Сергеевич</t>
  </si>
  <si>
    <t>yvoronen@gmail.com</t>
  </si>
  <si>
    <t>Вороненко Юлия Евгеньевна</t>
  </si>
  <si>
    <t>химия для поступающих в вузы (ММФ)</t>
  </si>
  <si>
    <t>Полина Геннадьевна Слуцкая</t>
  </si>
  <si>
    <t>slutskayp@gmail.com</t>
  </si>
  <si>
    <t>Слуцкая Марианна Михайловна</t>
  </si>
  <si>
    <t>Театр танца «Метаморфозы»</t>
  </si>
  <si>
    <t>Тимофеев Виктор Евгеньевичь</t>
  </si>
  <si>
    <t>8(981)759-69-46</t>
  </si>
  <si>
    <t>timvic@mail.ru</t>
  </si>
  <si>
    <t>Тимофеева Софья Викторовна</t>
  </si>
  <si>
    <t>скрипка</t>
  </si>
  <si>
    <t>Леонова Анна Азарьевна</t>
  </si>
  <si>
    <t>annamonitoring@mail.ru</t>
  </si>
  <si>
    <t>Минина Аглая</t>
  </si>
  <si>
    <t>Толкачева Елена Владимировна</t>
  </si>
  <si>
    <t>+7 911 988 61 99</t>
  </si>
  <si>
    <t>letka.enka@gmail.com</t>
  </si>
  <si>
    <t>Санкт-Петербург, ул. Танкиста Хрустицкого, д.40 кв.2</t>
  </si>
  <si>
    <t>Минин Федор Владимирович</t>
  </si>
  <si>
    <t>"Как стать археологом?"</t>
  </si>
  <si>
    <t>Слуцкая Полина Геннадьевна</t>
  </si>
  <si>
    <t>Театр «ТЮТ»</t>
  </si>
  <si>
    <t>Окользина Татьяна Анатольевна</t>
  </si>
  <si>
    <t>okolzina@mail.ru</t>
  </si>
  <si>
    <t>Окользин Дмитрий Алексеевич</t>
  </si>
  <si>
    <t>Человек и его здоровья</t>
  </si>
  <si>
    <t>Евсюткина Мария Николаевна</t>
  </si>
  <si>
    <t>+7 952 210 79-74</t>
  </si>
  <si>
    <t>martka@inbox.ru</t>
  </si>
  <si>
    <t>Евсюткин Тимофей Сергеевич</t>
  </si>
  <si>
    <t>Песляк Антон Александрович</t>
  </si>
  <si>
    <t>peslyak.anton@gmail.com</t>
  </si>
  <si>
    <t>Песляк Лидия</t>
  </si>
  <si>
    <t>7 класс</t>
  </si>
  <si>
    <t>Маслова Татьяна Владимировна</t>
  </si>
  <si>
    <t>tatiana.maslik@gmail.com</t>
  </si>
  <si>
    <t>Саяпин Даниил Васильевич</t>
  </si>
  <si>
    <t>Алексеева Василиск</t>
  </si>
  <si>
    <t>Обучение плаванию</t>
  </si>
  <si>
    <t>Павлюкова Ксения Сергеевна</t>
  </si>
  <si>
    <t>Ksushnik@mail.ru</t>
  </si>
  <si>
    <t>Санкт-Петербург Гражданский пр.79/4-110</t>
  </si>
  <si>
    <t>Кучаев Иван Александрович</t>
  </si>
  <si>
    <t>Историко-краеведческий клуб ''Петрополь"</t>
  </si>
  <si>
    <t xml:space="preserve">natashenka.revyakina@mail.ru
</t>
  </si>
  <si>
    <t>Спецкурс для старших школьников историко-краеведческого клуба "Петрополь"</t>
  </si>
  <si>
    <t>Моисеенко Елена Владимировна</t>
  </si>
  <si>
    <t>ololosh6427@gmail.com</t>
  </si>
  <si>
    <t>Моисеенко Ксения</t>
  </si>
  <si>
    <t>Жукова Анна Сергеевна</t>
  </si>
  <si>
    <t>zhukova101@gmail.com</t>
  </si>
  <si>
    <t>Исаева Екатерина Алексеевна</t>
  </si>
  <si>
    <t>Заниматеьное краеведение</t>
  </si>
  <si>
    <t>Жехевич Наталья Григорьевна</t>
  </si>
  <si>
    <t>natali_84_@list.ru</t>
  </si>
  <si>
    <t>Жехевич Алексей</t>
  </si>
  <si>
    <t>Лапина Ольга Геннадьевна</t>
  </si>
  <si>
    <t>lapinaolga_75@mail.ru</t>
  </si>
  <si>
    <t>Лапина Анастасия Андреевна</t>
  </si>
  <si>
    <t>Спецкурс для старших школьников клуба "Петрополь".</t>
  </si>
  <si>
    <t>Ким Татьяна Николаевна</t>
  </si>
  <si>
    <t>+7(921) 931-13-03</t>
  </si>
  <si>
    <t>9311303@gmail.com</t>
  </si>
  <si>
    <t>Бай Аглая Александровна</t>
  </si>
  <si>
    <t>Дополнительная программа клуба "Петрополь"</t>
  </si>
  <si>
    <t>8 (981) 759-69-46</t>
  </si>
  <si>
    <t>Куклева Анна Борисовна</t>
  </si>
  <si>
    <t>+7(906)277-41-08</t>
  </si>
  <si>
    <t>kukleva.anna@yandex.ru</t>
  </si>
  <si>
    <t>Куклева Надежда Дмитриевна</t>
  </si>
  <si>
    <t>Историко-краеведческий клуб Петрополь</t>
  </si>
  <si>
    <t>201 группа</t>
  </si>
  <si>
    <t>Программа «Шаг в право» Юношеского клуба общественных наук</t>
  </si>
  <si>
    <t>Стэнсмоур Людмила Владимировна</t>
  </si>
  <si>
    <t>lyudmilastansmore@hotmail.com</t>
  </si>
  <si>
    <t>4-я Советская, 10, кв.6</t>
  </si>
  <si>
    <t>Стэнсмоур Теодор-Томас Томасович</t>
  </si>
  <si>
    <t>Крылова Наталья Сергеевна</t>
  </si>
  <si>
    <t>Max09_10@mail.ru</t>
  </si>
  <si>
    <t>Крылов Кирилл Михайлович</t>
  </si>
  <si>
    <t>Гимнастика</t>
  </si>
  <si>
    <t>Чудновского дом 6 корп. 4 кв 109</t>
  </si>
  <si>
    <t>Баранова Ольга Борисовна</t>
  </si>
  <si>
    <t>barollie@mail.ru</t>
  </si>
  <si>
    <t>Румянцева Ирина Александровна</t>
  </si>
  <si>
    <t>Карзанова Ирина Сергеевна</t>
  </si>
  <si>
    <t>mauglirina@yandex.ru</t>
  </si>
  <si>
    <t>Халус Эрика Васильевна</t>
  </si>
  <si>
    <t>Мицай Станислав Александрович</t>
  </si>
  <si>
    <t>mitsay@mail.ru</t>
  </si>
  <si>
    <t>"Программирование в средах си"</t>
  </si>
  <si>
    <t>Да, согласен</t>
  </si>
  <si>
    <t>старшая</t>
  </si>
  <si>
    <t>Симонов Никита</t>
  </si>
  <si>
    <t>Фридман Елена Валерьевна</t>
  </si>
  <si>
    <t>elena-fridman@mail</t>
  </si>
  <si>
    <t>Фридман Дарья</t>
  </si>
  <si>
    <t>Апалькова Татьяна Николаевна</t>
  </si>
  <si>
    <t>tanyaapalckova@yandex.ru</t>
  </si>
  <si>
    <t>Апальков Денис</t>
  </si>
  <si>
    <t>Школа вожатского мастерства</t>
  </si>
  <si>
    <t>Капитанова Оксана Сергеевна</t>
  </si>
  <si>
    <t>kaplya8282@yandex.ru</t>
  </si>
  <si>
    <t>Курицын Владислав</t>
  </si>
  <si>
    <t>Юношеский клуб космонавтики им.Г.Титова</t>
  </si>
  <si>
    <t>elena-fridman@mail.ru</t>
  </si>
  <si>
    <t>Фридман Арина</t>
  </si>
  <si>
    <t>Пинская Елизавета Григорьевна</t>
  </si>
  <si>
    <t>8921-569-61-40</t>
  </si>
  <si>
    <t>liza04091974@mail.ru</t>
  </si>
  <si>
    <t>Модзеров Григорий Борисович</t>
  </si>
  <si>
    <t>Дорин Сергей Николаевич</t>
  </si>
  <si>
    <t>sergeunik@list.ru</t>
  </si>
  <si>
    <t>Дорин Арсений Сергеевич</t>
  </si>
  <si>
    <t>Согласен.</t>
  </si>
  <si>
    <t>Арбузова Татьяна</t>
  </si>
  <si>
    <t>Живые нити.Ручное ткачество</t>
  </si>
  <si>
    <t>Шурмина Мария Игоревна</t>
  </si>
  <si>
    <t>7-931-227-71-38</t>
  </si>
  <si>
    <t>shurmin84@list.ru</t>
  </si>
  <si>
    <t>Шурмин Максим Юрьевич</t>
  </si>
  <si>
    <t>Ильченко Надежда Михайловна</t>
  </si>
  <si>
    <t>nady-2@yandex.ru</t>
  </si>
  <si>
    <t>Ильченко Нина Дмитриевна</t>
  </si>
  <si>
    <t>Студия танца и пластики Метаморфозы</t>
  </si>
  <si>
    <t>Живые нити.Ручное ткачество.</t>
  </si>
  <si>
    <t>Арбузова Анастасия Романовна</t>
  </si>
  <si>
    <t>arbdesign@mail.ru</t>
  </si>
  <si>
    <t>Арбузова Милана</t>
  </si>
  <si>
    <t>Тайна Третьей Планеты</t>
  </si>
  <si>
    <t>Галицина Елена Викторовна</t>
  </si>
  <si>
    <t>Галицин Ян Ин Суевич</t>
  </si>
  <si>
    <t>Кононова Надежда Владимировна</t>
  </si>
  <si>
    <t>±7 (911) 9509368</t>
  </si>
  <si>
    <t>СПб, ул. Турку 27, кв. 109</t>
  </si>
  <si>
    <t>Кононова Варвара</t>
  </si>
  <si>
    <t>Пащук Андрей Валентинович</t>
  </si>
  <si>
    <t>2221172@ mail.ru</t>
  </si>
  <si>
    <t>Пащук Тимофей Андреевич</t>
  </si>
  <si>
    <t>Веселова Яна Сергеевна</t>
  </si>
  <si>
    <t>vyanushka@mail.ru</t>
  </si>
  <si>
    <t>Легкобыт Алексей</t>
  </si>
  <si>
    <t>Мир природы, второй год обучения</t>
  </si>
  <si>
    <t>Среда, 16.00</t>
  </si>
  <si>
    <t>Назарова Ирина Николаевна</t>
  </si>
  <si>
    <t>irina-hazova@list.ru</t>
  </si>
  <si>
    <t>Назаров Павел</t>
  </si>
  <si>
    <t>трофимова оксана александровна</t>
  </si>
  <si>
    <t>betitto@icloud.com</t>
  </si>
  <si>
    <t>трофимова мария антоновна</t>
  </si>
  <si>
    <t>написание исследовательских работ</t>
  </si>
  <si>
    <t>Бурда Марианна Анатольевна</t>
  </si>
  <si>
    <t>Marianna.burda2010@yandex.ru</t>
  </si>
  <si>
    <t>Беленицкая Виталия</t>
  </si>
  <si>
    <t>Лапшина Татьяна Александровна</t>
  </si>
  <si>
    <t>79215620792@yandex.ru</t>
  </si>
  <si>
    <t>Лапшина Елизавета Алексеевна</t>
  </si>
  <si>
    <t>Аксенова Оксана Викторовна</t>
  </si>
  <si>
    <t>box-oxana@mail.ru</t>
  </si>
  <si>
    <t>Аксенова Полина Викторовна</t>
  </si>
  <si>
    <t>Яковлева Наталья Владимировна</t>
  </si>
  <si>
    <t>yakovleva711@gmail.com</t>
  </si>
  <si>
    <t>Яковлев Глеб Дмитриевич</t>
  </si>
  <si>
    <t>Щеглова Анна Михайловна</t>
  </si>
  <si>
    <t>xely007@mail.ru</t>
  </si>
  <si>
    <t>Щеглов Петр Николаевич</t>
  </si>
  <si>
    <t>Подготовка к школе</t>
  </si>
  <si>
    <t>Шанина Наталья Александровна</t>
  </si>
  <si>
    <t>shanina_n@mail.ru</t>
  </si>
  <si>
    <t>Шанина Мария</t>
  </si>
  <si>
    <t>Кондратьева Дарья Викторовна</t>
  </si>
  <si>
    <t>Zonovada@yandex.ru</t>
  </si>
  <si>
    <t>Кондратьев Всеволод Васильевич</t>
  </si>
  <si>
    <t>Мэтс «Розыгрыш»</t>
  </si>
  <si>
    <t>Кулин Филипп Александрович</t>
  </si>
  <si>
    <t>schors@gmail.com</t>
  </si>
  <si>
    <t>Алёшкин Яромир Филиппович</t>
  </si>
  <si>
    <t>Красева Наталья Антоновна</t>
  </si>
  <si>
    <t>Natkraseva7878@mail.ru</t>
  </si>
  <si>
    <t>Красева Вероника Алексеевна</t>
  </si>
  <si>
    <t>Павлова Анна Васильевна</t>
  </si>
  <si>
    <t>anka-kaban4ik@yandex.ru</t>
  </si>
  <si>
    <t>Кондырева Кира Игоревна</t>
  </si>
  <si>
    <t>"Созвучие", студия игры на гитаре</t>
  </si>
  <si>
    <t>Орлова Ольга Юрьевна</t>
  </si>
  <si>
    <t>+7(921)0910702</t>
  </si>
  <si>
    <t>Olga-orlova@inbox.ru</t>
  </si>
  <si>
    <t>Орлов Георгий Константинович</t>
  </si>
  <si>
    <t>Колотухина Анастасия</t>
  </si>
  <si>
    <t>Азбука творчества, дизайн центр</t>
  </si>
  <si>
    <t>Толушов Павел Александрович</t>
  </si>
  <si>
    <t>pavel_tolushov@mail.ru</t>
  </si>
  <si>
    <t>Толушов Андрей Павлович</t>
  </si>
  <si>
    <t>Лаборатория начально-технического творчества</t>
  </si>
  <si>
    <t>Почетная Ольга Владимировна</t>
  </si>
  <si>
    <t>8-921-305-76-40</t>
  </si>
  <si>
    <t>9032887@mail.ru</t>
  </si>
  <si>
    <t>Почетный Иван Александрович</t>
  </si>
  <si>
    <t>Петрова Татьяна Юрьевна</t>
  </si>
  <si>
    <t>parfenonova@mail.ru</t>
  </si>
  <si>
    <t>Парфенова Анна</t>
  </si>
  <si>
    <t>Межнина Ксения Юрьевна</t>
  </si>
  <si>
    <t>ameg1985@mail.ru</t>
  </si>
  <si>
    <t>Межнина Анастасия Александровна</t>
  </si>
  <si>
    <t>102 группа</t>
  </si>
  <si>
    <t>Почетный Василий Александрович</t>
  </si>
  <si>
    <t>Медиашкола</t>
  </si>
  <si>
    <t>Иотмалик Алексей Павлович</t>
  </si>
  <si>
    <t>kriz05@mail.ru</t>
  </si>
  <si>
    <t>Иотмалик Тимофей Алексеевич</t>
  </si>
  <si>
    <t>г. Санкт-Петербург, ул. Будапештская, д. 8, корп. 4, кв. 25</t>
  </si>
  <si>
    <t>Нилова Татьяна Вячеславовна</t>
  </si>
  <si>
    <t>+7(921)325-70-25</t>
  </si>
  <si>
    <t>tanya_nilova@mail.ru</t>
  </si>
  <si>
    <t>Нилов Матвей Антонович</t>
  </si>
  <si>
    <t>Николаева Инна Семёновна</t>
  </si>
  <si>
    <t>nikolaeva.inna@icloud.com</t>
  </si>
  <si>
    <t>Николаева Арина Александровна</t>
  </si>
  <si>
    <t>Сафонькина Элла Олеговна</t>
  </si>
  <si>
    <t>ella_safonkina@list.ru</t>
  </si>
  <si>
    <t>Сафонькина Екатерина Олеговна</t>
  </si>
  <si>
    <t>Смирнова Наталия Евгеньевна</t>
  </si>
  <si>
    <t>natevgsmirnova@gmail.com</t>
  </si>
  <si>
    <t>Смирнова Алиса Сергеевна</t>
  </si>
  <si>
    <t>Мир природы 2 год обучения</t>
  </si>
  <si>
    <t>Бикбулатова Янина Владимировна</t>
  </si>
  <si>
    <t>Yabikbulatova@gmail.com</t>
  </si>
  <si>
    <t>Бикбулатов Мурат Салаватович</t>
  </si>
  <si>
    <t>Спортивная гимнастика для мальчиков. Начальное обучение</t>
  </si>
  <si>
    <t>?</t>
  </si>
  <si>
    <t>Толушов Андрей</t>
  </si>
  <si>
    <t>Основы программирования в среде Scratch</t>
  </si>
  <si>
    <t>Наш ребёнок рисует</t>
  </si>
  <si>
    <t>Чачель Елена Николаевна</t>
  </si>
  <si>
    <t>chachel@rambler.ru</t>
  </si>
  <si>
    <t>Чачель Мария Олеговна</t>
  </si>
  <si>
    <t>Ubuntu Linux для пользователя</t>
  </si>
  <si>
    <t>Голик Ольга Сергеевна</t>
  </si>
  <si>
    <t>olgagolik1@yandex.ru</t>
  </si>
  <si>
    <t>Черепов Павел</t>
  </si>
  <si>
    <t>Основы двухмерного векторного моделирования в графических редакторах</t>
  </si>
  <si>
    <t>Булах Мария Александровна</t>
  </si>
  <si>
    <t>boulahma@yandex.ru</t>
  </si>
  <si>
    <t>Кучина Надежда Алексеевна</t>
  </si>
  <si>
    <t>Наш ребёнок рискует</t>
  </si>
  <si>
    <t>Гиршфельд Евгений Александрович</t>
  </si>
  <si>
    <t>imry@yandex.ru</t>
  </si>
  <si>
    <t>197022, Санкт-Петербург, Аптекарский пр. Д. 8, кв. 21</t>
  </si>
  <si>
    <t>Гиршфельд Маргарита Евгеньевна</t>
  </si>
  <si>
    <t>Секция Доп. Образования "От Парнаса к Олимпу"</t>
  </si>
  <si>
    <t>Смирнова Наталия Евгеньевна ( повторное, скорректированное)</t>
  </si>
  <si>
    <t>Сафарова Виктория Анатольевна</t>
  </si>
  <si>
    <t>vickysafarova@gmail.com</t>
  </si>
  <si>
    <t>Сафаров Матвей Андреевич</t>
  </si>
  <si>
    <t>Ермакова Юлия Владимировна</t>
  </si>
  <si>
    <t>Julikae@mail.ru</t>
  </si>
  <si>
    <t>Оптиков д.52 к.3 кв.106</t>
  </si>
  <si>
    <t>Ошкин Андрей Викторович</t>
  </si>
  <si>
    <t>Распопов Денис Викторович</t>
  </si>
  <si>
    <t>Draspopov@yandex.ru</t>
  </si>
  <si>
    <t>Распопов Владимир Денисович</t>
  </si>
  <si>
    <t>Ковалева Евгения Николаевна</t>
  </si>
  <si>
    <t>evg4789@yandex.ru</t>
  </si>
  <si>
    <t>Ковалева Анна</t>
  </si>
  <si>
    <t>Спецкурс для старших школьников клуба Петрополь</t>
  </si>
  <si>
    <t>Аккая Мария Павловна</t>
  </si>
  <si>
    <t>mashakkaya@hotmail.com</t>
  </si>
  <si>
    <t>Аккая Ася Муратовна</t>
  </si>
  <si>
    <t>Рогиня Василий Сергеевич</t>
  </si>
  <si>
    <t>rowass777@mail.ru</t>
  </si>
  <si>
    <t>Рогиня Кирилл Васильевич</t>
  </si>
  <si>
    <t>Техническое и художественное конструирование</t>
  </si>
  <si>
    <t>Степанова Марина Алексеевна</t>
  </si>
  <si>
    <t>maz76@list.ru</t>
  </si>
  <si>
    <t>Степанова Евдокия Алексеевна</t>
  </si>
  <si>
    <t>Иконникова Екатерина Юрьевна</t>
  </si>
  <si>
    <t>ejs79@mail.ru</t>
  </si>
  <si>
    <t>Aрсеньева Елизавета</t>
  </si>
  <si>
    <t>Щербакова Мария Александровна</t>
  </si>
  <si>
    <t>maria_scher@mail.ru</t>
  </si>
  <si>
    <t>Желязкова Анна</t>
  </si>
  <si>
    <t>Арсентьева Мария Сергеевна</t>
  </si>
  <si>
    <t>mary.a@bk.ru</t>
  </si>
  <si>
    <t>Щукин Пётр Андреевич</t>
  </si>
  <si>
    <t>наш ребенок рисует</t>
  </si>
  <si>
    <t>Шмоцер Инна Владимировна</t>
  </si>
  <si>
    <t>Skin-servicekomp @ mai.ru</t>
  </si>
  <si>
    <t>Шмоцер Максим</t>
  </si>
  <si>
    <t>Сотник Вероника Валерьевна</t>
  </si>
  <si>
    <t>nikson303@mail.ru</t>
  </si>
  <si>
    <t>Трофимова Варвара Михайловна</t>
  </si>
  <si>
    <t>Шкель Надежда Петровна</t>
  </si>
  <si>
    <t>nadiashkel@gmail.com</t>
  </si>
  <si>
    <t>Ли Кира</t>
  </si>
  <si>
    <t>Погосян Надежда Алексеевна</t>
  </si>
  <si>
    <t>a-eto-mi@yandex.ru</t>
  </si>
  <si>
    <t>Погосян Дарина Витальевна</t>
  </si>
  <si>
    <t>Секция дополнительного образования "От Парнаса к Олимпу"</t>
  </si>
  <si>
    <t>Богданова Елена Николаевна</t>
  </si>
  <si>
    <t>delena@mail.ru</t>
  </si>
  <si>
    <t>Богданов Александр Юрьевич</t>
  </si>
  <si>
    <t>Дополнительная программа группы Петрополь</t>
  </si>
  <si>
    <t>Малеева Мария Владимировна</t>
  </si>
  <si>
    <t>marais@yandex.ru</t>
  </si>
  <si>
    <t>Прокофьева Наталья Алексеевна</t>
  </si>
  <si>
    <t>Дунина Ольга Викторовна</t>
  </si>
  <si>
    <t>oldunina@yandex.ru</t>
  </si>
  <si>
    <t>Павлова Татьяна</t>
  </si>
  <si>
    <t>МТЭС Розыгрыш</t>
  </si>
  <si>
    <t>Гонина Татьяна Михайловна</t>
  </si>
  <si>
    <t>Tatyana_gonona@mail.ru</t>
  </si>
  <si>
    <t>Гонин Сергей</t>
  </si>
  <si>
    <t>Об'ектно-ориентированное программирование</t>
  </si>
  <si>
    <t>Криденер Анастасия Александровна</t>
  </si>
  <si>
    <t>kridener@mail.ru</t>
  </si>
  <si>
    <t>Курганова Василиса Антоновна</t>
  </si>
  <si>
    <t>"Наш ребёнок рисует"</t>
  </si>
  <si>
    <t>Гончарова Ольга Николаевна</t>
  </si>
  <si>
    <t>ola_gon@mail.ru</t>
  </si>
  <si>
    <t>Гончаров Максим</t>
  </si>
  <si>
    <t>Новоселова Надежда Юрьевна</t>
  </si>
  <si>
    <t>novoselova-n@yandex.ru</t>
  </si>
  <si>
    <t>Санкт-Петербург, ул. Наличная 36-3-204</t>
  </si>
  <si>
    <t>Новоселова Ирина</t>
  </si>
  <si>
    <t>Олимпиадный русский язык</t>
  </si>
  <si>
    <t>не знаю</t>
  </si>
  <si>
    <t>Гречко Юлия Андреевна</t>
  </si>
  <si>
    <t>apetriiieva@gmail.com</t>
  </si>
  <si>
    <t>Улица Лени Голикова дом 29 корпус 5 квартира 7</t>
  </si>
  <si>
    <t>Петриёва Алина Сергеевна</t>
  </si>
  <si>
    <t>"От Парнаса к Олимпу"</t>
  </si>
  <si>
    <t>Адобеско Анна Сергеевна</t>
  </si>
  <si>
    <t>Adrevina@gmail.com</t>
  </si>
  <si>
    <t>Древин Сергей</t>
  </si>
  <si>
    <t>Тайны 3 планеты</t>
  </si>
  <si>
    <t>Миганова Татьяна Владимировна</t>
  </si>
  <si>
    <t>migta@mail.ru</t>
  </si>
  <si>
    <t>Борткевич Марьяна</t>
  </si>
  <si>
    <t>Жувагина Вероника Ивановна</t>
  </si>
  <si>
    <t>nika_2512@bk.ru</t>
  </si>
  <si>
    <t>ул. Крыленко 17-1-84</t>
  </si>
  <si>
    <t>Жувагина Серафима Денисовна</t>
  </si>
  <si>
    <t>«От Парнаса к Арт-Олимпу» Подготовка к олимпиадам по искусству</t>
  </si>
  <si>
    <t>Ростикова Евгения Васильева</t>
  </si>
  <si>
    <t>Ростикова Ксения Михайловна</t>
  </si>
  <si>
    <t>Борткевич Маргарита</t>
  </si>
  <si>
    <t>Валова Юлия Викторовна</t>
  </si>
  <si>
    <t>valovajulia@yandex.ru</t>
  </si>
  <si>
    <t>Валов Александр</t>
  </si>
  <si>
    <t>Занимательная математека</t>
  </si>
  <si>
    <t> 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 </t>
  </si>
  <si>
    <t>Колесник Мирьям Дмитриевна</t>
  </si>
  <si>
    <t>Kolesnikod@mail.ru</t>
  </si>
  <si>
    <t>Колесник Василий Владиславович</t>
  </si>
  <si>
    <t>Журналистика - первая ступень</t>
  </si>
  <si>
    <t>Мудрая Наталья Владимировна</t>
  </si>
  <si>
    <t>8-911-282-99-22</t>
  </si>
  <si>
    <t>, natashatdl@mail.ru</t>
  </si>
  <si>
    <t>Мудрый Ярослав</t>
  </si>
  <si>
    <t>Падерина Мария Сергеевна</t>
  </si>
  <si>
    <t>masha.pad@ya.ru</t>
  </si>
  <si>
    <t>Гайдученко Григорий Романович</t>
  </si>
  <si>
    <t>Митичкина Наталья Валерьевна</t>
  </si>
  <si>
    <t>Nasopku@yandex.ru</t>
  </si>
  <si>
    <t>Митичкин Глеб Александрович</t>
  </si>
  <si>
    <t>Данилина Нина Павловна</t>
  </si>
  <si>
    <t>nindanilina@mail.ru</t>
  </si>
  <si>
    <t>Саркисьянц Амалия Хачатуровна</t>
  </si>
  <si>
    <t>Фомичева Татьяна Ивановна</t>
  </si>
  <si>
    <t>sobachekrokky@gmail.com</t>
  </si>
  <si>
    <t>Фомичева Надежда</t>
  </si>
  <si>
    <t>"Я создаю свой мир"</t>
  </si>
  <si>
    <t>Миганова Татьяна</t>
  </si>
  <si>
    <t>Красильникова Юлия Платоновна</t>
  </si>
  <si>
    <t>Yulia.crasilnikova@yandex.ru</t>
  </si>
  <si>
    <t>Красильникова Ника Дмитриевна</t>
  </si>
  <si>
    <t>Иванова Ольга Юрьевна</t>
  </si>
  <si>
    <t>362-04-82</t>
  </si>
  <si>
    <t>olgaiv80@mail.ru</t>
  </si>
  <si>
    <t>Иванова Дарья</t>
  </si>
  <si>
    <t>Черноусова ЕКАТЕРИНА Сергеевна</t>
  </si>
  <si>
    <t>nechernousova@yandex.ru</t>
  </si>
  <si>
    <t>Черноусова Любовь Александровна</t>
  </si>
  <si>
    <t>Мягкая игрушка и Текстильная пластика</t>
  </si>
  <si>
    <t>104, 103 ?</t>
  </si>
  <si>
    <t>Хинская Елена Александровна</t>
  </si>
  <si>
    <t>Lenakhinsky@yandex.ru</t>
  </si>
  <si>
    <t>Бабкина Ксения Витальевна</t>
  </si>
  <si>
    <t>Евсеева Наталья Викторовна</t>
  </si>
  <si>
    <t>Евсеева Мария</t>
  </si>
  <si>
    <t>пресс-центр «Поколение»</t>
  </si>
  <si>
    <t>Электрон механическая игрушка</t>
  </si>
  <si>
    <t>Бережнова Лариса Валерьевна</t>
  </si>
  <si>
    <t>larisa.berezhnova69@gmail.com</t>
  </si>
  <si>
    <t>Барабанова Саша</t>
  </si>
  <si>
    <t>Сидоренкова Марина Александровна</t>
  </si>
  <si>
    <t>s-m-a78@mail.ru</t>
  </si>
  <si>
    <t>Коробкова Анастасия Александровна</t>
  </si>
  <si>
    <t>Куликова Екатерина Алексеевна</t>
  </si>
  <si>
    <t>greght@mail.ru</t>
  </si>
  <si>
    <t>Куликов Арсений</t>
  </si>
  <si>
    <t>Кочнева Дарья Александровна</t>
  </si>
  <si>
    <t>yuki-o@yandex.ru</t>
  </si>
  <si>
    <t>Кочнева София Евгеньевна</t>
  </si>
  <si>
    <t>Журавлева Ирина Борисовна</t>
  </si>
  <si>
    <t>+7(911)238-58-43</t>
  </si>
  <si>
    <t>izhuravl@yandex.ru</t>
  </si>
  <si>
    <t>Хачатрян Софья Вардановна</t>
  </si>
  <si>
    <t>«Поэзия и проза»</t>
  </si>
  <si>
    <t>Коробков Даниил Александрович</t>
  </si>
  <si>
    <t>Мурашова Вера Сергеевна</t>
  </si>
  <si>
    <t>Maryp@list.ru</t>
  </si>
  <si>
    <t>Мурашова Карина</t>
  </si>
  <si>
    <t>Сумарокова Юлия Александровна</t>
  </si>
  <si>
    <t>batareyapgs@bk.ru</t>
  </si>
  <si>
    <t>Сумароков Денис Александрович</t>
  </si>
  <si>
    <t>Подольская Татьяна Евгеньевна</t>
  </si>
  <si>
    <t>tatiana433@yandex.ru</t>
  </si>
  <si>
    <t>Подольский Владимир</t>
  </si>
  <si>
    <t>Ашижева Анна Алексеевна</t>
  </si>
  <si>
    <t>Ашижева Елизавета</t>
  </si>
  <si>
    <t>Степанова Ольга Анатольевна</t>
  </si>
  <si>
    <t>Olst@mail.ru</t>
  </si>
  <si>
    <t>197374, СПб, Приморский пр., 161, 19</t>
  </si>
  <si>
    <t>Степанова Мария</t>
  </si>
  <si>
    <t>Как стать археологом?</t>
  </si>
  <si>
    <t>Алымова Наталья Николаевна</t>
  </si>
  <si>
    <t>alymova583@rambler.ru</t>
  </si>
  <si>
    <t>Левин Кирилл</t>
  </si>
  <si>
    <t>Введение в танец</t>
  </si>
  <si>
    <t>Мир природы и творчества, 1 год</t>
  </si>
  <si>
    <t>Суббота, 11.00</t>
  </si>
  <si>
    <t>Филатова Дарья Николаевна</t>
  </si>
  <si>
    <t>burning_up@bk.ru</t>
  </si>
  <si>
    <t>Кранина Аглая</t>
  </si>
  <si>
    <t>Шершнев Владимир Михайлович</t>
  </si>
  <si>
    <t>8882782@gmail.com</t>
  </si>
  <si>
    <t>Шершнев Даниил Владимирович</t>
  </si>
  <si>
    <t>Мир природы и творчества</t>
  </si>
  <si>
    <t>Суббота 11.00</t>
  </si>
  <si>
    <t>Дынькина Ксения Николаевна</t>
  </si>
  <si>
    <t>Sovaxju@gmail.com</t>
  </si>
  <si>
    <t>Дынькина Марьяна Михайловна</t>
  </si>
  <si>
    <t>Мир природы 2 год</t>
  </si>
  <si>
    <t>ул. Червонного Казачества, д. 20, кв. 23</t>
  </si>
  <si>
    <t>"От Парнаса к Олимпу" - программа подготовки к олимпиаде</t>
  </si>
  <si>
    <t>Красильникова Елизавета Владимировна</t>
  </si>
  <si>
    <t>8-921-771-30-41</t>
  </si>
  <si>
    <t>lizamama5@gmail.com</t>
  </si>
  <si>
    <t>Красильников Степан Эдуардович</t>
  </si>
  <si>
    <t>Кузнецов Андрей Валерьевич</t>
  </si>
  <si>
    <t>kuzia123@yandex.ru</t>
  </si>
  <si>
    <t>Ул. Ольминского 2-226</t>
  </si>
  <si>
    <t>Кузнецов Тимофей</t>
  </si>
  <si>
    <t>"Как стать археологом"</t>
  </si>
  <si>
    <t>Лукичева Нина Игоревна</t>
  </si>
  <si>
    <t>8(921)3823988</t>
  </si>
  <si>
    <t>nengirit@mail.ru</t>
  </si>
  <si>
    <t>Карякин Андрей Александрович</t>
  </si>
  <si>
    <t>Основы растровой комп графики и дизайна</t>
  </si>
  <si>
    <t>Хозяйкина Лариса Юрьевна</t>
  </si>
  <si>
    <t>alesahozajkina@gmail.com</t>
  </si>
  <si>
    <t>Хозяйкина Алеся Анатольевна</t>
  </si>
  <si>
    <t>Брондз Ирина Дмитриевна</t>
  </si>
  <si>
    <t>Брондз Мария</t>
  </si>
  <si>
    <t>Щурова Мария Алексеевна</t>
  </si>
  <si>
    <t>petoshina@mail.ru</t>
  </si>
  <si>
    <t>Щуров Матвей Кириллович</t>
  </si>
  <si>
    <t>Козлова Евгения Вячеславовна</t>
  </si>
  <si>
    <t>Spb10120@yandex.ru</t>
  </si>
  <si>
    <t>Тараканчикова Елизавета</t>
  </si>
  <si>
    <t>"Дерзание"</t>
  </si>
  <si>
    <t>СПБ, проспект Авиаконструкторов 11-1-64</t>
  </si>
  <si>
    <t>Как стать археологом(Группа Новоселовой Н.Ю. 1й год обучения,субб 12.30-13.20)</t>
  </si>
  <si>
    <t>Марусина Алла Юрьевна</t>
  </si>
  <si>
    <t>Scoptcovaalena@gmail.com</t>
  </si>
  <si>
    <t>Скопцова Елизавета</t>
  </si>
  <si>
    <t>Театральная студия «Розыгрыш»</t>
  </si>
  <si>
    <t>Сердюк Анна Николаевна</t>
  </si>
  <si>
    <t>vilkova_an@mail.ru</t>
  </si>
  <si>
    <t>Пр. Рыбацкий д. 37 корп.1 кв.232</t>
  </si>
  <si>
    <t>Сердюк Зоя Тарасовна</t>
  </si>
  <si>
    <t>Мир природы(Соколова Н.В. 1й год обучения,вторник 16.00-18.00)</t>
  </si>
  <si>
    <t>Валентюк Светлана Викторовна</t>
  </si>
  <si>
    <t>svet_val@bk.ru</t>
  </si>
  <si>
    <t>Валентюк Мария</t>
  </si>
  <si>
    <t>Как вести за собой (школа организаторской мастерства)</t>
  </si>
  <si>
    <t>ТУРИ</t>
  </si>
  <si>
    <t>Мягкая игрушка</t>
  </si>
  <si>
    <t>Солодова Марина Алексеевна</t>
  </si>
  <si>
    <t>Solodovam@mail.ru</t>
  </si>
  <si>
    <t>Солодов Николай Николаевич</t>
  </si>
  <si>
    <t>Бабкова Наталия Геннадьевна</t>
  </si>
  <si>
    <t>arturh76@gmail.com</t>
  </si>
  <si>
    <t>Хизриев Малик</t>
  </si>
  <si>
    <t>Антохина Марина Ивановна</t>
  </si>
  <si>
    <t>m-varakina@mail.ru</t>
  </si>
  <si>
    <t>Антохина Станислава Олеговна</t>
  </si>
  <si>
    <t>Невзорова Виктория Леонидовна</t>
  </si>
  <si>
    <t>Nevzorovavictoria@gmail.com</t>
  </si>
  <si>
    <t>Васякина Дарья Руслановна</t>
  </si>
  <si>
    <t>Манвелян Мария Анатольевна</t>
  </si>
  <si>
    <t>platmod@mail.ru</t>
  </si>
  <si>
    <t>Манвелян Лара</t>
  </si>
  <si>
    <t>Цуканова Ксения Владимировна</t>
  </si>
  <si>
    <t>Ksunas@mail.ru</t>
  </si>
  <si>
    <t>Цуканова Анастасия Вячеславовна</t>
  </si>
  <si>
    <t>"Сценическое творчество"</t>
  </si>
  <si>
    <t>Смирнова Галина Владимировна</t>
  </si>
  <si>
    <t>myfamily97@yandex.ru</t>
  </si>
  <si>
    <t>Митрофанов Михаил Владимирович</t>
  </si>
  <si>
    <t>Отвечаю</t>
  </si>
  <si>
    <t>Шлиссельбургский 2/2-70</t>
  </si>
  <si>
    <t>Сонласна</t>
  </si>
  <si>
    <t>Мигунова Анна Александровна</t>
  </si>
  <si>
    <t>arhipova.anna@mail.ru</t>
  </si>
  <si>
    <t>Мигунова Эвелина</t>
  </si>
  <si>
    <t>Молодцова Наталья Николаевна</t>
  </si>
  <si>
    <t>molodtsova.natalia@gmail.com</t>
  </si>
  <si>
    <t>Молодцова Кристина</t>
  </si>
  <si>
    <t>Тырова Юлия Борисовна</t>
  </si>
  <si>
    <t>tyrova@mail.ru</t>
  </si>
  <si>
    <t>Антипова София Михайловна</t>
  </si>
  <si>
    <t>Солисты мюзикла, Художественная направленность</t>
  </si>
  <si>
    <t>Ена Екатерина Вячеславовна</t>
  </si>
  <si>
    <t>Ekaterina.ena@gmail.com</t>
  </si>
  <si>
    <t>Нестеров Федор</t>
  </si>
  <si>
    <t>Мироненко Любовь Юрьевна</t>
  </si>
  <si>
    <t>Lubov_mironenko@mail.ru</t>
  </si>
  <si>
    <t>Мироненко Алексей</t>
  </si>
  <si>
    <t>Ишутина Татьяна Михайловна</t>
  </si>
  <si>
    <t>itm_@mail.ru</t>
  </si>
  <si>
    <t>Ишутина Варвара и Серафима</t>
  </si>
  <si>
    <t>Младшая группа</t>
  </si>
  <si>
    <t>Королева Марианна Игоревна</t>
  </si>
  <si>
    <t>marianna12112009@mail.ru</t>
  </si>
  <si>
    <t>Ганюшкина Елизавета</t>
  </si>
  <si>
    <t>Куликова Екатерина Викторовна</t>
  </si>
  <si>
    <t>kulikovy@mail.ru</t>
  </si>
  <si>
    <t>Куликова Дарья Юрьевна</t>
  </si>
  <si>
    <t>itm _@mail.ru</t>
  </si>
  <si>
    <t>Ишутина Серафима</t>
  </si>
  <si>
    <t>Художественное воспитание</t>
  </si>
  <si>
    <t>Васильева Анастасия Александровна</t>
  </si>
  <si>
    <t>nastik.av@gmail.com</t>
  </si>
  <si>
    <t>Васильев Иван Павлович</t>
  </si>
  <si>
    <t>Детский Дизайн Центр</t>
  </si>
  <si>
    <t>503 (208)</t>
  </si>
  <si>
    <t>Кузнецова Александра Владимировна</t>
  </si>
  <si>
    <t>kisermal@mail.ru</t>
  </si>
  <si>
    <t>Кузнецова Мария</t>
  </si>
  <si>
    <t>Компьютер и творчество</t>
  </si>
  <si>
    <t>Ветрова Виктория Валерьевна</t>
  </si>
  <si>
    <t>vikusua.72@bk.ru</t>
  </si>
  <si>
    <t>Ветров Владислав</t>
  </si>
  <si>
    <t>Кострова Евгения Юрьевна</t>
  </si>
  <si>
    <t>jeny_rochtchina@mail.ru</t>
  </si>
  <si>
    <t>Кострова Екатерина</t>
  </si>
  <si>
    <t>Эстрадно-музыкальный театр Розыгрыш</t>
  </si>
  <si>
    <t>Паскаленко Татьяна Валерьевна</t>
  </si>
  <si>
    <t>terapuga@yandex.ru</t>
  </si>
  <si>
    <t>Либин Максим</t>
  </si>
  <si>
    <t>Судомоделирование</t>
  </si>
  <si>
    <t>Не прмнб</t>
  </si>
  <si>
    <t>Сидорова Ольга Владимировна</t>
  </si>
  <si>
    <t>+7 (961) 809-95-31</t>
  </si>
  <si>
    <t>geba1980@bk.ru</t>
  </si>
  <si>
    <t>Сидоров Владимир Александрович</t>
  </si>
  <si>
    <t>Да.</t>
  </si>
  <si>
    <t>Анастасия Владимировна Вилкова</t>
  </si>
  <si>
    <t>arishagovorova@yandex.ru</t>
  </si>
  <si>
    <t>Говорова Арина</t>
  </si>
  <si>
    <t>Спецкурс для старших школьников</t>
  </si>
  <si>
    <t>Гельвидес Людмила Сергеевна</t>
  </si>
  <si>
    <t>gelvidess@mail.ru</t>
  </si>
  <si>
    <t>Гельвидес София Станиславовна</t>
  </si>
  <si>
    <t>Агеева Наталья Александровна</t>
  </si>
  <si>
    <t>8-911-975-12-22</t>
  </si>
  <si>
    <t>natali.ag@mail.ru</t>
  </si>
  <si>
    <t>195276, г. СПб, ул. Д. Бедного, 22-1-27</t>
  </si>
  <si>
    <t>Федорук Лидия Витальевна</t>
  </si>
  <si>
    <t>Жак Светлана Витальевна</t>
  </si>
  <si>
    <t>zhaksvet@yandex.ru</t>
  </si>
  <si>
    <t>Жак Екатерина Александровна</t>
  </si>
  <si>
    <t>Тупысева Анастасия Юрьевна</t>
  </si>
  <si>
    <t>lada6565@bk.ru</t>
  </si>
  <si>
    <t>Тупысев Виталий Авенирович</t>
  </si>
  <si>
    <t>ЛОпарева Лариса Геннадьевна</t>
  </si>
  <si>
    <t>lop510@yandex,ru</t>
  </si>
  <si>
    <t>Лопарева Светлана Алексеевна</t>
  </si>
  <si>
    <t>Татаренкова Екатерина Валерьевна</t>
  </si>
  <si>
    <t>noabr10@mail.ru</t>
  </si>
  <si>
    <t>Король Артур</t>
  </si>
  <si>
    <t>Вилкова Анастасия Владимировна</t>
  </si>
  <si>
    <t xml:space="preserve">Комплексная образовательная программа пресс-центра "Поколение" 
</t>
  </si>
  <si>
    <t>Лопарева Лариса Геннадьевна</t>
  </si>
  <si>
    <t>Ирина Анатольевна Романова</t>
  </si>
  <si>
    <t>eirnvn@mail.ru</t>
  </si>
  <si>
    <t>Романова Алёна</t>
  </si>
  <si>
    <t>Евтеева Ольга Анатольевна</t>
  </si>
  <si>
    <t>ectel@yandex.ru</t>
  </si>
  <si>
    <t>Сухоносенко Ксения</t>
  </si>
  <si>
    <t>Анатомия и медицина</t>
  </si>
  <si>
    <t>Батурин Андрей Александрович</t>
  </si>
  <si>
    <t>batartw@yandex.ru</t>
  </si>
  <si>
    <t>Батурина Варвара Андреевна</t>
  </si>
  <si>
    <t>Григорьева Екатерина Сергеевна</t>
  </si>
  <si>
    <t>katyasmile@mail.ru</t>
  </si>
  <si>
    <t>Григорьев Евгений</t>
  </si>
  <si>
    <t>Львова Евгения Сергеевна</t>
  </si>
  <si>
    <t>levgena@gmail.com</t>
  </si>
  <si>
    <t>Золотарева Елизавета Денисовна</t>
  </si>
  <si>
    <t>Лисова Светлана Владимировна</t>
  </si>
  <si>
    <t>sveta-lisova@yandex.ru</t>
  </si>
  <si>
    <t>Лисова Эмилия Елисеевна</t>
  </si>
  <si>
    <t>Позднякова Анна Валентиновна</t>
  </si>
  <si>
    <t>anna.pozdn@gmail.com</t>
  </si>
  <si>
    <t>Поздняков Иван Алексеевич</t>
  </si>
  <si>
    <t>Артамонова Катерина Викторовна</t>
  </si>
  <si>
    <t>spb-katerina@mail.ru</t>
  </si>
  <si>
    <t>Павленко Фёдор</t>
  </si>
  <si>
    <t>Быйык Юлия Александровна</t>
  </si>
  <si>
    <t>voevodova@bk.ru</t>
  </si>
  <si>
    <t>Быйык Бора</t>
  </si>
  <si>
    <t>Барцева Мария Викторовна</t>
  </si>
  <si>
    <t>8(921) 327-17-12</t>
  </si>
  <si>
    <t>barceva@list.ru</t>
  </si>
  <si>
    <t>С-Пб. Пр. Королëва д. 73 кв. 199</t>
  </si>
  <si>
    <t>Барцев Кирилл Евгеньевич</t>
  </si>
  <si>
    <t>Введение в 3Д</t>
  </si>
  <si>
    <t>.</t>
  </si>
  <si>
    <t>Ефимова Светлана Викторовна</t>
  </si>
  <si>
    <t>s.efimova70@mail.ru</t>
  </si>
  <si>
    <t>Зубович Александр</t>
  </si>
  <si>
    <t>Судомоделирование 2020-2021</t>
  </si>
  <si>
    <t>Введение в 3д</t>
  </si>
  <si>
    <t>Галкина Ирина Викторовна</t>
  </si>
  <si>
    <t>ivkp14@mail.ru</t>
  </si>
  <si>
    <t>Галкин Виктор Валерьевич</t>
  </si>
  <si>
    <t>Здравствуй, компьютер</t>
  </si>
  <si>
    <t>Карпова Евгения Владимировна</t>
  </si>
  <si>
    <t>evgrinshpan@mail.ru</t>
  </si>
  <si>
    <t>Половинкин Никита</t>
  </si>
  <si>
    <t>«Здравствуй, компьютер»</t>
  </si>
  <si>
    <t>Мартынова Жанна Леонидовна</t>
  </si>
  <si>
    <t>z.martynova@gmail.com</t>
  </si>
  <si>
    <t>Санкт-Петербург, ул. Белоостровская д. 33 кв. 71</t>
  </si>
  <si>
    <t>Абгаджава Ева</t>
  </si>
  <si>
    <t>Пругло Ольга Александровна</t>
  </si>
  <si>
    <t>okhome@rambler.ru</t>
  </si>
  <si>
    <t>Рябов Михаил Константинович</t>
  </si>
  <si>
    <t>Обучение игре на инструменте ( баян, аккордеон) оркестра баянистов</t>
  </si>
  <si>
    <t>Программа ансамблевых классов оркестра Баянистов</t>
  </si>
  <si>
    <t>Заргарян Сусанна Валерьевна</t>
  </si>
  <si>
    <t>mariamik1904@gmail.com</t>
  </si>
  <si>
    <t>Ул. Мебельная дом 25/1 кв. 428</t>
  </si>
  <si>
    <t>Заргарян Мариам Самвеловна</t>
  </si>
  <si>
    <t>«В мире географии»</t>
  </si>
  <si>
    <t>Янковская Людмила Анатольевна</t>
  </si>
  <si>
    <t>Alff78@mail.ru</t>
  </si>
  <si>
    <t>Пронина Вера</t>
  </si>
  <si>
    <t>Волкова Юлия Сергеевна</t>
  </si>
  <si>
    <t>Y.volkova1982@gmail.com</t>
  </si>
  <si>
    <t>Красилева Дарья Алексеевна</t>
  </si>
  <si>
    <t>Юкк</t>
  </si>
  <si>
    <t>Лыдина Елена Александровна</t>
  </si>
  <si>
    <t>lenusa.lyd@yandex.ru</t>
  </si>
  <si>
    <t>Лыдина Мария Александровна</t>
  </si>
  <si>
    <t>Литературный клуб Дерзание</t>
  </si>
  <si>
    <t>202а</t>
  </si>
  <si>
    <t>Виноградова Юлия Владимировна</t>
  </si>
  <si>
    <t>Juliavinograd@mail.ru</t>
  </si>
  <si>
    <t>Виноградов Глеб Васильевич</t>
  </si>
  <si>
    <t>Шмидт Татьяна Анатольевна</t>
  </si>
  <si>
    <t>8-921-945-09-66</t>
  </si>
  <si>
    <t>boro30@rambler.ru</t>
  </si>
  <si>
    <t>Шмидт Александр Андреевич</t>
  </si>
  <si>
    <t>Отдел техники ЦКТ Группа 102</t>
  </si>
  <si>
    <t>Абрамова Любовь Романовна</t>
  </si>
  <si>
    <t>+7 952 385-9362</t>
  </si>
  <si>
    <t>Mamonova-lyuba@mail.ru</t>
  </si>
  <si>
    <t>Чурак Эмилия</t>
  </si>
  <si>
    <t>Ул. Конная 13-35</t>
  </si>
  <si>
    <t>Коасилева Дарья Алексеевна</t>
  </si>
  <si>
    <t>Маслинская Светлана Геннадьевна</t>
  </si>
  <si>
    <t>braunknopf@gmail.com</t>
  </si>
  <si>
    <t>ВО, 14 линия, 9-8</t>
  </si>
  <si>
    <t>Маслинская Варвара Кирилловна</t>
  </si>
  <si>
    <t>"комплексная программа по археологии"</t>
  </si>
  <si>
    <t>Ермолаев Тихон</t>
  </si>
  <si>
    <t>Гитара</t>
  </si>
  <si>
    <t>Еднерал Анна Анатольевна</t>
  </si>
  <si>
    <t>eveldnerin@gmail.com</t>
  </si>
  <si>
    <t>Еднерал Элина Александровна</t>
  </si>
  <si>
    <t>Моровщик Виктория Валерьевна</t>
  </si>
  <si>
    <t>Vika303@mail.ru</t>
  </si>
  <si>
    <t>Моровщик Мия Сергеевна</t>
  </si>
  <si>
    <t>Макарова Анна Игоревна</t>
  </si>
  <si>
    <t>annamakarova2004@yandex.ru</t>
  </si>
  <si>
    <t>ул. 2-я Советская, 14/4-33</t>
  </si>
  <si>
    <t>Барт Стефан Клаусович</t>
  </si>
  <si>
    <t>Чайковская Татьяна Николаевна</t>
  </si>
  <si>
    <t>Tachaik@mail.ru</t>
  </si>
  <si>
    <t>Осташенкова Любовь Кирилловна</t>
  </si>
  <si>
    <t>Прибыткина Наталья Александровна</t>
  </si>
  <si>
    <t>Npribytkina@gmail.com</t>
  </si>
  <si>
    <t>Прибыткин Максим Владимирович</t>
  </si>
  <si>
    <t>ВО, 14 линия 9-8</t>
  </si>
  <si>
    <t>Маслинский Илья Кириллович</t>
  </si>
  <si>
    <t xml:space="preserve">Загадки древних вещей
</t>
  </si>
  <si>
    <t>Группа 138</t>
  </si>
  <si>
    <t>Маслова Татьяна Викторовна</t>
  </si>
  <si>
    <t>Taisiya_spb@mail.ru</t>
  </si>
  <si>
    <t>Маслова Афина Николаевна</t>
  </si>
  <si>
    <t>Введение в театр танца</t>
  </si>
  <si>
    <t>Ильина Злата Николаевна</t>
  </si>
  <si>
    <t>zlata_ilina@mail.ru</t>
  </si>
  <si>
    <t>Ильин Данила Николаевич</t>
  </si>
  <si>
    <t>Рысева Виктория Анатольевна</t>
  </si>
  <si>
    <t>ryisyevav@gmail.com</t>
  </si>
  <si>
    <t>Байдаков Федор Дмитриевич</t>
  </si>
  <si>
    <t>Дмитриева Ольга Константиновна</t>
  </si>
  <si>
    <t>Sestrenka.olenka@gmail.com</t>
  </si>
  <si>
    <t>Санкт-Петербург, ул. Белградская, 12, кв. 84</t>
  </si>
  <si>
    <t>Дмитриева Татьяна</t>
  </si>
  <si>
    <t>Г. Санкт-Петербург, ул. Будапештская, д. 8, корп. 4, кв. 25</t>
  </si>
  <si>
    <t>Поломарчук Вероника</t>
  </si>
  <si>
    <t>Комплексная программа археологии</t>
  </si>
  <si>
    <t>Пронин Никита</t>
  </si>
  <si>
    <t>Программирование на языке PascalABC</t>
  </si>
  <si>
    <t>Денисенко Юлия Александровна</t>
  </si>
  <si>
    <t>iulija.denisenko@yandex.ru</t>
  </si>
  <si>
    <t>Денисенко Ярослава Андреевна</t>
  </si>
  <si>
    <t>Белградская ул., 12, кв.84</t>
  </si>
  <si>
    <t>Фотостудия "Силуэт"</t>
  </si>
  <si>
    <t>Кудрявцева Ольга Владимировна</t>
  </si>
  <si>
    <t>Samulenkovao@mail.ru</t>
  </si>
  <si>
    <t>Кудрявцев Константин Иванович</t>
  </si>
  <si>
    <t>Корякина Елена Юрьенва</t>
  </si>
  <si>
    <t>89119771899@mail.ru</t>
  </si>
  <si>
    <t>Калугин Александр Вадимович</t>
  </si>
  <si>
    <t>Иванова Марина Андреевна</t>
  </si>
  <si>
    <t>m.avonavi@gmail.com</t>
  </si>
  <si>
    <t>Иванов Сергей</t>
  </si>
  <si>
    <t>Судомоделизм</t>
  </si>
  <si>
    <t>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себя.</t>
  </si>
  <si>
    <t>Катраева Ксения Сергеевна</t>
  </si>
  <si>
    <t>katraevak@gmail.com</t>
  </si>
  <si>
    <t>Катраев Иван Максимович</t>
  </si>
  <si>
    <t>Коцюба Наталья Николаевна</t>
  </si>
  <si>
    <t>+7(921)863-71-99</t>
  </si>
  <si>
    <t>8637199@mail.ru</t>
  </si>
  <si>
    <t>Коцюба Макар</t>
  </si>
  <si>
    <t>Смирнова Валерия Викторовна</t>
  </si>
  <si>
    <t>smirlora@gmail.com</t>
  </si>
  <si>
    <t>Смирнова Ангелина</t>
  </si>
  <si>
    <t>"Гид на английском языке"</t>
  </si>
  <si>
    <t>Байдаков Егор Дмитриевич</t>
  </si>
  <si>
    <t>Бадилина Т.А.</t>
  </si>
  <si>
    <t>Красоткина Екатерина Евгеньевна</t>
  </si>
  <si>
    <t>Krasotkina.ee@mail.ru</t>
  </si>
  <si>
    <t>Румянцева Елизавета</t>
  </si>
  <si>
    <t>Ракова Оксана Викторовна</t>
  </si>
  <si>
    <t>aic-08@yandex.ru</t>
  </si>
  <si>
    <t>Раков Егор Михайлович</t>
  </si>
  <si>
    <t>Двухмерное векторное и растровое моделирование в графических редакторах</t>
  </si>
  <si>
    <t>Алексеев Алексей Вадимович</t>
  </si>
  <si>
    <t>awalekseev@mail.ru</t>
  </si>
  <si>
    <t>Алексеев Алексей</t>
  </si>
  <si>
    <t>Радиоэлектроника</t>
  </si>
  <si>
    <t>Лукина Елена</t>
  </si>
  <si>
    <t>Lena.lukina.71@inbox.ru</t>
  </si>
  <si>
    <t>Лукин Павел</t>
  </si>
  <si>
    <t xml:space="preserve">Основы двухмерного векторного моделирования в графических редакторах
</t>
  </si>
  <si>
    <t>Веснина Евгения Алексеевна</t>
  </si>
  <si>
    <t>genyvesna@mail.ru</t>
  </si>
  <si>
    <t>Чудновского 7-2-281</t>
  </si>
  <si>
    <t>Веснин Александр</t>
  </si>
  <si>
    <t>2яосновная</t>
  </si>
  <si>
    <t>Тихонова Анастасия Алексеевна</t>
  </si>
  <si>
    <t>Tikhonova.pr@yandex.ru</t>
  </si>
  <si>
    <t>Тихонова Василиса Ивановна</t>
  </si>
  <si>
    <t>Дерзание</t>
  </si>
  <si>
    <t>Новикова Александра Евгеньевна</t>
  </si>
  <si>
    <t>Alxpi@mail.ru</t>
  </si>
  <si>
    <t>Новикова Василиса</t>
  </si>
  <si>
    <t>Винницкая Татьяна Юрьевна</t>
  </si>
  <si>
    <t>9020407@mail.ru</t>
  </si>
  <si>
    <t>Винницкая Мария</t>
  </si>
  <si>
    <t>Семенова Галина Ивановна</t>
  </si>
  <si>
    <t>gis166133@mail.ru</t>
  </si>
  <si>
    <t>СПб, Адмиралтейская наб. 12-14 кв. 40</t>
  </si>
  <si>
    <t>Шерифи Мария Александровна</t>
  </si>
  <si>
    <t>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</t>
  </si>
  <si>
    <t>Малинина Надежда Евгеньевна</t>
  </si>
  <si>
    <t>nadinmalinina@gmail.com</t>
  </si>
  <si>
    <t>Малинин Николай Дмитриевич</t>
  </si>
  <si>
    <t>эстрадно-хоровой вокал</t>
  </si>
  <si>
    <t>Алфимова Ксения Олеговна</t>
  </si>
  <si>
    <t>kseniya-alf@mail.ru</t>
  </si>
  <si>
    <t>Алфимов Александр</t>
  </si>
  <si>
    <t>Гр.101</t>
  </si>
  <si>
    <t>Вахромеев Денис Игоревич</t>
  </si>
  <si>
    <t>vadenig@gmail.com</t>
  </si>
  <si>
    <t>Вахромеева Ольга Денисовна</t>
  </si>
  <si>
    <t>Театр</t>
  </si>
  <si>
    <t>Захаренкова Вера Вячеславовна</t>
  </si>
  <si>
    <t>Zakharenkovavera@mail.ru</t>
  </si>
  <si>
    <t>Аношкина Анна Алексеевна</t>
  </si>
  <si>
    <t>Тихомиров Вадим Олегович</t>
  </si>
  <si>
    <t>+7 911 744 21 16</t>
  </si>
  <si>
    <t>ot-ntb@mail.ru</t>
  </si>
  <si>
    <t>Тихомирова Елизавета</t>
  </si>
  <si>
    <t>Павлова Ирина Николаевна</t>
  </si>
  <si>
    <t>Kira.koren@gmail.com</t>
  </si>
  <si>
    <t>Николаева Екатерина Александровна</t>
  </si>
  <si>
    <t>inspb@list.ru</t>
  </si>
  <si>
    <t>СПб Руднева д 9 к 2 кв 64</t>
  </si>
  <si>
    <t>Николаева Арина Игоревна</t>
  </si>
  <si>
    <t>Комплексная программа по археологии</t>
  </si>
  <si>
    <t>Кирочная 8-70</t>
  </si>
  <si>
    <t>ЛО.,д.Н.Девяткино, ул.Флотская, 9-883</t>
  </si>
  <si>
    <t>Томашевская Ангелина викторовна</t>
  </si>
  <si>
    <t>angelinavk@yandex.ru</t>
  </si>
  <si>
    <t>Томашевский Снежана Сергеевна</t>
  </si>
  <si>
    <t>Хореографическая лаборатория «действенный танец»</t>
  </si>
  <si>
    <t>Соловьева Галина Николаевна</t>
  </si>
  <si>
    <t>galagalina2017@gmail.com</t>
  </si>
  <si>
    <t>Галеева Анна Борисовна</t>
  </si>
  <si>
    <t>Подтверждаю.</t>
  </si>
  <si>
    <t>Иванова Ксения Александровна</t>
  </si>
  <si>
    <t>Marksyu@yandex.ru</t>
  </si>
  <si>
    <t>Иванов Илья</t>
  </si>
  <si>
    <t>Судомодельная лаборатория</t>
  </si>
  <si>
    <t>Иванова К.А.</t>
  </si>
  <si>
    <t>Шавырина Мария Евгеньевна</t>
  </si>
  <si>
    <t>±79119161774</t>
  </si>
  <si>
    <t>mar_zar@mail.ru</t>
  </si>
  <si>
    <t>Шавырина Анна</t>
  </si>
  <si>
    <t>Гудкина Елена Юрьевна</t>
  </si>
  <si>
    <t>Wwwdigudkina@gmail.com</t>
  </si>
  <si>
    <t>Гудкина Диана</t>
  </si>
  <si>
    <t>Локосова Татьяна Валерьевна</t>
  </si>
  <si>
    <t>laimyk@mail.ru</t>
  </si>
  <si>
    <t>Локосов Савелий Матвеевич</t>
  </si>
  <si>
    <t>Шашкова Ольга Александровна</t>
  </si>
  <si>
    <t>scinar@yandex.ru</t>
  </si>
  <si>
    <t>Шашков Егор</t>
  </si>
  <si>
    <t>Ишутина Варвара</t>
  </si>
  <si>
    <t>Останина Ольга Николаевна</t>
  </si>
  <si>
    <t>ostanina2011@rambler.ru</t>
  </si>
  <si>
    <t>Останина Мария</t>
  </si>
  <si>
    <t>Дополнительная программа клуба «Петрополь»</t>
  </si>
  <si>
    <t>Моргачева Татьяна Сергеевна</t>
  </si>
  <si>
    <t>td.konstruktor@bk.ru</t>
  </si>
  <si>
    <t>Ул. Беринга 26/3/54</t>
  </si>
  <si>
    <t>Моргачев Андрей Михайлович</t>
  </si>
  <si>
    <t>Ул.Беринга 26/3/54</t>
  </si>
  <si>
    <t>Каменная азбука</t>
  </si>
  <si>
    <t>Тимофеева Алёна Владимировна</t>
  </si>
  <si>
    <t>alenabrileva977@gmail.com</t>
  </si>
  <si>
    <t>Дунайский проспект, д. 14,к.1,кв.1019</t>
  </si>
  <si>
    <t>Брылев Максим Константинович</t>
  </si>
  <si>
    <t>Да, я согласна</t>
  </si>
  <si>
    <t>Дегтярева Татьяна Николаевна</t>
  </si>
  <si>
    <t>boxtdmail@gmail.com</t>
  </si>
  <si>
    <t>Дегтярева Вера Михайловна</t>
  </si>
  <si>
    <t>Компьютерная графика</t>
  </si>
  <si>
    <t>Болдишор Лариса Семеновна</t>
  </si>
  <si>
    <t>Кока Роман Олегович</t>
  </si>
  <si>
    <t>Сидоркевич Татьяна Юрьевна</t>
  </si>
  <si>
    <t>tanja_vyboldina@mail.ru</t>
  </si>
  <si>
    <t>Сидоркевич Максим</t>
  </si>
  <si>
    <t>Сольфеджио, Художественная направленность</t>
  </si>
  <si>
    <t>Деянова Надежда Игоревна</t>
  </si>
  <si>
    <t>nadezda_83@bk.ru</t>
  </si>
  <si>
    <t>Деянов Ярослав Никитич</t>
  </si>
  <si>
    <t>"Наш ребенок рисует"</t>
  </si>
  <si>
    <t>Орлова Ирина Игоревна</t>
  </si>
  <si>
    <t>Spbvyan@mail.ru</t>
  </si>
  <si>
    <t>Орлова Анна Михайловна, Юрий Михайлович</t>
  </si>
  <si>
    <t>Терентьева Марина Игоревна</t>
  </si>
  <si>
    <t>Горячев Павел Александрович</t>
  </si>
  <si>
    <t>Тренер Асеева М.А.</t>
  </si>
  <si>
    <t>Кириллова Наталья Юрьевна</t>
  </si>
  <si>
    <t>natakir80@gmail.com</t>
  </si>
  <si>
    <t>Антонинова Анна Никодимовна</t>
  </si>
  <si>
    <t>Прунскайте Юлия</t>
  </si>
  <si>
    <t>julija.prunskaite@gmail.com</t>
  </si>
  <si>
    <t>Валентыновичюс Модест</t>
  </si>
  <si>
    <t>"Двухмерное векторное и растровое моделирование в графических редакторах"</t>
  </si>
  <si>
    <t>Группа 201</t>
  </si>
  <si>
    <t>Андреева Ксения Владимировна</t>
  </si>
  <si>
    <t>marmuletik@yandex.ru</t>
  </si>
  <si>
    <t>Андреева Дарина Дмитриевна</t>
  </si>
  <si>
    <t>10 класс</t>
  </si>
  <si>
    <t>Дунайский проспект, д. 14, к. 1, кв 1019</t>
  </si>
  <si>
    <t>Брылев Даниил Константинович</t>
  </si>
  <si>
    <t>ЮКК</t>
  </si>
  <si>
    <t>"Двухмерное векторное и растровое моделирование в графических редакторах""</t>
  </si>
  <si>
    <t>Бекирова Ирина Алексеевна</t>
  </si>
  <si>
    <t>iraudina57@mail.ru</t>
  </si>
  <si>
    <t>Горский Георгий</t>
  </si>
  <si>
    <t>Шмелёв Сергей Александрович</t>
  </si>
  <si>
    <t>s.shmlv.62@mail.ru</t>
  </si>
  <si>
    <t>Шмелёва Есения Сергеевна</t>
  </si>
  <si>
    <t>Бакулина Юлия Борисовна</t>
  </si>
  <si>
    <t>jbbakulina@gmail.com</t>
  </si>
  <si>
    <t>Бакулин Дмитрий Максимович</t>
  </si>
  <si>
    <t>Долгова Анастасия Владимировна</t>
  </si>
  <si>
    <t>г. Санкт-Петербург, пр-т. Наставников, д. 47, корп. 1, кв. 306</t>
  </si>
  <si>
    <t>Долгов Игорь Олегович</t>
  </si>
  <si>
    <t>Колобова Елена Дмитриевна</t>
  </si>
  <si>
    <t>ElenaKoloboffa@yandex.ru</t>
  </si>
  <si>
    <t>Колобов Денис</t>
  </si>
  <si>
    <t>"Физика роботов"</t>
  </si>
  <si>
    <t>Пылькина Мария Сергеевна</t>
  </si>
  <si>
    <t>ab3115@yandex.ru</t>
  </si>
  <si>
    <t>Пылькина Ульяна Александровна</t>
  </si>
  <si>
    <t>"я создаю свой мир"</t>
  </si>
  <si>
    <t>Виноградова Анна Юрьевич</t>
  </si>
  <si>
    <t>Jivanshy@yandex.ru</t>
  </si>
  <si>
    <t>Виноградова Алеся Алексеевна</t>
  </si>
  <si>
    <t>Музыкальео-эстрвдный театр-студия Розыгрыш</t>
  </si>
  <si>
    <t>Ястребова Наталья Владимировна</t>
  </si>
  <si>
    <t>anatan@list.ru</t>
  </si>
  <si>
    <t>СПб, пр. Маршала Жукова,56, 1, 45</t>
  </si>
  <si>
    <t>Ястребов Владислав</t>
  </si>
  <si>
    <t>Молоткова Наталья Николаевна</t>
  </si>
  <si>
    <t>alpina-nata@rambler.ru</t>
  </si>
  <si>
    <t>Молоткова Анастасия Алексеевна</t>
  </si>
  <si>
    <t>Купранис Екатерина Анатольевна</t>
  </si>
  <si>
    <t>Kupranisk@yandex.ru</t>
  </si>
  <si>
    <t>Кравченко Алеся</t>
  </si>
  <si>
    <t>Резник Светлана Владимировна</t>
  </si>
  <si>
    <t>Reznik-sv@mail.ru</t>
  </si>
  <si>
    <t>Чекистов 44-197</t>
  </si>
  <si>
    <t>Резник Надежда</t>
  </si>
  <si>
    <t>Иванова Анастасия Александровна</t>
  </si>
  <si>
    <t>sourirasia@gmail.com</t>
  </si>
  <si>
    <t>Иванов Данила Андреевич</t>
  </si>
  <si>
    <t>"Мир природы"</t>
  </si>
  <si>
    <t>1 (по четвергам)</t>
  </si>
  <si>
    <t>Семерник Наталья Александровна</t>
  </si>
  <si>
    <t>podmarkova1507@gmail.com</t>
  </si>
  <si>
    <t>Подмарькова Ольга Дмитриевна</t>
  </si>
  <si>
    <t>Дополнительная программа клуба "Петрополь".</t>
  </si>
  <si>
    <t>Молоткова Екатерина Алексеевна</t>
  </si>
  <si>
    <t>Страноведение</t>
  </si>
  <si>
    <t>Сергеева Ирина Викторовна</t>
  </si>
  <si>
    <t>8921-309-25-72</t>
  </si>
  <si>
    <t>Irina-sergeeva2009@ya.ru</t>
  </si>
  <si>
    <t>Сергеева Ева Игоревна</t>
  </si>
  <si>
    <t>Аверьянова Анна Сергеевна</t>
  </si>
  <si>
    <t>Иванова Дарья Евгеньевна</t>
  </si>
  <si>
    <t>Тарасова Оксана Дмитриевна</t>
  </si>
  <si>
    <t>oxsdmi@mail.ru</t>
  </si>
  <si>
    <t>Санкт-Петербург, Коломяжский пр., д.28, кв. 157</t>
  </si>
  <si>
    <t>Тарасов Фёдор Сергеевич</t>
  </si>
  <si>
    <t>Математика</t>
  </si>
  <si>
    <t>8 класс</t>
  </si>
  <si>
    <t>Шарова Мария Владимировна</t>
  </si>
  <si>
    <t>marica4@yandex.ru</t>
  </si>
  <si>
    <t>Шаров Алексей Ильич</t>
  </si>
  <si>
    <t>Мурова Ксения Геннадьевна</t>
  </si>
  <si>
    <t>Ksenija.murova@yandex.ru</t>
  </si>
  <si>
    <t>Муров Алексей Андреевич</t>
  </si>
  <si>
    <t>Головкина Анна Васильевна</t>
  </si>
  <si>
    <t>Annagol@list.ru</t>
  </si>
  <si>
    <t>Полпуденко Ольга Дмитриевна</t>
  </si>
  <si>
    <t>Андронников Владимир Иваноаич</t>
  </si>
  <si>
    <t>shclop@mail.ru</t>
  </si>
  <si>
    <t>Андронников Тихомир Владимирович</t>
  </si>
  <si>
    <t>003, 301</t>
  </si>
  <si>
    <t>Василенко Анастасия Андреевна</t>
  </si>
  <si>
    <t>okhtenka@yandex.ru</t>
  </si>
  <si>
    <t>Кощеева Кира</t>
  </si>
  <si>
    <t>Щепакина Екатерина Александровна</t>
  </si>
  <si>
    <t>Vsevmortimer@yandex.ru</t>
  </si>
  <si>
    <t>Щепакина Татьяна Алексеевна</t>
  </si>
  <si>
    <t>Мир природы и творчество</t>
  </si>
  <si>
    <t>Хуснулова Любовь Юрьевна</t>
  </si>
  <si>
    <t>lv.khsnlv@gmail.com</t>
  </si>
  <si>
    <t>Угоднов Кирилл</t>
  </si>
  <si>
    <t>Баталова Ирина Александровна</t>
  </si>
  <si>
    <t>Ibatalova@yandex.ru</t>
  </si>
  <si>
    <t>Баталова Полина</t>
  </si>
  <si>
    <t>Кудельская Наталия Александровна</t>
  </si>
  <si>
    <t>8-921-322-00-99</t>
  </si>
  <si>
    <t>kudel21@mail.ru</t>
  </si>
  <si>
    <t>Спб, Серебристый бульвар, д.24, к. 2, кв. 460</t>
  </si>
  <si>
    <t>Широкова Елизавета Николаевна</t>
  </si>
  <si>
    <t>Ефремова Светлана Евгеньевна</t>
  </si>
  <si>
    <t>svetlana.efremovva@mail.ru</t>
  </si>
  <si>
    <t>Багаева Александра Викторовна</t>
  </si>
  <si>
    <t>Азбука Дизайна</t>
  </si>
  <si>
    <t>Казунина Александра Яновна</t>
  </si>
  <si>
    <t>+7(921)961-00-37</t>
  </si>
  <si>
    <t>Aleksandrakazunina@gmail.com</t>
  </si>
  <si>
    <t>Казунин Данила Дмитриевич</t>
  </si>
  <si>
    <t>Обучение игре на инструменте (баян/аккордеон) оркестра баянистов</t>
  </si>
  <si>
    <t>Вереха Вячеслав Владимирович</t>
  </si>
  <si>
    <t>vereha75@gmail.com</t>
  </si>
  <si>
    <t>Гражданский проспект 71 кв116</t>
  </si>
  <si>
    <t>Вереха Стэфания Вячеславовна</t>
  </si>
  <si>
    <t>#</t>
  </si>
  <si>
    <t>Розова Ксения Борисовна</t>
  </si>
  <si>
    <t>ksenia_rozova@mail.ru</t>
  </si>
  <si>
    <t>Козлов Владислав</t>
  </si>
  <si>
    <t>Колотушкин Юрий Владимирович</t>
  </si>
  <si>
    <t>jurikol@inbox.ru</t>
  </si>
  <si>
    <t>Колотушкина Любовь Юрьевна</t>
  </si>
  <si>
    <t>Основы создания сайтов</t>
  </si>
  <si>
    <t>Хлопкина Людмила Николаевна</t>
  </si>
  <si>
    <t>Октябрьская набережная,116-2-6</t>
  </si>
  <si>
    <t>Хлопкина Анна Викторовна</t>
  </si>
  <si>
    <t>Файвинова Лилия Семеновна</t>
  </si>
  <si>
    <t>fayvinova@mail.ru</t>
  </si>
  <si>
    <t>Четвертков Артем Олегович</t>
  </si>
  <si>
    <t>Маркина Дарья Рашидовна</t>
  </si>
  <si>
    <t>sheedy@mail.ru</t>
  </si>
  <si>
    <t>Маркина Майя Сергеевна</t>
  </si>
  <si>
    <t>Кузнецова Анна Павловна</t>
  </si>
  <si>
    <t>Sluhovaanna@mail.ru</t>
  </si>
  <si>
    <t>Кузнецова Мария Васильевна</t>
  </si>
  <si>
    <t>Шишканова Анна Валентиновна</t>
  </si>
  <si>
    <t>Ash71@yandex.ru</t>
  </si>
  <si>
    <t>Шишканова Нина Константиновна</t>
  </si>
  <si>
    <t>Полтавская Юлия Александровна</t>
  </si>
  <si>
    <t>Poltavskaya182@bk.ru</t>
  </si>
  <si>
    <t>Полтавский Роман Ильич</t>
  </si>
  <si>
    <t>Vereha75@gmail.com</t>
  </si>
  <si>
    <t>Дополненная реальность в полиграфический изданиях</t>
  </si>
  <si>
    <t>Кодкина Мария Владимировна</t>
  </si>
  <si>
    <t>Kodkina@mail.ru</t>
  </si>
  <si>
    <t>Лейкина Вера</t>
  </si>
  <si>
    <t>Львова Александра Викторовна</t>
  </si>
  <si>
    <t>nik_nemchinov@bk.ru</t>
  </si>
  <si>
    <t>Немчинов Никита Михайлович</t>
  </si>
  <si>
    <t>Спецкурс для старших школьников клуба "Петрополь"</t>
  </si>
  <si>
    <t>Будыхо Светлана Владимировна</t>
  </si>
  <si>
    <t>8-905-211-61-60</t>
  </si>
  <si>
    <t>fotina. svb@yandex.ru</t>
  </si>
  <si>
    <t>Спб, Кондратьевский пр., 64/4, 52</t>
  </si>
  <si>
    <t>Будыхо Анна</t>
  </si>
  <si>
    <t>Кузнецова Елизавета Сергеевна</t>
  </si>
  <si>
    <t>по.Тореза,дом 25,кор 3, квартира 21</t>
  </si>
  <si>
    <t>Сенин Иван</t>
  </si>
  <si>
    <t>Бачуринская Ирина Анатольевна</t>
  </si>
  <si>
    <t>188304, Гатчина, ул. Карла Маркса Д. 7а кв. 18</t>
  </si>
  <si>
    <t>Бачуринская Екатерина Сергеевна</t>
  </si>
  <si>
    <t>Алексеенко Олеся Александровна</t>
  </si>
  <si>
    <t>lishnee@mail.ru</t>
  </si>
  <si>
    <t>Селюков Леонард Дмитриевич</t>
  </si>
  <si>
    <t>Актёрское мастерство</t>
  </si>
  <si>
    <t>Хомылева Юлия Викторовна</t>
  </si>
  <si>
    <t>Болотная улица, д. 14, кв. 6</t>
  </si>
  <si>
    <t>Хомылева Светлана Александровна</t>
  </si>
  <si>
    <t>А ты читаешь?</t>
  </si>
  <si>
    <t>Поттверждаю</t>
  </si>
  <si>
    <t>Откупчикова Светлана Мвановна</t>
  </si>
  <si>
    <t>chili71@mail.ru</t>
  </si>
  <si>
    <t>Откупчиков Кирилл Александрович</t>
  </si>
  <si>
    <t>Отдел техники ЦКТ Группа 101</t>
  </si>
  <si>
    <t>Созвучие (гитара)</t>
  </si>
  <si>
    <t>Волгина Лилия Иосифовна</t>
  </si>
  <si>
    <t>medl@inbox.ru</t>
  </si>
  <si>
    <t>Волгин Леонид</t>
  </si>
  <si>
    <t>Даю</t>
  </si>
  <si>
    <t>Михайлишина Светлана Игоревна</t>
  </si>
  <si>
    <t>8-952-354-1225</t>
  </si>
  <si>
    <t>pad.1@mail.ru</t>
  </si>
  <si>
    <t>Михайлишина Дарья Владиславовна</t>
  </si>
  <si>
    <t>Откупчикова Светлана Ивановна</t>
  </si>
  <si>
    <t>Н1</t>
  </si>
  <si>
    <t>Каверзнева Ирина Александровна</t>
  </si>
  <si>
    <t>IKaverzneva@mail.ru</t>
  </si>
  <si>
    <t>Каверзнев Дмитрий Ильич</t>
  </si>
  <si>
    <t>"Занимательная радиоэлектроника"</t>
  </si>
  <si>
    <t>Тыдень Татьяна Юрьевна</t>
  </si>
  <si>
    <t>tat-tud@yandex.ru</t>
  </si>
  <si>
    <t>Тыдень Олеся Олеговна</t>
  </si>
  <si>
    <t>«Я создаю свой мир»</t>
  </si>
  <si>
    <t>07.12.0020</t>
  </si>
  <si>
    <t>Ишкараева Валентина Владимировна</t>
  </si>
  <si>
    <t>yahont84@list.ru</t>
  </si>
  <si>
    <t>Ишкараев Георгий</t>
  </si>
  <si>
    <t>Творчество</t>
  </si>
  <si>
    <t>Бакулина Светлана Сергеевна</t>
  </si>
  <si>
    <t>sveta.bakulina@gmail.com</t>
  </si>
  <si>
    <t>Бакулина Дарья Егоровна</t>
  </si>
  <si>
    <t>Ситникова Ольга Александровна</t>
  </si>
  <si>
    <t>densit2017@mail.ru</t>
  </si>
  <si>
    <t>192071, Санкт-Петербург, ул. Будапештская, д. 36, кор. 1, кв. 109</t>
  </si>
  <si>
    <t>Ситников Даниил Григорьевич</t>
  </si>
  <si>
    <t>"А ты читаешь что-нибудь?", или культурологический взгляд на художественный текст</t>
  </si>
  <si>
    <t>требует уточнения</t>
  </si>
  <si>
    <t>согласие подтверждаю</t>
  </si>
  <si>
    <t>Обучение игре на инструменте (баян\аккордеон) оркестра баянистов- программа</t>
  </si>
  <si>
    <t>Румянцева Марина Михайловна</t>
  </si>
  <si>
    <t>m_rumyantseva@mail.ru</t>
  </si>
  <si>
    <t>Румянцев Роман Николаевич</t>
  </si>
  <si>
    <t>Обучение игры на инструменте (баян)</t>
  </si>
  <si>
    <t>Завацкая Екатерина Александровна</t>
  </si>
  <si>
    <t>arhangelka@inbox.ru</t>
  </si>
  <si>
    <t>Завацкая Марфа</t>
  </si>
  <si>
    <t>Двухмерное векторное и растровое моделирование в графических редакторах"</t>
  </si>
  <si>
    <t>Евдокимова Елена Львовна</t>
  </si>
  <si>
    <t>8-921-559-17-44</t>
  </si>
  <si>
    <t>ewelenaster@gmail.com</t>
  </si>
  <si>
    <t>Санкт-Петербург, ул. Софьи Ковалевской д1 кор 1 кв 176</t>
  </si>
  <si>
    <t>Евдокимова Евгения Сергеевна</t>
  </si>
  <si>
    <t>Зотова Анна Юрьевна</t>
  </si>
  <si>
    <t>Anhelzo@yandex.ru</t>
  </si>
  <si>
    <t>Зотова Елизавета</t>
  </si>
  <si>
    <t>Румянцева Ольга Витальевна</t>
  </si>
  <si>
    <t>rumolgav@gmail.com</t>
  </si>
  <si>
    <t>Боровская Авдотья Константиновна</t>
  </si>
  <si>
    <t>Бахарева Анна Васильевна</t>
  </si>
  <si>
    <t>anikeni@mail.ru</t>
  </si>
  <si>
    <t>Чулкова Диана Александровна</t>
  </si>
  <si>
    <t>Комендантский проспект, дом 17, корпус 1 квартира 199</t>
  </si>
  <si>
    <t>Кружок по подготовке ко Всероссийской олимпиаде школьников "А ты читаешь что-нибудь? или Культурологический взгляд на художественный текст"</t>
  </si>
  <si>
    <t>Лопатина Оксана олеговна</t>
  </si>
  <si>
    <t>Lopatinaoo@mail.ru</t>
  </si>
  <si>
    <t>Лопатин Григорий александрович</t>
  </si>
  <si>
    <t>Петрова Ольга Михайловна</t>
  </si>
  <si>
    <t>O-mandarinka@rambler.ru</t>
  </si>
  <si>
    <t>Петров Даниил Дмитриевич</t>
  </si>
  <si>
    <t>Логутова Алена Владимировна</t>
  </si>
  <si>
    <t>ed@petrod.ru</t>
  </si>
  <si>
    <t>Логутов Николай Витальевич</t>
  </si>
  <si>
    <t>Как вести за собой (Школа организаторского мастерства)</t>
  </si>
  <si>
    <t>Прозорова Виктория Николаевна</t>
  </si>
  <si>
    <t>cotonclub@mail.ru</t>
  </si>
  <si>
    <t>Прозорова Анна Антонова</t>
  </si>
  <si>
    <t>Ибрагимова Екатерина Юрьевна</t>
  </si>
  <si>
    <t>sozvezdie-decor@yandex.ru</t>
  </si>
  <si>
    <t>198207, Санкт-Петербург, Ленинский пр., 117-1-935</t>
  </si>
  <si>
    <t>Ибрагимова Серафима</t>
  </si>
  <si>
    <t>Ёлгина Нина Анатольевна</t>
  </si>
  <si>
    <t>lindtshtejn@mail.ru</t>
  </si>
  <si>
    <t>ул. Купчинская д.34 к.1</t>
  </si>
  <si>
    <t>Ёлгина Анна Александровна</t>
  </si>
  <si>
    <t>А ты читаешь что-нибудь? или Культурологический взгляд на художественный текст</t>
  </si>
  <si>
    <t>Елинер Лидия Валерьевна</t>
  </si>
  <si>
    <t>lida555design.ru</t>
  </si>
  <si>
    <t>Елинер Валерия Ильинична</t>
  </si>
  <si>
    <t>"А ты читаешь что-нибудь? или Культурологический взгляд на художественный текст"</t>
  </si>
  <si>
    <t>Голубева Ольга Владимировна</t>
  </si>
  <si>
    <t>911-9831529</t>
  </si>
  <si>
    <t>tera-2002@yandex.ru</t>
  </si>
  <si>
    <t>Карноушенко Михаил Денисович</t>
  </si>
  <si>
    <t>Дмитренко Мария Ивановна</t>
  </si>
  <si>
    <t>dmitrenko_masha@mail.ru</t>
  </si>
  <si>
    <t>Дмитренко Татьяна Дмитриевна</t>
  </si>
  <si>
    <t>Corell</t>
  </si>
  <si>
    <t>Даю согласие.</t>
  </si>
  <si>
    <t>Верности 7</t>
  </si>
  <si>
    <t>Отдел археологии</t>
  </si>
  <si>
    <t>Обучение игре на балалайке</t>
  </si>
  <si>
    <t>Ленинский проспект д115 кв18</t>
  </si>
  <si>
    <t>Вагичев Николай</t>
  </si>
  <si>
    <t>Археостудия</t>
  </si>
  <si>
    <t>Баранова Елизавета Геннадьевна</t>
  </si>
  <si>
    <t>azil53@yandex.ru</t>
  </si>
  <si>
    <t>Петухова Алёна Дмитриевна</t>
  </si>
  <si>
    <t>Программирование C++</t>
  </si>
  <si>
    <t>Ермоленко Елена Александровна</t>
  </si>
  <si>
    <t>eler73@mail.ru</t>
  </si>
  <si>
    <t>Ул. Чекистов, дом 42, 114</t>
  </si>
  <si>
    <t>Ермоленко Анна</t>
  </si>
  <si>
    <t>Сорокина Марина Валерьевна</t>
  </si>
  <si>
    <t>marika7777@yandex.ru</t>
  </si>
  <si>
    <t>Дегтев Всеволод</t>
  </si>
  <si>
    <t>Голота Ольга Викторовна</t>
  </si>
  <si>
    <t>golotaa@yahoo.com</t>
  </si>
  <si>
    <t>Голота Алексей Александрович</t>
  </si>
  <si>
    <t>Общая радиотехника</t>
  </si>
  <si>
    <t>Смирнова Юлия Валентиновна</t>
  </si>
  <si>
    <t>ljuljahome@yandex.ru</t>
  </si>
  <si>
    <t>Санкт-Петербург, пр.Тореза, д.102, кв.41</t>
  </si>
  <si>
    <t>Смирнова Ксения</t>
  </si>
  <si>
    <t>"А ты читаешь что-нибудь?"</t>
  </si>
  <si>
    <t>Слепова Александра Валерьевна</t>
  </si>
  <si>
    <t>Слепова Вероника</t>
  </si>
  <si>
    <t>Чарыкова Карина Сергеевна</t>
  </si>
  <si>
    <t>+7(951) 6603979</t>
  </si>
  <si>
    <t>karinaxe@mail.ru</t>
  </si>
  <si>
    <t>Санкт-Петербург, улица Пестеля, дом 8/36</t>
  </si>
  <si>
    <t>Чарыкова Прасковья Сергеевна</t>
  </si>
  <si>
    <t>«А ты читаешь что-нибудь? »</t>
  </si>
  <si>
    <t>Артеменок Екатерина Леонидовна</t>
  </si>
  <si>
    <t>artemyonok@mail.ru</t>
  </si>
  <si>
    <t>Шевелева Марина</t>
  </si>
  <si>
    <t>Заболотская Татьяна Васильевна</t>
  </si>
  <si>
    <t>lesya.05.14@gmail.com</t>
  </si>
  <si>
    <t>Гатчина, Новопролетарская 9</t>
  </si>
  <si>
    <t>Заболотская Олеся Дмитриевна</t>
  </si>
  <si>
    <t>Тестов Тест Тестович</t>
  </si>
  <si>
    <t>+7 111 111 11 11</t>
  </si>
  <si>
    <t>Email@mail.ru</t>
  </si>
  <si>
    <t>Тестова Теста Тестовна</t>
  </si>
  <si>
    <t>ДЕТСКИЙ ДИЗАЙН-ЦЕНТР</t>
  </si>
  <si>
    <t>ДАЮ-БЕРУ))</t>
  </si>
  <si>
    <t>Евдокимова Анастасия Алексеевна</t>
  </si>
  <si>
    <t>anastassiya13@yandex.ru</t>
  </si>
  <si>
    <t>Евдокимов Александр Михайлович</t>
  </si>
  <si>
    <t>Основы журналистики</t>
  </si>
  <si>
    <t>8921-80-644-14</t>
  </si>
  <si>
    <t>Раков Егор</t>
  </si>
  <si>
    <t>Юнга</t>
  </si>
  <si>
    <t>Титоренко Марина Валериевна</t>
  </si>
  <si>
    <t>timarina@mail.ru</t>
  </si>
  <si>
    <t>Чубик Ольга Дмитриевна</t>
  </si>
  <si>
    <t>Дубова Наталия Борисовна</t>
  </si>
  <si>
    <t>natadubova675@gmail.com</t>
  </si>
  <si>
    <t>Дубова Дарья</t>
  </si>
  <si>
    <t>Георги Дарья игоревна</t>
  </si>
  <si>
    <t>Ламберг максимилиан</t>
  </si>
  <si>
    <t>Титоренко Марина Вплериевна</t>
  </si>
  <si>
    <t>"Дебаты"</t>
  </si>
  <si>
    <t>Ибрагимова Екатерина</t>
  </si>
  <si>
    <t>Румянцев Александр Николаевич</t>
  </si>
  <si>
    <t>Федорова Елена Викторовна</t>
  </si>
  <si>
    <t>ele-fedorova@yandex.ru</t>
  </si>
  <si>
    <t>Павлишина Надежда Алексеевна</t>
  </si>
  <si>
    <t>Поэзия и проза</t>
  </si>
  <si>
    <t>Сысалова Наталия Евгеньевна</t>
  </si>
  <si>
    <t>skudelnat@rambler.ru</t>
  </si>
  <si>
    <t>Сысалова Александра Антоновна</t>
  </si>
  <si>
    <t>Комлева Татьяна Викторовна</t>
  </si>
  <si>
    <t>T.komleva2010@yandex.ru</t>
  </si>
  <si>
    <t>Комлева Арина Александровна</t>
  </si>
  <si>
    <t>Детский дизайн-центр</t>
  </si>
  <si>
    <t>Косова Анна Владимировна</t>
  </si>
  <si>
    <t>a.kosova@mail.ru</t>
  </si>
  <si>
    <t>Филиппова Варвара Андреевна</t>
  </si>
  <si>
    <t>Дизайн центр</t>
  </si>
  <si>
    <t>Сысалов Аркадий Антонович</t>
  </si>
  <si>
    <t>Георги дарья</t>
  </si>
  <si>
    <t>@</t>
  </si>
  <si>
    <t>Ламберг Максимилиан</t>
  </si>
  <si>
    <t>Введение в авиамоделизм</t>
  </si>
  <si>
    <t>На дистанционное обучение согласна</t>
  </si>
  <si>
    <t>Румянцева Юлия Алексеевна</t>
  </si>
  <si>
    <t>jull.room@gmail.com</t>
  </si>
  <si>
    <t>Румянцев Фёдор</t>
  </si>
  <si>
    <t>Детский Дизайн центр</t>
  </si>
  <si>
    <t>Ненахова Екатерина Михайловна</t>
  </si>
  <si>
    <t>zvonek@mail.ru</t>
  </si>
  <si>
    <t>Ненахова София</t>
  </si>
  <si>
    <t>Дубов Дмитрий</t>
  </si>
  <si>
    <t>Бланк Дмитрий Михайлович</t>
  </si>
  <si>
    <t>+7(921)933-84-44</t>
  </si>
  <si>
    <t>blank_n@mail.ru</t>
  </si>
  <si>
    <t>Бланк Анастасия Дмитриевна</t>
  </si>
  <si>
    <t>Иконникова Анжела Алексеевна</t>
  </si>
  <si>
    <t>Miftahov.83@yandex.ru</t>
  </si>
  <si>
    <t>Мифтахова Таисия</t>
  </si>
  <si>
    <t>Федотова Елена Николаевна</t>
  </si>
  <si>
    <t>Elenaf0909@yandex.ru</t>
  </si>
  <si>
    <t>Федотова Яна</t>
  </si>
  <si>
    <t>Унтила Виктория Георгиевна</t>
  </si>
  <si>
    <t>vikunik-79@mail.ru</t>
  </si>
  <si>
    <t>Кузнецов Михаил Михайлович</t>
  </si>
  <si>
    <t>МК "Юнга"</t>
  </si>
  <si>
    <t>Казанская ул, д. 8-10, кв. 48</t>
  </si>
  <si>
    <t>Калинина Антонина</t>
  </si>
  <si>
    <t>Журкина Ирина Викторовна</t>
  </si>
  <si>
    <t>+7 921 921 95 95</t>
  </si>
  <si>
    <t>pagi-group@yandex.ru</t>
  </si>
  <si>
    <t>Денисов Арсений Павлович</t>
  </si>
  <si>
    <t>Склярова Александра Рувимовна</t>
  </si>
  <si>
    <t>Alexiass1@mail.ru</t>
  </si>
  <si>
    <t>Скляров Евгений</t>
  </si>
  <si>
    <t>Обучение игре на саксофоне</t>
  </si>
  <si>
    <t>Матях Анна Александровна</t>
  </si>
  <si>
    <t>matyah2305@icloud.com</t>
  </si>
  <si>
    <t>пр Юрия Гагарина, д 77, кв 114</t>
  </si>
  <si>
    <t>Матях Виктория Андреевна</t>
  </si>
  <si>
    <t>Программа по подготовке к Всероссийской олимпиаде школьников по литературе «А ты читаешь что-нибудь?»</t>
  </si>
  <si>
    <t>Станиславская Ольга Валентиновна</t>
  </si>
  <si>
    <t>Kainvin@mail.ru</t>
  </si>
  <si>
    <t>Станиславский Тихон Витальевич</t>
  </si>
  <si>
    <t>Денисова Глафира Павловна</t>
  </si>
  <si>
    <t>Король Екатерина Павловна</t>
  </si>
  <si>
    <t>katusa76@gmail.com</t>
  </si>
  <si>
    <t>Кораблестроителей 12-1-16</t>
  </si>
  <si>
    <t>Король Евгения</t>
  </si>
  <si>
    <t>комплексная программа по археологии</t>
  </si>
  <si>
    <t>Морской клуб</t>
  </si>
  <si>
    <t>Аквариумистика</t>
  </si>
  <si>
    <t>Никитчук Юлия Анатольевна</t>
  </si>
  <si>
    <t>Tatlermk@mail.ru</t>
  </si>
  <si>
    <t>Никитчук Арина</t>
  </si>
  <si>
    <t>Устинова Ольга Федоровна</t>
  </si>
  <si>
    <t>9030230@mail.ru</t>
  </si>
  <si>
    <t>Шеремет Анна Сергеевна</t>
  </si>
  <si>
    <t>Чернышева Татьяна Васильевна</t>
  </si>
  <si>
    <t>alyona.chernysheva.05@mail.ru</t>
  </si>
  <si>
    <t>Чернышева Алёна Алексеевна</t>
  </si>
  <si>
    <t>Изотова Ольга Вдадимировна</t>
  </si>
  <si>
    <t>Детский Дизайн-Центр</t>
  </si>
  <si>
    <t>Брадулова Виктория Андреевна</t>
  </si>
  <si>
    <t>basilio1982@mail.ru</t>
  </si>
  <si>
    <t>Сухарев Артур</t>
  </si>
  <si>
    <t>Основы этнографии</t>
  </si>
  <si>
    <t>Михайлова Ксения Александровна</t>
  </si>
  <si>
    <t>ksamikhailova@gmail.com</t>
  </si>
  <si>
    <t>Михайлов Даниил Германович</t>
  </si>
  <si>
    <t>Филина Татьяна Валерьевна</t>
  </si>
  <si>
    <t>Tatiana.filin@mail.ru</t>
  </si>
  <si>
    <t>Филина Злата Николаевна</t>
  </si>
  <si>
    <t>Путешествие в геологию</t>
  </si>
  <si>
    <t>Хворостецкая Галина Владимировна</t>
  </si>
  <si>
    <t>galina2006@bk.ru.</t>
  </si>
  <si>
    <t>Хворостецкая Анастасия Владимировна</t>
  </si>
  <si>
    <t>Я даю согласие</t>
  </si>
  <si>
    <t>Соколова Наталья Владимировна 1 год</t>
  </si>
  <si>
    <t>Хворостецкая Екатерина Владимировна</t>
  </si>
  <si>
    <t>Развитие логического мышления</t>
  </si>
  <si>
    <t>Юрьева Екатерина Сергеевна</t>
  </si>
  <si>
    <t>Sunny_kitten85@mail.ru</t>
  </si>
  <si>
    <t>Иващенко Софья</t>
  </si>
  <si>
    <t>Антонов Алексей Валерьевич</t>
  </si>
  <si>
    <t>alan76@mail.ru</t>
  </si>
  <si>
    <t>Антонова Станислава Алексеевна</t>
  </si>
  <si>
    <t>Бухарчикова Анастасия Сергеевна</t>
  </si>
  <si>
    <t>annbuharchikova@yandex.ru</t>
  </si>
  <si>
    <t>Бухарчикова Анна Юрьевна</t>
  </si>
  <si>
    <t>Литературный клуб "Дерзание".</t>
  </si>
  <si>
    <t>Козлова Галина Владимировна</t>
  </si>
  <si>
    <t>+7(921)3402403</t>
  </si>
  <si>
    <t>galina180374@mail.ru</t>
  </si>
  <si>
    <t>Мошкина Ольга</t>
  </si>
  <si>
    <t>Детский Дизайн-центр</t>
  </si>
  <si>
    <t>Маковская Ирина Валерьевна</t>
  </si>
  <si>
    <t>Irmakovska@mail.ru</t>
  </si>
  <si>
    <t>Парашютная д 25</t>
  </si>
  <si>
    <t>Сочилина Дарья</t>
  </si>
  <si>
    <t>Кружок по подготовке к Всероссийской олимпиаде : "А ты читаешь что-нибудь? или Культурологический взгляд на художественный текст"</t>
  </si>
  <si>
    <t>Терехова Ольга Витальевна</t>
  </si>
  <si>
    <t>tov.olga69@gmail.com</t>
  </si>
  <si>
    <t>Терехова Александра Сергеевна</t>
  </si>
  <si>
    <t>Быстрякова Екатерина Анатольевна</t>
  </si>
  <si>
    <t>bissektrisa72@mail.ru</t>
  </si>
  <si>
    <t>Мариничев Матвей Александрович</t>
  </si>
  <si>
    <t>Серегиная Светлана Анатольевна</t>
  </si>
  <si>
    <t>sersa.reco@gmail.com</t>
  </si>
  <si>
    <t>Серегина Екатерина</t>
  </si>
  <si>
    <t>„Я создаю свой мир“</t>
  </si>
  <si>
    <t>Волоскова Светлана Ивановна</t>
  </si>
  <si>
    <t>Атамурадов Никита</t>
  </si>
  <si>
    <t>Шмырева Елена Николаевна</t>
  </si>
  <si>
    <t>Трофимова Таисия</t>
  </si>
  <si>
    <t>Бычкова, Ольга Викторовна</t>
  </si>
  <si>
    <t>olga.bychkova@yahoo.com</t>
  </si>
  <si>
    <t>Кочаненкова Мария</t>
  </si>
  <si>
    <t>Любалин Даниил Маркович</t>
  </si>
  <si>
    <t>d.lyubalin@gmail.com</t>
  </si>
  <si>
    <t>Любалина Софья</t>
  </si>
  <si>
    <t>Симфонический оркестр Ансамбля песни и танца им. И.О. Дунаевского</t>
  </si>
  <si>
    <t>Гончарова Ольга Александровна</t>
  </si>
  <si>
    <t>olga.alex.goncharova@gmail.com</t>
  </si>
  <si>
    <t>Гончаров Гордей Викторович</t>
  </si>
  <si>
    <t>Симфонический оркестр Ансамбля песни и танца им. И.О.Дунаевского</t>
  </si>
  <si>
    <t>Герасимова Татьяна Николаевна</t>
  </si>
  <si>
    <t>tg-stelmas@ya.ru</t>
  </si>
  <si>
    <t>Герасимова Валентина Дмитриевна</t>
  </si>
  <si>
    <t>комплексная образовательная программа МЭТС "Розыгрыш"</t>
  </si>
  <si>
    <t>Атанова Елена Владимировна</t>
  </si>
  <si>
    <t>elena.atanova.sm@gmail.com</t>
  </si>
  <si>
    <t>Шпак Максим</t>
  </si>
  <si>
    <t>Симфонический оркестр</t>
  </si>
  <si>
    <t>Александрова Александра Юрьевна</t>
  </si>
  <si>
    <t>KrasivoSleva@yandex.ru</t>
  </si>
  <si>
    <t>Александрова Агата</t>
  </si>
  <si>
    <t>дизайн</t>
  </si>
  <si>
    <t>согласна на дистанционное обучение</t>
  </si>
  <si>
    <t>Соболева Наталия Георгиевна</t>
  </si>
  <si>
    <t>+7(911)812-59-18</t>
  </si>
  <si>
    <t>margerita1194@gmail.com</t>
  </si>
  <si>
    <t>Шалгуев Александр</t>
  </si>
  <si>
    <t>Сектор теории мызыки</t>
  </si>
  <si>
    <t>Ерофеева Юлия Анатольевна</t>
  </si>
  <si>
    <t>julia_6.74@mail.ru</t>
  </si>
  <si>
    <t>Ерофеев Роман Андреевич</t>
  </si>
  <si>
    <t>Проспект Косыгина, д.15, кВ.30</t>
  </si>
  <si>
    <t>Симфонический оркестр Ансамбля им. И. О. Дунаевского</t>
  </si>
  <si>
    <t>Филимонова Светлана Валериевна</t>
  </si>
  <si>
    <t>8-921-591-70-32</t>
  </si>
  <si>
    <t>sfilimonova@yandex.ru</t>
  </si>
  <si>
    <t>Филимонова Юлия Алексеевна</t>
  </si>
  <si>
    <t>Козырева Аксинья Андреевна</t>
  </si>
  <si>
    <t>kozyreva.asya@gmail.com</t>
  </si>
  <si>
    <t>Козырева Ульяна Ивановна</t>
  </si>
  <si>
    <t>Лаборатория: действеный танец</t>
  </si>
  <si>
    <t>Сологуб Наталья Вячеславовна</t>
  </si>
  <si>
    <t>11archit11@gmail.com</t>
  </si>
  <si>
    <t>Сологуб Арсений</t>
  </si>
  <si>
    <t>Хайрулин Рашид Марсельевич</t>
  </si>
  <si>
    <t>ress@inbox.ru</t>
  </si>
  <si>
    <t>Хайрулин Тимур Рашидович</t>
  </si>
  <si>
    <t>Муратова Наталья Олеговна</t>
  </si>
  <si>
    <t>Mno@mail.ru</t>
  </si>
  <si>
    <t>Шарова Светлана</t>
  </si>
  <si>
    <t>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</t>
  </si>
  <si>
    <t>8-952-232-29-52</t>
  </si>
  <si>
    <t>Михалова Блия Николаевна</t>
  </si>
  <si>
    <t>СПб, Лыжный, 4-3-136</t>
  </si>
  <si>
    <t>Дополнительные главы математики 5 класс</t>
  </si>
  <si>
    <t>Итальянская 31-5</t>
  </si>
  <si>
    <t>Викторович Людмила Романовна</t>
  </si>
  <si>
    <t>Moi.vedette@gmail.com</t>
  </si>
  <si>
    <t>Викторович Нонна Юрьевна</t>
  </si>
  <si>
    <t>Васильева Юлия Алексеевна</t>
  </si>
  <si>
    <t>arseny1319@gmail.com</t>
  </si>
  <si>
    <t>Васильев Арсений Глебович</t>
  </si>
  <si>
    <t>Гулимова Анна Александровна</t>
  </si>
  <si>
    <t>Lvana@mail.ru</t>
  </si>
  <si>
    <t>Гулимова Софья Сергеевна</t>
  </si>
  <si>
    <t>Тимофеева Ольга Вячеславовна</t>
  </si>
  <si>
    <t>olga.agrba@mail.ru</t>
  </si>
  <si>
    <t>Ивашкина Светлана Александровна</t>
  </si>
  <si>
    <t>Фрибус Марина Александровна</t>
  </si>
  <si>
    <t>mfribus@mail.ru</t>
  </si>
  <si>
    <t>Фрибус Ольга</t>
  </si>
  <si>
    <t>Крылова Марина Михайловна</t>
  </si>
  <si>
    <t>kmm0213@mail.ru</t>
  </si>
  <si>
    <t>Цвик Виктория Антоновна</t>
  </si>
  <si>
    <t>гиды на английском языке</t>
  </si>
  <si>
    <t>Киселева Марина Игоревна</t>
  </si>
  <si>
    <t>vikmarin@mail.ru</t>
  </si>
  <si>
    <t>Киселев Вениамин</t>
  </si>
  <si>
    <t>Трофанчук Оксана Всеволодовна</t>
  </si>
  <si>
    <t>o-trofanchuk@yandex.ru</t>
  </si>
  <si>
    <t>Матвейчик Виктория</t>
  </si>
  <si>
    <t>Новосадюк Екатерина Валерьевна</t>
  </si>
  <si>
    <t>eanovosadyuk@gmail.com</t>
  </si>
  <si>
    <t>Новосадюк Филипп</t>
  </si>
  <si>
    <t>Растем с английским</t>
  </si>
  <si>
    <t>Сизых Елена Сергеевна</t>
  </si>
  <si>
    <t>elenas777@mail.ru</t>
  </si>
  <si>
    <t>Сизых Николай Георгиевич</t>
  </si>
  <si>
    <t>Шахматы для малышей</t>
  </si>
  <si>
    <t>Сизых Иван Георгиевич</t>
  </si>
  <si>
    <t>Пустошкина Евгения Родионовна</t>
  </si>
  <si>
    <t>imacbaby@yandex.ru</t>
  </si>
  <si>
    <t>Пустошкина Вера</t>
  </si>
  <si>
    <t>гиды на английском</t>
  </si>
  <si>
    <t>Аронова Наталья Викторовна</t>
  </si>
  <si>
    <t>adorable2005@mail.ru</t>
  </si>
  <si>
    <t>Аронов Артём Дмитриевич</t>
  </si>
  <si>
    <t>2 группа 1 год обучения</t>
  </si>
  <si>
    <t>Пошивалова Ирина Владимировна</t>
  </si>
  <si>
    <t>maksa77@mail.ru</t>
  </si>
  <si>
    <t>Пр. Просвещения д 84 к 1 кВ 225</t>
  </si>
  <si>
    <t>Пошивалов Максим Андреевич</t>
  </si>
  <si>
    <t>Киселев Даниил</t>
  </si>
  <si>
    <t>Белова Любовь Владимировна</t>
  </si>
  <si>
    <t>lvbelova@yandex.ru</t>
  </si>
  <si>
    <t>Бойченко Михаил Антонович</t>
  </si>
  <si>
    <t>Делазари Даниела Леонидовна</t>
  </si>
  <si>
    <t>daniela.dana2015@yandex.ru</t>
  </si>
  <si>
    <t>Делазари Стефания Михайловна</t>
  </si>
  <si>
    <t>Аджемова Анна Михайловна</t>
  </si>
  <si>
    <t>Лосева Евгения Егоровна</t>
  </si>
  <si>
    <t>Елецкая Ольга Викторовна</t>
  </si>
  <si>
    <t>apelcin@bk.ru</t>
  </si>
  <si>
    <t>Елецкий Даниил Георгиевич</t>
  </si>
  <si>
    <t>Очное</t>
  </si>
  <si>
    <t>Першина Виктория Александровна</t>
  </si>
  <si>
    <t>vipershina@gmail.com</t>
  </si>
  <si>
    <t>Першина Вероника</t>
  </si>
  <si>
    <t>Дополнительная программа клуба Петрополь с ув.</t>
  </si>
  <si>
    <t>Ёршикова Марина Александровна</t>
  </si>
  <si>
    <t>marinaersh2015@gmail.com</t>
  </si>
  <si>
    <t>Ёршиков Матвей Александрович</t>
  </si>
  <si>
    <t>Основы двухмерного векторного моделирования</t>
  </si>
  <si>
    <t>vipershina@yandex.ru</t>
  </si>
  <si>
    <t>«Дерзание»</t>
  </si>
  <si>
    <t>Ткаченко Елена Валерьевна</t>
  </si>
  <si>
    <t>Velena8@yandex.ru</t>
  </si>
  <si>
    <t>Ткаченко Кирилл Юрьевич</t>
  </si>
  <si>
    <t>Комарова Екатерина Владимировна</t>
  </si>
  <si>
    <t>komarova1@list.ru</t>
  </si>
  <si>
    <t>Комаров Юрий Артемович</t>
  </si>
  <si>
    <t>Вамбольд Светлана Олеговна</t>
  </si>
  <si>
    <t>yuliya.malceva.2004@mail.ru</t>
  </si>
  <si>
    <t>Г. С-Пб, ул. Репищева, д.4, к.8, к.16</t>
  </si>
  <si>
    <t>Мальцева Юлия Витальевна</t>
  </si>
  <si>
    <t>А ты читаешь что-нибудь?</t>
  </si>
  <si>
    <t>Корчагина Ирина Владимировна</t>
  </si>
  <si>
    <t>kor_ira77@mail.ru</t>
  </si>
  <si>
    <t>Корчагина Дарья Александровна</t>
  </si>
  <si>
    <t>Мельничук Евгения Михайловна</t>
  </si>
  <si>
    <t>Gny63@mail.ru</t>
  </si>
  <si>
    <t>Мельничук София Юрьевна</t>
  </si>
  <si>
    <t>Манелис Ольга Юрьевна</t>
  </si>
  <si>
    <t>Manelis@mail.ru</t>
  </si>
  <si>
    <t>Манелис Марьяна</t>
  </si>
  <si>
    <t>Родионова Юлия Андреевна</t>
  </si>
  <si>
    <t>rusl.rod@yandex.ru</t>
  </si>
  <si>
    <t>Кировский район, пр. Стачек, 101-к1-665</t>
  </si>
  <si>
    <t>Родионов Руслан Андреевич</t>
  </si>
  <si>
    <t>Кружок по подготовке к Всерос «А ты читаешь что-нибудь...?»</t>
  </si>
  <si>
    <t>101/102</t>
  </si>
  <si>
    <t>Королева Марианна Михайловнс</t>
  </si>
  <si>
    <t>Koroleva_mariann@mail.ru</t>
  </si>
  <si>
    <t>Королева София Александровна</t>
  </si>
  <si>
    <t>Минашкина Ольга Владимировна</t>
  </si>
  <si>
    <t>Evk10@bk.ru</t>
  </si>
  <si>
    <t>Конопелькина Оливия Дмитриевна</t>
  </si>
  <si>
    <t>Королева Марианна Михайловна</t>
  </si>
  <si>
    <t>8(911)7021237</t>
  </si>
  <si>
    <t>Королева София</t>
  </si>
  <si>
    <t>Бузмакова Елена Витальевна</t>
  </si>
  <si>
    <t>buzew@yandex.ru</t>
  </si>
  <si>
    <t>Егудина Екатерина Дмитриевна</t>
  </si>
  <si>
    <t>Солист мюзикла</t>
  </si>
  <si>
    <t>Коноводова Анна Борисовна</t>
  </si>
  <si>
    <t>anuha82@mail.ru</t>
  </si>
  <si>
    <t>Коноводов Алексей Александрович</t>
  </si>
  <si>
    <t>Коноводова Антонина Александровна</t>
  </si>
  <si>
    <t>Васильева Алина Николаевна</t>
  </si>
  <si>
    <t>aspzag@mail.ru</t>
  </si>
  <si>
    <t>Кузьмичева Ольга Александровна</t>
  </si>
  <si>
    <t>Волкова Виктория Яковлевна</t>
  </si>
  <si>
    <t>victoriiav@mail.ru</t>
  </si>
  <si>
    <t>Волкова Кристина</t>
  </si>
  <si>
    <t>Спевацкая Мария Александровна</t>
  </si>
  <si>
    <t>mspevatskaya@gmail.com</t>
  </si>
  <si>
    <t>Спевацкий Георгий</t>
  </si>
  <si>
    <t>Павлова Тамара Викторовна</t>
  </si>
  <si>
    <t>vip.zmejuka@mail.ru</t>
  </si>
  <si>
    <t>Павлова Вероника Юрьевна</t>
  </si>
  <si>
    <t>Гусев Константин Олегович</t>
  </si>
  <si>
    <t>k.o.gusev@gmail.com</t>
  </si>
  <si>
    <t>Гусева Милена</t>
  </si>
  <si>
    <t>Иванова Ольга Владимировна</t>
  </si>
  <si>
    <t>o.v.77@ya.ru</t>
  </si>
  <si>
    <t>Иванова Полина</t>
  </si>
  <si>
    <t>"Хореографическая лаборатория "Действенный танец""</t>
  </si>
  <si>
    <t>Соколова Дина Александровна</t>
  </si>
  <si>
    <t>+7 (905) 2159085</t>
  </si>
  <si>
    <t>dinasea@yandex.ru</t>
  </si>
  <si>
    <t>СПб, ул. Варшавская 45-3-56</t>
  </si>
  <si>
    <t>Соколов Кирилл</t>
  </si>
  <si>
    <t>Математика. Подготовка к олимпиадам.</t>
  </si>
  <si>
    <t>Белая Анастасия Юрьевна</t>
  </si>
  <si>
    <t>+7(964)336-00-75</t>
  </si>
  <si>
    <t>Белая Елизавета Алексеевна</t>
  </si>
  <si>
    <t>Казакова Елена Владимировна</t>
  </si>
  <si>
    <t>8 950 033-77-31</t>
  </si>
  <si>
    <t>lena.nasvazi@mail.ru</t>
  </si>
  <si>
    <t>Казаков Савва</t>
  </si>
  <si>
    <t>Померанцева Юлия Александровна</t>
  </si>
  <si>
    <t>Shahira57@mail.ru</t>
  </si>
  <si>
    <t>Померанцева Алина Евгеньевна</t>
  </si>
  <si>
    <t>Секреты здоровья человека</t>
  </si>
  <si>
    <t>2-й год обучения</t>
  </si>
  <si>
    <t>Тарасенко Надежда Владимировна</t>
  </si>
  <si>
    <t>Nadezhda.tarasenko.85@mail.ru</t>
  </si>
  <si>
    <t>Тарасенко Александра Дмитриевна</t>
  </si>
  <si>
    <t>Ларионова Елена Александровна</t>
  </si>
  <si>
    <t>elenalarionova1183@gmail.com</t>
  </si>
  <si>
    <t>1-я линия ВО,8-6</t>
  </si>
  <si>
    <t>Попков Егор Сергеевич</t>
  </si>
  <si>
    <t>Мясоедова Ольга Юрьевна</t>
  </si>
  <si>
    <t>danu@list.ru</t>
  </si>
  <si>
    <t>Мясоедова Ярослава</t>
  </si>
  <si>
    <t>Миронов Кирилл Анатольевич</t>
  </si>
  <si>
    <t>kirmiroff@mail.ru</t>
  </si>
  <si>
    <t>Миронов Игорь</t>
  </si>
  <si>
    <t>Согласен 08.11.2020</t>
  </si>
  <si>
    <t>Чичкан Дарья Владимировна</t>
  </si>
  <si>
    <t>davlch@mail.ru</t>
  </si>
  <si>
    <t>Ул. Стахановцев, д.2, кВ.7</t>
  </si>
  <si>
    <t>Чичкан Варвара</t>
  </si>
  <si>
    <t>Колмагорова Елена Николаевна</t>
  </si>
  <si>
    <t>Kolmagorka_2004@mail.ru</t>
  </si>
  <si>
    <t>Колмагорова Елизавета Руслановна</t>
  </si>
  <si>
    <t>Букин Вячеслав Анатольевич</t>
  </si>
  <si>
    <t>8-911-270-11-92</t>
  </si>
  <si>
    <t>v-bukin@yandex.ru</t>
  </si>
  <si>
    <t>Конная улица дом 10 квартира 20</t>
  </si>
  <si>
    <t>Букина Капитолина Вячеславовна</t>
  </si>
  <si>
    <t>Мартюшева Таисия</t>
  </si>
  <si>
    <t>Романенкова Елена Игоревна</t>
  </si>
  <si>
    <t>romanenkovaelena@mail.ru</t>
  </si>
  <si>
    <t>Романенков Степан Михайлович</t>
  </si>
  <si>
    <t>7 921 304-78-37</t>
  </si>
  <si>
    <t>Мартюшев Макарий</t>
  </si>
  <si>
    <t>Ткаченко Любовь Юрьевна</t>
  </si>
  <si>
    <t>Аникиева Екатерина Михайловна</t>
  </si>
  <si>
    <t>anikieva@mail.ru</t>
  </si>
  <si>
    <t>Огородникова Анастасия Сергеевна</t>
  </si>
  <si>
    <t>Воробьева Анна Михайловна</t>
  </si>
  <si>
    <t>anna.m.vorobeva@gmail.com</t>
  </si>
  <si>
    <t>Воробьев Антон</t>
  </si>
  <si>
    <t>Суббота, 14:00</t>
  </si>
  <si>
    <t>Волкова Ольга Вячеславовна</t>
  </si>
  <si>
    <t>Пермякова Полина</t>
  </si>
  <si>
    <t>Спецкурс для старших школьников историко-краеведческого клуба «Петрополь»</t>
  </si>
  <si>
    <t>Симонова Вера Викторовна</t>
  </si>
  <si>
    <t>V2sim@yandex.ru</t>
  </si>
  <si>
    <t>Хорева Альбина</t>
  </si>
  <si>
    <t>Metamophoses- студия танца и пластики</t>
  </si>
  <si>
    <t>Шевченко Ольга Борисовна</t>
  </si>
  <si>
    <t>Mislevtseva@yandex.ru</t>
  </si>
  <si>
    <t>Шевченко Анастасия Сергеевна</t>
  </si>
  <si>
    <t>Сердюк Ксения Олеговна</t>
  </si>
  <si>
    <t>8-921-949-68-29</t>
  </si>
  <si>
    <t>Serksu@yandex.ru</t>
  </si>
  <si>
    <t>Сердюк Мария</t>
  </si>
  <si>
    <t>Малашенкова Александра Владимировна</t>
  </si>
  <si>
    <t>amalashenkova@mail.ru</t>
  </si>
  <si>
    <t>Макагонова Софья Алексеевна</t>
  </si>
  <si>
    <t>Обучение игре на фортепиано. В музыку с радостью</t>
  </si>
  <si>
    <t>Степанова Екатерина Геннадьевна</t>
  </si>
  <si>
    <t>Ekateri-na@mail.ru</t>
  </si>
  <si>
    <t>Вербицкая Алина Андреевна</t>
  </si>
  <si>
    <t>Филимонова Антонина Анатольевна</t>
  </si>
  <si>
    <t>8-950-030-61-06</t>
  </si>
  <si>
    <t>antonina-f@yandex.ru</t>
  </si>
  <si>
    <t>ул. Бассейная, д. 16, кв. 17</t>
  </si>
  <si>
    <t>Филимонова Роксана</t>
  </si>
  <si>
    <t>Тихорецкий 27-47</t>
  </si>
  <si>
    <t>Кольва Евгения Романовна</t>
  </si>
  <si>
    <t>8(904)514-82-90</t>
  </si>
  <si>
    <t>9516623359@mail.ru</t>
  </si>
  <si>
    <t>Будапештская, 69, корп.2, кв.19</t>
  </si>
  <si>
    <t>Кольва Пётр</t>
  </si>
  <si>
    <t>Толканица Наталья Петровна</t>
  </si>
  <si>
    <t>+7(963)3030187</t>
  </si>
  <si>
    <t>Ntolk@me.com</t>
  </si>
  <si>
    <t>Андриянова Мария</t>
  </si>
  <si>
    <t>Лалазарова Екатерина Владимировна</t>
  </si>
  <si>
    <t>elalazarova@mail.ru</t>
  </si>
  <si>
    <t>Лалазарова Вероника Петровна</t>
  </si>
  <si>
    <t>согласна (Лалазарова Екатерина Владимировна)</t>
  </si>
  <si>
    <t>Кутепова Наталья Михайловна</t>
  </si>
  <si>
    <t>8(921)340-59-77</t>
  </si>
  <si>
    <t>kutepova_nat@mail.ru</t>
  </si>
  <si>
    <t>Кутепова Елизавета Михайловна</t>
  </si>
  <si>
    <t>Золотарева Елизавета</t>
  </si>
  <si>
    <t>Реппо Анна Владимировна</t>
  </si>
  <si>
    <t>arep@bk.ru</t>
  </si>
  <si>
    <t>Кутимова Екатерина</t>
  </si>
  <si>
    <t>Клубаева Вероника Олеговна</t>
  </si>
  <si>
    <t>Klubaewa@yandex.ru</t>
  </si>
  <si>
    <t>Клубаева Александра Викторовна</t>
  </si>
  <si>
    <t>Цуканова Анастасия</t>
  </si>
  <si>
    <t>Романова Елена Степановна</t>
  </si>
  <si>
    <t>ligel@mail.ru</t>
  </si>
  <si>
    <t>Садовников Максим</t>
  </si>
  <si>
    <t>Комплексная дополнительная общеобразовательная общеразвивающая программа музыкально-эстрадного театра студии «Розыгрыш».</t>
  </si>
  <si>
    <t>Лапшова Мария Юрьевна</t>
  </si>
  <si>
    <t>mashulik.lap88@yandex.ru</t>
  </si>
  <si>
    <t>Мартыненко София Михайловна</t>
  </si>
  <si>
    <t>Габричидзе Ирина Геннадьевна</t>
  </si>
  <si>
    <t>8-960-255-46-76</t>
  </si>
  <si>
    <t>Irina_gab@list.ru</t>
  </si>
  <si>
    <t>Габричидзе Маргарита Георгиевна</t>
  </si>
  <si>
    <t>Стукалова Светлана Сергеевна</t>
  </si>
  <si>
    <t>GvadzhavaBogdana101@mail.ru</t>
  </si>
  <si>
    <t>Гваджава Богдана</t>
  </si>
  <si>
    <t>Комплексная образовательная программа Пресс-Центра «Поколение»</t>
  </si>
  <si>
    <t>Копылова Валентина Владимировна</t>
  </si>
  <si>
    <t>kvestor1@yandex.ru</t>
  </si>
  <si>
    <t>Копылова Мария</t>
  </si>
  <si>
    <t>"Гиды на английском языке", отдел гуманитарных программ и детских социальных инициатив.</t>
  </si>
  <si>
    <t>Сергеева Лариса Сергеевна</t>
  </si>
  <si>
    <t>larisa.sergeeva@mail.ru</t>
  </si>
  <si>
    <t>СПб, улица Брянцева, дом 7, корпус 1, квартира 785</t>
  </si>
  <si>
    <t>Платонова София Александровна</t>
  </si>
  <si>
    <t>От Парнаса к Олимпу</t>
  </si>
  <si>
    <t>Раильтянин Борис Исаевич</t>
  </si>
  <si>
    <t>borisar@inbox.ru</t>
  </si>
  <si>
    <t>Раильтянин Даниил Борисович</t>
  </si>
  <si>
    <t>107-20</t>
  </si>
  <si>
    <t>Принимаю</t>
  </si>
  <si>
    <t>Лобанова Александра Кирилловна</t>
  </si>
  <si>
    <t>post.lobanova@yandex.ru</t>
  </si>
  <si>
    <t>Лобанов Андрей Иванович</t>
  </si>
  <si>
    <t>Анненкова Тамара Евгеньевна</t>
  </si>
  <si>
    <t>+7(960)233-12-36</t>
  </si>
  <si>
    <t>TamaraAnnenkova@yandex.ru</t>
  </si>
  <si>
    <t>Анненков Илья Вячеславович</t>
  </si>
  <si>
    <t>Осадчая Елена Евгеньевна</t>
  </si>
  <si>
    <t>8(911)037-02-67</t>
  </si>
  <si>
    <t>osi82@mail.ru</t>
  </si>
  <si>
    <t>Осадчая Ангелина</t>
  </si>
  <si>
    <t>Наб. реки Мойки д.8 кв.14</t>
  </si>
  <si>
    <t>Бундина Виктория Денисовна</t>
  </si>
  <si>
    <t>обучение игре на скрипке</t>
  </si>
  <si>
    <t>Бровцина Наталия Александровна</t>
  </si>
  <si>
    <t>hatik.1124@yandex.ru</t>
  </si>
  <si>
    <t>Лужников Артемий Андреевичь</t>
  </si>
  <si>
    <t>Разрешаю.</t>
  </si>
  <si>
    <t>Чалова Ирина Анатольевна</t>
  </si>
  <si>
    <t>irka2273@list.ru</t>
  </si>
  <si>
    <t>Спб Институтский пр. 6-3</t>
  </si>
  <si>
    <t>Колышкин Владислав Николаевич</t>
  </si>
  <si>
    <t>Полтавец Леонид Сергеевич</t>
  </si>
  <si>
    <t>Полтавец Аглая Леонидовна</t>
  </si>
  <si>
    <t>Войтишек Андрей Янович</t>
  </si>
  <si>
    <t>andrey.voytishek@gmail.com</t>
  </si>
  <si>
    <t>Войтишек Матвей Андреевич</t>
  </si>
  <si>
    <t>ок</t>
  </si>
  <si>
    <t>Макарова Наталья Владимировна</t>
  </si>
  <si>
    <t>nathalia@list.ru</t>
  </si>
  <si>
    <t>Макаров Артём</t>
  </si>
  <si>
    <t>Дмитриева Анна Эдуардовна</t>
  </si>
  <si>
    <t>aud700@mail.ru</t>
  </si>
  <si>
    <t>Дмитриев Александр</t>
  </si>
  <si>
    <t>Зорова Светлана Олеговна</t>
  </si>
  <si>
    <t>zorova_s@mail.ru</t>
  </si>
  <si>
    <t>Панина Евлалия</t>
  </si>
  <si>
    <t>Смирнова Вера Михайловна</t>
  </si>
  <si>
    <t>Smirnovera@yandex.ru</t>
  </si>
  <si>
    <t>Смирнов Даниил</t>
  </si>
  <si>
    <t>Богатюк Алена Валентиновна</t>
  </si>
  <si>
    <t>bavgot@mail.ru</t>
  </si>
  <si>
    <t>Богатюк Софья</t>
  </si>
  <si>
    <t>olesialinkova2016@gmail.com</t>
  </si>
  <si>
    <t>Общий курс фортепиано</t>
  </si>
  <si>
    <t>Романова Евгения Михайловна</t>
  </si>
  <si>
    <t>Janer@yandex.ru</t>
  </si>
  <si>
    <t>Придорожная аллея, д.11, кв.32</t>
  </si>
  <si>
    <t>Романов Михаил</t>
  </si>
  <si>
    <t>Кокарева Надежда Михайловна</t>
  </si>
  <si>
    <t>Pr.nkok@gmail.com</t>
  </si>
  <si>
    <t>Горбова Светлана</t>
  </si>
  <si>
    <t>Клуб "Петрополь"</t>
  </si>
  <si>
    <t>Бокшицкая Марина Александровна</t>
  </si>
  <si>
    <t>Коровкин Андрей</t>
  </si>
  <si>
    <t>Лаборатория автомоделирования</t>
  </si>
  <si>
    <t>Шемякина Ольга олеговна</t>
  </si>
  <si>
    <t>Shema32@list.ru</t>
  </si>
  <si>
    <t>Бурвина Алена александровна</t>
  </si>
  <si>
    <t>Смирнова Елена Владимировна</t>
  </si>
  <si>
    <t>eles2009@mail.ru</t>
  </si>
  <si>
    <t>Григорьян Валерия Рафаиловна</t>
  </si>
  <si>
    <t>"Экология микроорганизмов"</t>
  </si>
  <si>
    <t>Гиршфельд Маргарита</t>
  </si>
  <si>
    <t>ДЕТСКИЙ ДИЗАЙН - ЦЕНТР</t>
  </si>
  <si>
    <t>Сидоренко Антон Михайлович</t>
  </si>
  <si>
    <t>s_anton@inbox.ru</t>
  </si>
  <si>
    <t>Ленинский проспект 78 корп 1 кв.148</t>
  </si>
  <si>
    <t>Сидоренко Артём Антонович</t>
  </si>
  <si>
    <t>Сомс Иван Леонидович</t>
  </si>
  <si>
    <t>ivan.soms@gmail.com</t>
  </si>
  <si>
    <t>Новосмоленская наб. 1</t>
  </si>
  <si>
    <t>Сомс Алёна Ивановна</t>
  </si>
  <si>
    <t>Гаврилов Василий Павлович</t>
  </si>
  <si>
    <t>itru_gavrilov@bk.ru</t>
  </si>
  <si>
    <t>улю Авиационная, д.13, кв.71</t>
  </si>
  <si>
    <t>Гавриловав София Васильевна</t>
  </si>
  <si>
    <t>Рубленко Татьяна Георгиевна</t>
  </si>
  <si>
    <t>trublenko@mail.ru</t>
  </si>
  <si>
    <t>ул. Бухарестская 156-1-154</t>
  </si>
  <si>
    <t>Рубленко Мария Александровна</t>
  </si>
  <si>
    <t>Свиржевская любовь Сергеевна</t>
  </si>
  <si>
    <t>Scergie_ls@mail.ru</t>
  </si>
  <si>
    <t>Запаров Матвей Кириллович</t>
  </si>
  <si>
    <t>Ларина Ирина Викторовна</t>
  </si>
  <si>
    <t>ulyanina@gmail.com</t>
  </si>
  <si>
    <t>Макаревич Ульяна</t>
  </si>
  <si>
    <t>Русанова Ольга Викторовна</t>
  </si>
  <si>
    <t>9419149@gmail.com</t>
  </si>
  <si>
    <t>Русанов Кирилл Андреевич</t>
  </si>
  <si>
    <t>Экология микроорганизмов</t>
  </si>
  <si>
    <t>Колоницкая Татьяна Александровна</t>
  </si>
  <si>
    <t>Crdiop@mail.ru</t>
  </si>
  <si>
    <t>Колоницкий Алексей Евгеньевич</t>
  </si>
  <si>
    <t>Соловьева Анна Сергеевна</t>
  </si>
  <si>
    <t>S16-03@mail.ru</t>
  </si>
  <si>
    <t>Соловьева Милана</t>
  </si>
  <si>
    <t>Обучение игре на арфе</t>
  </si>
  <si>
    <t>Предоркестровая подготовка</t>
  </si>
  <si>
    <t>Фисун Ольга Валерьевна</t>
  </si>
  <si>
    <t>ofisun1971@yandex.ru</t>
  </si>
  <si>
    <t>Фисун Даниил</t>
  </si>
  <si>
    <t>Лукьянчикова Александра Михайловна</t>
  </si>
  <si>
    <t>Лукьянчиков Кирилл Игоревич</t>
  </si>
  <si>
    <t>Корж Юлия Анатольевна</t>
  </si>
  <si>
    <t>avk.korzh@mail.ru</t>
  </si>
  <si>
    <t>Корж Елизавета Андреевна</t>
  </si>
  <si>
    <t>Самойлова Ольга Александровна</t>
  </si>
  <si>
    <t>Os2000@mail.ru</t>
  </si>
  <si>
    <t>Коропатнюк Виктория Алексеевна</t>
  </si>
  <si>
    <t>Рипак Екатерина Александровна</t>
  </si>
  <si>
    <t>ekaterina_ripak@mail.ru</t>
  </si>
  <si>
    <t>Литейный проспект, дом 13, квартира 61</t>
  </si>
  <si>
    <t>Евтюхин Тимофей Петрович</t>
  </si>
  <si>
    <t>Программирование Паскаль. Все очень просто.</t>
  </si>
  <si>
    <t>Ермолина Ксения Евгеньевна</t>
  </si>
  <si>
    <t>8-981-768-62-50</t>
  </si>
  <si>
    <t>Ksenyaermolina@mail.ru</t>
  </si>
  <si>
    <t>Ермолина Анжелика Антоновна</t>
  </si>
  <si>
    <t>Ладыгина Ирина Васильевна</t>
  </si>
  <si>
    <t>liv7212@yandex.ru</t>
  </si>
  <si>
    <t>Ладыгина Ксения</t>
  </si>
  <si>
    <t>Наш ребенок рисует.</t>
  </si>
  <si>
    <t>Батагова Евгения Владимировна</t>
  </si>
  <si>
    <t>03042004@mail.ru</t>
  </si>
  <si>
    <t>Батагов Владимир</t>
  </si>
  <si>
    <t>Долгонос Анастасия Мирославовна</t>
  </si>
  <si>
    <t>anastasiya_75@mail.ru</t>
  </si>
  <si>
    <t>Невесёлый Георгий Тарасович</t>
  </si>
  <si>
    <t>Похитонова Елена Владимировна</t>
  </si>
  <si>
    <t>Pokhitonova@gmail.com</t>
  </si>
  <si>
    <t>Похитонова Мария</t>
  </si>
  <si>
    <t>"Как вести за собой" школа организаторского мастерства</t>
  </si>
  <si>
    <t>Трегубова Елена Олеговна</t>
  </si>
  <si>
    <t>8-911-228-39-58</t>
  </si>
  <si>
    <t>Nunemyaka@gmail.com</t>
  </si>
  <si>
    <t>Трегубов Филипп</t>
  </si>
  <si>
    <t>Байдакова Екатерина Валериевна</t>
  </si>
  <si>
    <t>katarinaz@list.ru</t>
  </si>
  <si>
    <t>Байдакова Арина</t>
  </si>
  <si>
    <t>Базарнова София Сергеевна</t>
  </si>
  <si>
    <t>isg2000@mail.ru</t>
  </si>
  <si>
    <t>Чернышов Вадим Дмитриевич</t>
  </si>
  <si>
    <t>V</t>
  </si>
  <si>
    <t>Ярославлева Алсу Нафисовна</t>
  </si>
  <si>
    <t>alsu.yaroslavleva@mail.ru</t>
  </si>
  <si>
    <t>Ярославлева Милана Валерьевна</t>
  </si>
  <si>
    <t>Ересковская Полина Александровна</t>
  </si>
  <si>
    <t>polinaist@mail.ru</t>
  </si>
  <si>
    <t>Жебровский Даниил Сергеевич</t>
  </si>
  <si>
    <t>Байдакова Валерия</t>
  </si>
  <si>
    <t>Школа вожатого</t>
  </si>
  <si>
    <t>Брытикова Татьяна Николаевна</t>
  </si>
  <si>
    <t>tbrytikova@mail.ru</t>
  </si>
  <si>
    <t>Брытиков Юрий Сергеевич</t>
  </si>
  <si>
    <t>"Основы двухмерного векторного моделирования в графических редакторах"</t>
  </si>
  <si>
    <t>Кириллова Ольга Алексеевна</t>
  </si>
  <si>
    <t>o.a.dragunova@gmail.com</t>
  </si>
  <si>
    <t>Драгунова Александра Владимировна</t>
  </si>
  <si>
    <t>Спортивные Бальные танцы</t>
  </si>
  <si>
    <t>Вартанян Мариам Сергеевна</t>
  </si>
  <si>
    <t>mari.vartanyan@gmail.com</t>
  </si>
  <si>
    <t>Шалыгин Игорь Алексеевич</t>
  </si>
  <si>
    <t>Коровникова Ольга Юрьевна</t>
  </si>
  <si>
    <t>erimi12@mail.ru</t>
  </si>
  <si>
    <t>Коровников Андрей Сергеевия</t>
  </si>
  <si>
    <t>08.11.0020</t>
  </si>
  <si>
    <t>Драгунов Роман Владимирович</t>
  </si>
  <si>
    <t>Вторник 16.05</t>
  </si>
  <si>
    <t>Бенцало Оксана Владимировна</t>
  </si>
  <si>
    <t>oks_b@mail.ru</t>
  </si>
  <si>
    <t>Молодых Мария Алексеевна</t>
  </si>
  <si>
    <t>Чернякова Екатерина Геннадьевна</t>
  </si>
  <si>
    <t>keto_design@mail.ru</t>
  </si>
  <si>
    <t>Пинякова Полина</t>
  </si>
  <si>
    <t>Попов Николай Михайлович</t>
  </si>
  <si>
    <t>Atkaltai@yandex.ru</t>
  </si>
  <si>
    <t>Попов Михаил Николаевич</t>
  </si>
  <si>
    <t>Федорова Татьяна Олеговна</t>
  </si>
  <si>
    <t>fedosova.tata@yandex.ru</t>
  </si>
  <si>
    <t>Телепнев Сергей Сергеевич</t>
  </si>
  <si>
    <t>alsu.yaroslsvleva @ mail. ru</t>
  </si>
  <si>
    <t>Зубкова Мария Геннадьевна</t>
  </si>
  <si>
    <t>Mariya.zubkova88@mail.ru</t>
  </si>
  <si>
    <t>Дребноскок Даниэла Денисовна</t>
  </si>
  <si>
    <t>Я,Зубкова Мария Геннадьевна даю согласие на все вышеперечисленное</t>
  </si>
  <si>
    <t>Коповникова Ольга Юрьевна</t>
  </si>
  <si>
    <t>Коровников Андрей Сергеевич</t>
  </si>
  <si>
    <t>Теплоухов Анатолий Александрович</t>
  </si>
  <si>
    <t>teploukhov_a_a@mail.ru</t>
  </si>
  <si>
    <t>Спб, ул.Карпинского д.9 корп.3 кв.24</t>
  </si>
  <si>
    <t>Теплоухов Василий Анатольевич</t>
  </si>
  <si>
    <t>Григорьев Илья</t>
  </si>
  <si>
    <t>Обучение игры на ударных инструментах</t>
  </si>
  <si>
    <t>Владимирова Светлана Владимировна</t>
  </si>
  <si>
    <t>swetl.vla2012@yandex.ru</t>
  </si>
  <si>
    <t>Головкин Степан</t>
  </si>
  <si>
    <t>Образовательная программа - "Обучение игре на инструменте (баян, аккордеон) оркестра баянистов"</t>
  </si>
  <si>
    <t>Таганова Дарья Сергеевна</t>
  </si>
  <si>
    <t>pripevauchi@gmail.com</t>
  </si>
  <si>
    <t>Таганова Василиса</t>
  </si>
  <si>
    <t>Введение в пользование ПК под управлением ОС Ubuntu Linux</t>
  </si>
  <si>
    <t>Кукушкина Анна Викторовна</t>
  </si>
  <si>
    <t>Maofsofa@gmail.com</t>
  </si>
  <si>
    <t>Кукушкина София</t>
  </si>
  <si>
    <t>+7(921)865-27-47</t>
  </si>
  <si>
    <t>sloredej@yandex.ru</t>
  </si>
  <si>
    <t>Лейнбаум Евгений Сергеевич</t>
  </si>
  <si>
    <t>Серебрякова Анастасия Владимировна</t>
  </si>
  <si>
    <t>nastick_sc@mail.ru</t>
  </si>
  <si>
    <t>Серебрякова Катерина Львовна</t>
  </si>
  <si>
    <t>Бодрунова Светлана Сергеевна</t>
  </si>
  <si>
    <t>spasibo-tebe@yandex.ru</t>
  </si>
  <si>
    <t>Виктория Бодрунова</t>
  </si>
  <si>
    <t>Клочкова Ирина Евгеньевна</t>
  </si>
  <si>
    <t>Клочкова Александра Михайловна</t>
  </si>
  <si>
    <t>Залкинд Виктория Александровна</t>
  </si>
  <si>
    <t>vzalkind@yandex.ru</t>
  </si>
  <si>
    <t>Савицкий Николай Валентинович</t>
  </si>
  <si>
    <t>Загвозкина Светлана Юрьевна</t>
  </si>
  <si>
    <t>Himesen@gmail.com</t>
  </si>
  <si>
    <t>Елгазин Антон</t>
  </si>
  <si>
    <t>Семченко Наталья Геннадьевна</t>
  </si>
  <si>
    <t>+7(951)649-53-93</t>
  </si>
  <si>
    <t>shagoviktatjana@rambler.ru</t>
  </si>
  <si>
    <t>Шаговик Татьяна Игоревна</t>
  </si>
  <si>
    <t>Театр Юношеского Таорчества</t>
  </si>
  <si>
    <t>Хрыпова Наталия Александровна</t>
  </si>
  <si>
    <t>natashoker@yandex.ru</t>
  </si>
  <si>
    <t>Хрыпова Полина Павловна</t>
  </si>
  <si>
    <t>Пресс-центр " Поколение"</t>
  </si>
  <si>
    <t>Петрова Елизавета Владимировна</t>
  </si>
  <si>
    <t>Petrova_liz@mail.ru</t>
  </si>
  <si>
    <t>Соколов Валерий</t>
  </si>
  <si>
    <t>Яковлева Наталья Юрьевна спасибо</t>
  </si>
  <si>
    <t>mama5h@mail.ru</t>
  </si>
  <si>
    <t>Яковлева Мария Владимировна</t>
  </si>
  <si>
    <t>Холодная Вера Георгиевна</t>
  </si>
  <si>
    <t>+7(911)9739069</t>
  </si>
  <si>
    <t>СПб, ул. Замшина, д.56, кв.130</t>
  </si>
  <si>
    <t>Берсенев Анатолий</t>
  </si>
  <si>
    <t>Кошелева Ольга Владимировна</t>
  </si>
  <si>
    <t>aproxim@rambler.ru</t>
  </si>
  <si>
    <t>Кошелев Игнат Михайлович</t>
  </si>
  <si>
    <t>Карташова Елена Александровна</t>
  </si>
  <si>
    <t>soblin1@rambler.ru</t>
  </si>
  <si>
    <t>г. Санкт-Петербург, ул. Ильюшина, д. 15 к. 1, кв. 172</t>
  </si>
  <si>
    <t>Карташов Георгий Алексеевич</t>
  </si>
  <si>
    <t>Жук Елена Евгеньевна</t>
  </si>
  <si>
    <t>Alenenok0278@gmal.com</t>
  </si>
  <si>
    <t>Жук Святослав</t>
  </si>
  <si>
    <t>Филиппова Эльвира Азимовна</t>
  </si>
  <si>
    <t>8-921-887-20-77</t>
  </si>
  <si>
    <t>elll.f@hotmail.com</t>
  </si>
  <si>
    <t>Филиппова Диана Владимировна</t>
  </si>
  <si>
    <t>Гриценко Екатерина Сергеевна</t>
  </si>
  <si>
    <t>e-lop@yandex.ru</t>
  </si>
  <si>
    <t>Гриценко Ирина</t>
  </si>
  <si>
    <t>Примакова Людмила Васильевна</t>
  </si>
  <si>
    <t>lusiprima@mail.ru</t>
  </si>
  <si>
    <t>Братчикова Серафима</t>
  </si>
  <si>
    <t>Гребнева Анастасия Владимировна</t>
  </si>
  <si>
    <t>Avenberg_7@mail.ru</t>
  </si>
  <si>
    <t>Санкт-Петербург, ул. Понтонная, д. 11- кв. 230</t>
  </si>
  <si>
    <t>Гребнева София</t>
  </si>
  <si>
    <t>Бурганова Лариса Ринадовна</t>
  </si>
  <si>
    <t>Пестеля 13-15</t>
  </si>
  <si>
    <t>Моисеев Роман Викторович</t>
  </si>
  <si>
    <t>Дополнительный главы математики</t>
  </si>
  <si>
    <t>Литвинова Елена Витальевна</t>
  </si>
  <si>
    <t>921-882-73-18</t>
  </si>
  <si>
    <t>Elenainbloom@gmail.con</t>
  </si>
  <si>
    <t>Литвинова Варвара Васильевна</t>
  </si>
  <si>
    <t>Щёголев Евгений Николаевич</t>
  </si>
  <si>
    <t>znaumeru@yandex,ru</t>
  </si>
  <si>
    <t>Щёголева Ольга Евгеньевна</t>
  </si>
  <si>
    <t>Морской клуб "Юнга" начальная морская подготовка</t>
  </si>
  <si>
    <t>921-935-41-80</t>
  </si>
  <si>
    <t>Elenainbloom@gmail.com</t>
  </si>
  <si>
    <t>Литвинов Лев Васильевич</t>
  </si>
  <si>
    <t>Фролова Евгения Леонидовна</t>
  </si>
  <si>
    <t>jenny27111978@yandex.ru</t>
  </si>
  <si>
    <t>Фролов Михаил</t>
  </si>
  <si>
    <t>Азовцева Наталья Валерьевна</t>
  </si>
  <si>
    <t>+7(960)264-64-17</t>
  </si>
  <si>
    <t>natalya-azovceva@yandex.ru</t>
  </si>
  <si>
    <t>Азовцев Ярослав</t>
  </si>
  <si>
    <t>Тарарина Анастасия Валерьевна</t>
  </si>
  <si>
    <t>1121029@list.ru</t>
  </si>
  <si>
    <t>Тарарина Дарья Максимовна</t>
  </si>
  <si>
    <t>Обучение игре на инструменте( баян, аккордеон) оркестр баянистов</t>
  </si>
  <si>
    <t>Знакомство с автомоделированием</t>
  </si>
  <si>
    <t>Петш Валентин</t>
  </si>
  <si>
    <t>Петрова Екатерина Андреевна</t>
  </si>
  <si>
    <t>kittypol@mail.ru</t>
  </si>
  <si>
    <t>Петров Иван</t>
  </si>
  <si>
    <t>Моссэ Полина Анатольевна</t>
  </si>
  <si>
    <t>+7(911) 2539897</t>
  </si>
  <si>
    <t>poli.80@mail.ru</t>
  </si>
  <si>
    <t>Моссэ Александр</t>
  </si>
  <si>
    <t>Козлихина Марина Игоревна</t>
  </si>
  <si>
    <t>Kozlikhina@gmail.com</t>
  </si>
  <si>
    <t>Захарова Дарья Дмитриевна</t>
  </si>
  <si>
    <t>Пресс - центр «Поколение»</t>
  </si>
  <si>
    <t>Новокрещенова Дарья Александровна</t>
  </si>
  <si>
    <t>myartefakt@mail.ru</t>
  </si>
  <si>
    <t>Белорусская д28 кв118</t>
  </si>
  <si>
    <t>Новокрещенова Елизавета Алексеевна</t>
  </si>
  <si>
    <t>Кадикина Ольга Алексеевна</t>
  </si>
  <si>
    <t>±79217767906</t>
  </si>
  <si>
    <t>olga.kadikina@mail.ru</t>
  </si>
  <si>
    <t>СПб., Крупской улица, дом 13, кв 27</t>
  </si>
  <si>
    <t>Смирнов Иван Николаевич</t>
  </si>
  <si>
    <t>Голубев Александр Константинович</t>
  </si>
  <si>
    <t>Kreek1@gmail.com</t>
  </si>
  <si>
    <t>Группа Натальи Николаевны</t>
  </si>
  <si>
    <t>Кузнецова Анна Олеговна</t>
  </si>
  <si>
    <t>Chanyahome@yandex.com</t>
  </si>
  <si>
    <t>Ермошкин Андрей</t>
  </si>
  <si>
    <t>Дизайн Центр</t>
  </si>
  <si>
    <t>Саблина Ольга Александровна</t>
  </si>
  <si>
    <t>+7981 890 61 19</t>
  </si>
  <si>
    <t>victoria63sablina@gmail.com</t>
  </si>
  <si>
    <t>Павлова Мария</t>
  </si>
  <si>
    <t>Биято Елена Валентиновна</t>
  </si>
  <si>
    <t>brodskaya03@bk.ru</t>
  </si>
  <si>
    <t>Александрова Варвара Дмитриевна</t>
  </si>
  <si>
    <t>Георги Дарья</t>
  </si>
  <si>
    <t>Петрова Алина Владиславовна</t>
  </si>
  <si>
    <t>alina.kireina.petrova@gmail.com</t>
  </si>
  <si>
    <t>Тележная 13-9</t>
  </si>
  <si>
    <t>Петров Александр</t>
  </si>
  <si>
    <t>Занимательная радиоэлектроники.</t>
  </si>
  <si>
    <t>Тиунова Елизавета Сергеевна</t>
  </si>
  <si>
    <t>realetbelle@mail.ru</t>
  </si>
  <si>
    <t>Тиунова Екатерина</t>
  </si>
  <si>
    <t>Иванова Мария Валерьевна</t>
  </si>
  <si>
    <t>Shamalucky@inbox.ru</t>
  </si>
  <si>
    <t>Петрова Ева</t>
  </si>
  <si>
    <t>Пинегина Екатерина Борисовна</t>
  </si>
  <si>
    <t>+7(921)7793204</t>
  </si>
  <si>
    <t>epinegina@yandex.ru</t>
  </si>
  <si>
    <t>Пинегин Серафим Борисович</t>
  </si>
  <si>
    <t>Согласна. Е. Пинегина</t>
  </si>
  <si>
    <t>Михайлова Елена Витальевна</t>
  </si>
  <si>
    <t>822191@mail.ru</t>
  </si>
  <si>
    <t>Кекелева Майя</t>
  </si>
  <si>
    <t>Калашова Ирэна Азильевна</t>
  </si>
  <si>
    <t>kia4.1@yandex.ru</t>
  </si>
  <si>
    <t>Калашова Евдокия Олеговна</t>
  </si>
  <si>
    <t>Симфонический оркестр.Скрипка.</t>
  </si>
  <si>
    <t>Яковлева Татьяна Аркадьевна</t>
  </si>
  <si>
    <t>Hondo@yandex.ru</t>
  </si>
  <si>
    <t>Яковлев Михаил</t>
  </si>
  <si>
    <t>Гарау Катерина</t>
  </si>
  <si>
    <t>caterinagarau@gmail.com</t>
  </si>
  <si>
    <t>Костин</t>
  </si>
  <si>
    <t>Ирен</t>
  </si>
  <si>
    <t>Васильева Валерия Николаевна</t>
  </si>
  <si>
    <t>travinina_valery@mail.ru</t>
  </si>
  <si>
    <t>Васильева Варвара Геннадьевна</t>
  </si>
  <si>
    <t>Евсеева Марина Ефимовна</t>
  </si>
  <si>
    <t>Милявская Ольга Евгеньевна</t>
  </si>
  <si>
    <t>Черноморченко Елена Александровна</t>
  </si>
  <si>
    <t>lenashuper@gmail.com</t>
  </si>
  <si>
    <t>Черноморченко Полина Михайловна</t>
  </si>
  <si>
    <t>9527282@inbox.com</t>
  </si>
  <si>
    <t>Панферова Яна Андреевна</t>
  </si>
  <si>
    <t xml:space="preserve">
сценическое творчество</t>
  </si>
  <si>
    <t>Юферева Наталья Эдуардовна</t>
  </si>
  <si>
    <t>yuferevy@inbox.ru</t>
  </si>
  <si>
    <t>Юферев Глеб Евгеньевич</t>
  </si>
  <si>
    <t>Симфонический оркестр Ансамбля песни и танца им. И. О. Дунаевского</t>
  </si>
  <si>
    <t>Герасина Юлия Юрьевна</t>
  </si>
  <si>
    <t>Sibonemiu@gmail.com</t>
  </si>
  <si>
    <t>Никитинский Тимофей Евгеньевич</t>
  </si>
  <si>
    <t>Бруй Екатерина Алексеевна</t>
  </si>
  <si>
    <t>katya.bruy@gmail.com</t>
  </si>
  <si>
    <t>Бруй Максим Викторович</t>
  </si>
  <si>
    <t>Ряснянская Ольга Николаевна</t>
  </si>
  <si>
    <t>o.ryasn@rambler.ru</t>
  </si>
  <si>
    <t>Ряснянская Александра</t>
  </si>
  <si>
    <t>Охрименко Елена Викторовна</t>
  </si>
  <si>
    <t>helenhirsh018@gmail.com</t>
  </si>
  <si>
    <t>Охрименко Тимур</t>
  </si>
  <si>
    <t>Стальмак Елена Павловна</t>
  </si>
  <si>
    <t>elenastalmak@yandex.ru</t>
  </si>
  <si>
    <t>Стальмак Владислав</t>
  </si>
  <si>
    <t>"Мир природы", 1 год обучения</t>
  </si>
  <si>
    <t>Моисеева Наталья Олеговна</t>
  </si>
  <si>
    <t>natali.ziadinova@yandex.ru</t>
  </si>
  <si>
    <t>Моисеев Василий</t>
  </si>
  <si>
    <t>Ведмицкая Юлия Владимировна</t>
  </si>
  <si>
    <t>yuliya006@mail.ru</t>
  </si>
  <si>
    <t>Осипов Константин Иванович</t>
  </si>
  <si>
    <t>Потылицина Екатерина добрый</t>
  </si>
  <si>
    <t>Плавание.1 год обучения</t>
  </si>
  <si>
    <t>Хамзина анна Игоревна</t>
  </si>
  <si>
    <t>a.samuilowa@yandex.ru</t>
  </si>
  <si>
    <t>Хамзина Ксения</t>
  </si>
  <si>
    <t>Мягкая игрушка и текстильные пластика</t>
  </si>
  <si>
    <t>Лаврова Марина Викторовна</t>
  </si>
  <si>
    <t>lavrovamv@mail.ru</t>
  </si>
  <si>
    <t>Лаврова Ольга</t>
  </si>
  <si>
    <t>Абоскалова Мария Юрьевна</t>
  </si>
  <si>
    <t>masha.ab@gmail.com</t>
  </si>
  <si>
    <t>Горская Анна</t>
  </si>
  <si>
    <t>Ушакова Ольга Ярославовна</t>
  </si>
  <si>
    <t>aswad-mamba@ya.ru</t>
  </si>
  <si>
    <t>Ушакова Анастасия Николаевна</t>
  </si>
  <si>
    <t>Усейнова Валерия Дмитриевна</t>
  </si>
  <si>
    <t>waleria07@inbox.ru</t>
  </si>
  <si>
    <t>Усейнов Мирон</t>
  </si>
  <si>
    <t>Муравьева Наталья Николаевна</t>
  </si>
  <si>
    <t>nmur75@mail.ru</t>
  </si>
  <si>
    <t>Сазонов Артем</t>
  </si>
  <si>
    <t>Максимова Елена Сергеевна</t>
  </si>
  <si>
    <t>elemaxa@gmail.com</t>
  </si>
  <si>
    <t>Максимова Варвара Денисовна</t>
  </si>
  <si>
    <t>Сескуриа Мари</t>
  </si>
  <si>
    <t>Сиифонический оркестр</t>
  </si>
  <si>
    <t>Волошина Наталия Викторовна</t>
  </si>
  <si>
    <t>nataliv@yandex.ru</t>
  </si>
  <si>
    <t>Никитина Александра Вадимовна</t>
  </si>
  <si>
    <t>Барсова Екатерина Анатольевна</t>
  </si>
  <si>
    <t>katerinaphs@mail.ru</t>
  </si>
  <si>
    <t>СПб, пр.Бакунина, д.11, кВ.3</t>
  </si>
  <si>
    <t>Барсова Влада Дмитриевна</t>
  </si>
  <si>
    <t>Математика, 8 класс</t>
  </si>
  <si>
    <t>Таланова. Анастасия Владимировна</t>
  </si>
  <si>
    <t>Богословский Максим</t>
  </si>
  <si>
    <t>Цибирова Юлия Александровна</t>
  </si>
  <si>
    <t>+7 950 008 28 58</t>
  </si>
  <si>
    <t>jul.tsb@mail.ru</t>
  </si>
  <si>
    <t>Цибиров Антон</t>
  </si>
  <si>
    <t>Лунькова Оксана Александровна</t>
  </si>
  <si>
    <t>Oxanalunkova@gmail.com</t>
  </si>
  <si>
    <t>СПб, Стрельна, ул. Кирпичная, д.6, кВ.2</t>
  </si>
  <si>
    <t>Луньков Данила</t>
  </si>
  <si>
    <t>Симфонический оркестр Ансамбля песни и танца им.И.О.Дунаевского</t>
  </si>
  <si>
    <t>Фадеева Светлана Владимировна</t>
  </si>
  <si>
    <t>Фадеева Виктория</t>
  </si>
  <si>
    <t>Верещагина Елена Ивановна</t>
  </si>
  <si>
    <t>madam.lenajob@yandex.ru</t>
  </si>
  <si>
    <t>Макарова Маргарита Романовна</t>
  </si>
  <si>
    <t>Вода родная стихия</t>
  </si>
  <si>
    <t>Тимофеева Александра Александровна</t>
  </si>
  <si>
    <t>aleksis_13@mail.ru</t>
  </si>
  <si>
    <t>Шемендюк Сергей</t>
  </si>
  <si>
    <t>Основы спортивного плавания</t>
  </si>
  <si>
    <t>Ретц Дарья Александровна</t>
  </si>
  <si>
    <t>dascha-reetz@yandex.ru</t>
  </si>
  <si>
    <t>Ретц Алиса Владимировна</t>
  </si>
  <si>
    <t>Махо Пётр Георгиевич</t>
  </si>
  <si>
    <t>pmakho@gmail.com</t>
  </si>
  <si>
    <t>Махо Мария</t>
  </si>
  <si>
    <t>Захарко Наталья Георгиевна</t>
  </si>
  <si>
    <t>+7 921 325 79 45</t>
  </si>
  <si>
    <t>nata.zakharko@mail.ru</t>
  </si>
  <si>
    <t>Захарко Ксения</t>
  </si>
  <si>
    <t>Попова Галина Анатольевна</t>
  </si>
  <si>
    <t>bellg1@rambler.ru</t>
  </si>
  <si>
    <t>Попов Павел</t>
  </si>
  <si>
    <t>ЦКТ</t>
  </si>
  <si>
    <t>Рыжова Алина Викторовна</t>
  </si>
  <si>
    <t>alina.ryzhova@mail.ru</t>
  </si>
  <si>
    <t>Рыжов Кирилл Антонович</t>
  </si>
  <si>
    <t>Шумова Алла Анатольевна</t>
  </si>
  <si>
    <t>goldv9@yandex.ru</t>
  </si>
  <si>
    <t>СПб, Московский проспект 171-36</t>
  </si>
  <si>
    <t>Шумов Вадим</t>
  </si>
  <si>
    <t>Математика (развитие логического мышления</t>
  </si>
  <si>
    <t>бюджетная</t>
  </si>
  <si>
    <t>Ваева Полина Владимировна</t>
  </si>
  <si>
    <t>8-9500398763</t>
  </si>
  <si>
    <t>Vaevapolina@gmail.com</t>
  </si>
  <si>
    <t>Ваева София Александровна</t>
  </si>
  <si>
    <t>Шершевская Анетта Александровна</t>
  </si>
  <si>
    <t>Andva@mail.ru</t>
  </si>
  <si>
    <t>Шершевский Вячеслав Андреевич</t>
  </si>
  <si>
    <t>Обучение игры на Арфе</t>
  </si>
  <si>
    <t>Кристева Наталья Антоновна</t>
  </si>
  <si>
    <t>kristevanatalia@gmail.com</t>
  </si>
  <si>
    <t>Город Санкт-Петербург, Серебристый бульвар, дом 29, корпус 2, квартира 519</t>
  </si>
  <si>
    <t>Кристева Анастасия Ивановна</t>
  </si>
  <si>
    <t>Балашова Татьяна Николаевна</t>
  </si>
  <si>
    <t>Baltn72@mail.ru</t>
  </si>
  <si>
    <t>Балашов Константин Михайлович</t>
  </si>
  <si>
    <t>Кирьянова Дарья Васильевна</t>
  </si>
  <si>
    <t>+7(921)-305-51-24</t>
  </si>
  <si>
    <t>skansilopa@rambler.ru</t>
  </si>
  <si>
    <t>Кирьянов Фёдор</t>
  </si>
  <si>
    <t>Обучение игре на инструменте (аккордеон) оркестра баянистов</t>
  </si>
  <si>
    <t>Сыроваткина Ирина Юрьевна</t>
  </si>
  <si>
    <t>iyzvolinskaya@gmail.com</t>
  </si>
  <si>
    <t>Сыроваткин Михаил Александрович</t>
  </si>
  <si>
    <t>Рымашевская Елена Вячеславовна</t>
  </si>
  <si>
    <t>Kica27@inbox.ru89</t>
  </si>
  <si>
    <t>Рымашевский Тимофей</t>
  </si>
  <si>
    <t>Театр Юношеского Творчесва</t>
  </si>
  <si>
    <t>Григорьева Наталья Александровна</t>
  </si>
  <si>
    <t>natalya11111991@mail.ru</t>
  </si>
  <si>
    <t>Григорьева Ангелина</t>
  </si>
  <si>
    <t>"Обучение игре на домре" 100403</t>
  </si>
  <si>
    <t>радиоэлектроника</t>
  </si>
  <si>
    <t>до</t>
  </si>
  <si>
    <t>Морской клуб Юнга, 
Начальная и основная морская подготовка</t>
  </si>
  <si>
    <t>Кожевникова Елена Викторовна</t>
  </si>
  <si>
    <t>Elena.kozhevnikova@gmail.com</t>
  </si>
  <si>
    <t>Кожевникова Вера</t>
  </si>
  <si>
    <t>Ярослава Гашека дом 2</t>
  </si>
  <si>
    <t>Макарова Евгения Николаевна</t>
  </si>
  <si>
    <t>Evgesha.makarova.1985@mail.ru</t>
  </si>
  <si>
    <t>Макарова Анна Алексеевна</t>
  </si>
  <si>
    <t>Петраш Лидия Владимировна</t>
  </si>
  <si>
    <t>Lpetrash@ya.ru</t>
  </si>
  <si>
    <t>Коробицин Максим</t>
  </si>
  <si>
    <t>Золотухина Лилия Александровна</t>
  </si>
  <si>
    <t>Zolotuhinalilia@yandex.ru</t>
  </si>
  <si>
    <t>Золотухин Александр</t>
  </si>
  <si>
    <t>симфонический оркестр</t>
  </si>
  <si>
    <t>Голубкова Анна Владимировна</t>
  </si>
  <si>
    <t>Днепровская Настасья Владимировна</t>
  </si>
  <si>
    <t>Флейта</t>
  </si>
  <si>
    <t>Анашкина Елена Владимировна</t>
  </si>
  <si>
    <t>evanashkina@hotmail.com</t>
  </si>
  <si>
    <t>Марковец Дмитрий Алексеевич</t>
  </si>
  <si>
    <t>Миловзорова Мария Николаевна</t>
  </si>
  <si>
    <t>znaumeru@yandex.ru</t>
  </si>
  <si>
    <t>ОСП тренер Игнатова С.В. суббота 14.40</t>
  </si>
  <si>
    <t>Тиммерер-Майер Светлана Владимировна</t>
  </si>
  <si>
    <t>S-m-i-l-e72@yandex.ru</t>
  </si>
  <si>
    <t>Тиммерер-Майер Софи Надежда</t>
  </si>
  <si>
    <t>"Обучение игре на инструменте (баян, аккордеон) оркестра баянистов"</t>
  </si>
  <si>
    <t>симфонический оркестр ансамбля песни и танца им.Дунаевского И.О.</t>
  </si>
  <si>
    <t>Белова Мария Юрьевна</t>
  </si>
  <si>
    <t>Beloved M.Y. @yandex.ru</t>
  </si>
  <si>
    <t>Белова Полина Александровна</t>
  </si>
  <si>
    <t>Матыко Ирина Леонидовна</t>
  </si>
  <si>
    <t>irinamatyko@mail.ru</t>
  </si>
  <si>
    <t>Санкт-Петербург, ул. Брянцева, дом 18, кв. 170</t>
  </si>
  <si>
    <t>Матыко Иван</t>
  </si>
  <si>
    <t>Нагорных Любовь Сергеевна</t>
  </si>
  <si>
    <t>lubalisa@mail.ru</t>
  </si>
  <si>
    <t>Нагорных Александр Васильевич</t>
  </si>
  <si>
    <t>Янглич Елена Владимировна</t>
  </si>
  <si>
    <t>Eyanglich@gmail.com</t>
  </si>
  <si>
    <t>Янглид Владислав Александрович</t>
  </si>
  <si>
    <t>Обучение игре на инструменте (баян, аккордион) оркестра баянистоа</t>
  </si>
  <si>
    <t>В музыку с радостью(сольфеджио)</t>
  </si>
  <si>
    <t>Илларионова Анна Ивановна</t>
  </si>
  <si>
    <t>illarann@yandex.ru</t>
  </si>
  <si>
    <t>Илларионова Анастасия Алексеевна</t>
  </si>
  <si>
    <t>Жданова Анастасия Владимировна</t>
  </si>
  <si>
    <t>nasscom@mail.ru</t>
  </si>
  <si>
    <t>Жданова Ариадна Александровна</t>
  </si>
  <si>
    <t>Дгепровский Михаил</t>
  </si>
  <si>
    <t>Обучение игре на виолончели</t>
  </si>
  <si>
    <t>Перевезенцева Екатерина Николаевна</t>
  </si>
  <si>
    <t>Katerina_p69@mail.ru</t>
  </si>
  <si>
    <t>Перевезенцев Георгий Максимович</t>
  </si>
  <si>
    <t>Симфонический оркестр ансамбля песни и танца им. Дунаевского</t>
  </si>
  <si>
    <t>Пантелеева Анастасия Александровна</t>
  </si>
  <si>
    <t>2347032@gmail.com</t>
  </si>
  <si>
    <t>Ображеев Владимир Сергеевич</t>
  </si>
  <si>
    <t>Вольская Жанна Николаевна</t>
  </si>
  <si>
    <t>medda@inbox.ru</t>
  </si>
  <si>
    <t>Вольская Милана Вадимовна</t>
  </si>
  <si>
    <t>Дебижева Наталия Борисовна</t>
  </si>
  <si>
    <t>kinofun@gmail.com</t>
  </si>
  <si>
    <t>Дебижев Александр</t>
  </si>
  <si>
    <t>Богданова Екатерина Николаевна</t>
  </si>
  <si>
    <t>koshanechka@mail.ru</t>
  </si>
  <si>
    <t>Богданова Елизавета Сергеевна</t>
  </si>
  <si>
    <t>Александров Алексей Валентинович</t>
  </si>
  <si>
    <t>pealeksandrov@yahoo.com</t>
  </si>
  <si>
    <t>Александрова Анастасия Алексеевна</t>
  </si>
  <si>
    <t>Ображеев Александр Сергеевич</t>
  </si>
  <si>
    <t>Голубева Нелли Анатольевна</t>
  </si>
  <si>
    <t>Голубев Александр Константиннович</t>
  </si>
  <si>
    <t>Федотов Олег Николаевич</t>
  </si>
  <si>
    <t>fon78@yandex.ru</t>
  </si>
  <si>
    <t>Федотова Милла</t>
  </si>
  <si>
    <t>Марцынкевич Александра Владиславовна</t>
  </si>
  <si>
    <t>alex_marz@mail.ru</t>
  </si>
  <si>
    <t>Кузина Мария Вячеславовна</t>
  </si>
  <si>
    <t>Щербакова Анна Николаевна</t>
  </si>
  <si>
    <t>flaky91@mail.ru</t>
  </si>
  <si>
    <t>Щербакова Мария Артемовна</t>
  </si>
  <si>
    <t>Студия "Метаморфозы"</t>
  </si>
  <si>
    <t>Мельникова Екатерина Александровна</t>
  </si>
  <si>
    <t>melek@eu.spb.ru</t>
  </si>
  <si>
    <t>Петров Тимофей</t>
  </si>
  <si>
    <t>Янглич Диана Александровна</t>
  </si>
  <si>
    <t>Воронина Арина Георгиевна</t>
  </si>
  <si>
    <t>arinariadna@yandex.ru</t>
  </si>
  <si>
    <t>Камилова Ариадна</t>
  </si>
  <si>
    <t>Маслякова Мария Владимировна</t>
  </si>
  <si>
    <t>masliakova18@yandex.ru</t>
  </si>
  <si>
    <t>Масляков Иван Станиславович</t>
  </si>
  <si>
    <t>Кузина Анастасия Вячеславовна</t>
  </si>
  <si>
    <t>Мой ребёнок рисует</t>
  </si>
  <si>
    <t>Бочкарева Зинаида Владимировна</t>
  </si>
  <si>
    <t>Z.v.bochkareva@yandex.ru</t>
  </si>
  <si>
    <t>Бочкарев Максим Максимович</t>
  </si>
  <si>
    <t>Мирошниченко Олеся Юрьевна</t>
  </si>
  <si>
    <t>olesya-mir@yandex.ru</t>
  </si>
  <si>
    <t>Мирошниченко Василиса Артемовна</t>
  </si>
  <si>
    <t>Янглич Владислав Александрович</t>
  </si>
  <si>
    <t>Симфонический оркестр Ансамбля песни и танца имени И.О. Дунаевского</t>
  </si>
  <si>
    <t>Зеленихина Мария Владимировна</t>
  </si>
  <si>
    <t>ZMv-1@mail.ru</t>
  </si>
  <si>
    <t>Тверитнева Ольга</t>
  </si>
  <si>
    <t>Шарифуллина Ольга Сергеевна</t>
  </si>
  <si>
    <t>Шарифуллина Зарина</t>
  </si>
  <si>
    <t>Лимаренко Марина Александровна</t>
  </si>
  <si>
    <t>marina.limarenko80@yandex.ru</t>
  </si>
  <si>
    <t>Лимаренко Мария Руслановна</t>
  </si>
  <si>
    <t>Комплексная образовательная программа пресс-центра «Поколение», « Литература для старших школьников»</t>
  </si>
  <si>
    <t>Редько Татьяна Владимировна</t>
  </si>
  <si>
    <t>tvredko@gmail.com</t>
  </si>
  <si>
    <t>Яковлева Эврика</t>
  </si>
  <si>
    <t>Муравьева Алина Николаевна</t>
  </si>
  <si>
    <t>8-906-277-23-55</t>
  </si>
  <si>
    <t>Alnmail@rambler.ru</t>
  </si>
  <si>
    <t>Федюкова Анастасия Андреевна</t>
  </si>
  <si>
    <t>МарцынкевичАлександра Владиславовна</t>
  </si>
  <si>
    <t>КузинаАнастасия Вячеславовна</t>
  </si>
  <si>
    <t>1класс</t>
  </si>
  <si>
    <t>Зорина Мария Сергеевна</t>
  </si>
  <si>
    <t>Margo_sms@mail.ru</t>
  </si>
  <si>
    <t>Сотников Тимофей Степанович</t>
  </si>
  <si>
    <t>Казарина Ирина Александровна</t>
  </si>
  <si>
    <t>irakazarina10@gmail.com</t>
  </si>
  <si>
    <t>Казарин Илья Андреевич</t>
  </si>
  <si>
    <t>Генерала Симоняка 8-1-56</t>
  </si>
  <si>
    <t>Основы этнографии и музееведения. Занимательное страноведение</t>
  </si>
  <si>
    <t>Григорьева Юлия Евгеньевна</t>
  </si>
  <si>
    <t>8-911-286-76-59</t>
  </si>
  <si>
    <t>Ulia78r@mail.ru</t>
  </si>
  <si>
    <t>СПб,ул. Коммуны, 30-1-94</t>
  </si>
  <si>
    <t>Григорьев Владислав</t>
  </si>
  <si>
    <t>Антонюк Александр Николаевич</t>
  </si>
  <si>
    <t>a-antonuk@mail.ru</t>
  </si>
  <si>
    <t>Антонюк Григорий Александрович</t>
  </si>
  <si>
    <t>Морская подготовка</t>
  </si>
  <si>
    <t>Морозова Анна Валентиновна</t>
  </si>
  <si>
    <t>8-911-144-51-03</t>
  </si>
  <si>
    <t>amorozova64@mail.ru</t>
  </si>
  <si>
    <t>ул. Народная, д. 16, кв. 7</t>
  </si>
  <si>
    <t>Добрецов Василий Викторович</t>
  </si>
  <si>
    <t>Математика. Подготовка к олимпиадам. Преподаватель Жукова Е. Е.</t>
  </si>
  <si>
    <t>Сорока Алеся Ростиславовна</t>
  </si>
  <si>
    <t>Soroka10@gmail.com</t>
  </si>
  <si>
    <t>СПб, ул.5-я Красноармейская, д.20, кв8</t>
  </si>
  <si>
    <t>Рынжа Вячеслав</t>
  </si>
  <si>
    <t>Математика. Подготовка к олимпиадам</t>
  </si>
  <si>
    <t>Nadinmalinina@gmail.com</t>
  </si>
  <si>
    <t>liepaya@mail.ru</t>
  </si>
  <si>
    <t>пр. Стачек 103-1-322</t>
  </si>
  <si>
    <t>Лазарев Владимир Сергеевич</t>
  </si>
  <si>
    <t>Страноведение . Европа</t>
  </si>
  <si>
    <t>Чернявская Ирина Николаевна</t>
  </si>
  <si>
    <t>8-911-156-00-30</t>
  </si>
  <si>
    <t>Уточкин Филипп</t>
  </si>
  <si>
    <t>Великанова Светлана Геннадьевна</t>
  </si>
  <si>
    <t>Народная 1</t>
  </si>
  <si>
    <t>Магазенков Егор</t>
  </si>
  <si>
    <t>Лазарева Ольга Николаевна</t>
  </si>
  <si>
    <t>+7(911)935-02-62</t>
  </si>
  <si>
    <t>olga.lazareva@outlook.com</t>
  </si>
  <si>
    <t>Спб, ул.Чайковского, 60-35</t>
  </si>
  <si>
    <t>Радионова Вероника Сергеевна</t>
  </si>
  <si>
    <t>"Математика.
Подготовка к олимпиадам"</t>
  </si>
  <si>
    <t>Куха Алла Юрьевна</t>
  </si>
  <si>
    <t>Allakyha@gmail.com</t>
  </si>
  <si>
    <t>Куха Виктория Вячеславовна</t>
  </si>
  <si>
    <t>Гадасина Елена Сергеевна</t>
  </si>
  <si>
    <t>elena.timofeeva@inbox.ru</t>
  </si>
  <si>
    <t>Гадасина София Алексеевна</t>
  </si>
  <si>
    <t>Кучай Евгения Борисовна</t>
  </si>
  <si>
    <t>Evgenia1980@mail.ru</t>
  </si>
  <si>
    <t>Рамзайцев Владислав Игоревич</t>
  </si>
  <si>
    <t>Заворова Екатерина Сергеевна</t>
  </si>
  <si>
    <t>Sashadmitrieva42@gmail.com</t>
  </si>
  <si>
    <t>Дмитриева Александра Данииловна</t>
  </si>
  <si>
    <t>Изместьева Мария Михайловна</t>
  </si>
  <si>
    <t>kirlyukova@mail.ru</t>
  </si>
  <si>
    <t>Изместьева Светлана Дмитриевна</t>
  </si>
  <si>
    <t>Азбука танца, Метаморфозы</t>
  </si>
  <si>
    <t>Дошкольники</t>
  </si>
  <si>
    <t>Симонова Светлана Николаевна</t>
  </si>
  <si>
    <t>Svesim@yandex.ru</t>
  </si>
  <si>
    <t>Симонов Матвей Дмитриевич</t>
  </si>
  <si>
    <t>Симфонический оркестр ансамбля песни и танца им. И.А. Дунаевского</t>
  </si>
  <si>
    <t>Зайцев Дмитрий Николаевич</t>
  </si>
  <si>
    <t>foolbox@gmail.com</t>
  </si>
  <si>
    <t>Зайцева Олеся Дмитриевна</t>
  </si>
  <si>
    <t>Грузнева Анастасия Андреевна</t>
  </si>
  <si>
    <t>gruzneva@mail.ru</t>
  </si>
  <si>
    <t>Грузнева Виктория</t>
  </si>
  <si>
    <t>Коско Андрей Феликсович</t>
  </si>
  <si>
    <t>andrey.kosko@gmail.com</t>
  </si>
  <si>
    <t>Коско Александр Андреевич</t>
  </si>
  <si>
    <t>Воробьёва Любовь Владимировна</t>
  </si>
  <si>
    <t>89313364936@yandex.ru</t>
  </si>
  <si>
    <t>Воробьёв Александр</t>
  </si>
  <si>
    <t>Звонимательное краеведение</t>
  </si>
  <si>
    <t>Пенкина Наталья Александровна</t>
  </si>
  <si>
    <t>penkina0103@yandex.ru</t>
  </si>
  <si>
    <t>Пенкина Галина</t>
  </si>
  <si>
    <t>Данилова Светлана Борисовна</t>
  </si>
  <si>
    <t>Dasdanilova@gmail.com</t>
  </si>
  <si>
    <t>Дёмина Полина Александровна</t>
  </si>
  <si>
    <t>Bissektrisa72@mail.ru</t>
  </si>
  <si>
    <t>Мариничева Варвара Александровна</t>
  </si>
  <si>
    <t>"Страноведение: Европа"</t>
  </si>
  <si>
    <t>Муружева Замира Магомедовна</t>
  </si>
  <si>
    <t>zamira.muruzheva@mail.ru</t>
  </si>
  <si>
    <t>Кудрово, ул. Областная, д. 1</t>
  </si>
  <si>
    <t>Тимурзиев Лорс</t>
  </si>
  <si>
    <t>Тимурзиев Дени</t>
  </si>
  <si>
    <t>Умники и умницы</t>
  </si>
  <si>
    <t>Воробьева Любовь Владимировна</t>
  </si>
  <si>
    <t>Миленина Татьяна Валерьевна</t>
  </si>
  <si>
    <t>Babm85@yandex.ru</t>
  </si>
  <si>
    <t>Миленин Роман Валентинович</t>
  </si>
  <si>
    <t>Федорова Ольга Александровна</t>
  </si>
  <si>
    <t>8-981-103-20-40</t>
  </si>
  <si>
    <t>olga_f_@mail.ru</t>
  </si>
  <si>
    <t>Тюхлова Юлия</t>
  </si>
  <si>
    <t>Китенко Наталья Николаевна</t>
  </si>
  <si>
    <t>kitenko@bk.ru</t>
  </si>
  <si>
    <t>Китенко Александр</t>
  </si>
  <si>
    <t>Хабаров Михаил Юрьевич</t>
  </si>
  <si>
    <t>Тв.студия Д.В. Лаврова</t>
  </si>
  <si>
    <t>Ирхина Анна Борисовна</t>
  </si>
  <si>
    <t>onairpost@yandex.ru</t>
  </si>
  <si>
    <t>Ирхина Вероника Алексеевна</t>
  </si>
  <si>
    <t>Еремеева Анастасия Александровна</t>
  </si>
  <si>
    <t>2006n@bk.ru</t>
  </si>
  <si>
    <t>Мячина Арина Дмитриевна</t>
  </si>
  <si>
    <t>Ранне Екатерина Александровна</t>
  </si>
  <si>
    <t>ekaterinaranne@mail.ru</t>
  </si>
  <si>
    <t>Ранне Надежда Германовна</t>
  </si>
  <si>
    <t>общее музыкальное развитие</t>
  </si>
  <si>
    <t>Ванцева Екатерина Сергеевна</t>
  </si>
  <si>
    <t>katvanceva@yandex.ru</t>
  </si>
  <si>
    <t>Поэтический бульвар, 3, кв107</t>
  </si>
  <si>
    <t>Ванцева Дарья Дмитриевна</t>
  </si>
  <si>
    <t>Комплексная образовательная программа пресс-центра "Поколение</t>
  </si>
  <si>
    <t>комплексные занятия</t>
  </si>
  <si>
    <t>Гальянова Валентина ивановна</t>
  </si>
  <si>
    <t>Galyanova.valentina@yandex.ru</t>
  </si>
  <si>
    <t>Гальянова Анастасия Олеговна</t>
  </si>
  <si>
    <t>Ермашова Жанна Николаевна</t>
  </si>
  <si>
    <t>jannet80@bk.ru</t>
  </si>
  <si>
    <t>Солнцева Василиса Сергеевна</t>
  </si>
  <si>
    <t>Владимирова Евгения Юрьевна</t>
  </si>
  <si>
    <t>aleksandrova_07_07_2003@mail.ru</t>
  </si>
  <si>
    <t>Александрова Александра Фёдоровна</t>
  </si>
  <si>
    <t>Тимофеева Татьяна Юрьевна</t>
  </si>
  <si>
    <t>Tatusyma@yandex.ru</t>
  </si>
  <si>
    <t>Тимофеева Мария Максимовна</t>
  </si>
  <si>
    <t>Москвичева Светлана Викторовна</t>
  </si>
  <si>
    <t>svim@ya.ru</t>
  </si>
  <si>
    <t>Москвичев Сергей Алексеевич</t>
  </si>
  <si>
    <t>Прикладное программирование в среде MS Office и мультимедиа технологии</t>
  </si>
  <si>
    <t>Антушевич Ирина Сергеевна</t>
  </si>
  <si>
    <t>Irinaglass511@gmail.com</t>
  </si>
  <si>
    <t>Антушевич Дарья Вячеславовна</t>
  </si>
  <si>
    <t>Василькова Юлия Валерьевна</t>
  </si>
  <si>
    <t>8-911-965-82-11</t>
  </si>
  <si>
    <t>juvava@mail.ru</t>
  </si>
  <si>
    <t>Санкт-Петербург, пр. Художников, 15-3-117</t>
  </si>
  <si>
    <t>Смирнов Олег</t>
  </si>
  <si>
    <t>Клыпина Анна Николаевна</t>
  </si>
  <si>
    <t>anuchka@inbox.ru</t>
  </si>
  <si>
    <t>Клыпин Алексей Анатольевич</t>
  </si>
  <si>
    <t>Белорусова Марина Вадимовна</t>
  </si>
  <si>
    <t>belorusova.526@mail.ru</t>
  </si>
  <si>
    <t>ул.Костюшка д.9</t>
  </si>
  <si>
    <t>Белорусов Антон Дмитриевич</t>
  </si>
  <si>
    <t>Зоннэ Елена Владимировна</t>
  </si>
  <si>
    <t>Зоннэ Михаил Дмитриевич</t>
  </si>
  <si>
    <t>Семко Ольга Васильевна</t>
  </si>
  <si>
    <t>9645236@gmail.com</t>
  </si>
  <si>
    <t>Семко Григорий Николаевич</t>
  </si>
  <si>
    <t>театр юношеского творчества</t>
  </si>
  <si>
    <t>Мишкина Наталья Сергеевна</t>
  </si>
  <si>
    <t>natami2008@mail.ru</t>
  </si>
  <si>
    <t>Мишкина Ангелина</t>
  </si>
  <si>
    <t>Ярыго Оксана Викторовна</t>
  </si>
  <si>
    <t>oxana_yar@mail.ru</t>
  </si>
  <si>
    <t>Соляр Ксения Игоревна</t>
  </si>
  <si>
    <t>Погребная Елена Александровна</t>
  </si>
  <si>
    <t>pogrebok75@gmail.com</t>
  </si>
  <si>
    <t>Погребной Иван Алексеевич</t>
  </si>
  <si>
    <t>Сокова Надежда Юрьевна</t>
  </si>
  <si>
    <t>8-999-200-90-01</t>
  </si>
  <si>
    <t>Nadsokova@yandex.ru</t>
  </si>
  <si>
    <t>Соков Михаил Даниилович</t>
  </si>
  <si>
    <t>Шурыгина Екатерина Васильевна</t>
  </si>
  <si>
    <t>milanashur8@gmail.com</t>
  </si>
  <si>
    <t>Шурыгина Милана</t>
  </si>
  <si>
    <t>Гобой</t>
  </si>
  <si>
    <t>Егорова ИРИНА Владимировна</t>
  </si>
  <si>
    <t>9444237@gmail.com</t>
  </si>
  <si>
    <t>Eгорова Анастасия Андреевна</t>
  </si>
  <si>
    <t>Клуб Петрополь</t>
  </si>
  <si>
    <t>Михайлова Светлана Анатольевна</t>
  </si>
  <si>
    <t>8-911-919-04-96</t>
  </si>
  <si>
    <t>jasvetik1986@mail.ru</t>
  </si>
  <si>
    <t>Рагулина Анастасия Андреевна</t>
  </si>
  <si>
    <t>"Мир Природы"</t>
  </si>
  <si>
    <t>Щенева Анна Викторовна</t>
  </si>
  <si>
    <t>Viktorguzel2004@gmail.com</t>
  </si>
  <si>
    <t>Гюзел Виктор Дениз Селимович</t>
  </si>
  <si>
    <t>Калина Юлия Валентиновна</t>
  </si>
  <si>
    <t>cokoliki@mail.ru</t>
  </si>
  <si>
    <t>Калина Софья</t>
  </si>
  <si>
    <t>Воловик Анастасия</t>
  </si>
  <si>
    <t>группа 115</t>
  </si>
  <si>
    <t>Егорова Ирина Владимировна</t>
  </si>
  <si>
    <t>Егоров Макар Андреевич</t>
  </si>
  <si>
    <t>Иванов Андрей Викторович</t>
  </si>
  <si>
    <t>vannooo@gmail.com</t>
  </si>
  <si>
    <t>Иванова Софья</t>
  </si>
  <si>
    <t>Ганюшкина Елена Леонидовна</t>
  </si>
  <si>
    <t>elenab13@mail.ru</t>
  </si>
  <si>
    <t>Ганюшкин Александр Александрович</t>
  </si>
  <si>
    <t>Зайцева Ольга Анатольевна</t>
  </si>
  <si>
    <t>Pansy04@mail.ru</t>
  </si>
  <si>
    <t>Зайцева Анастасия Михайловна</t>
  </si>
  <si>
    <t>Латушкина Валерия Михайловна</t>
  </si>
  <si>
    <t>Барцева Александра</t>
  </si>
  <si>
    <t>Жукова Ольга Александровна</t>
  </si>
  <si>
    <t>8-921-336-03-82</t>
  </si>
  <si>
    <t>olgajoukova@yandex.ru</t>
  </si>
  <si>
    <t>Коломяжский пр. д.20, кв. 288</t>
  </si>
  <si>
    <t>Жукова Софья</t>
  </si>
  <si>
    <t>Ганюшкина Марина Александровна</t>
  </si>
  <si>
    <t>Андреева Юлия Васильевна</t>
  </si>
  <si>
    <t>9218745575@mail.ru</t>
  </si>
  <si>
    <t>Безукладникова Елизавета Артуровна</t>
  </si>
  <si>
    <t>Ганюшкина Мария Александровна</t>
  </si>
  <si>
    <t>Чернушевич Елизавета Леонидовна</t>
  </si>
  <si>
    <t>liza-detki@mail.ru</t>
  </si>
  <si>
    <t>Чернушевич Серафим</t>
  </si>
  <si>
    <t>мир природы</t>
  </si>
  <si>
    <t>Сергеева Янина Юрьевна</t>
  </si>
  <si>
    <t>yana.patrikeevna@gmail.com</t>
  </si>
  <si>
    <t>Сергеева Мария Алексеевна</t>
  </si>
  <si>
    <t>Парафило Людмила Викторовна</t>
  </si>
  <si>
    <t>ludmila.parafilo@yandex.ru</t>
  </si>
  <si>
    <t>Санкт-Петербург, пр Просвещения д. 33 корп 2 кв 490</t>
  </si>
  <si>
    <t>Чуднов Олег Юрьевич</t>
  </si>
  <si>
    <t>Сергеева Ева Алексеевна</t>
  </si>
  <si>
    <t>Хаит Марина Юрьевна</t>
  </si>
  <si>
    <t>hait-my@yandex.ru</t>
  </si>
  <si>
    <t>Самарина Диана Викторовна</t>
  </si>
  <si>
    <t>Ганжа Олеся Владимировна</t>
  </si>
  <si>
    <t>Olganzha@gmail.com</t>
  </si>
  <si>
    <t>Фирсова Виктория Романовна</t>
  </si>
  <si>
    <t>Бондарева Галина Александровна</t>
  </si>
  <si>
    <t>bond81_81@mail.ru</t>
  </si>
  <si>
    <t>Бондарев Иван Сергеевич</t>
  </si>
  <si>
    <t>Ежова Наталья Владимировна</t>
  </si>
  <si>
    <t>natalyaejova999@gmail.cim</t>
  </si>
  <si>
    <t>Ежова Варвара</t>
  </si>
  <si>
    <t>Наурдиева Мария Владимировна</t>
  </si>
  <si>
    <t>mashanau@mail.ru</t>
  </si>
  <si>
    <t>Барабанова Екатерина Александровна</t>
  </si>
  <si>
    <t>Буравова Зинаида Евгеньевна</t>
  </si>
  <si>
    <t>+7(921)745-34-79</t>
  </si>
  <si>
    <t>zinaida_buravova@mail.ru</t>
  </si>
  <si>
    <t>Кривошеева Маргарита Сергеевна</t>
  </si>
  <si>
    <t>Лапшина Екатерина Сергеевна</t>
  </si>
  <si>
    <t>ekatelapshina@gmail.com</t>
  </si>
  <si>
    <t>Лапшина Мария</t>
  </si>
  <si>
    <t>Театр кукол</t>
  </si>
  <si>
    <t>103/104</t>
  </si>
  <si>
    <t>Полищук Мария Владленовна</t>
  </si>
  <si>
    <t>maria.polischtschuk@mail.ru</t>
  </si>
  <si>
    <t>Дождиков Илья</t>
  </si>
  <si>
    <t>Веселова Нина Ефимовна</t>
  </si>
  <si>
    <t>nina.veselova.job@gmail.com</t>
  </si>
  <si>
    <t>Веселов Артём Михайлович</t>
  </si>
  <si>
    <t>Голавская Эльвира Николаевна</t>
  </si>
  <si>
    <t>+7(921)441-00-95</t>
  </si>
  <si>
    <t>e.golavskaya@mail.ru</t>
  </si>
  <si>
    <t>Голавская Катя</t>
  </si>
  <si>
    <t>Обучение игре на флейте</t>
  </si>
  <si>
    <t>2й год обучения</t>
  </si>
  <si>
    <t>сафонова светлана сергеевна</t>
  </si>
  <si>
    <t>сафонова стефания</t>
  </si>
  <si>
    <t>обучение игре на инструменте аккордеон</t>
  </si>
  <si>
    <t>Обучение игре на инструменте (аккордеон)</t>
  </si>
  <si>
    <t>Шевелёва Карина Рафаиловна</t>
  </si>
  <si>
    <t>shekarinka23@gmail.com</t>
  </si>
  <si>
    <t>Шевелёв Лев Сергеевич</t>
  </si>
  <si>
    <t>Юнга, начальная подготовка</t>
  </si>
  <si>
    <t>Федоренко Сергей Валентинович</t>
  </si>
  <si>
    <t>sfedorenko@mail.ru</t>
  </si>
  <si>
    <t>195271, Санкт-Петербург, ул. Замшина, 56-7.</t>
  </si>
  <si>
    <t>Федоренко Юрий Сергеевич</t>
  </si>
  <si>
    <t>Соколова Мария Сергеевна</t>
  </si>
  <si>
    <t>masha-s2005@yandex.ru</t>
  </si>
  <si>
    <t>Соколова Арина Родионова</t>
  </si>
  <si>
    <t>Бибикова Ольга Владимировна</t>
  </si>
  <si>
    <t>Bibikovi@yandex.ru</t>
  </si>
  <si>
    <t>Бибиков Артём Дмитриевич</t>
  </si>
  <si>
    <t>Изостудия</t>
  </si>
  <si>
    <t>Страноведение: Европа</t>
  </si>
  <si>
    <t>Сулит Лигита Витальевна</t>
  </si>
  <si>
    <t>Saulit@mail.ru</t>
  </si>
  <si>
    <t>Чистякова Екатерина</t>
  </si>
  <si>
    <t>Арсентьева Инна Юрьевна</t>
  </si>
  <si>
    <t>drevnya@gmail.com</t>
  </si>
  <si>
    <t>Арсентьев Игорь</t>
  </si>
  <si>
    <t>Даю согласие. 08.11.2020.</t>
  </si>
  <si>
    <t>Степанова Анастасия Вячеславовна</t>
  </si>
  <si>
    <t>pitermus@gmail.com</t>
  </si>
  <si>
    <t>Степанов Василий Александрович</t>
  </si>
  <si>
    <t>Обучение игре на трубе, Симфонический оркестр</t>
  </si>
  <si>
    <t>Крошко Оксана Валерьевна</t>
  </si>
  <si>
    <t>miaf01@yandex.ru</t>
  </si>
  <si>
    <t>Блинова Таисия Максимовна</t>
  </si>
  <si>
    <t>Широкалова Татьяна Анатольевна</t>
  </si>
  <si>
    <t>nebesa-07.10.70@yandex.ru</t>
  </si>
  <si>
    <t>Широкалов Серафим Дмитриевич</t>
  </si>
  <si>
    <t>историко-краеведческий клуб "Петрополь"</t>
  </si>
  <si>
    <t>Макарчук Алексей Владимирович</t>
  </si>
  <si>
    <t>Advokat-1@mail.ru</t>
  </si>
  <si>
    <t>Макарчук Артём Алексеевич</t>
  </si>
  <si>
    <t>Программа хора «Капельки»</t>
  </si>
  <si>
    <t>Журавленко Ольга Николаевна</t>
  </si>
  <si>
    <t>olga-zh80@mail.ru</t>
  </si>
  <si>
    <t>Журавленко Дарья Дмитриевна</t>
  </si>
  <si>
    <t>Концертный хор</t>
  </si>
  <si>
    <t>101а</t>
  </si>
  <si>
    <t>Павлова Елизавета Явалерьевна</t>
  </si>
  <si>
    <t>Moлрушина Марина Александровна</t>
  </si>
  <si>
    <t>программа "Экология микроорганизмов"</t>
  </si>
  <si>
    <t>Калюжная Каринэ Владимировна</t>
  </si>
  <si>
    <t>karo0505@mail.ru</t>
  </si>
  <si>
    <t>Калюжная Мария Николаевна</t>
  </si>
  <si>
    <t>Прогоамма концертного хора</t>
  </si>
  <si>
    <t>Мокрушина Арина Олеговна</t>
  </si>
  <si>
    <t>Мир природы,1 год обучения</t>
  </si>
  <si>
    <t>Широкалов Алексей Дмитриевич</t>
  </si>
  <si>
    <t>Начальное техническое творчество</t>
  </si>
  <si>
    <t>Программа концертного хора</t>
  </si>
  <si>
    <t>Малашук Светлана Викторовна</t>
  </si>
  <si>
    <t>s_malashuk@mail.ru</t>
  </si>
  <si>
    <t>Малашук Семён Константинович</t>
  </si>
  <si>
    <t>Двухмерное векторное и растовое моделирование в графических редакторах</t>
  </si>
  <si>
    <t>Шварц Дарья Алексеевна</t>
  </si>
  <si>
    <t>dddrad@gmail.com</t>
  </si>
  <si>
    <t>Ястреб Алиса Сергеевна</t>
  </si>
  <si>
    <t>Алексеева Анна Васильевна</t>
  </si>
  <si>
    <t>+7(921)923-92-71</t>
  </si>
  <si>
    <t>anvas75@mail.ru</t>
  </si>
  <si>
    <t>Алексеева Юлианна</t>
  </si>
  <si>
    <t>Основы программирования на языке pascalABC</t>
  </si>
  <si>
    <t>Гент Ирина Леонидовна</t>
  </si>
  <si>
    <t>irinagent@yandex.ru</t>
  </si>
  <si>
    <t>Гент Мария Алекандровна</t>
  </si>
  <si>
    <t>Морской клуб "Юнга" 2 год обучения</t>
  </si>
  <si>
    <t>Семушкин Алексей Александрович</t>
  </si>
  <si>
    <t>clarinet86@mail.ru</t>
  </si>
  <si>
    <t>Семушкин Григорий</t>
  </si>
  <si>
    <t>Кудинова Ольга Александровна</t>
  </si>
  <si>
    <t>lelicc@mail.ru</t>
  </si>
  <si>
    <t>Карпунина Варвара Дмитриевна</t>
  </si>
  <si>
    <t>Левант Михаил Рувимович</t>
  </si>
  <si>
    <t>Pravant@gmail.com</t>
  </si>
  <si>
    <t>Егорова Варвара Дмитриевна</t>
  </si>
  <si>
    <t>cvetok14@ mail.ru</t>
  </si>
  <si>
    <t>Низкин Иван</t>
  </si>
  <si>
    <t>Дополнительная программа Петрополя</t>
  </si>
  <si>
    <t>Гильфанова Екатерина Васильевна</t>
  </si>
  <si>
    <t>gilfanova.masha@bk.ru</t>
  </si>
  <si>
    <t>Гильфанова Мария</t>
  </si>
  <si>
    <t>Гент Владимир Александрович</t>
  </si>
  <si>
    <t>Начальное техническое творчество. Конструирование изделий из дерева</t>
  </si>
  <si>
    <t>Клепко Юрий Вячеславович</t>
  </si>
  <si>
    <t>Клепко Виктория Юрьевна</t>
  </si>
  <si>
    <t>Искусство Танца</t>
  </si>
  <si>
    <t>Аракелова Марина Сергеевна</t>
  </si>
  <si>
    <t>Doctor-Mari@yandex.ru</t>
  </si>
  <si>
    <t>Чарондин Иван Николаевич</t>
  </si>
  <si>
    <t>Егорова Наталия Евгеньевна</t>
  </si>
  <si>
    <t>egorova.natalia@mail.ru</t>
  </si>
  <si>
    <t>Егорова Татьяна Евгеньевна</t>
  </si>
  <si>
    <t>Низкин Владимир</t>
  </si>
  <si>
    <t>Обучение игре на ин инструменте оркестра баянимтов</t>
  </si>
  <si>
    <t>Мисайлиди Виктория Александровна</t>
  </si>
  <si>
    <t>Viktoria.misailidy@mail.ru</t>
  </si>
  <si>
    <t>Ерофеева Мария</t>
  </si>
  <si>
    <t>Елорова Варвара Дмитриевна</t>
  </si>
  <si>
    <t>Обучение игре на инструменте оркестра баянистоа</t>
  </si>
  <si>
    <t>cveyok14@mail.ru</t>
  </si>
  <si>
    <t>Программа ансамблевых классов оркестра баянистов</t>
  </si>
  <si>
    <t>Сухарникова Ирина Леонидовна</t>
  </si>
  <si>
    <t>9491856@bk.ru</t>
  </si>
  <si>
    <t>Стрельников Кирилл</t>
  </si>
  <si>
    <t>Панкова Светлана Владимировна</t>
  </si>
  <si>
    <t>+7921 797-50-81</t>
  </si>
  <si>
    <t>svpankova@gmail.com</t>
  </si>
  <si>
    <t>СПб, ул.4-я Советская, д.21, кв.15</t>
  </si>
  <si>
    <t>Архипова Татьяна</t>
  </si>
  <si>
    <t>cvetok14@mail.ru</t>
  </si>
  <si>
    <t>Ревва Оксана Олеговна</t>
  </si>
  <si>
    <t>Ревва Виктория Владимировна</t>
  </si>
  <si>
    <t>Потапова Анастасия</t>
  </si>
  <si>
    <t>Концертный хор Ансамбля им. И.О.Дунаевского</t>
  </si>
  <si>
    <t>Гринь Татьяна Вячеславовна</t>
  </si>
  <si>
    <t>Tatiana.V.Grin@gmail.com</t>
  </si>
  <si>
    <t>Арина Королькова</t>
  </si>
  <si>
    <t>Гаврилова Инна Викторовна</t>
  </si>
  <si>
    <t>v_island77@mail.ru</t>
  </si>
  <si>
    <t>Гаврилова София</t>
  </si>
  <si>
    <t>Вильнер Медина Рустемовна</t>
  </si>
  <si>
    <t>mumer-78@mail.ru</t>
  </si>
  <si>
    <t>Вильнер Аделина</t>
  </si>
  <si>
    <t>Домра</t>
  </si>
  <si>
    <t>Купцова Галина Анатольевна</t>
  </si>
  <si>
    <t>kuptsova.ked@yandex.ru</t>
  </si>
  <si>
    <t>Купцова Екатерина Дмитриевна</t>
  </si>
  <si>
    <t>Бархатова Мария Александровна</t>
  </si>
  <si>
    <t>8(921)933-07-84</t>
  </si>
  <si>
    <t>tsvetko@mail.ru</t>
  </si>
  <si>
    <t>Бархатов Эдуард</t>
  </si>
  <si>
    <t>Гиды переводчики на английском языке</t>
  </si>
  <si>
    <t>mumer-78@mail.eu</t>
  </si>
  <si>
    <t>08.11.2020г</t>
  </si>
  <si>
    <t>Фомина Юлия Борисовна</t>
  </si>
  <si>
    <t>fominajul@mail.ru</t>
  </si>
  <si>
    <t>Фомина Мария Дмитриевна</t>
  </si>
  <si>
    <t>Калачик Валентина Ефимовна</t>
  </si>
  <si>
    <t>vke35@ya.ru</t>
  </si>
  <si>
    <t>Калачик Лев Георгиевич</t>
  </si>
  <si>
    <t>Петрова Анастасия Сергеевна</t>
  </si>
  <si>
    <t>СПБ, ул Генерала Симоняка дом 3 кв 52</t>
  </si>
  <si>
    <t>Тацюк Регина Олеговна</t>
  </si>
  <si>
    <t>Голубева Елизавета Алексеевна</t>
  </si>
  <si>
    <t>tuulimahan@gmail.com</t>
  </si>
  <si>
    <t>Стачек, 59</t>
  </si>
  <si>
    <t>Голубева Марина Петровна</t>
  </si>
  <si>
    <t>От Парнаса к Олимпу. Подготовка к олимпиаде</t>
  </si>
  <si>
    <t>Голубева</t>
  </si>
  <si>
    <t>Яковлева Кристина Эгоновна</t>
  </si>
  <si>
    <t>kristina.yakovleva@hotmail.com</t>
  </si>
  <si>
    <t>Санкт-Петербург, ул. Марата 14-56</t>
  </si>
  <si>
    <t>Худалла Андрей Брайенович</t>
  </si>
  <si>
    <t>Апарникова Марина Леонидовна</t>
  </si>
  <si>
    <t>marliga@rambler.ru</t>
  </si>
  <si>
    <t>Мышко Мария</t>
  </si>
  <si>
    <t>Копылова Юлия Юрьевна</t>
  </si>
  <si>
    <t>8-911-912-30-99</t>
  </si>
  <si>
    <t>Jule4ka1983@gmail.com</t>
  </si>
  <si>
    <t>Копылов Антон</t>
  </si>
  <si>
    <t>Малец Маргарита Николаевна</t>
  </si>
  <si>
    <t>rita_malets@mail.ru</t>
  </si>
  <si>
    <t>Малец Всеволод</t>
  </si>
  <si>
    <t>сольфеджио в хоровых коллективах</t>
  </si>
  <si>
    <t>201а</t>
  </si>
  <si>
    <t>Лазарева Лаура Валерьевна</t>
  </si>
  <si>
    <t>Лазарева София</t>
  </si>
  <si>
    <t>Краеведческий клуб "Петрополь"</t>
  </si>
  <si>
    <t>Сафронова Мария Павловна</t>
  </si>
  <si>
    <t>mashasafronova@list.ru</t>
  </si>
  <si>
    <t>Сафронов Марат</t>
  </si>
  <si>
    <t>Дополнительная общеобразовательная общеразвивающая программа "Обучение игре на баяне в Русском народном оркестре"</t>
  </si>
  <si>
    <t>Малова Татьяна Владимировна</t>
  </si>
  <si>
    <t>Малова Милорада Владиславовна</t>
  </si>
  <si>
    <t>Ковалева Мария Андреевна</t>
  </si>
  <si>
    <t>divamaria@yandex.ru</t>
  </si>
  <si>
    <t>Новое Девяткино, ул. Арсенальная д. 1 кв118</t>
  </si>
  <si>
    <t>Ковалев Александр</t>
  </si>
  <si>
    <t>сольное пение для учащихся хоровых коллективах</t>
  </si>
  <si>
    <t>Елшина Екатерина Анатольевна</t>
  </si>
  <si>
    <t>elchikat@yandex.ru</t>
  </si>
  <si>
    <t>Елшин Степан</t>
  </si>
  <si>
    <t>Таралова Татьяна Валерьевна</t>
  </si>
  <si>
    <t>o0ksuksu0o@gmail.com</t>
  </si>
  <si>
    <t>Таралова Ксения</t>
  </si>
  <si>
    <t>Комплексная программа Юношеского клуба космонавтики им. Г.С.Титова, Техническая направленность.</t>
  </si>
  <si>
    <t>Лыгина Екатерина Сергеевна</t>
  </si>
  <si>
    <t>Ekaterina_l_80@mail.ru</t>
  </si>
  <si>
    <t>Лыгина Софья</t>
  </si>
  <si>
    <t>Комарова Елена Александровна</t>
  </si>
  <si>
    <t>vene@inbox.ru</t>
  </si>
  <si>
    <t>Колосова Василиса</t>
  </si>
  <si>
    <t>Корнеева Эльнара Талятовна</t>
  </si>
  <si>
    <t>Korneevaet@gmail.com</t>
  </si>
  <si>
    <t>Корнеева Валерия Игоревна</t>
  </si>
  <si>
    <t>Аввакумова Полина</t>
  </si>
  <si>
    <t>Иванова Оксана Александровна</t>
  </si>
  <si>
    <t>arage.oxana@yandex.ru</t>
  </si>
  <si>
    <t>Араге Маркус Ассефаевич</t>
  </si>
  <si>
    <t>Корякина Елена Викторовна</t>
  </si>
  <si>
    <t>elenacoryakina@yandex.ru</t>
  </si>
  <si>
    <t>Корякин Владислав</t>
  </si>
  <si>
    <t>Обучение игре на Баянаульских в Русском Народном оркестре</t>
  </si>
  <si>
    <t>Сектор фортепьяно и теория музыки</t>
  </si>
  <si>
    <t>Худалла Алексей Брайенович</t>
  </si>
  <si>
    <t>Спортивная гимнастика для мальчиков</t>
  </si>
  <si>
    <t>Фисенко Святослав</t>
  </si>
  <si>
    <t>Обучение игре на баяне в Русском Народном оркестре</t>
  </si>
  <si>
    <t>Латушко Александр</t>
  </si>
  <si>
    <t>Класс скрипки</t>
  </si>
  <si>
    <t>Общее фортепиано</t>
  </si>
  <si>
    <t>Бар Мария Александровна</t>
  </si>
  <si>
    <t>mashagud@mail.ru</t>
  </si>
  <si>
    <t>Бар Григорий Александрович</t>
  </si>
  <si>
    <t>Хор Капельки</t>
  </si>
  <si>
    <t>Ермичева Александра Борисовна</t>
  </si>
  <si>
    <t>s202228@gmail.com</t>
  </si>
  <si>
    <t>Ермичев Артём Кириллович</t>
  </si>
  <si>
    <t>Панарина Наталия Рамазановна</t>
  </si>
  <si>
    <t>p.natali84@gmail.com</t>
  </si>
  <si>
    <t>Панарина Елизавета Сергеевна</t>
  </si>
  <si>
    <t>Художественная направленность</t>
  </si>
  <si>
    <t>503(208)</t>
  </si>
  <si>
    <t>Кашина Светлана Андреевна</t>
  </si>
  <si>
    <t>Kashina@ego-holding.ru</t>
  </si>
  <si>
    <t>Кашина Ксения</t>
  </si>
  <si>
    <t>Программа Концертного Хора</t>
  </si>
  <si>
    <t>Ермичева Лидия Кирилловна</t>
  </si>
  <si>
    <t>Смирнова Ольга Александровна</t>
  </si>
  <si>
    <t>Capriccio-spb@mail.ru</t>
  </si>
  <si>
    <t>Смирнова Дарья Никитична</t>
  </si>
  <si>
    <t>Цыганов Олег Николаевич</t>
  </si>
  <si>
    <t>spb300@yandex.ru</t>
  </si>
  <si>
    <t>Цыганов Егор Олегович</t>
  </si>
  <si>
    <t>Симфонический Оркестр Ансзамбля песни и танца имени И.О.Дунаевского</t>
  </si>
  <si>
    <t>Миронова Татьяна Сергеевна</t>
  </si>
  <si>
    <t>metodist.ot@mail.ru</t>
  </si>
  <si>
    <t>Антонов Матвей Иванович</t>
  </si>
  <si>
    <t>tunguska@list.ru</t>
  </si>
  <si>
    <t>хор "Смена"</t>
  </si>
  <si>
    <t>Попова Ольга Анатольевна</t>
  </si>
  <si>
    <t>popovaphoto@gmail.com</t>
  </si>
  <si>
    <t>Бородкин Матвей Павлович</t>
  </si>
  <si>
    <t>Пономарева Ирина Юрьевна</t>
  </si>
  <si>
    <t>Ira_Ponomareva82@mail.ru</t>
  </si>
  <si>
    <t>Пономарева Екатерина</t>
  </si>
  <si>
    <t>102А</t>
  </si>
  <si>
    <t>Крылова Инна Владимировна</t>
  </si>
  <si>
    <t>mamainn@yandex.ru</t>
  </si>
  <si>
    <t>Крылова Анна Максимовна</t>
  </si>
  <si>
    <t>Программа хора "Смена"</t>
  </si>
  <si>
    <t>Паламарчук Нина Игоревна</t>
  </si>
  <si>
    <t>palnina20@yandex.ru</t>
  </si>
  <si>
    <t>Паламарчук Татьяна Вадимовна</t>
  </si>
  <si>
    <t>общий курс фортепиано</t>
  </si>
  <si>
    <t>Святенко Светлана Валентиновна</t>
  </si>
  <si>
    <t>sv_1@inbox.ru</t>
  </si>
  <si>
    <t>Святенко Мария</t>
  </si>
  <si>
    <t>Программа хора «Смена»</t>
  </si>
  <si>
    <t>202А</t>
  </si>
  <si>
    <t>Дорошко Галина Владимировна</t>
  </si>
  <si>
    <t>doroshko98@mail.ru</t>
  </si>
  <si>
    <t>Пр. Косыгина 31-3-43</t>
  </si>
  <si>
    <t>Дорошко Роман</t>
  </si>
  <si>
    <t>2020-2021</t>
  </si>
  <si>
    <t>Беру на себя</t>
  </si>
  <si>
    <t>Сольное пение для учащихся ходовых коллективов</t>
  </si>
  <si>
    <t>Никитина Юлия Валерьевна</t>
  </si>
  <si>
    <t>Cytoflavin@mail.ru</t>
  </si>
  <si>
    <t>Никитина Алиса Андреевна</t>
  </si>
  <si>
    <t>Денисов Станислав Александрович</t>
  </si>
  <si>
    <t>jj986@mail.ru</t>
  </si>
  <si>
    <t>Ленинградская обл., Всеволожский р-н, пос. Кузьмоловский, ул. Молодёжная, д. 14, кв. 21</t>
  </si>
  <si>
    <t>Денисов Фёдор Станиславович</t>
  </si>
  <si>
    <t>Гордеева Екатерина Николаевна</t>
  </si>
  <si>
    <t>Гордеева Елизавета Аркадьевна</t>
  </si>
  <si>
    <t>gul_vas@rambler.ru</t>
  </si>
  <si>
    <t>Переяслова Валентина Александровна</t>
  </si>
  <si>
    <t>vapereyaslova@gmail.com</t>
  </si>
  <si>
    <t>Переяслова Арина</t>
  </si>
  <si>
    <t>Колесник Марина Станиславовна</t>
  </si>
  <si>
    <t>kolesnikm@bk.ru</t>
  </si>
  <si>
    <t>Календа Михаил Александрович</t>
  </si>
  <si>
    <t>Панова Любовь Викторовна</t>
  </si>
  <si>
    <t>Uva-ursi@mail.ru</t>
  </si>
  <si>
    <t>Бельский Антон</t>
  </si>
  <si>
    <t>Хор "Смена"</t>
  </si>
  <si>
    <t>resumekc@yandex.ru</t>
  </si>
  <si>
    <t>Кочурова Екатерина Владимировна</t>
  </si>
  <si>
    <t>kochurovak@mail.ru</t>
  </si>
  <si>
    <t>Колотилова Варвара</t>
  </si>
  <si>
    <t>Лошакова Анна Эдуардовна</t>
  </si>
  <si>
    <t>8-911-277-16-97</t>
  </si>
  <si>
    <t>o6</t>
  </si>
  <si>
    <t>Лошакова Надежда</t>
  </si>
  <si>
    <t>Варнакова Мария Петровна</t>
  </si>
  <si>
    <t>marvar@rambler.ru</t>
  </si>
  <si>
    <t>Сергеева Ульяна Алексеевна</t>
  </si>
  <si>
    <t>Подвальная Татьяна Васильевна</t>
  </si>
  <si>
    <t>tatyana.ryndina1@gmail.com</t>
  </si>
  <si>
    <t>Подвальная Арина</t>
  </si>
  <si>
    <t>Журналистика 1 ступень</t>
  </si>
  <si>
    <t>Марцынкевич Александра Владиславлвна</t>
  </si>
  <si>
    <t>Замятина Дарья Сергеевна</t>
  </si>
  <si>
    <t>Synthetic.tiger@gmail.com</t>
  </si>
  <si>
    <t>Замятин Михаил Дмитриевич</t>
  </si>
  <si>
    <t>Vallent2005@narod.ru</t>
  </si>
  <si>
    <t>Зубарева Алиса Олеговна</t>
  </si>
  <si>
    <t>911 006-79-40</t>
  </si>
  <si>
    <t>m030683@rambler.ru</t>
  </si>
  <si>
    <t>Гордеев Олег</t>
  </si>
  <si>
    <t>Колотушкина Людмила Курбангалиевна</t>
  </si>
  <si>
    <t xml:space="preserve">+7(953)3576384
+7(921)9829296
</t>
  </si>
  <si>
    <t>ludmilakol@bk.ru
tatianakol@bk.ru</t>
  </si>
  <si>
    <t>Колотушкина Мария</t>
  </si>
  <si>
    <t>обучение игре на инструменте домра</t>
  </si>
  <si>
    <t>Тестова Алина Валерьевна</t>
  </si>
  <si>
    <t>Alinatestova1@gmail.com</t>
  </si>
  <si>
    <t>Тестов Елисей Иванович</t>
  </si>
  <si>
    <t>Парыгин Роман Геннадиевич</t>
  </si>
  <si>
    <t>rgparygin@gmail.com</t>
  </si>
  <si>
    <t>Парыгина Мария</t>
  </si>
  <si>
    <t>Бутова Татьяна Владимировна</t>
  </si>
  <si>
    <t>tatyanabutova@mail.ru</t>
  </si>
  <si>
    <t>Кордий Максим Владимирович</t>
  </si>
  <si>
    <t>Vapereyaslova@gmail.com</t>
  </si>
  <si>
    <t>Санкт-Петербург, наб. Реки Смоленки, д. 3, корп 2, кв. 608</t>
  </si>
  <si>
    <t>Археологический кружок</t>
  </si>
  <si>
    <t>Программа хора “Смена»</t>
  </si>
  <si>
    <t>Зубарева Маруся Олеговна</t>
  </si>
  <si>
    <t>Костина Наталья Валерьевна</t>
  </si>
  <si>
    <t>Костин Тимур Андреевич</t>
  </si>
  <si>
    <t>Симфонический оркестр Ансамбля песни и танца им.Дунаевского</t>
  </si>
  <si>
    <t>8-98-768-62-50</t>
  </si>
  <si>
    <t>Ksenyaermolina@mail. ru</t>
  </si>
  <si>
    <t>Широкалов Иван Дмитриевич</t>
  </si>
  <si>
    <t>начальная морская подготовка</t>
  </si>
  <si>
    <t>Бурыка Ольга Васильевна</t>
  </si>
  <si>
    <t>+7(921)436-24-74</t>
  </si>
  <si>
    <t>Olga.buryka@gmail.com</t>
  </si>
  <si>
    <t>Бурыка Александра</t>
  </si>
  <si>
    <t>Гальцева Татьяна Григорьевна</t>
  </si>
  <si>
    <t>tan-galceva@yandex.ru</t>
  </si>
  <si>
    <t>Гальцева Станислава</t>
  </si>
  <si>
    <t>Шерстнева Ольга Юрьевна</t>
  </si>
  <si>
    <t>rdrol@yandex.ru</t>
  </si>
  <si>
    <t>Шерстнев Игорь Леонидович</t>
  </si>
  <si>
    <t>Владыко Алиса Геннадьевна</t>
  </si>
  <si>
    <t>Владыко Валерия Алексеевна</t>
  </si>
  <si>
    <t>Театр Юнешеского Творчества</t>
  </si>
  <si>
    <t>Ермолинская Ольга Евгеньевна</t>
  </si>
  <si>
    <t>ermolinskay.elizaveta@mail.ru</t>
  </si>
  <si>
    <t>Ермолинская Елизавета</t>
  </si>
  <si>
    <t>Хор</t>
  </si>
  <si>
    <t>Программа хора " Смена"</t>
  </si>
  <si>
    <t>Сергеев Василий Алексеевич</t>
  </si>
  <si>
    <t>102 А</t>
  </si>
  <si>
    <t>Марашова Юлия Алексеевна</t>
  </si>
  <si>
    <t>lulu0305@yandex.ru</t>
  </si>
  <si>
    <t>Марашов Степан</t>
  </si>
  <si>
    <t>Восканян Анна Сергеевна</t>
  </si>
  <si>
    <t>subbier57@gmail.com</t>
  </si>
  <si>
    <t>Бактышев Игорь Алексеевич</t>
  </si>
  <si>
    <t>Агафонова Наталья Петровна</t>
  </si>
  <si>
    <t>+7 911 725 81 64</t>
  </si>
  <si>
    <t>designnatali@yahoo.com</t>
  </si>
  <si>
    <t>Агафонов Никита</t>
  </si>
  <si>
    <t>Парнюк Наталия Витальевна</t>
  </si>
  <si>
    <t>Парнюк Анна</t>
  </si>
  <si>
    <t>Дополнительная программа клуба Петролополь</t>
  </si>
  <si>
    <t>Медведева Анастасия Евгеньевна</t>
  </si>
  <si>
    <t>anager@ya.ru</t>
  </si>
  <si>
    <t>Медведев Фёдор Антонович</t>
  </si>
  <si>
    <t>программа "Наш ребёнок рисует"</t>
  </si>
  <si>
    <t>группа N602</t>
  </si>
  <si>
    <t>Ткаченко Татьяна Валерьевна</t>
  </si>
  <si>
    <t>tatyanairis@gmail.com</t>
  </si>
  <si>
    <t>Алиев Тимур Денисович</t>
  </si>
  <si>
    <t>Фортепиано В музыку с радостью</t>
  </si>
  <si>
    <t>Новикова Екатерина Станиславовна</t>
  </si>
  <si>
    <t>Sinitsyna.kot@mail.ru</t>
  </si>
  <si>
    <t>Спб, пр.Солидарности 14-1-220</t>
  </si>
  <si>
    <t>Новиков Иван</t>
  </si>
  <si>
    <t>Батуро Светлана Александровна</t>
  </si>
  <si>
    <t>89217403556@yandex.ru</t>
  </si>
  <si>
    <t>Батуро Мария Алексеевна</t>
  </si>
  <si>
    <t>leomailz@mail.ru</t>
  </si>
  <si>
    <t>Полтавец Агнесса Леонидовна</t>
  </si>
  <si>
    <t>Медведев Константин Антонович</t>
  </si>
  <si>
    <t>Короткевич Инна Викторовна</t>
  </si>
  <si>
    <t>loveisdead8888@gmail.com</t>
  </si>
  <si>
    <t>Короткевич Юлия</t>
  </si>
  <si>
    <t>Ковальчик Марианна Валерьевна</t>
  </si>
  <si>
    <t>Marysspb@gmail.com</t>
  </si>
  <si>
    <t>Гайсёнок Александра Павловна</t>
  </si>
  <si>
    <t>Миничева Ирина Александровна</t>
  </si>
  <si>
    <t>irina_minicheva@hotmail.com</t>
  </si>
  <si>
    <t>Миничев Арсений</t>
  </si>
  <si>
    <t>Лиске Наталья Вячеславовна</t>
  </si>
  <si>
    <t>8911-248-08-70</t>
  </si>
  <si>
    <t>Natalaliske@gmail.com</t>
  </si>
  <si>
    <t>Сергушина Анна Павловна</t>
  </si>
  <si>
    <t>Журналистика-первая ступень</t>
  </si>
  <si>
    <t>обучение сольфеджио</t>
  </si>
  <si>
    <t>Муратова Татьяна Александровна</t>
  </si>
  <si>
    <t>agasha.muratova357@mail.ru</t>
  </si>
  <si>
    <t>Муратова Агафья</t>
  </si>
  <si>
    <t>Ильина Ирина Николаевна</t>
  </si>
  <si>
    <t>irvina@bk.ru</t>
  </si>
  <si>
    <t>Соколова Полина Дмитриевна</t>
  </si>
  <si>
    <t>902(306)</t>
  </si>
  <si>
    <t>Беват Виктория Павловна</t>
  </si>
  <si>
    <t>Shilovalk@yandex.ru</t>
  </si>
  <si>
    <t>Каменская Василиса</t>
  </si>
  <si>
    <t>Студия Метаморфозы</t>
  </si>
  <si>
    <t>Соколова Маргарита Дмитриевна</t>
  </si>
  <si>
    <t>401(105)</t>
  </si>
  <si>
    <t>Духовой оркестр</t>
  </si>
  <si>
    <t>Волторны</t>
  </si>
  <si>
    <t>Шпаковская Ольга Владимировна</t>
  </si>
  <si>
    <t>+7(921)583-46-71</t>
  </si>
  <si>
    <t>olgash2507@rambler.ru</t>
  </si>
  <si>
    <t>Шпаковская Нина Сергеевна</t>
  </si>
  <si>
    <t>Галенковская Елена Вячеславовна</t>
  </si>
  <si>
    <t>sushet@ya.ru</t>
  </si>
  <si>
    <t>Кудрявцева Василиса Кирилловна</t>
  </si>
  <si>
    <t>Школа туризма</t>
  </si>
  <si>
    <t>Сольное пение для учащихся хоровых коллективов</t>
  </si>
  <si>
    <t>Сольфеджио Вмузыку с радостью</t>
  </si>
  <si>
    <t>Галенковская Елена Вячеслвовна</t>
  </si>
  <si>
    <t>sishet@ya.ru</t>
  </si>
  <si>
    <t>Шевченко А.А.</t>
  </si>
  <si>
    <t>kolmagorka_2004@mail.ru</t>
  </si>
  <si>
    <t>Долженкова Ольга Васильевна</t>
  </si>
  <si>
    <t>olgado2@yandex.ru</t>
  </si>
  <si>
    <t>Утешева Анна</t>
  </si>
  <si>
    <t>Косоротиков Роман Васильевич</t>
  </si>
  <si>
    <t>rvkosorotikov@mail.ru</t>
  </si>
  <si>
    <t>Санкт-Петербург, ул. Марата 74-11</t>
  </si>
  <si>
    <t>Косоротикова Ульяна Романовна</t>
  </si>
  <si>
    <t>Кудрявцев Григорий Кириллович</t>
  </si>
  <si>
    <t>фехтование</t>
  </si>
  <si>
    <t>Занин А. Е.</t>
  </si>
  <si>
    <t>мотокросс, 1 год</t>
  </si>
  <si>
    <t>Соломатина Юлия Александровна</t>
  </si>
  <si>
    <t>jas@mail.ru</t>
  </si>
  <si>
    <t>Басков переулок 19-43</t>
  </si>
  <si>
    <t>Иванов Владимир Сергеевич</t>
  </si>
  <si>
    <t>Юношеский клуб космонавтики им. Г.С. Титова</t>
  </si>
  <si>
    <t>Ильинская Анастасия Евгеньевна</t>
  </si>
  <si>
    <t>asinushka@yandex.ru</t>
  </si>
  <si>
    <t>ул.С.Корзуна, 26, 17</t>
  </si>
  <si>
    <t>Родионенко Константин</t>
  </si>
  <si>
    <t>Козырева Анна Анатольевна</t>
  </si>
  <si>
    <t>a-kozyr@yandex.ru</t>
  </si>
  <si>
    <t>Большой Сампсониевский 72-59,Спб</t>
  </si>
  <si>
    <t>Козырева Вера Андреевна</t>
  </si>
  <si>
    <t>Рещикова Лилия Сергеевна</t>
  </si>
  <si>
    <t>lilisb@mail.ru</t>
  </si>
  <si>
    <t>Рещикова Бажена Александровна</t>
  </si>
  <si>
    <t>Какиташвили Анна Игоревна</t>
  </si>
  <si>
    <t>8 921 955-57-75</t>
  </si>
  <si>
    <t>Apolinaria_k@bk.ru</t>
  </si>
  <si>
    <t>Какиташвили Полина Гелаевна</t>
  </si>
  <si>
    <t>Театр Юнншского Творчества</t>
  </si>
  <si>
    <t>Сакуть Татьяна Александровна</t>
  </si>
  <si>
    <t>lebedevaliza937@gmail.com</t>
  </si>
  <si>
    <t>Ул. Савушкина, д. 113,кв. 94</t>
  </si>
  <si>
    <t>Кицанюк Елизавета Васильевна</t>
  </si>
  <si>
    <t>Кузьмина Марина Александровна</t>
  </si>
  <si>
    <t>izotova1980@mail.ru</t>
  </si>
  <si>
    <t>Кузьмина Ульяна</t>
  </si>
  <si>
    <t>Котельникова Ольга Артемьевна</t>
  </si>
  <si>
    <t>delfinchik131@rambler.ru</t>
  </si>
  <si>
    <t>Котельникова София Олеговна</t>
  </si>
  <si>
    <t>Щербакова Наталья Петровна</t>
  </si>
  <si>
    <t>Sergunova@mail.ru</t>
  </si>
  <si>
    <t>Щербакова Ксения</t>
  </si>
  <si>
    <t>Благовестова Елена Михайловна</t>
  </si>
  <si>
    <t>e_sem2002@mail.ru</t>
  </si>
  <si>
    <t>СПб, Мебельная ул, д.35 к 2 кв 431</t>
  </si>
  <si>
    <t>Благовестов Дмитрий Константинович</t>
  </si>
  <si>
    <t>Дополнительные главы
математики</t>
  </si>
  <si>
    <t>Чепуштанова Юлия Евгеньевна</t>
  </si>
  <si>
    <t>julychudo@yandex.ru</t>
  </si>
  <si>
    <t>Чепуштанова Анна Викторовна</t>
  </si>
  <si>
    <t>Мухаметгалеева Ирина Витальевна</t>
  </si>
  <si>
    <t>Iridin@mail.ru</t>
  </si>
  <si>
    <t>Мухаметгалеев Тимур</t>
  </si>
  <si>
    <t>Шевардина Анна Александровна</t>
  </si>
  <si>
    <t>K-fear@mail.ru</t>
  </si>
  <si>
    <t>Шевардина Кира</t>
  </si>
  <si>
    <t>Огорова Ольга Валерьевна</t>
  </si>
  <si>
    <t>Огорова Любовь Викторовна</t>
  </si>
  <si>
    <t>Мария Александровна Решавская</t>
  </si>
  <si>
    <t>+7 911 965-35-86</t>
  </si>
  <si>
    <t>Давид Павлов</t>
  </si>
  <si>
    <t>Младшая 108</t>
  </si>
  <si>
    <t>Романовская Маргарита Владимировна</t>
  </si>
  <si>
    <t>margorom@yahoo.com</t>
  </si>
  <si>
    <t>Кубланова Кристина Александровна</t>
  </si>
  <si>
    <t>Шевардина Рада</t>
  </si>
  <si>
    <t>2-й год</t>
  </si>
  <si>
    <t>Кутейникова Елена Евгеньевна</t>
  </si>
  <si>
    <t>elena-kuteynikova@yandex.ru</t>
  </si>
  <si>
    <t>Кутейников Дмитрий</t>
  </si>
  <si>
    <t>Каменькова Наталья Валентиновна</t>
  </si>
  <si>
    <t>2360236@mail.ru</t>
  </si>
  <si>
    <t>Каменьков Иван Денисович</t>
  </si>
  <si>
    <t>Кубланов Елисей Александрович</t>
  </si>
  <si>
    <t>Подводника Кузьмина 10-13</t>
  </si>
  <si>
    <t>Математика 6 класс</t>
  </si>
  <si>
    <t>Виноградова Варвара Дмитриевна</t>
  </si>
  <si>
    <t>varvara.vinogradova65@yandex.ru</t>
  </si>
  <si>
    <t>Зуев Даниил</t>
  </si>
  <si>
    <t>Объектно-ориентированное программирование</t>
  </si>
  <si>
    <t>Жеребина Наталья Александровна</t>
  </si>
  <si>
    <t>jerebka@mail.ru</t>
  </si>
  <si>
    <t>Серова Анна Игоревна</t>
  </si>
  <si>
    <t>Углубленный курс физики для участников олимпиад</t>
  </si>
  <si>
    <t>Ярмош Надежда Владимировна</t>
  </si>
  <si>
    <t>krask_nadia@rambler.ru</t>
  </si>
  <si>
    <t>Ярмош Татьяна</t>
  </si>
  <si>
    <t>Объектно-ориентированного программирование</t>
  </si>
  <si>
    <t>k-fear@mail.ru</t>
  </si>
  <si>
    <t>Клуб "Дерзание"</t>
  </si>
  <si>
    <t>1-й год</t>
  </si>
  <si>
    <t>Фехтование-рапира</t>
  </si>
  <si>
    <t>Верховых Владимир</t>
  </si>
  <si>
    <t>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</t>
  </si>
  <si>
    <t>Мощонская Ольга Александровна</t>
  </si>
  <si>
    <t>hamidi2008@yandex.ru</t>
  </si>
  <si>
    <t>Мощонский Денис</t>
  </si>
  <si>
    <t>Процюк Анна Валерьевна</t>
  </si>
  <si>
    <t>protsyukav@gmail.com</t>
  </si>
  <si>
    <t>Процюк Анастасия</t>
  </si>
  <si>
    <t>Львова Влада Мирославовна</t>
  </si>
  <si>
    <t>basmanka92@mail.ru</t>
  </si>
  <si>
    <t>Захаров Олег</t>
  </si>
  <si>
    <t>Григорова Светлана Игоревна</t>
  </si>
  <si>
    <t>grigorovasvetlana@rambler.ru</t>
  </si>
  <si>
    <t>Григорова Виктория</t>
  </si>
  <si>
    <t>Плешанова Екатерина Юрьевна</t>
  </si>
  <si>
    <t>kpl-va@ya.ru</t>
  </si>
  <si>
    <t>Плешанов Павел Евгеньевич</t>
  </si>
  <si>
    <t>группа Селютиной Ю.С.</t>
  </si>
  <si>
    <t>Диденкова Елена Борисовна</t>
  </si>
  <si>
    <t>Didenkovaspb@mai. ru</t>
  </si>
  <si>
    <t>Диденков Савелий Дмитриевич</t>
  </si>
  <si>
    <t>Ансамбль баянистов</t>
  </si>
  <si>
    <t>Лукин Сергей Владимирович</t>
  </si>
  <si>
    <t>89219726717@yandex.ru</t>
  </si>
  <si>
    <t>Лукин Егор</t>
  </si>
  <si>
    <t>Ткаченко Светлана Валентиновна</t>
  </si>
  <si>
    <t>tka4ena1@mail.ru</t>
  </si>
  <si>
    <t>Ткаченко Тимофей Александрович</t>
  </si>
  <si>
    <t>Обучение игре на (аккордеоне, баяне) оркестр баянистов</t>
  </si>
  <si>
    <t>Парахина Анна Александровна</t>
  </si>
  <si>
    <t>anna21-pa@yandex.ru</t>
  </si>
  <si>
    <t>Васильева Владислава</t>
  </si>
  <si>
    <t>Кудрявцева Дарья Михайловна</t>
  </si>
  <si>
    <t>Основы растровой компьютерной графики и дизайна</t>
  </si>
  <si>
    <t>Диденкова Елена Блрисовна</t>
  </si>
  <si>
    <t>Didenkovaspb@mail.ru</t>
  </si>
  <si>
    <t>Диденков Савелий</t>
  </si>
  <si>
    <t>Аксамбль.баянистов</t>
  </si>
  <si>
    <t>Смирнова Юлия Владимировна</t>
  </si>
  <si>
    <t>true-pch17@rambler.ru</t>
  </si>
  <si>
    <t>Смирнова Ольга Евгеньевна</t>
  </si>
  <si>
    <t>Ткаченко Георгий Александрович</t>
  </si>
  <si>
    <t>Орлова Анна</t>
  </si>
  <si>
    <t>Паничкин Павел Евгеньевич</t>
  </si>
  <si>
    <t>Паничкина Мария</t>
  </si>
  <si>
    <t>Заманаева Юлия Владимировна</t>
  </si>
  <si>
    <t>jzamanaeva@mail.ru</t>
  </si>
  <si>
    <t>Фрумкин Илья Анатольевич</t>
  </si>
  <si>
    <t>Скирута Ольга Владимировна</t>
  </si>
  <si>
    <t>skiruta@mail.ru</t>
  </si>
  <si>
    <t>Скирута Константин Анатольевич</t>
  </si>
  <si>
    <t>Программа Концертного хора</t>
  </si>
  <si>
    <t>Федорова Наталья Борисовна</t>
  </si>
  <si>
    <t>sganga@mail.ru</t>
  </si>
  <si>
    <t>Сганга Кьяра</t>
  </si>
  <si>
    <t>Студия художественного слова</t>
  </si>
  <si>
    <t>Булатова Марина Витальевна</t>
  </si>
  <si>
    <t>marina_dharma_71@mail.ru</t>
  </si>
  <si>
    <t>Булатов Григорий Максимович</t>
  </si>
  <si>
    <t>Кириченко Дарья Александровна</t>
  </si>
  <si>
    <t>Kirinabo.ru@yandex.ru</t>
  </si>
  <si>
    <t>Кириченко Анастасия Борисовна</t>
  </si>
  <si>
    <t>Павленко Кристина Александровна</t>
  </si>
  <si>
    <t>kristinapavkenko108@gmail.com</t>
  </si>
  <si>
    <t>Александра Грина д.1, кор.1, квартира 600</t>
  </si>
  <si>
    <t>Мочалин Артём Александрович</t>
  </si>
  <si>
    <t>Театр юношеского творчества (ТЮТ)</t>
  </si>
  <si>
    <t>Шергина Алена Станиславовна</t>
  </si>
  <si>
    <t>alena74@bk.ru</t>
  </si>
  <si>
    <t>Пислегина Ярослава</t>
  </si>
  <si>
    <t>Гордиенко Екатерина Петровна</t>
  </si>
  <si>
    <t>Gordienko1978@rambler.ru</t>
  </si>
  <si>
    <t>Гордиенко Анастасия Романовна</t>
  </si>
  <si>
    <t>Журналистика, 1 ступень</t>
  </si>
  <si>
    <t>Витковский Игорь Эдвардович</t>
  </si>
  <si>
    <t>vitkovski@intratool.ru</t>
  </si>
  <si>
    <t>Витковская Эвелина Игоревна</t>
  </si>
  <si>
    <t>«В музыку с радостью»</t>
  </si>
  <si>
    <t>Рвачева Анна Владимировна</t>
  </si>
  <si>
    <t>Anna30971@mail.ru</t>
  </si>
  <si>
    <t>Рвачева Мария</t>
  </si>
  <si>
    <t>Я создаю свой мир.</t>
  </si>
  <si>
    <t>Гусика Полина Георгиевна</t>
  </si>
  <si>
    <t>polinagusika@gmail.com</t>
  </si>
  <si>
    <t>Гусика Мария</t>
  </si>
  <si>
    <t>«Волшебный английский»</t>
  </si>
  <si>
    <t>Сафина Русалина Погосовна</t>
  </si>
  <si>
    <t>s4frus@yandex.ru</t>
  </si>
  <si>
    <t>Сафина Александра Евгеньевна</t>
  </si>
  <si>
    <t>Театр Юношеского творчества (маленький принц)</t>
  </si>
  <si>
    <t>Яровая Юлия Александровна</t>
  </si>
  <si>
    <t>Яровая Дарья Максимовна</t>
  </si>
  <si>
    <t>Маленький принц</t>
  </si>
  <si>
    <t>Пономаренко Елена Юрьевна</t>
  </si>
  <si>
    <t>sebyakina@mail.ru</t>
  </si>
  <si>
    <t>Пономаренко Олег Геннадьевич</t>
  </si>
  <si>
    <t>СТИП Метаморфозы</t>
  </si>
  <si>
    <t>Филатова Светлана Николаевна</t>
  </si>
  <si>
    <t>Poki_fil@mail.ru</t>
  </si>
  <si>
    <t>Волобуева Мария Сергеевна</t>
  </si>
  <si>
    <t>Программа хора “капельки»</t>
  </si>
  <si>
    <t>Смирнова Ирина Александровна</t>
  </si>
  <si>
    <t>8-911-242-37-40</t>
  </si>
  <si>
    <t>yuganson1@mail.ru</t>
  </si>
  <si>
    <t>Смирнов Леонид Сергеевич</t>
  </si>
  <si>
    <t>Василик Мария Владимировна</t>
  </si>
  <si>
    <t>mvasilik72@mail.ru</t>
  </si>
  <si>
    <t>Василик Федор</t>
  </si>
  <si>
    <t>Белоглазова Марина Владимировна</t>
  </si>
  <si>
    <t>Mbeloglazova@yandex.ru</t>
  </si>
  <si>
    <t>Захарьевская 15-18</t>
  </si>
  <si>
    <t>Белоглазов Иван</t>
  </si>
  <si>
    <t>Мозолевская Елена Владимировна</t>
  </si>
  <si>
    <t>mzlevska@yandex.ru</t>
  </si>
  <si>
    <t>Мозолевский Леонид</t>
  </si>
  <si>
    <t>101б</t>
  </si>
  <si>
    <t>Фрумкина Татьяна</t>
  </si>
  <si>
    <t>Мешкова Лилия Михайловна</t>
  </si>
  <si>
    <t>8-911-002-44-47</t>
  </si>
  <si>
    <t>liliyam05@mail.ru</t>
  </si>
  <si>
    <t>Кошелева Варвара</t>
  </si>
  <si>
    <t>Программа хора "Капельки"</t>
  </si>
  <si>
    <t>Лебедева Наталья Геннадьевна</t>
  </si>
  <si>
    <t>nglebedeva@yandex.ru</t>
  </si>
  <si>
    <t>Лебедев Сергей</t>
  </si>
  <si>
    <t>Санкт-Петербург, по. Сизова, 34/18-259</t>
  </si>
  <si>
    <t>4 кл.</t>
  </si>
  <si>
    <t>Калюжный Александр Николаевич</t>
  </si>
  <si>
    <t>Волобуева Александра Сергеевна</t>
  </si>
  <si>
    <t>«Образовательный туризм в Санкт-Петербурге»</t>
  </si>
  <si>
    <t>Ксенофонтова Анастасия Сергеевна</t>
  </si>
  <si>
    <t>As2010@mail.ru</t>
  </si>
  <si>
    <t>Ксенофонтова Валерия</t>
  </si>
  <si>
    <t>Савичев Олег Васильевич</t>
  </si>
  <si>
    <t>ulepet@mail.ru</t>
  </si>
  <si>
    <t>Савичева Екатерина Олеговна</t>
  </si>
  <si>
    <t>Тимошенко Светлана Ильинична</t>
  </si>
  <si>
    <t>timsvetik@mail.ru</t>
  </si>
  <si>
    <t>Апанаев Сергей Николаевич</t>
  </si>
  <si>
    <t>Обучение игре на баяне в Русском народном оркестре</t>
  </si>
  <si>
    <t>001. 1й год обучения</t>
  </si>
  <si>
    <t>Букреева Елена Сергеевна</t>
  </si>
  <si>
    <t>shakti85@bk.ru</t>
  </si>
  <si>
    <t>Бозылев Святозар Юрьевич</t>
  </si>
  <si>
    <t>Театр Юношевского Творчества</t>
  </si>
  <si>
    <t>Веселовская Екатерина Анатольевна</t>
  </si>
  <si>
    <t>veselovskaya85@list.ru</t>
  </si>
  <si>
    <t>Веселовская Арина Сергеевна</t>
  </si>
  <si>
    <t>"Сольфеджио"</t>
  </si>
  <si>
    <t>Небелицкая Ольга Владимировна</t>
  </si>
  <si>
    <t>Небелицкая Яна Денисовна</t>
  </si>
  <si>
    <t>Яковлева Анна Владимировна</t>
  </si>
  <si>
    <t>aannet@gmail.com</t>
  </si>
  <si>
    <t>Яковлев Лукьян Вадимович</t>
  </si>
  <si>
    <t>Электромеханическая игрушка.</t>
  </si>
  <si>
    <t>Егоров Алексей Викторович</t>
  </si>
  <si>
    <t>Егоров Борис Алексеевич</t>
  </si>
  <si>
    <t>Неклюдова Елена Алексеевна</t>
  </si>
  <si>
    <t>elena_nek@mail.ru</t>
  </si>
  <si>
    <t>СПб ул. Хасанская, д. 10.корп.1кв.171</t>
  </si>
  <si>
    <t>Неклюдова Анастасия Павловна</t>
  </si>
  <si>
    <t>Гутова Татьяна Валериевна</t>
  </si>
  <si>
    <t>tank184@rambler.ru</t>
  </si>
  <si>
    <t>Гутова Александра Алексеевна</t>
  </si>
  <si>
    <t>Мамедова Гюльнара Владимировна</t>
  </si>
  <si>
    <t>listamgul@gmail.com</t>
  </si>
  <si>
    <t>Иванова Елизавета Кирилловна</t>
  </si>
  <si>
    <t>Костарева Татьяна Юрьевна</t>
  </si>
  <si>
    <t>Piknop@mail.ru</t>
  </si>
  <si>
    <t>Костарева Алёна Андреевна</t>
  </si>
  <si>
    <t>Чирлидинг</t>
  </si>
  <si>
    <t>Младшая</t>
  </si>
  <si>
    <t>Шутова Евгения Сергеевна</t>
  </si>
  <si>
    <t>chita@inbox.ru</t>
  </si>
  <si>
    <t>Шутова Арина</t>
  </si>
  <si>
    <t>Тихомиров Дмитрий Владимирович</t>
  </si>
  <si>
    <t>sportwo@mail.ru</t>
  </si>
  <si>
    <t>Тихомиров Антон Дмитриевич</t>
  </si>
  <si>
    <t>"Введение в пользование ПК под управлением ОС Ubuntu Linux"</t>
  </si>
  <si>
    <t>Лебедев Александр</t>
  </si>
  <si>
    <t>Белухина Мария Феликсовна</t>
  </si>
  <si>
    <t>+7 (911) 004 42-24</t>
  </si>
  <si>
    <t>malli12@mail.ru</t>
  </si>
  <si>
    <t>Манучарян Григорий Александрович</t>
  </si>
  <si>
    <t>Авдеева Любовь Юрьевна</t>
  </si>
  <si>
    <t>lubig@yandex.ru</t>
  </si>
  <si>
    <t>Авдеев Макар Сергеевич</t>
  </si>
  <si>
    <t>Оборонная 22-23</t>
  </si>
  <si>
    <t>Olganebel@gmail.com</t>
  </si>
  <si>
    <t>Лабжинский Андрей Сергеевич</t>
  </si>
  <si>
    <t>Land.l@mail.ru</t>
  </si>
  <si>
    <t>Лабжинская Анастасия Андреевна</t>
  </si>
  <si>
    <t>Фролова Мария Владимировна</t>
  </si>
  <si>
    <t>Fmaria2305@mail.ru</t>
  </si>
  <si>
    <t>Санкт-Петербург, Аптекарский пр.,10 кВ.8</t>
  </si>
  <si>
    <t>Виноградов Тимофей Александрович</t>
  </si>
  <si>
    <t>Шелыганова Татьяна Валерьевна</t>
  </si>
  <si>
    <t>shelyganova@yandex.ru</t>
  </si>
  <si>
    <t>Шелыганова Ульяна</t>
  </si>
  <si>
    <t>Театр Юношеского Творчства</t>
  </si>
  <si>
    <t>Балаева Елена Владимировна</t>
  </si>
  <si>
    <t>Elenabalaeva.tm@gmail.com</t>
  </si>
  <si>
    <t>Балаева Анастасия Эмильевна</t>
  </si>
  <si>
    <t>В музыку с радостью"</t>
  </si>
  <si>
    <t>Найник Мария</t>
  </si>
  <si>
    <t>naimaria@mail.ru</t>
  </si>
  <si>
    <t>Ложкин Тимофей</t>
  </si>
  <si>
    <t>Гр. 1</t>
  </si>
  <si>
    <t>Ширяк Светлана Сергеевна</t>
  </si>
  <si>
    <t>plobanova56@gmail.com</t>
  </si>
  <si>
    <t>Лобанова Полина Андреевна</t>
  </si>
  <si>
    <t>СПб., Аптекарский пр.,10 кв8</t>
  </si>
  <si>
    <t>Павлова Варвара Сергеевна</t>
  </si>
  <si>
    <t>pavlova.varvara@mail.ru</t>
  </si>
  <si>
    <t>Франчук Олеся</t>
  </si>
  <si>
    <t>Грачева Александра Дмитриевна</t>
  </si>
  <si>
    <t>sanya.gracheva.89@mail.ru</t>
  </si>
  <si>
    <t>Грачева Евгения Михайловна</t>
  </si>
  <si>
    <t>Лобанова Полина</t>
  </si>
  <si>
    <t>Вокальный ансамбль</t>
  </si>
  <si>
    <t>103a</t>
  </si>
  <si>
    <t>Соловей</t>
  </si>
  <si>
    <t>evansolovey@gmail.com</t>
  </si>
  <si>
    <t>Павлова Ольга Андреевна</t>
  </si>
  <si>
    <t>8-921-986-18-31</t>
  </si>
  <si>
    <t>mikli.olgino@gmail.com</t>
  </si>
  <si>
    <t>Бабарыкова Анастасия Вадимовна</t>
  </si>
  <si>
    <t>Генович Наталья Геннадьевна</t>
  </si>
  <si>
    <t>Генович Павел Денисович</t>
  </si>
  <si>
    <t>Васильева Светлана Валентиновна</t>
  </si>
  <si>
    <t>Vasilyeva2@yandex.ru</t>
  </si>
  <si>
    <t>Несмачная Эмилия</t>
  </si>
  <si>
    <t>Арфа</t>
  </si>
  <si>
    <t>Новикова Елена Владимировна</t>
  </si>
  <si>
    <t>+7 921 328-74-19 21</t>
  </si>
  <si>
    <t>Новикова Анастасия Дмитриевна</t>
  </si>
  <si>
    <t>Капнина Мария Александровна</t>
  </si>
  <si>
    <t>schreibikus77@gmail.com</t>
  </si>
  <si>
    <t>Каракосов Александр Константинович</t>
  </si>
  <si>
    <t>Морской клуб Юнга "Морская Подготовка"</t>
  </si>
  <si>
    <t>Согласна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</t>
  </si>
  <si>
    <t>Масляков Пётр Станиславович</t>
  </si>
  <si>
    <t>Olga_glebova@list.ru</t>
  </si>
  <si>
    <t>Каркавцева Мария</t>
  </si>
  <si>
    <t>Пичугина Анна Николаевна</t>
  </si>
  <si>
    <t>anna.pichugina@gmail.com</t>
  </si>
  <si>
    <t>Пичугин Андрей Борисович</t>
  </si>
  <si>
    <t>Дополнительная четырехгодичная программа клуба Петрополь</t>
  </si>
  <si>
    <t>Гусева Валентина Александровна</t>
  </si>
  <si>
    <t>valentine.guseva@gmail.com</t>
  </si>
  <si>
    <t>Алимпиев Кирилл</t>
  </si>
  <si>
    <t>Кружок гитары</t>
  </si>
  <si>
    <t>Бабарыкова Анастасия</t>
  </si>
  <si>
    <t>Масляков Мария Владимировна</t>
  </si>
  <si>
    <t>masliakova18@yandex</t>
  </si>
  <si>
    <t>Журавлева Виталия Сергеевна</t>
  </si>
  <si>
    <t>Vitalia.zhuravleva@gmail.com</t>
  </si>
  <si>
    <t>Ксоврели Агния</t>
  </si>
  <si>
    <t>Иванова Наталья Вячеславовна</t>
  </si>
  <si>
    <t>7(931)284-71-34</t>
  </si>
  <si>
    <t>9312847134@mail.ru</t>
  </si>
  <si>
    <t>Виноградова Анна</t>
  </si>
  <si>
    <t>Карасева Ольга Евгеньевна</t>
  </si>
  <si>
    <t>spbolgvbh@yandex.ru</t>
  </si>
  <si>
    <t>Слащева Елизавета Александровна</t>
  </si>
  <si>
    <t>Макаров Артём Алексеевич</t>
  </si>
  <si>
    <t>medok-f@yandex.ru</t>
  </si>
  <si>
    <t>Выморкова Маргарита Николаевна</t>
  </si>
  <si>
    <t>Литвинская Ольга Владимировна</t>
  </si>
  <si>
    <t>low80@inbox.ru</t>
  </si>
  <si>
    <t>Литвинская Ева</t>
  </si>
  <si>
    <t>Редина Алла Игоревна</t>
  </si>
  <si>
    <t>allared@bk.ru</t>
  </si>
  <si>
    <t>Редина Арина Андреевна</t>
  </si>
  <si>
    <t>Блинова Александра Геннадьевна</t>
  </si>
  <si>
    <t>maglysh@mail.ru</t>
  </si>
  <si>
    <t>Турку 11, кор 1, кв 182</t>
  </si>
  <si>
    <t>Алексеева Дарья Дмитриева</t>
  </si>
  <si>
    <t>Черлидинг</t>
  </si>
  <si>
    <t>Бармышева Наталья Николаевна</t>
  </si>
  <si>
    <t>nat2087@mail.ru</t>
  </si>
  <si>
    <t>Кирюхин Иван Викторович</t>
  </si>
  <si>
    <t>Керп Галина Юрьевна</t>
  </si>
  <si>
    <t>gk@214g.ru</t>
  </si>
  <si>
    <t>Курбатова Анна</t>
  </si>
  <si>
    <t>Я создаю мой мир</t>
  </si>
  <si>
    <t>Бондарев Арсений Павлович</t>
  </si>
  <si>
    <t>Gk@214g.ru</t>
  </si>
  <si>
    <t>Барышников Кирилл</t>
  </si>
  <si>
    <t>Науменко-Живая Елена Владимировна</t>
  </si>
  <si>
    <t>zhivoyum73@yandex.ru</t>
  </si>
  <si>
    <t>Науменко-Живой Артём Алексеевич</t>
  </si>
  <si>
    <t>Филатова Наталья Владимировна</t>
  </si>
  <si>
    <t>921-9379123</t>
  </si>
  <si>
    <t>natkafilmail@gmail.com</t>
  </si>
  <si>
    <t>Филатова Анна Алексеевна</t>
  </si>
  <si>
    <t>Дубровная Ольга Анатольевна</t>
  </si>
  <si>
    <t>Od76@yandex.ru</t>
  </si>
  <si>
    <t>Шпинева Ангелина</t>
  </si>
  <si>
    <t>Оркестр Дунаевского</t>
  </si>
  <si>
    <t>Бакина Любовь Николаевна</t>
  </si>
  <si>
    <t>andrej-bakin@yandex.ru</t>
  </si>
  <si>
    <t>Бакин Пётр Андреевич</t>
  </si>
  <si>
    <t>Лаборатория электромеханической игрушки</t>
  </si>
  <si>
    <t>Сальфеджио</t>
  </si>
  <si>
    <t>Кирюхин Иван</t>
  </si>
  <si>
    <t>103А</t>
  </si>
  <si>
    <t>Сергатюк Анастасия Вячеславовна</t>
  </si>
  <si>
    <t>+7(921)9181330</t>
  </si>
  <si>
    <t>A.sergatiuk.esi@gmail.com</t>
  </si>
  <si>
    <t>Ферри Александр</t>
  </si>
  <si>
    <t>Студия танца Метаморфозы</t>
  </si>
  <si>
    <t>Рудина Марина Борисовна</t>
  </si>
  <si>
    <t>rudinamb@mail.ru</t>
  </si>
  <si>
    <t>Зарембо Мария Алексеевна</t>
  </si>
  <si>
    <t>театральные ступени</t>
  </si>
  <si>
    <t>Токарева Анна Александровна</t>
  </si>
  <si>
    <t>tokar1313@yandex.ru</t>
  </si>
  <si>
    <t>Токарева Ярослава Ниловна</t>
  </si>
  <si>
    <t>Ещенко Александра Александровна</t>
  </si>
  <si>
    <t>Alexandra300779@rambler.ru</t>
  </si>
  <si>
    <t>Ещенко Ольга</t>
  </si>
  <si>
    <t>В музыку с оадостью</t>
  </si>
  <si>
    <t>Покровская Наталья Александровна</t>
  </si>
  <si>
    <t>Kressy@yandex.ru</t>
  </si>
  <si>
    <t>СПб, Ленсовета ул., 43-3-251</t>
  </si>
  <si>
    <t>Федорова Маргарита</t>
  </si>
  <si>
    <t>Согласна на дистанционное обучение</t>
  </si>
  <si>
    <t>Слободкина Валентина Александровна</t>
  </si>
  <si>
    <t>Орлова Татьяна Анатольевна</t>
  </si>
  <si>
    <t>esaq2@yandex.ru</t>
  </si>
  <si>
    <t>Шобухова Кирэна Евгеньевна</t>
  </si>
  <si>
    <t>Концертный хор Ансамбля песни и танца им.И.О.Дунаевского</t>
  </si>
  <si>
    <t>Макарова Маргарита Владиславовна</t>
  </si>
  <si>
    <t>makarovaphoto79@gmail.com</t>
  </si>
  <si>
    <t>Егамедиева Вероника Фатиховна</t>
  </si>
  <si>
    <t>Малышева Екатерина Алексеевна</t>
  </si>
  <si>
    <t>homka74@mail.ru</t>
  </si>
  <si>
    <t>Малышева Кристина Андреевна</t>
  </si>
  <si>
    <t>Программа Театр Юношеского Творчества</t>
  </si>
  <si>
    <t>Прошутинская Анастасия Анатольевна</t>
  </si>
  <si>
    <t>palomina@mail.ru</t>
  </si>
  <si>
    <t>Балакшина Берта Степановна</t>
  </si>
  <si>
    <t>Olga-zh80@mail.ru</t>
  </si>
  <si>
    <t>Журавленко Дарья дмитриевна</t>
  </si>
  <si>
    <t>Evgenia1980@mai.ru</t>
  </si>
  <si>
    <t>Актерское мастерство в театре кукол</t>
  </si>
  <si>
    <t>Устина Мария Алексеевна</t>
  </si>
  <si>
    <t>+7(911)7085103</t>
  </si>
  <si>
    <t>mariaustina27@gmail.com</t>
  </si>
  <si>
    <t>Устина Ксения</t>
  </si>
  <si>
    <t>Жуковский Денис Владимирович</t>
  </si>
  <si>
    <t>Dzhukovski@gmail.com</t>
  </si>
  <si>
    <t>Жуковский Григорий Денисович</t>
  </si>
  <si>
    <t>Мигранова Гульнара Фидаильевна</t>
  </si>
  <si>
    <t>gulnaramigranova@mail.ru</t>
  </si>
  <si>
    <t>Докучаева Алиса Ильинична</t>
  </si>
  <si>
    <t>Шалаева Инна Аркадьевна</t>
  </si>
  <si>
    <t>+7(911)707-10-86</t>
  </si>
  <si>
    <t>Inna_matveeva@mail.ru</t>
  </si>
  <si>
    <t>Матвеева Алеся Владимировна</t>
  </si>
  <si>
    <t>Введение в пользование ПК под управлением ОС Ubuntu Linux"</t>
  </si>
  <si>
    <t>Петрова Екатерина Николаевна</t>
  </si>
  <si>
    <t>salixcher@gmail.com</t>
  </si>
  <si>
    <t>Петрова Лидия</t>
  </si>
  <si>
    <t>1 год обучения к Якуниной Марины Григорьевны</t>
  </si>
  <si>
    <t>Егорова ирина владимировна</t>
  </si>
  <si>
    <t>Егорова Анастасия Андреевна</t>
  </si>
  <si>
    <t>Леонидова Елена Сергеевна</t>
  </si>
  <si>
    <t>Леонидова Дарья Борисовна</t>
  </si>
  <si>
    <t>Львова Надежда Алексеевна</t>
  </si>
  <si>
    <t>lvova_n.a@mail.ru</t>
  </si>
  <si>
    <t>СПБ, 8-ая линия ВО, д. 75, кв. 41</t>
  </si>
  <si>
    <t>Блинов Иван</t>
  </si>
  <si>
    <t>согласен</t>
  </si>
  <si>
    <t>Кашевич Мария Виталиевна</t>
  </si>
  <si>
    <t>spc.ru@mail.ru</t>
  </si>
  <si>
    <t>Полтавский проезд 2В</t>
  </si>
  <si>
    <t>Кашевич Дмитрий</t>
  </si>
  <si>
    <t>Сапунова Татьяна Юрьевна</t>
  </si>
  <si>
    <t>Sapunova.t@mail.ru</t>
  </si>
  <si>
    <t>Шло Полина Олеговна</t>
  </si>
  <si>
    <t>Да,</t>
  </si>
  <si>
    <t>Балакирева Юлия Александровна</t>
  </si>
  <si>
    <t>stechkina@gmail.com</t>
  </si>
  <si>
    <t>Балакирева Ариадна Алексеевна</t>
  </si>
  <si>
    <t>Родионова Дарья Сергеевна</t>
  </si>
  <si>
    <t>Ozon_spb@mail.ru</t>
  </si>
  <si>
    <t>Родионов Владимир Сергеевич</t>
  </si>
  <si>
    <t>Дмитриева Инесса Валерьевна</t>
  </si>
  <si>
    <t>div3005@mail.ri</t>
  </si>
  <si>
    <t>Зайцева Эльвира</t>
  </si>
  <si>
    <t>Хор «Капельки»</t>
  </si>
  <si>
    <t>Соболенко Ольга Владимировна</t>
  </si>
  <si>
    <t>Olga2587@mail.ru</t>
  </si>
  <si>
    <t>Спб, Морская набережная 19-85</t>
  </si>
  <si>
    <t>Соболенко Елизавета</t>
  </si>
  <si>
    <t>Дупленская Наталья Игоревна</t>
  </si>
  <si>
    <t>v1d2r2d2@mail.ru</t>
  </si>
  <si>
    <t>ул.Якорная,д.2,кв.38</t>
  </si>
  <si>
    <t>Дупленский Владимир Романович</t>
  </si>
  <si>
    <t>div3005@mail.ru</t>
  </si>
  <si>
    <t>201б</t>
  </si>
  <si>
    <t>Мк "Юнга"</t>
  </si>
  <si>
    <t>Максимова Екатерина Александровна</t>
  </si>
  <si>
    <t>rem-elena2012@yandex.ru</t>
  </si>
  <si>
    <t>Фокина Анастасия</t>
  </si>
  <si>
    <t>Михайлов Алексей Геннадьевич</t>
  </si>
  <si>
    <t>1000amper@gmail.com</t>
  </si>
  <si>
    <t>Михайлова Анастасия Алексеевна</t>
  </si>
  <si>
    <t>программа Концертного хора</t>
  </si>
  <si>
    <t>Мусс Наталия Анатольевна</t>
  </si>
  <si>
    <t>Мусс Виктория Дмитриевна</t>
  </si>
  <si>
    <t>Паневкина Ксения Алексеевна</t>
  </si>
  <si>
    <t>ksyuwa.86@list.ru</t>
  </si>
  <si>
    <t>Паневкина Алиса Николаевна</t>
  </si>
  <si>
    <t>Архипова Галина Николаевна</t>
  </si>
  <si>
    <t>8-911-251-78-61</t>
  </si>
  <si>
    <t>Архипова Екатерина</t>
  </si>
  <si>
    <t>Хор «Смена»</t>
  </si>
  <si>
    <t>Павельева Екатерина Владимировна</t>
  </si>
  <si>
    <t>+7 (965)-404-23-80</t>
  </si>
  <si>
    <t>e.paveleva@gmail.com</t>
  </si>
  <si>
    <t>Павельева Ярослава Евгеньевна</t>
  </si>
  <si>
    <t>Семёнова Марина Станиславовна</t>
  </si>
  <si>
    <t>m.c.v.83@mail.ru</t>
  </si>
  <si>
    <t>Юракова Любовь Евгеньевна</t>
  </si>
  <si>
    <t>Барыбина Ирина Владимировна</t>
  </si>
  <si>
    <t>ba.rybina@list.ru</t>
  </si>
  <si>
    <t>Клементьев Герман</t>
  </si>
  <si>
    <t>Суханова Вера Владимировна</t>
  </si>
  <si>
    <t>juliasuhanova2004@gmail.com</t>
  </si>
  <si>
    <t>Суханова Юлия Алексеевна</t>
  </si>
  <si>
    <t>Санникова Наталья Михайловна</t>
  </si>
  <si>
    <t>ziklamen@bk.ru</t>
  </si>
  <si>
    <t>Санников Леонид Михайлович</t>
  </si>
  <si>
    <t>Даю разрешение на обработку моих персональных данных</t>
  </si>
  <si>
    <t>Павлюк Роман Валентинович</t>
  </si>
  <si>
    <t>+7 (906) 254-51-35</t>
  </si>
  <si>
    <t>Павлюк Софья Романовна</t>
  </si>
  <si>
    <t>Беликова Ирина Валерьевна</t>
  </si>
  <si>
    <t>7984385@gmail.com</t>
  </si>
  <si>
    <t>Великанова Алёна Владимировна</t>
  </si>
  <si>
    <t>Бокучава Екатерина Львовна</t>
  </si>
  <si>
    <t>Bakucha@mail.ru</t>
  </si>
  <si>
    <t>Джавадова Ума Артуррвна</t>
  </si>
  <si>
    <t>Селькова Галина Алексеевна</t>
  </si>
  <si>
    <t>g.selkova@mail.ru</t>
  </si>
  <si>
    <t>Селькова Серафима Сергеевна</t>
  </si>
  <si>
    <t>Никитина Светлана Григорьевна</t>
  </si>
  <si>
    <t>svetlanka09@list.ru</t>
  </si>
  <si>
    <t>Никитина Александра Геннадьевна</t>
  </si>
  <si>
    <t>Программа "Хореографическая лаборатория "Действенный танец""</t>
  </si>
  <si>
    <t>Озерова Галина Всеволодовна</t>
  </si>
  <si>
    <t>Озерова Елизавета</t>
  </si>
  <si>
    <t>Фёдорова Анна Геннадьевна</t>
  </si>
  <si>
    <t>Annameln@mail.ru</t>
  </si>
  <si>
    <t>Уточкина 1-1-255</t>
  </si>
  <si>
    <t>Фёдорова Елизавета Дмитриевна</t>
  </si>
  <si>
    <t>‐</t>
  </si>
  <si>
    <t>200306karina@mail.ru</t>
  </si>
  <si>
    <t>Дзавкаева Зарема Казбековна</t>
  </si>
  <si>
    <t>bacitigra@yandex.ru</t>
  </si>
  <si>
    <t>Дзавкаев Николай Александрович</t>
  </si>
  <si>
    <t>Игра на скрипке</t>
  </si>
  <si>
    <t>Ворончихина Ирина Алексеевна</t>
  </si>
  <si>
    <t>voronchikhina_irina21@mail.ru</t>
  </si>
  <si>
    <t>Ворончихина Екатерина</t>
  </si>
  <si>
    <t>Зиборова Майя Борисовна</t>
  </si>
  <si>
    <t>maiya.ziborowa@yandex.ru</t>
  </si>
  <si>
    <t>Зиборова Эвелина Андреевна</t>
  </si>
  <si>
    <t>Лебеденко Таисия Наколаевна</t>
  </si>
  <si>
    <t>taisia.leb@gmail.com</t>
  </si>
  <si>
    <t>Лебеденко Софья Сергеевна</t>
  </si>
  <si>
    <t>Чудаков Андрей Олегович</t>
  </si>
  <si>
    <t>Achuda@yandex.ru</t>
  </si>
  <si>
    <t>Чудаков Арсений</t>
  </si>
  <si>
    <t>Увлекательная математика</t>
  </si>
  <si>
    <t>Лудкова Татьяна Валентиновна</t>
  </si>
  <si>
    <t>ludkov25@gmail.com</t>
  </si>
  <si>
    <t>Лудков Матвей</t>
  </si>
  <si>
    <t>Перминова Лариса Борисовна</t>
  </si>
  <si>
    <t>lpgar@mail.ru</t>
  </si>
  <si>
    <t>Кузовов Артем Сергеевич</t>
  </si>
  <si>
    <t>Тимофеева Анна Владимировна</t>
  </si>
  <si>
    <t>timo0880@mail.ru</t>
  </si>
  <si>
    <t>Тимофеев Артём Игоревич</t>
  </si>
  <si>
    <t>? Педагог Сазонов Е.Ю.</t>
  </si>
  <si>
    <t>Кораблева Любовь Юрьевна</t>
  </si>
  <si>
    <t>lubakorableva@mail.ru</t>
  </si>
  <si>
    <t>Кораблева Анна Ивановна</t>
  </si>
  <si>
    <t>Кауфман Ева Михайловна</t>
  </si>
  <si>
    <t>eva.kaufmn@gmail.com</t>
  </si>
  <si>
    <t>Воронова Виктория Владимировна</t>
  </si>
  <si>
    <t>voronovavv@mail.ru</t>
  </si>
  <si>
    <t>Никитин Алексей</t>
  </si>
  <si>
    <t>Лукьянова Анастасия Валерьевна</t>
  </si>
  <si>
    <t>lizashinkarenko9009@gmail.com</t>
  </si>
  <si>
    <t>Шинкаренко Елизавета</t>
  </si>
  <si>
    <t>Громова Марина Сергеевна</t>
  </si>
  <si>
    <t>margro777@rambler.ru</t>
  </si>
  <si>
    <t>Громова Мария</t>
  </si>
  <si>
    <t>Понятовская Светлана Леонидовна</t>
  </si>
  <si>
    <t>poniatovskayasvetlana@yandex.ru</t>
  </si>
  <si>
    <t>Понятовская Лада</t>
  </si>
  <si>
    <t>Ануфриева Евгения Владимировна</t>
  </si>
  <si>
    <t>anufriev77@mail.ru</t>
  </si>
  <si>
    <t>Ануфриев Степан Александрович</t>
  </si>
  <si>
    <t>Занимательная радиоэлектроника, Основы создания сайтов</t>
  </si>
  <si>
    <t>104, 127</t>
  </si>
  <si>
    <t>Алиева Кира Денисовна</t>
  </si>
  <si>
    <t>Алиева Злата Денисовна</t>
  </si>
  <si>
    <t>Рыжов Даниил Юрьевич</t>
  </si>
  <si>
    <t>Оздоровительная программа</t>
  </si>
  <si>
    <t>Старшая группа</t>
  </si>
  <si>
    <t>Чернова Светлана Николаевна</t>
  </si>
  <si>
    <t>elephant18@yandex.ru</t>
  </si>
  <si>
    <t>Чернова Анастасия</t>
  </si>
  <si>
    <t>Дюкова Анна Анатольевна</t>
  </si>
  <si>
    <t>dukovkan@gmail.com</t>
  </si>
  <si>
    <t>Шакунов Макарий Ильич</t>
  </si>
  <si>
    <t>Труба</t>
  </si>
  <si>
    <t>Михеева Наталья Владимировна</t>
  </si>
  <si>
    <t>mikheeva.nat@bk.ru</t>
  </si>
  <si>
    <t>Рогулева Екатерина Сергеевна</t>
  </si>
  <si>
    <t>Я создаю мир</t>
  </si>
  <si>
    <t>Назаров а Ирина Николаевна</t>
  </si>
  <si>
    <t>Артемьева Ирина Викторовна</t>
  </si>
  <si>
    <t>Art_tsura@mail.ru</t>
  </si>
  <si>
    <t>Артемьева Дарья</t>
  </si>
  <si>
    <t>Багатуров Михаил Федорович</t>
  </si>
  <si>
    <t>Evkobzarenko@yandex.ru</t>
  </si>
  <si>
    <t>Кузьмина Оксана Олеговна</t>
  </si>
  <si>
    <t>Бобошко Оксана Розмановна</t>
  </si>
  <si>
    <t>oxoxana@gmail.com</t>
  </si>
  <si>
    <t>Назарова Елизавета Владимировна</t>
  </si>
  <si>
    <t>Чуйкова Наталья Михайловна</t>
  </si>
  <si>
    <t>+7 921 350 08 53</t>
  </si>
  <si>
    <t>Tasha.natalya@gmail.com</t>
  </si>
  <si>
    <t>Головичев Кирилл Алексеевич</t>
  </si>
  <si>
    <t>Семенов Михаил Юрьевич</t>
  </si>
  <si>
    <t>+7 921 327 58 77</t>
  </si>
  <si>
    <t>Краснопутиловская 75</t>
  </si>
  <si>
    <t>Семенова Антонина Михайловна</t>
  </si>
  <si>
    <t xml:space="preserve">
Бельский Антон</t>
  </si>
  <si>
    <t>Электромеханическая игрушка</t>
  </si>
  <si>
    <t>Асташева Ирина Валентиновна</t>
  </si>
  <si>
    <t>+7(921)7560241</t>
  </si>
  <si>
    <t>irina.astashewa@yandex.ru</t>
  </si>
  <si>
    <t>197227, СПб, Серебристый б-р, д.15, кв.163</t>
  </si>
  <si>
    <t>Асташева Ольга</t>
  </si>
  <si>
    <t>Страноведение Европа</t>
  </si>
  <si>
    <t>гр. №144</t>
  </si>
  <si>
    <t>Тиммерер- Майер Светлана Владимировна</t>
  </si>
  <si>
    <t>Тиммерер- Майер Софи Надежда</t>
  </si>
  <si>
    <t>Матвеева Елена Григорьевна</t>
  </si>
  <si>
    <t>elen-m@yandex.ru</t>
  </si>
  <si>
    <t>Ул. Турку, дом 22</t>
  </si>
  <si>
    <t>Матвеева Анна Викторовна</t>
  </si>
  <si>
    <t>Кружок по подготовке к Всерос«А ты читаешь что-нибудь...?»</t>
  </si>
  <si>
    <t>Иванов Андрей Геннадьевич</t>
  </si>
  <si>
    <t>Evgenyefrossss@gmail.com</t>
  </si>
  <si>
    <t>Иванов Евгений Андреевич</t>
  </si>
  <si>
    <t>Флористика</t>
  </si>
  <si>
    <t>в 18 час</t>
  </si>
  <si>
    <t>Петров Дмитрий Андреевич</t>
  </si>
  <si>
    <t>Fort-invest@mail.ru</t>
  </si>
  <si>
    <t>Петров Дмитрий Дмитриевич</t>
  </si>
  <si>
    <t>Физиология и Биохимия</t>
  </si>
  <si>
    <t>Гиды-переводчики на немецком языке</t>
  </si>
  <si>
    <t>Волкова Екатерина Анатольевна</t>
  </si>
  <si>
    <t>vinogradova.kat@gmail.com</t>
  </si>
  <si>
    <t>Волкова Янина Александровна</t>
  </si>
  <si>
    <t>Семенова Наталья Николаевна</t>
  </si>
  <si>
    <t>natasemenova@mail.ru</t>
  </si>
  <si>
    <t>Семенова Елизавета</t>
  </si>
  <si>
    <t>Жаворонкова Татьяна Николаевна</t>
  </si>
  <si>
    <t>jlima1919@mail.ru</t>
  </si>
  <si>
    <t>Жаворонков Максим</t>
  </si>
  <si>
    <t>Хлебникова Анна Александровна</t>
  </si>
  <si>
    <t>moyparizh@gmail.com</t>
  </si>
  <si>
    <t>Хлебникова Ярослава Анатольевна</t>
  </si>
  <si>
    <t>Яковлева Елена Николаевна</t>
  </si>
  <si>
    <t>+7(999)2053221</t>
  </si>
  <si>
    <t>yaeleshka@yandex.ru</t>
  </si>
  <si>
    <t>Стрижова Анастасия Александровна</t>
  </si>
  <si>
    <t>Микова Ольга Михайловна</t>
  </si>
  <si>
    <t>merkusya@mail.ru</t>
  </si>
  <si>
    <t>Меркулов Артём</t>
  </si>
  <si>
    <t>Галышева Ольга Сергеевна</t>
  </si>
  <si>
    <t>olala0105@mail.ru</t>
  </si>
  <si>
    <t>Галышев Степан Павлович</t>
  </si>
  <si>
    <t>Основы программирования на logo</t>
  </si>
  <si>
    <t>Шакунова Василиса</t>
  </si>
  <si>
    <t>Основной состав</t>
  </si>
  <si>
    <t>Кустова Надежда Викторовна</t>
  </si>
  <si>
    <t>nadya.kustova.77@bk.ru</t>
  </si>
  <si>
    <t>Кустов Андрей Константинович</t>
  </si>
  <si>
    <t>физика робота</t>
  </si>
  <si>
    <t>Галышев Лев Павлович</t>
  </si>
  <si>
    <t>Основы программирования на LOGO</t>
  </si>
  <si>
    <t>Богданова Оксана Николаевна</t>
  </si>
  <si>
    <t>kirabogdanova2006@gmail.com</t>
  </si>
  <si>
    <t>Богданова Кира</t>
  </si>
  <si>
    <t>Театр юношеского творчества-ТЮТ</t>
  </si>
  <si>
    <t>Деговцова Елена Сергеевна</t>
  </si>
  <si>
    <t>0009998887776665@mail.ru</t>
  </si>
  <si>
    <t>Деговцова Фаина</t>
  </si>
  <si>
    <t>основная программа историко-краеведческого клуба "Петрополь".</t>
  </si>
  <si>
    <t>Петрова Елена Владимировнв</t>
  </si>
  <si>
    <t>amadeus18@yandex.ru</t>
  </si>
  <si>
    <t>Бургхарт Катарина</t>
  </si>
  <si>
    <t>Денисова Елена Леонидовна</t>
  </si>
  <si>
    <t>eldeniso@yandex.ru</t>
  </si>
  <si>
    <t>Денисов Игорь</t>
  </si>
  <si>
    <t>Баян</t>
  </si>
  <si>
    <t xml:space="preserve">Свиридова Любовь Олеговна
</t>
  </si>
  <si>
    <t>sviridova05@, mail.ru</t>
  </si>
  <si>
    <t>Шакунов Макарий</t>
  </si>
  <si>
    <t>Сметанина Алена Николаевна</t>
  </si>
  <si>
    <t>smetanin16@rambler.ru</t>
  </si>
  <si>
    <t>Сметанина Ева</t>
  </si>
  <si>
    <t>Зарубина Марина Сергеевна</t>
  </si>
  <si>
    <t>artmazar@yandex.ru</t>
  </si>
  <si>
    <t>Зарубин Савва</t>
  </si>
  <si>
    <t>Катенина Ольга Юрьевна</t>
  </si>
  <si>
    <t>Катенина Александра Константиновна</t>
  </si>
  <si>
    <t>Соколовская Наталья Юзефовна</t>
  </si>
  <si>
    <t>nataes0865@ro.ru</t>
  </si>
  <si>
    <t>Мошников Владимир Александрович</t>
  </si>
  <si>
    <t>Кийкова Вера Ивановна</t>
  </si>
  <si>
    <t>Vera.kijkova@yandex.ru</t>
  </si>
  <si>
    <t>Кийков Богдан Антонович</t>
  </si>
  <si>
    <t>Кийкова В. И.</t>
  </si>
  <si>
    <t>Лисова Феона Елисеевна</t>
  </si>
  <si>
    <t>Гончарова Юлия Николаевна</t>
  </si>
  <si>
    <t>ligglizzi01@gmail.com</t>
  </si>
  <si>
    <t>Гончарова Елизавета Георгиевна</t>
  </si>
  <si>
    <t>ТЮТ (Театр юношеского творчества )</t>
  </si>
  <si>
    <t>Фёдорова Ирина Владимировна</t>
  </si>
  <si>
    <t>Fedirina13@mail.ru</t>
  </si>
  <si>
    <t>Фёдорова Арина Сергеевна</t>
  </si>
  <si>
    <t>Пономарева Анна Николаевна</t>
  </si>
  <si>
    <t>a.n.ponomareva64@gmail.com</t>
  </si>
  <si>
    <t>Решетова Эмилия</t>
  </si>
  <si>
    <t>Санкт-Петербург, ул. Правды, д. 2, кв. 28</t>
  </si>
  <si>
    <t>Халафова Александра Викторовна</t>
  </si>
  <si>
    <t>khalafova.a@meil.ru</t>
  </si>
  <si>
    <t>Халафова Софья Евгеньевна</t>
  </si>
  <si>
    <t>Булдакова Екатерина Вячеславовна</t>
  </si>
  <si>
    <t>e.buldakova@gmail.com</t>
  </si>
  <si>
    <t>Булдаков Матвей Игоревич</t>
  </si>
  <si>
    <t>Носова Ирина Витальевна</t>
  </si>
  <si>
    <t>ivnosova@inbox.ru</t>
  </si>
  <si>
    <t>Носов Константин Александрович</t>
  </si>
  <si>
    <t>Ершикова Марина Александровна</t>
  </si>
  <si>
    <t>Ершикова Варвара Александровна</t>
  </si>
  <si>
    <t>Бакунина Татьяна Вячеславовна</t>
  </si>
  <si>
    <t>123ttt26@mail.ru</t>
  </si>
  <si>
    <t>Гаврская 15</t>
  </si>
  <si>
    <t>Чекмарев Глеб</t>
  </si>
  <si>
    <t>Фёдоров Матвей Сергеевич</t>
  </si>
  <si>
    <t>Машиностроительная лаборатория</t>
  </si>
  <si>
    <t>Страноведение на немецком, клуб дружба</t>
  </si>
  <si>
    <t>Кольцова Инга Геннадьевна</t>
  </si>
  <si>
    <t>8-965-015-01-93</t>
  </si>
  <si>
    <t>inga.koltsova@yandex.ru</t>
  </si>
  <si>
    <t>Кольцов Михаил Сергеевич</t>
  </si>
  <si>
    <t>Pascal ABC 2й год обучения</t>
  </si>
  <si>
    <t>Федотова Елена Александровна</t>
  </si>
  <si>
    <t>lena.fedotova@gmail.com</t>
  </si>
  <si>
    <t>Бабкина Мария Александровна</t>
  </si>
  <si>
    <t>116 (средняя старшая группа Евгения Юрьевича 63-го сезона)</t>
  </si>
  <si>
    <t>Ковалева Наталья Евгеньевна</t>
  </si>
  <si>
    <t>Ковалева Евгения Александровна</t>
  </si>
  <si>
    <t>vitalia.zhuravleva@gmail.com</t>
  </si>
  <si>
    <t>Заркевич Антонина Владимировна</t>
  </si>
  <si>
    <t>antonina.zark@yandex.ru</t>
  </si>
  <si>
    <t>Заркевич Алена Николаевна</t>
  </si>
  <si>
    <t>Благодарная Наталия Владимировна</t>
  </si>
  <si>
    <t>rukengu@mail.ru</t>
  </si>
  <si>
    <t>Благодарный Иван</t>
  </si>
  <si>
    <t>Сергеева Юлия Владимировна</t>
  </si>
  <si>
    <t>jsergeef@mail.ru</t>
  </si>
  <si>
    <t>Голубева Софья Александровна</t>
  </si>
  <si>
    <t>nuta16@icloud.com</t>
  </si>
  <si>
    <t>Филатова Надежда</t>
  </si>
  <si>
    <t>Мир природы и творчества.</t>
  </si>
  <si>
    <t>Паюсова Марина Сергеевна</t>
  </si>
  <si>
    <t>maripa@rambler.ru</t>
  </si>
  <si>
    <t>СПб, Новоколомяжский пр, 11-354</t>
  </si>
  <si>
    <t>Паюсов Иван</t>
  </si>
  <si>
    <t>Комплекс-2</t>
  </si>
  <si>
    <t>Некрасова Марина Валерьевна</t>
  </si>
  <si>
    <t>Marina_ief@mail.ru</t>
  </si>
  <si>
    <t>Большеохтинский проспект д. 23 кв 5</t>
  </si>
  <si>
    <t>Некрасова Анна Алексеевна</t>
  </si>
  <si>
    <t>Грибова Марианна Владимировна</t>
  </si>
  <si>
    <t>8(921)646-58-63</t>
  </si>
  <si>
    <t>karamarianna2006@mail.ru</t>
  </si>
  <si>
    <t>Грибова Полина Валерьевна</t>
  </si>
  <si>
    <t>КДООП "Театр юношеского творчества", художественная направленность</t>
  </si>
  <si>
    <t>Колесникова Мария Владимировна</t>
  </si>
  <si>
    <t>Kolesnikovamariy@yandex.ru</t>
  </si>
  <si>
    <t>Петрополь 2 год обучения</t>
  </si>
  <si>
    <t>Макаренко Татьяна Андреевна</t>
  </si>
  <si>
    <t>knyazevatania@mail.ru</t>
  </si>
  <si>
    <t>Макаренко София</t>
  </si>
  <si>
    <t>Чистяков Дмитрий Борисович</t>
  </si>
  <si>
    <t>Клёнова Полина</t>
  </si>
  <si>
    <t>Уварова Дарья Владимировна</t>
  </si>
  <si>
    <t>Ikar7@yandex.ru</t>
  </si>
  <si>
    <t>Уварова София Анатольевна</t>
  </si>
  <si>
    <t>Дмитриева Ольга Владимировна</t>
  </si>
  <si>
    <t>Olgavladmi@mail.ru</t>
  </si>
  <si>
    <t>Дмитриева Виктория</t>
  </si>
  <si>
    <t>Мажара Анастасия Сергеевна</t>
  </si>
  <si>
    <t>mazhara@yandex.ru</t>
  </si>
  <si>
    <t>Мажара Екатерина</t>
  </si>
  <si>
    <t>Мажара Дмитрий</t>
  </si>
  <si>
    <t>ascheglova@yandex.ru</t>
  </si>
  <si>
    <t>Гачкова Екатерина Юрьевна</t>
  </si>
  <si>
    <t>gachkova@gmail.com</t>
  </si>
  <si>
    <t>Гачкова Мария Сергеевна</t>
  </si>
  <si>
    <t>Ханзаров Эрик</t>
  </si>
  <si>
    <t xml:space="preserve">mazhara@yandex.ru
</t>
  </si>
  <si>
    <t>Мажара Владимир</t>
  </si>
  <si>
    <t>Сольыеджио</t>
  </si>
  <si>
    <t>Дождиков Тимофей</t>
  </si>
  <si>
    <t>Чуракова Ольга Анатольевна</t>
  </si>
  <si>
    <t>forhelga@gmail.com</t>
  </si>
  <si>
    <t>Чуракова София</t>
  </si>
  <si>
    <t>Журналистика (1 ступень)</t>
  </si>
  <si>
    <t>Иванова Александра Викторовна</t>
  </si>
  <si>
    <t>Alexandraivanova@yandex.ru</t>
  </si>
  <si>
    <t>Жаркова Вероника Артемовна</t>
  </si>
  <si>
    <t>Батыгина Екатерина Владимировна</t>
  </si>
  <si>
    <t>Ebatugina@mail.ru</t>
  </si>
  <si>
    <t>Роженцов Илья</t>
  </si>
  <si>
    <t>Ханзарова Лея</t>
  </si>
  <si>
    <t>СПб, Большая Посадская, 18/7в, кв. 27</t>
  </si>
  <si>
    <t>Занимательная геология</t>
  </si>
  <si>
    <t>Янина Елена Андреевна</t>
  </si>
  <si>
    <t>lena_sun_spb@mail.ru</t>
  </si>
  <si>
    <t>Лисина Вероника</t>
  </si>
  <si>
    <t>Литературный клуб "Дерзание", программа "Поэзия и проза".</t>
  </si>
  <si>
    <t>Бурьян Анна Владиславовна</t>
  </si>
  <si>
    <t>8(921)953-15-32</t>
  </si>
  <si>
    <t>annadjiga@mail.ru</t>
  </si>
  <si>
    <t>Бурьян Мария Викторовна</t>
  </si>
  <si>
    <t>"Петрополь"</t>
  </si>
  <si>
    <t>Купренюк Светлана Михайловна</t>
  </si>
  <si>
    <t>Svetlana1998@list.ru</t>
  </si>
  <si>
    <t>Купренюк Александр</t>
  </si>
  <si>
    <t>Комплексная программа МЭТС «Розыгрыш»</t>
  </si>
  <si>
    <t>Золотушкина Елена Борисовна</t>
  </si>
  <si>
    <t>+7921 312 83-29</t>
  </si>
  <si>
    <t>detka2010@gmail.com</t>
  </si>
  <si>
    <t>Золотушкина Елизавета Алексеевна</t>
  </si>
  <si>
    <t>" Я создаю свой мир".</t>
  </si>
  <si>
    <t>Графика</t>
  </si>
  <si>
    <t>Купренюк Екатерина</t>
  </si>
  <si>
    <t>Фокина Арина Антоновна</t>
  </si>
  <si>
    <t>elenafokina@bk.ru</t>
  </si>
  <si>
    <t>Фокина Арина</t>
  </si>
  <si>
    <t>29.12.0067</t>
  </si>
  <si>
    <t>Мажара Катя</t>
  </si>
  <si>
    <t>Театр Куколки</t>
  </si>
  <si>
    <t>Чайковская Ольга Николаевна</t>
  </si>
  <si>
    <t>cholyk@yandex.ru</t>
  </si>
  <si>
    <t>Доронина Анна Александровна</t>
  </si>
  <si>
    <t>Осокина Елена Анатольевна</t>
  </si>
  <si>
    <t>8921-945-91-66</t>
  </si>
  <si>
    <t>elivta@yandex.ru</t>
  </si>
  <si>
    <t>Перина Ксения</t>
  </si>
  <si>
    <t>Матвеев Алексей Борисович</t>
  </si>
  <si>
    <t>maalbo@mail.ru</t>
  </si>
  <si>
    <t>Матвеева Мария</t>
  </si>
  <si>
    <t>гиды на немецком языке</t>
  </si>
  <si>
    <t>Рысева Юлия Валерьевна</t>
  </si>
  <si>
    <t>Ryseva2008@yandex.ru</t>
  </si>
  <si>
    <t>Рысев Иван</t>
  </si>
  <si>
    <t>101 В</t>
  </si>
  <si>
    <t>Катерисова Полина Сергеевна</t>
  </si>
  <si>
    <t>katerisp@yandex.ru</t>
  </si>
  <si>
    <t>Фильченкова Анастасия Юрьевна</t>
  </si>
  <si>
    <t>Кленова Светлана Владимировна</t>
  </si>
  <si>
    <t>trakija@gmail.com</t>
  </si>
  <si>
    <t>Кленов Иван Дмитрииевич</t>
  </si>
  <si>
    <t>Группа 003 и группа 301</t>
  </si>
  <si>
    <t>Тухватуллина Наиля Рифовна</t>
  </si>
  <si>
    <t>tz-service@mail.ru</t>
  </si>
  <si>
    <t>Тухватуллина Дина Рустемовна</t>
  </si>
  <si>
    <t>Мухаметгалеев Ильдар Ильдусович</t>
  </si>
  <si>
    <t>Ildar.i.m@mail.ru</t>
  </si>
  <si>
    <t>Суворова Наталья Анатольевна</t>
  </si>
  <si>
    <t>gavrilukdaska@gmail.com</t>
  </si>
  <si>
    <t>Гаврилюк Дарья Дмитриевна</t>
  </si>
  <si>
    <t>детский дизайн центр</t>
  </si>
  <si>
    <t>Маркова Мария Александровна</t>
  </si>
  <si>
    <t>spbmarkova111@gmail.com</t>
  </si>
  <si>
    <t>Марков Иван Дмитриевич</t>
  </si>
  <si>
    <t>Программа дополнительного образования клуба "Петрополь"</t>
  </si>
  <si>
    <t>Васильева Ирина Александровна</t>
  </si>
  <si>
    <t>via051278@yandex.ru</t>
  </si>
  <si>
    <t>Васильева Полина</t>
  </si>
  <si>
    <t>Страноведение на иностранном языке</t>
  </si>
  <si>
    <t>Муравьева Мария Алексеевна</t>
  </si>
  <si>
    <t>Mmarel43@inbox.ru</t>
  </si>
  <si>
    <t>Муравьев Андрей</t>
  </si>
  <si>
    <t>Тачков Олег Анатольевич</t>
  </si>
  <si>
    <t>otachkov@mail.ru</t>
  </si>
  <si>
    <t>Тачков Дмитрий Олегович</t>
  </si>
  <si>
    <t>Васильева Ольга Евгеньевна</t>
  </si>
  <si>
    <t>wassiliewa@yandex.ru</t>
  </si>
  <si>
    <t>Оглоблина Мария Александровна</t>
  </si>
  <si>
    <t>Шнайтман Наталия Анатольевна</t>
  </si>
  <si>
    <t>shnaitman@gmail.com</t>
  </si>
  <si>
    <t>Шнайтман Михаил</t>
  </si>
  <si>
    <t>Горовая Оксана Алимовна</t>
  </si>
  <si>
    <t>Ksulisjane@yandex.ru</t>
  </si>
  <si>
    <t>Горовая Елизавета Павловна</t>
  </si>
  <si>
    <t>Муравьев Михаил</t>
  </si>
  <si>
    <t>Конашенкова Надежда Анатольевна</t>
  </si>
  <si>
    <t>+7951 680 18 05</t>
  </si>
  <si>
    <t>N-K1403@yandex.ru</t>
  </si>
  <si>
    <t>Павлов Михаил</t>
  </si>
  <si>
    <t>Дополнительная программа клуба ПЕТРОПОЛЬ</t>
  </si>
  <si>
    <t>СПб, Ленсовета улица, 43-3-251</t>
  </si>
  <si>
    <t>Ансамблевый класс (скрипичный)</t>
  </si>
  <si>
    <t>Силкина Ольга Алексеевна</t>
  </si>
  <si>
    <t>lialchik@icloud.com</t>
  </si>
  <si>
    <t>Силкина Полина Игоревна</t>
  </si>
  <si>
    <t>Бошарова Елена Николаевна</t>
  </si>
  <si>
    <t>elenbosh@gmail.com</t>
  </si>
  <si>
    <t>Бошаров Тимофей</t>
  </si>
  <si>
    <t>Степанова Наталья Вадимовна</t>
  </si>
  <si>
    <t>Norlova0707@mail.ru</t>
  </si>
  <si>
    <t>Степанова Евгения Андреевна</t>
  </si>
  <si>
    <t>Мутаева Анна Александровна</t>
  </si>
  <si>
    <t>8921-777-17-17</t>
  </si>
  <si>
    <t>Amutaeva@mail.ru</t>
  </si>
  <si>
    <t>Мутаев магомед расулович</t>
  </si>
  <si>
    <t>Страноведение 1-й год обучения</t>
  </si>
  <si>
    <t>Менгель Мария Евгеньевна</t>
  </si>
  <si>
    <t>Mumma@mail.ru</t>
  </si>
  <si>
    <t>Менгель Моника</t>
  </si>
  <si>
    <t>Миронова Елена Юрьевна</t>
  </si>
  <si>
    <t>mironovaeu@mail.ru</t>
  </si>
  <si>
    <t>Миронова Мария Мусаевна</t>
  </si>
  <si>
    <t>Матвеевская Анна Сергеевна</t>
  </si>
  <si>
    <t>annamatveevskaya@mail.ru</t>
  </si>
  <si>
    <t>Матвеевская Инга</t>
  </si>
  <si>
    <t>Хор Капельки. Первый год обучения</t>
  </si>
  <si>
    <t>+7(965)404-23-80</t>
  </si>
  <si>
    <t>Программирование</t>
  </si>
  <si>
    <t>Павлова Анастасия</t>
  </si>
  <si>
    <t>Дополнительная программа клуба,,Петрополь''</t>
  </si>
  <si>
    <t>Фехтование сабля</t>
  </si>
  <si>
    <t>ут 1-2</t>
  </si>
  <si>
    <t>reznik-sv@mail.ru</t>
  </si>
  <si>
    <t>Бумажная пластика/Природные формы</t>
  </si>
  <si>
    <t>Брызго Наталья Вадимовна</t>
  </si>
  <si>
    <t>nbryzgo@mail.ru</t>
  </si>
  <si>
    <t>Андреев Роман</t>
  </si>
  <si>
    <t>ут 1-1</t>
  </si>
  <si>
    <t>Петров Александр Евгеньевич</t>
  </si>
  <si>
    <t>a.e.petrov@outlook.com</t>
  </si>
  <si>
    <t>СПб, ул. Партизана Германа д. 13 кв. 57</t>
  </si>
  <si>
    <t>Петров Матвей</t>
  </si>
  <si>
    <t>Робототехника</t>
  </si>
  <si>
    <t>Берестнева Мария Александровна</t>
  </si>
  <si>
    <t>mg2205@yandex.ru</t>
  </si>
  <si>
    <t>Берестнев Василий Михайлович</t>
  </si>
  <si>
    <t>Основы ракетно-космического моделирования в ДКБ "Метеор"</t>
  </si>
  <si>
    <t>Еромасова Юлия Викторовна</t>
  </si>
  <si>
    <t>Juliaeromasova@mail.ru</t>
  </si>
  <si>
    <t>Койнова Элина Руслановна</t>
  </si>
  <si>
    <t>Паутова Елена Александровна</t>
  </si>
  <si>
    <t>Lvilenskaja@yandex.ru</t>
  </si>
  <si>
    <t>Сергеев Александр Эдуардович</t>
  </si>
  <si>
    <t>Отдел механической игрушки</t>
  </si>
  <si>
    <t>Койнова Элина</t>
  </si>
  <si>
    <t>Панов Артем Олегович</t>
  </si>
  <si>
    <t>pan__artem@mail.ru</t>
  </si>
  <si>
    <t>Панова Милана Артемовна</t>
  </si>
  <si>
    <t>Детский дизайн - центр</t>
  </si>
  <si>
    <t>Сольфеджио Мажара А.С.</t>
  </si>
  <si>
    <t>lenamax@bk.ru</t>
  </si>
  <si>
    <t>Егоров Иван Викторович</t>
  </si>
  <si>
    <t>Ломоносова Ольга Николаевна</t>
  </si>
  <si>
    <t>9828890@gmail.com</t>
  </si>
  <si>
    <t>Сафронов Андрей Дмитриевич</t>
  </si>
  <si>
    <t>Сценическое мастерство</t>
  </si>
  <si>
    <t>Пырин Андрей Николаевич</t>
  </si>
  <si>
    <t>+7 (905) 284-67-56</t>
  </si>
  <si>
    <t>pirin73@mail.ru</t>
  </si>
  <si>
    <t>Пырин Савелий</t>
  </si>
  <si>
    <t>Лебедева Наталья Сергеевна</t>
  </si>
  <si>
    <t>R89117473378@yandex.ru</t>
  </si>
  <si>
    <t>Кирилкин Михаил Александрович</t>
  </si>
  <si>
    <t>Шапарова Ульяна Андреевна</t>
  </si>
  <si>
    <t>В мире английского языка</t>
  </si>
  <si>
    <t>Евреинова Ирина Владимировна</t>
  </si>
  <si>
    <t>ermitage86@mail.ru</t>
  </si>
  <si>
    <t>Евреинов Пётр</t>
  </si>
  <si>
    <t>Лавринович Татьяна Евгеньевна</t>
  </si>
  <si>
    <t>89219275732@mail.ru</t>
  </si>
  <si>
    <t>Лавринович Арина</t>
  </si>
  <si>
    <t>Сальмаева Ирина Геннадьевна</t>
  </si>
  <si>
    <t>8-921-922-42-80</t>
  </si>
  <si>
    <t>Hanova_ira@mail.ru</t>
  </si>
  <si>
    <t>Сальмаева Камилла</t>
  </si>
  <si>
    <t>Дмитриева Вера Владимировна</t>
  </si>
  <si>
    <t>8-981-784-51-25</t>
  </si>
  <si>
    <t>feridunferidun@yandex.ru</t>
  </si>
  <si>
    <t>Жовнерчук Дарья</t>
  </si>
  <si>
    <t>Берестнев Василий</t>
  </si>
  <si>
    <t>Введение в авиамоделизм.Простейшие летающие модели.</t>
  </si>
  <si>
    <t>Юлия Говорухина</t>
  </si>
  <si>
    <t>K.alisto@mail.ru</t>
  </si>
  <si>
    <t>Евгения Русанова</t>
  </si>
  <si>
    <t>Дизайн-центр</t>
  </si>
  <si>
    <t>Беру ответственность на себя</t>
  </si>
  <si>
    <t>Попляк Анна Николаевна</t>
  </si>
  <si>
    <t>2012nusha1972@gmail.ru</t>
  </si>
  <si>
    <t>Попляк Никита</t>
  </si>
  <si>
    <t>Борисова Олеся Станиславовна</t>
  </si>
  <si>
    <t>Olesy0302@ya.ru</t>
  </si>
  <si>
    <t>Габдулхакова Эмилия</t>
  </si>
  <si>
    <t>Минкина Ольга Сергеевна</t>
  </si>
  <si>
    <t>omelomel@yandex.ru</t>
  </si>
  <si>
    <t>Минкина Светлана Игоревна</t>
  </si>
  <si>
    <t>Урюпинская Ольга Григорьевна</t>
  </si>
  <si>
    <t>+7 921 911 62 67</t>
  </si>
  <si>
    <t>agapiy@mail.ru</t>
  </si>
  <si>
    <t>Урюпинский Кирилл Юрьевич</t>
  </si>
  <si>
    <t>Лочкарёва Светлана Александровна</t>
  </si>
  <si>
    <t>svetlana_lochkareva@bk.ru</t>
  </si>
  <si>
    <t>Лочкарёва Наталья Сергеевна</t>
  </si>
  <si>
    <t>Искра-Гаевский Дмитрий Виленинович</t>
  </si>
  <si>
    <t>isk77@yandex.ru</t>
  </si>
  <si>
    <t>Искра-Гаевская Варвара Дмитриевна</t>
  </si>
  <si>
    <t>Тимофеева Татьяна Викторовна</t>
  </si>
  <si>
    <t>Kitatiana@yandex.ru</t>
  </si>
  <si>
    <t>Тимофеев Александр</t>
  </si>
  <si>
    <t>Туркина Анна Валентиновна</t>
  </si>
  <si>
    <t>anya-ha@yandex.ru</t>
  </si>
  <si>
    <t>СПб, ул. Цимбалина 23-55</t>
  </si>
  <si>
    <t>Туркина Алиса Олеговна</t>
  </si>
  <si>
    <t>Агафонова Анастасия Юрьевна</t>
  </si>
  <si>
    <t>agafonova_au@mail.ru</t>
  </si>
  <si>
    <t>Агафонова Вера Максимовна</t>
  </si>
  <si>
    <t>Гутарева Анастасия Ферденатовна</t>
  </si>
  <si>
    <t>mbl-gaf@mail.ru</t>
  </si>
  <si>
    <t>Трибунская Вероника</t>
  </si>
  <si>
    <t>С радостью в музыку</t>
  </si>
  <si>
    <t>Федорова Екатерина Александровна</t>
  </si>
  <si>
    <t>+7(911)785-47-33</t>
  </si>
  <si>
    <t>Krivetka78@ya.ru</t>
  </si>
  <si>
    <t>Федорова Виолетта Витальевна</t>
  </si>
  <si>
    <t>Гнездилова Ксения Андреевна</t>
  </si>
  <si>
    <t>ksankol@bk.ru</t>
  </si>
  <si>
    <t>Гнездилов Виктор</t>
  </si>
  <si>
    <t>Обучение игре на инструменте(баян, аккордеон)оркестр баянистов</t>
  </si>
  <si>
    <t>Рязанова Ксения Александровна</t>
  </si>
  <si>
    <t>ksgerber@yandex.ru</t>
  </si>
  <si>
    <t>Рязанова Алиса Юрьевна</t>
  </si>
  <si>
    <t>1 класс</t>
  </si>
  <si>
    <t>Михина Виктория Валентиновна</t>
  </si>
  <si>
    <t>Vmikhina@yandex.ru</t>
  </si>
  <si>
    <t>Ламповщикова Арина Андреевна</t>
  </si>
  <si>
    <t>Натальина Ирма мироновна</t>
  </si>
  <si>
    <t>irma15101977@yandex. ru</t>
  </si>
  <si>
    <t>Натальи Арсений</t>
  </si>
  <si>
    <t>Электромеханическая играшка</t>
  </si>
  <si>
    <t>Долинская Наталья Григорьевна</t>
  </si>
  <si>
    <t>Мезенцев Иван</t>
  </si>
  <si>
    <t>kssemper@gmail.com</t>
  </si>
  <si>
    <t>Рязанова Майя Юрьевна</t>
  </si>
  <si>
    <t>Боровик Ирина Сергеевна</t>
  </si>
  <si>
    <t>borovik.irin@yandex.ru</t>
  </si>
  <si>
    <t>Боровик Варвара Дмитриевна</t>
  </si>
  <si>
    <t>Натальина Ирма Мироновна</t>
  </si>
  <si>
    <t>irma15101977@yandex.ru</t>
  </si>
  <si>
    <t>Натальина Елизавета</t>
  </si>
  <si>
    <t>Комплексная группа</t>
  </si>
  <si>
    <t>окф</t>
  </si>
  <si>
    <t> Рязанова Алиса Юрьевна</t>
  </si>
  <si>
    <t>Кошеленко Мария Андреевна</t>
  </si>
  <si>
    <t>Koschelenko@yandex.ru</t>
  </si>
  <si>
    <t>Кошеленко Елизавета Владимировна</t>
  </si>
  <si>
    <t>Дополнительная общеобразовательная общеразвивающая программа" Обучение игре на домре"</t>
  </si>
  <si>
    <t>Шибанова Ольга Алексеевна</t>
  </si>
  <si>
    <t>sibanova20@gmail.com</t>
  </si>
  <si>
    <t>Шибанова Софья</t>
  </si>
  <si>
    <t>Кошеленко Елмзавета Владимировна</t>
  </si>
  <si>
    <t>Романенко Марина Леонидовна</t>
  </si>
  <si>
    <t>vbhm@mail.ru</t>
  </si>
  <si>
    <t>Лебедева Дарья Павловна</t>
  </si>
  <si>
    <t>Индык Янина Ильинична</t>
  </si>
  <si>
    <t>indik.yanina@gmail.com</t>
  </si>
  <si>
    <t>Индык Анастасия</t>
  </si>
  <si>
    <t>РОЗЫГРЫШ</t>
  </si>
  <si>
    <t>Карпова Марина Максимовна</t>
  </si>
  <si>
    <t>kmm233@yandex.ru</t>
  </si>
  <si>
    <t>Карпова Мария Максимовна</t>
  </si>
  <si>
    <t>Грачёва Александра Валерьевна</t>
  </si>
  <si>
    <t>Gracheva_alex@mail.ru</t>
  </si>
  <si>
    <t>Литейный проспект 24-31</t>
  </si>
  <si>
    <t>Грачёв Артём</t>
  </si>
  <si>
    <t>Почетный Александр Борисович</t>
  </si>
  <si>
    <t>СПб, пр. Стачек 67</t>
  </si>
  <si>
    <t>Подготовительные курсы в 8 класс</t>
  </si>
  <si>
    <t>Группа В.Н.Размашкина</t>
  </si>
  <si>
    <t>Мачерет Полина Яковлевна</t>
  </si>
  <si>
    <t>79119197692@yandex.ru</t>
  </si>
  <si>
    <t>Чмутов Юрий</t>
  </si>
  <si>
    <t>Шибанова Полина</t>
  </si>
  <si>
    <t>Натальин Арсений</t>
  </si>
  <si>
    <t>Занимательная рпдиоэлектроника</t>
  </si>
  <si>
    <t>Миронова Анна</t>
  </si>
  <si>
    <t>Габрис Ольга Викторовна</t>
  </si>
  <si>
    <t>Olgabris@mail.ru</t>
  </si>
  <si>
    <t>Габрис Камила</t>
  </si>
  <si>
    <t>Берсенева Кира Викторовна</t>
  </si>
  <si>
    <t>(921)966-25-26</t>
  </si>
  <si>
    <t>bkirav@gmail.com</t>
  </si>
  <si>
    <t>Берсенева Кристина Константиновна</t>
  </si>
  <si>
    <t>×79697179729</t>
  </si>
  <si>
    <t>Обучение игре на тромбоне</t>
  </si>
  <si>
    <t>Колганов Сергей Сергеевич</t>
  </si>
  <si>
    <t>+7(905)2309654</t>
  </si>
  <si>
    <t>ssk80@mail.ru</t>
  </si>
  <si>
    <t>Колганов Илья Сергеевич</t>
  </si>
  <si>
    <t>Здравствуй компьютер</t>
  </si>
  <si>
    <t>Миронова Алёна</t>
  </si>
  <si>
    <t>Налётова Марина Олеговна</t>
  </si>
  <si>
    <t>Налётов Егор Сергеевич</t>
  </si>
  <si>
    <t>Немова Елена Владимировна</t>
  </si>
  <si>
    <t>nemova.alis@gmail.com</t>
  </si>
  <si>
    <t>Немова Алиса</t>
  </si>
  <si>
    <t>Спиридонова Полина Сергеевна</t>
  </si>
  <si>
    <t>pollys@yandex.ru</t>
  </si>
  <si>
    <t>Спиридонов Никита Юрьевич</t>
  </si>
  <si>
    <t>Немова Валерия</t>
  </si>
  <si>
    <t>Лапшин Дмитрий Сергеевич</t>
  </si>
  <si>
    <t>8-921-181-6768</t>
  </si>
  <si>
    <t>fortunadsl@list.ru</t>
  </si>
  <si>
    <t>Лапшин Святослав Дмитриевич</t>
  </si>
  <si>
    <t>Титова Екатерина Алексеевна</t>
  </si>
  <si>
    <t>9119522025@mail.ru</t>
  </si>
  <si>
    <t>Санкт Петербург Беринга 32-3-7</t>
  </si>
  <si>
    <t>Титова Арина Игоревна</t>
  </si>
  <si>
    <t>Как стать Археологом</t>
  </si>
  <si>
    <t>Симонова Анастасия Борисовна</t>
  </si>
  <si>
    <t>PuhlyaSansey@mail.ru</t>
  </si>
  <si>
    <t>Симонова Полина Андреевна</t>
  </si>
  <si>
    <t>Абдуллина Марина Германовна</t>
  </si>
  <si>
    <t>Абдуллина Карина</t>
  </si>
  <si>
    <t>Сапаргалиева Мария Альбертовна</t>
  </si>
  <si>
    <t>sapargalieva_m@list.ru</t>
  </si>
  <si>
    <t>Гладких Анфиса</t>
  </si>
  <si>
    <t>"Театральные ступени"</t>
  </si>
  <si>
    <t>Николаева Мария Владимировна</t>
  </si>
  <si>
    <t>nmv.77@mail.ru</t>
  </si>
  <si>
    <t>Егоров Марк Алексеевич</t>
  </si>
  <si>
    <t>Аскретова Нина Геннадьевна</t>
  </si>
  <si>
    <t>naskretova@yandex.ru</t>
  </si>
  <si>
    <t>Аскретова Анна Андреевна</t>
  </si>
  <si>
    <t>Страноведение 1 год</t>
  </si>
  <si>
    <t>Медведева Лия Родионовна</t>
  </si>
  <si>
    <t>lita_natali@mail.ru</t>
  </si>
  <si>
    <t>Медведева Наталия</t>
  </si>
  <si>
    <t>Евстратова Мария Михайловна</t>
  </si>
  <si>
    <t>evstratovam@mail.ru</t>
  </si>
  <si>
    <t>Евстратов Дмитрий Александрович</t>
  </si>
  <si>
    <t>Карташева Светлана георгиевна</t>
  </si>
  <si>
    <t>Семенова Анна Аркадьевна</t>
  </si>
  <si>
    <t>anita_box@mail.ru</t>
  </si>
  <si>
    <t>Банщиков Владимир</t>
  </si>
  <si>
    <t>Обучение игре на гитаре "Созвучие"</t>
  </si>
  <si>
    <t>Партизана Германа 22/2-51</t>
  </si>
  <si>
    <t>Николаева Регина Анатольевна</t>
  </si>
  <si>
    <t>rnikolaeva@mail.ru</t>
  </si>
  <si>
    <t>Николаева Полина Игоревна</t>
  </si>
  <si>
    <t>Тюркмен Светлана Анатольевна</t>
  </si>
  <si>
    <t>svetaturkmen@mail.ru</t>
  </si>
  <si>
    <t>Куйбышева, 10-32</t>
  </si>
  <si>
    <t>Тюркмен Денизальп</t>
  </si>
  <si>
    <t>Орехова Ирина Владимировна</t>
  </si>
  <si>
    <t>irin260981@yandex.ru</t>
  </si>
  <si>
    <t>Орехов Николай Вадимович</t>
  </si>
  <si>
    <t>Дополнительная программа клуба Петрополь ( 4-х годичная программа)</t>
  </si>
  <si>
    <t>Ильина Екатерина Сергеевна</t>
  </si>
  <si>
    <t>Katerina31.ilina@gmail.com</t>
  </si>
  <si>
    <t>Колганова Ксения</t>
  </si>
  <si>
    <t>Тайны Третьей планеты</t>
  </si>
  <si>
    <t>8(950)0060061</t>
  </si>
  <si>
    <t>liya_natali@mail.ru</t>
  </si>
  <si>
    <t>Шахтарина Елена Александровна</t>
  </si>
  <si>
    <t>Шахтарина Вероника Георгиевна</t>
  </si>
  <si>
    <t>Герасюк Кристина Владимировна</t>
  </si>
  <si>
    <t>Печкова Яна Сергеевна</t>
  </si>
  <si>
    <t>Ильина Екатерина сергеевна</t>
  </si>
  <si>
    <t>Katerina31.ilina@gmail.con</t>
  </si>
  <si>
    <t>ул.Маршала Казакова, д.50/1, Кв.739</t>
  </si>
  <si>
    <t>разрешаю</t>
  </si>
  <si>
    <t>Гордиенко Ирина Юрьевна</t>
  </si>
  <si>
    <t>irena29@hotmail.com</t>
  </si>
  <si>
    <t>Гордиенко Николь Виктория</t>
  </si>
  <si>
    <t>Карпова Светлана Николаевна</t>
  </si>
  <si>
    <t>Визитей Екатерина</t>
  </si>
  <si>
    <t>Потапова Елена Сергеевна</t>
  </si>
  <si>
    <t>Potapova.Elena.s@gmail.com</t>
  </si>
  <si>
    <t>Потапова Кира Дмитриевна</t>
  </si>
  <si>
    <t>Молчанова Людмила Руслановна</t>
  </si>
  <si>
    <t>LU-1975@mail.ru</t>
  </si>
  <si>
    <t>Молчанова Дарья</t>
  </si>
  <si>
    <t>Лукина Анна Евгеньевна</t>
  </si>
  <si>
    <t>anialuk@yandex.ru</t>
  </si>
  <si>
    <t>Лукин Евгений</t>
  </si>
  <si>
    <t>Даю разрешение и согласие</t>
  </si>
  <si>
    <t>Тальте Александра Михайловна</t>
  </si>
  <si>
    <t>alextalte@gmail.com</t>
  </si>
  <si>
    <t>Панина Елена Викторовна</t>
  </si>
  <si>
    <t>Маковецкая Мария Владимировна</t>
  </si>
  <si>
    <t>mnemi@yandex.ru</t>
  </si>
  <si>
    <t>Маковецкий Илья</t>
  </si>
  <si>
    <t>Керимов Эйваз Абдулла оглы</t>
  </si>
  <si>
    <t>Kerimovee@mail.ru</t>
  </si>
  <si>
    <t>Санкт-Петербург, улица Прибрежная, дом 1</t>
  </si>
  <si>
    <t>Керимов Эмин Эйвазович</t>
  </si>
  <si>
    <t>Математика, подготовка к олимпиадам</t>
  </si>
  <si>
    <t>Демидов Всеволод Вячеславович</t>
  </si>
  <si>
    <t>chubby@yandex.ru</t>
  </si>
  <si>
    <t>Демидова Диана</t>
  </si>
  <si>
    <t>« Искусство Танца»</t>
  </si>
  <si>
    <t>Туишева Альфия</t>
  </si>
  <si>
    <t>Буровая Юлия Константиновна</t>
  </si>
  <si>
    <t>b_ulia@bk.ru</t>
  </si>
  <si>
    <t>Буров Константин</t>
  </si>
  <si>
    <t>Бройдо Оксана Юрьевна</t>
  </si>
  <si>
    <t>8(981)8879641</t>
  </si>
  <si>
    <t>slavia25@mail.ru</t>
  </si>
  <si>
    <t>Бройдо Мария</t>
  </si>
  <si>
    <t>Смирнова</t>
  </si>
  <si>
    <t>kykyshenokj@gmail.com</t>
  </si>
  <si>
    <t>Смирнов Марк</t>
  </si>
  <si>
    <t>Смирнова Наталья Олеговна</t>
  </si>
  <si>
    <t>Локтионова Екатерина Сергеевна</t>
  </si>
  <si>
    <t>lokkat@yandex.ru</t>
  </si>
  <si>
    <t>Локтионова Полина геннадьевна</t>
  </si>
  <si>
    <t>Обучение игре на скрипке.</t>
  </si>
  <si>
    <t>Сектор фортепиано и теории музыки, сольфеджио</t>
  </si>
  <si>
    <t>Алилуева Юлия Викторовна</t>
  </si>
  <si>
    <t>Alilyulia@gmail.com</t>
  </si>
  <si>
    <t>Алилуева София</t>
  </si>
  <si>
    <t>Федоров Игорь Павлович</t>
  </si>
  <si>
    <t>Федорова Мария Игоревна</t>
  </si>
  <si>
    <t>Русакова Любовь Владимировна</t>
  </si>
  <si>
    <t>lubarus1977@rambler.ru</t>
  </si>
  <si>
    <t>Корякин Кирилл</t>
  </si>
  <si>
    <t>Бычковская Мария Александровна</t>
  </si>
  <si>
    <t>8-911-111-01-09</t>
  </si>
  <si>
    <t>Al.ma.spb@yandex.ru</t>
  </si>
  <si>
    <t>Бычковский Тимофей</t>
  </si>
  <si>
    <t>nastya19792006@mail.ru</t>
  </si>
  <si>
    <t>Говоров Антон Андреевич</t>
  </si>
  <si>
    <t>Шумилин Степан Валерьевич</t>
  </si>
  <si>
    <t>stepa_s@mail.ru</t>
  </si>
  <si>
    <t>Шумилин Кирилл Степанович</t>
  </si>
  <si>
    <t>математика+читайка, шахматы</t>
  </si>
  <si>
    <t>517/591/523</t>
  </si>
  <si>
    <t>Комарова Анастасия Владимировна</t>
  </si>
  <si>
    <t>Софийская улица, 20к3</t>
  </si>
  <si>
    <t>Комаров Владислав Витальевич</t>
  </si>
  <si>
    <t>Клио</t>
  </si>
  <si>
    <t>Качалов Евгений Борисович</t>
  </si>
  <si>
    <t>nordwest17@mail.ru</t>
  </si>
  <si>
    <t>Качалов Егор</t>
  </si>
  <si>
    <t>Кабак Денис Петрович</t>
  </si>
  <si>
    <t>+7(921) 333-68-87</t>
  </si>
  <si>
    <t>den.kabak.79@mail.ru</t>
  </si>
  <si>
    <t>Кабак Ева Денисовна</t>
  </si>
  <si>
    <t>Сошникова Наталия Владимировна</t>
  </si>
  <si>
    <t>Natali.sosh@mail.ru</t>
  </si>
  <si>
    <t>Сошникова Вероника</t>
  </si>
  <si>
    <t>Русецкая Анна Витальевна</t>
  </si>
  <si>
    <t>milanarusetskaya@yandex.ru</t>
  </si>
  <si>
    <t>Средняя Подьяческая дом 16 кв.33</t>
  </si>
  <si>
    <t>Русецкая Милана</t>
  </si>
  <si>
    <t>СТУДИЯ ХУДОЖЕСТВЕННОГО СЛОВА</t>
  </si>
  <si>
    <t>группа Ольги Леонидовны</t>
  </si>
  <si>
    <t>Самсонова Юлия Игоревна</t>
  </si>
  <si>
    <t>jul1806@mail.ru</t>
  </si>
  <si>
    <t>Самсонов Роман Денисович</t>
  </si>
  <si>
    <t>Никитенко Анна Николаевна</t>
  </si>
  <si>
    <t>nikitenkoandrey06@mail.ru</t>
  </si>
  <si>
    <t>Никитенко Андрей</t>
  </si>
  <si>
    <t>История Слядзь</t>
  </si>
  <si>
    <t>Кайзер Надежда Евгеньевна</t>
  </si>
  <si>
    <t>Kaizer.2013@mail.ru</t>
  </si>
  <si>
    <t>Кайзер Елизавета Олеговна</t>
  </si>
  <si>
    <t>Орлова Юрий и Анна</t>
  </si>
  <si>
    <t>Мельникова Елена Геннадьевна</t>
  </si>
  <si>
    <t>m-elena-home@mail.ru</t>
  </si>
  <si>
    <t>Каява Виолетта Алексеевна</t>
  </si>
  <si>
    <t>"В музыку с радостью"</t>
  </si>
  <si>
    <t>Хлуднева Светлана Геннадиевна</t>
  </si>
  <si>
    <t>toexpp@gmail.com</t>
  </si>
  <si>
    <t>Хлуднева Александра Михайловна</t>
  </si>
  <si>
    <t>Трофимова Виолетта</t>
  </si>
  <si>
    <t>Обучение игре на инструменте ( баян, аккордеон) оркестра баянистов.</t>
  </si>
  <si>
    <t>Ксения Артуровна Есаулова</t>
  </si>
  <si>
    <t>Niax@mail.ru</t>
  </si>
  <si>
    <t>Андрей Есаулов</t>
  </si>
  <si>
    <t>Платонова Лариса Александровна</t>
  </si>
  <si>
    <t>larisa-platonova@yandex.ru</t>
  </si>
  <si>
    <t>Платонова Элеонора</t>
  </si>
  <si>
    <t>Родригес Таисия Самуэлевна</t>
  </si>
  <si>
    <t>amazonkafashion@mail.ru</t>
  </si>
  <si>
    <t>Малышева Стефания Андреевна</t>
  </si>
  <si>
    <t>Малышева Елизавета Андреевна</t>
  </si>
  <si>
    <t>m-andruha@mail.ru</t>
  </si>
  <si>
    <t>Карвасарская Екатерина Евгеньевна</t>
  </si>
  <si>
    <t>karvkate @gmail.com</t>
  </si>
  <si>
    <t>Шевкунова Александра</t>
  </si>
  <si>
    <t>504 (1)</t>
  </si>
  <si>
    <t>Фирсова Виктория</t>
  </si>
  <si>
    <t>Долганова Наталья Николаевна</t>
  </si>
  <si>
    <t>+7 960 279 45 94</t>
  </si>
  <si>
    <t>nata.dolganova@gmail.com</t>
  </si>
  <si>
    <t>Долганова Мария</t>
  </si>
  <si>
    <t>Эстрадно-музыкальный театр-студия «Розыгрыш»</t>
  </si>
  <si>
    <t>09.11.0020</t>
  </si>
  <si>
    <t>Петрова Ирина Владимировна</t>
  </si>
  <si>
    <t>ant.petrova13@gmail.com</t>
  </si>
  <si>
    <t>СПб, ул. Савушкина 36-57</t>
  </si>
  <si>
    <t>Петрова Антонина Сергеевна</t>
  </si>
  <si>
    <t>Ковалькова Анастасия Валерьевна</t>
  </si>
  <si>
    <t>anastasiuchka@gmail.com</t>
  </si>
  <si>
    <t>Ковалькова Алёна Романовна</t>
  </si>
  <si>
    <t>Ковальков Ярослав Георгиевич</t>
  </si>
  <si>
    <t>Платная, пятница 17.20</t>
  </si>
  <si>
    <t>Иоффе Анастасия Викторовна</t>
  </si>
  <si>
    <t>+7(931)365-39-35</t>
  </si>
  <si>
    <t>anaioffe@yandex.ru</t>
  </si>
  <si>
    <t>Зильберштейн Софья Олеговна</t>
  </si>
  <si>
    <t>Теренкаль Анна Владимировна</t>
  </si>
  <si>
    <t>fyznthtyrfkm@ya.ru</t>
  </si>
  <si>
    <t>Теренкаль Анастасия Владимировна</t>
  </si>
  <si>
    <t>Королева Марина Владимировна</t>
  </si>
  <si>
    <t>+7(921)588-77-15</t>
  </si>
  <si>
    <t>marina_piter2002@mail.ru</t>
  </si>
  <si>
    <t>Королева Аглая Антоновна</t>
  </si>
  <si>
    <t>Литературный клуб «Дерзание»</t>
  </si>
  <si>
    <t>Лазарева Ирина Александровна</t>
  </si>
  <si>
    <t>СПб, пр. Маршала Жукова 33-3-179</t>
  </si>
  <si>
    <t>Лазарева Юлия Алексеевна</t>
  </si>
  <si>
    <t>"Клио"</t>
  </si>
  <si>
    <t>Бородина Ирина Вениаминовна</t>
  </si>
  <si>
    <t>Irina.Borodina@zin.ru</t>
  </si>
  <si>
    <t>Бородин Матвей Андреевич</t>
  </si>
  <si>
    <t>Гарапач Ирина Анатольевна</t>
  </si>
  <si>
    <t>iragara@gmail.com</t>
  </si>
  <si>
    <t>Гарапач Марта</t>
  </si>
  <si>
    <t>Гарапач</t>
  </si>
  <si>
    <t>Высочкин Иван Владимирович</t>
  </si>
  <si>
    <t>ivanvysochkin13@mail.ru</t>
  </si>
  <si>
    <t>Высочкина Алиша Ивановна</t>
  </si>
  <si>
    <t>Программа хора Капельки</t>
  </si>
  <si>
    <t>младшая группа 101</t>
  </si>
  <si>
    <t>Андрианова Татьяна Павловна</t>
  </si>
  <si>
    <t>AndriTP@yandex.ru</t>
  </si>
  <si>
    <t>Андрианова Ева</t>
  </si>
  <si>
    <t>Рыбалова Ольга Игоревна</t>
  </si>
  <si>
    <t>8-953-341-16-75</t>
  </si>
  <si>
    <t>orybalova@mail.ru</t>
  </si>
  <si>
    <t>Рыбалова Анастасия Сергеевна</t>
  </si>
  <si>
    <t>Фотостудия Силуэт</t>
  </si>
  <si>
    <t>Кучин Виктор Андреевич</t>
  </si>
  <si>
    <t>9617193@gmail.com</t>
  </si>
  <si>
    <t>Кучин Вячеслав</t>
  </si>
  <si>
    <t>Бабенко Вероника Алексеевна</t>
  </si>
  <si>
    <t>veronmoroz@yandex.ru</t>
  </si>
  <si>
    <t>Бабенко Григорий Денисович</t>
  </si>
  <si>
    <t>Теремок</t>
  </si>
  <si>
    <t>Уханова Вероника Александровна</t>
  </si>
  <si>
    <t>Veronichkamk@mail.ru</t>
  </si>
  <si>
    <t>Уханова Анастасия Вадимовна</t>
  </si>
  <si>
    <t>Шматова Евгения Владимировна</t>
  </si>
  <si>
    <t>8(911)925-60-60</t>
  </si>
  <si>
    <t>Eva-sh@mail.ru</t>
  </si>
  <si>
    <t>Шматова Амелия Валерьевна</t>
  </si>
  <si>
    <t>504(1)</t>
  </si>
  <si>
    <t>Мороз Ирина Александровна</t>
  </si>
  <si>
    <t>bia23@mail.ru</t>
  </si>
  <si>
    <t>Троеглазова Дарья Артемовна</t>
  </si>
  <si>
    <t>Панченко Наталья Александровна</t>
  </si>
  <si>
    <t>fis79@mail.ru</t>
  </si>
  <si>
    <t>Панченко Даниил Викторович</t>
  </si>
  <si>
    <t>Плаванье</t>
  </si>
  <si>
    <t>Сычев Сергей Васильевич</t>
  </si>
  <si>
    <t>6569800sv@gmail.com</t>
  </si>
  <si>
    <t>Аксурина Анастасия</t>
  </si>
  <si>
    <t>Мой Мир</t>
  </si>
  <si>
    <t>Конарева Анна Николаевна</t>
  </si>
  <si>
    <t>Конарева Екатерина Александровна</t>
  </si>
  <si>
    <t>Панкова Людмила Геннадьевна</t>
  </si>
  <si>
    <t>Luda_pankova@mail.ru</t>
  </si>
  <si>
    <t>Панков Егор Константинович</t>
  </si>
  <si>
    <t>"Компьютер и творчество"</t>
  </si>
  <si>
    <t>Чуйкова Марина Валерьевна</t>
  </si>
  <si>
    <t>marina-585@mail.ru</t>
  </si>
  <si>
    <t>Розимя Тимофей</t>
  </si>
  <si>
    <t>Журавель Евгения Владимировна</t>
  </si>
  <si>
    <t>zhuravel-77@mail.ru</t>
  </si>
  <si>
    <t>Тарасова Юлия</t>
  </si>
  <si>
    <t>Рамзаева Лилия Александровна</t>
  </si>
  <si>
    <t>Liluxa2@rambler.ru</t>
  </si>
  <si>
    <t>Чудиновских Елизавета Сергеевна</t>
  </si>
  <si>
    <t>Федорова Светлана Сергеевна</t>
  </si>
  <si>
    <t>sveta2306772009@yandex.ru</t>
  </si>
  <si>
    <t>Федорова Анна Александровна</t>
  </si>
  <si>
    <t>Новикова Марина Юрьевна</t>
  </si>
  <si>
    <t>serebrom@mail.ru</t>
  </si>
  <si>
    <t>Цибиров Роман Алексеевич</t>
  </si>
  <si>
    <t>+79052080577; +79516438261</t>
  </si>
  <si>
    <t>Шильке Ольга Андреевна</t>
  </si>
  <si>
    <t>8(921)302-49-05</t>
  </si>
  <si>
    <t>Шильке Ксения Максимовна</t>
  </si>
  <si>
    <t>Цибирова Арина Алексеевна</t>
  </si>
  <si>
    <t>8 911 785-47-33</t>
  </si>
  <si>
    <t>krivetka78@yandex.ru</t>
  </si>
  <si>
    <t>Иванова Татьяна Феликсовна</t>
  </si>
  <si>
    <t>Tatiana-tour@yandex.ru</t>
  </si>
  <si>
    <t>Иванова Марфа</t>
  </si>
  <si>
    <t>Историко- краеведческий клуб «Петрополь»</t>
  </si>
  <si>
    <t>головина яна эд</t>
  </si>
  <si>
    <t>Ianagolovina@yandex.ru</t>
  </si>
  <si>
    <t>меньшиков олег</t>
  </si>
  <si>
    <t>техническое творчество и конструирование</t>
  </si>
  <si>
    <t>Лучкова Мария Ефимовна</t>
  </si>
  <si>
    <t>maria.y.luchkova@gmail.com</t>
  </si>
  <si>
    <t>Басс Анна</t>
  </si>
  <si>
    <t>Цветочная мозаика</t>
  </si>
  <si>
    <t>Рабинович Борис Акивович</t>
  </si>
  <si>
    <t>Выборгское шоссе, д.31,кв.529</t>
  </si>
  <si>
    <t>Рабинович Александр Борисович</t>
  </si>
  <si>
    <t>Математика.
Подготовка к  олимпиадам</t>
  </si>
  <si>
    <t>Панфилова Анна Викторовна</t>
  </si>
  <si>
    <t>Stklog@mail.ru</t>
  </si>
  <si>
    <t>Санкт-Петербурге, Волховский переулок 4</t>
  </si>
  <si>
    <t>Панфилов Егор Алексеевич</t>
  </si>
  <si>
    <t>Страноведение.Европа</t>
  </si>
  <si>
    <t>Павлюк Татьяна Рудольфовна</t>
  </si>
  <si>
    <t>8-911-919-14-65</t>
  </si>
  <si>
    <t>v-pavluk@yandex.ru</t>
  </si>
  <si>
    <t>Павлюк Яна Владимировна</t>
  </si>
  <si>
    <t>Черепанова Вероника Вадимовна</t>
  </si>
  <si>
    <t>Vcherepanova87@mail.ru</t>
  </si>
  <si>
    <t>Черепанова Алиса</t>
  </si>
  <si>
    <t>головина яна эдуардовна</t>
  </si>
  <si>
    <t>ianagolovina@yandex.ru</t>
  </si>
  <si>
    <t>занимательная математика</t>
  </si>
  <si>
    <t>Швецова Юлия Сергеевна</t>
  </si>
  <si>
    <t>shustrik13_79@mail.ru</t>
  </si>
  <si>
    <t>Пороменская Виктория Дмитриевна</t>
  </si>
  <si>
    <t>Шуб Татьяна Владимировна</t>
  </si>
  <si>
    <t>Троицкая пл., ПС 1-2</t>
  </si>
  <si>
    <t>Васильева Алёна Павловна</t>
  </si>
  <si>
    <t>Московский пр. 186</t>
  </si>
  <si>
    <t>Подготовительные курсы для поступающих в 8 класс</t>
  </si>
  <si>
    <t>Группа занимается по четвергам</t>
  </si>
  <si>
    <t>Баширова Гульшат Зауровна</t>
  </si>
  <si>
    <t>gulshatbashirova@mail.ru</t>
  </si>
  <si>
    <t>Аржанов Александр Антонович</t>
  </si>
  <si>
    <t>Безруков Олег Геннадьевич</t>
  </si>
  <si>
    <t>o.bezrukov2013@yandex.ru</t>
  </si>
  <si>
    <t>СПб, Славянска, Ростовская ул д3 кор3 кв4</t>
  </si>
  <si>
    <t>Безрукова Ярослава</t>
  </si>
  <si>
    <t>_</t>
  </si>
  <si>
    <t>Кисина Елена Валерьевна</t>
  </si>
  <si>
    <t>evkisa@mail.ru</t>
  </si>
  <si>
    <t>Кисин Леонид Владимирович</t>
  </si>
  <si>
    <t>" В музыку с радостью"</t>
  </si>
  <si>
    <t>Кисина Полина Владимировна</t>
  </si>
  <si>
    <t>Филёва Мария Николаевна</t>
  </si>
  <si>
    <t>martex007@mail.ru</t>
  </si>
  <si>
    <t>Филёва Ксения</t>
  </si>
  <si>
    <t>Фонова Анна Леонидовна</t>
  </si>
  <si>
    <t>romanna1@mail.ru</t>
  </si>
  <si>
    <t>ЛО Кудрово, Пражская ул., 9-316</t>
  </si>
  <si>
    <t>Фонов Марк Романович</t>
  </si>
  <si>
    <t>Владыкина Татьяна Алиевна</t>
  </si>
  <si>
    <t>tan_gam@mail.ru</t>
  </si>
  <si>
    <t>Храмцова Антонина Сергеевна</t>
  </si>
  <si>
    <t>"Мой ребенок рисует"</t>
  </si>
  <si>
    <t>Шаромазова София Михайловна</t>
  </si>
  <si>
    <t>sofia.sharomazova@gmail.com</t>
  </si>
  <si>
    <t>Авдохина Надежда Аркадьевна</t>
  </si>
  <si>
    <t>Храмцова Таисия Сергеевна</t>
  </si>
  <si>
    <t>"Мой ребенок рисует".</t>
  </si>
  <si>
    <t>Щербенко Екатерина Вячеславовна</t>
  </si>
  <si>
    <t>Katyascherbenko@yandex.ru</t>
  </si>
  <si>
    <t>Щербенко Александр Алексеевич</t>
  </si>
  <si>
    <t>Туренко Ирина Сергеевна</t>
  </si>
  <si>
    <t>Titis@yandex.ru</t>
  </si>
  <si>
    <t>Туренко Александр</t>
  </si>
  <si>
    <t>Улица Беринга 26/3/54</t>
  </si>
  <si>
    <t>Павлова Анна Григорьевна</t>
  </si>
  <si>
    <t>kot4enko@mail.ru</t>
  </si>
  <si>
    <t>Павлов Андрей</t>
  </si>
  <si>
    <t>электро-механическая игрушка</t>
  </si>
  <si>
    <t>Прелова Лариса Викторовна</t>
  </si>
  <si>
    <t>valeriaprelova@yandex.ru</t>
  </si>
  <si>
    <t>Прелова Валерия Эдуардовна</t>
  </si>
  <si>
    <t>Шевченко Наталья Владимировна</t>
  </si>
  <si>
    <t>Nshevtchenko&amp;gmail.com</t>
  </si>
  <si>
    <t>Шевченко Александра Юрьевна</t>
  </si>
  <si>
    <t>Юпкина Евгения Эдуардовна</t>
  </si>
  <si>
    <t>yupkinae@yandex.ru</t>
  </si>
  <si>
    <t>Шувалов Лев Александрович</t>
  </si>
  <si>
    <t>Агапова Оксана Григорьевна</t>
  </si>
  <si>
    <t>fleirs@yandex.ru</t>
  </si>
  <si>
    <t>Агапов Никита Евгеньевич</t>
  </si>
  <si>
    <t>102 1А</t>
  </si>
  <si>
    <t>даю согласие</t>
  </si>
  <si>
    <t>Павлов Егор</t>
  </si>
  <si>
    <t>спортивная гимнастика</t>
  </si>
  <si>
    <t>Nshevtchenko@gmail.com</t>
  </si>
  <si>
    <t>Алексеева Татьяна Александровна</t>
  </si>
  <si>
    <t>troptan@mail.ru</t>
  </si>
  <si>
    <t>Сестрорецк, ул. Токарева, д. 14А, кв. 141</t>
  </si>
  <si>
    <t>Тропилло Платон</t>
  </si>
  <si>
    <t>Санникова Светлана Витальевна</t>
  </si>
  <si>
    <t>svetik_77@bk.ru</t>
  </si>
  <si>
    <t>Шелопугин Марк</t>
  </si>
  <si>
    <t>Сектор фортепьяно и теории музыки</t>
  </si>
  <si>
    <t>Абаянцев Юрий Леонидович</t>
  </si>
  <si>
    <t>w_y@mail.ru</t>
  </si>
  <si>
    <t>СПБ, Малый проспект ПС, д. 1б, кв. 10</t>
  </si>
  <si>
    <t>Абаянцева Валерия Юрьевна</t>
  </si>
  <si>
    <t>Хлопотникова Анастасия Владимировна</t>
  </si>
  <si>
    <t>vorobeva_89@mail.ru</t>
  </si>
  <si>
    <t>Хлопотникова Марина Алексеевна</t>
  </si>
  <si>
    <t>Ильина Татьяна Анатольевна</t>
  </si>
  <si>
    <t>8-921-634-95-96</t>
  </si>
  <si>
    <t>ilina_tatiana@mail.ru</t>
  </si>
  <si>
    <t>Ильин Дмитрий Алексеевич</t>
  </si>
  <si>
    <t>Скрипцова Оксана Васильевна</t>
  </si>
  <si>
    <t>kskripcova@yandex.ru</t>
  </si>
  <si>
    <t>Скрипцова Дарья</t>
  </si>
  <si>
    <t>Котова Анна Алексеевна</t>
  </si>
  <si>
    <t>annalemurr@gmail.com</t>
  </si>
  <si>
    <t>Котова Полина</t>
  </si>
  <si>
    <t>Хлопотников Никита Алексеевич</t>
  </si>
  <si>
    <t>Маркова Ксения Владимировна</t>
  </si>
  <si>
    <t>xenochka@mail.ru</t>
  </si>
  <si>
    <t>Маркова Елизавета</t>
  </si>
  <si>
    <t>230 (суббота 14:15-16:15)</t>
  </si>
  <si>
    <t>Гвоздинская Екатерина Олеговна</t>
  </si>
  <si>
    <t>slavina.07@mail.ru</t>
  </si>
  <si>
    <t>Торговова Татьяна</t>
  </si>
  <si>
    <t>Савенко Владислав Валерьевич</t>
  </si>
  <si>
    <t>savrus3@rambler.ru</t>
  </si>
  <si>
    <t>Савенко Леонард</t>
  </si>
  <si>
    <t>боян</t>
  </si>
  <si>
    <t>Торговов Владимир</t>
  </si>
  <si>
    <t>Торговов Павел</t>
  </si>
  <si>
    <t>Писарева Марина Анатольевна</t>
  </si>
  <si>
    <t>2012-1975@mail.ru</t>
  </si>
  <si>
    <t>Писарев Никита</t>
  </si>
  <si>
    <t>Ботвинская Анастасия Сергеевна</t>
  </si>
  <si>
    <t>Stasya_i@inbox.ru</t>
  </si>
  <si>
    <t>Пр. Авиаконструкторов 18-1-283</t>
  </si>
  <si>
    <t>Ботвинская Мария Игнатьевна</t>
  </si>
  <si>
    <t>Локомотивы истории</t>
  </si>
  <si>
    <t>Рудавко Юлия Юрьевна</t>
  </si>
  <si>
    <t>yulia.rudavko@gmail.com</t>
  </si>
  <si>
    <t>Тюрина Агата Константиновна</t>
  </si>
  <si>
    <t>Ekaterina_L_80@mail.ru</t>
  </si>
  <si>
    <t>Ситник Лиана Робертовна</t>
  </si>
  <si>
    <t>+7(911) 972-41-04</t>
  </si>
  <si>
    <t>sitnikl@mail.ru</t>
  </si>
  <si>
    <t>Санкт-Петербург, Искровский проспект, дом 3, корпус 2, кв. 538</t>
  </si>
  <si>
    <t>Бойко Николай</t>
  </si>
  <si>
    <t>Динозаврия: Мир древних организмов</t>
  </si>
  <si>
    <t>Яковистенко Марина Александровна</t>
  </si>
  <si>
    <t>myakovistenko@mail.ru</t>
  </si>
  <si>
    <t>Мыльцева Эрика Евгеньевна</t>
  </si>
  <si>
    <t>Прокопович Ольга Юрьевна</t>
  </si>
  <si>
    <t>8-911-188-28-26</t>
  </si>
  <si>
    <t>olla78@mail.ru</t>
  </si>
  <si>
    <t>СПб, ул. Федора Абрамова, д. 4 кв. 272</t>
  </si>
  <si>
    <t>Байтурина Карина Алексеевна</t>
  </si>
  <si>
    <t>Пакулова Юлия Александровна</t>
  </si>
  <si>
    <t>pakulova@mail.ru</t>
  </si>
  <si>
    <t>Ланцевич Лев</t>
  </si>
  <si>
    <t>пресс-центр "Поколение"</t>
  </si>
  <si>
    <t>Олюшина Марина Олеговна</t>
  </si>
  <si>
    <t>olushina81@mail.ru</t>
  </si>
  <si>
    <t>Новрузов Тимур Вугарович</t>
  </si>
  <si>
    <t>Основы программирования на Logo</t>
  </si>
  <si>
    <t>Тимофеева Ирина Михайловна</t>
  </si>
  <si>
    <t>Irusik_timofeeva@mail.ru</t>
  </si>
  <si>
    <t>Тимофеев Павел</t>
  </si>
  <si>
    <t>Краева Лариса Сергеевна</t>
  </si>
  <si>
    <t>kr_ls@mail.ru</t>
  </si>
  <si>
    <t>Горохова Наталья Александровна</t>
  </si>
  <si>
    <t>nataligorohova@mail.ru</t>
  </si>
  <si>
    <t>Горохов Иван Олегович</t>
  </si>
  <si>
    <t>Макарова НатальяВитальевна</t>
  </si>
  <si>
    <t>oo.magwood@gmail.com</t>
  </si>
  <si>
    <t>Макарова Алена Александровна</t>
  </si>
  <si>
    <t>зенкин6а светлана сергеевна</t>
  </si>
  <si>
    <t>Katzstudio@mail.ru</t>
  </si>
  <si>
    <t>моховая 37</t>
  </si>
  <si>
    <t>емцова варвара кирилловна</t>
  </si>
  <si>
    <t>как стать археологом</t>
  </si>
  <si>
    <t>Трушникова Ирина Олеговна</t>
  </si>
  <si>
    <t>Трушников Глеб Дмитриевич</t>
  </si>
  <si>
    <t>Журналистика 1-ая ступень</t>
  </si>
  <si>
    <t>Чаплинская Вера Игоревна</t>
  </si>
  <si>
    <t>Verachaplinskaya@mail.ru</t>
  </si>
  <si>
    <t>Тимофеев Кузьма Даниилович</t>
  </si>
  <si>
    <t>Мой компьютер</t>
  </si>
  <si>
    <t>Макарова Наталья Витальевна</t>
  </si>
  <si>
    <t>Макарова Алёна Александровна</t>
  </si>
  <si>
    <t>Обучение на ударных инструментах</t>
  </si>
  <si>
    <t>Рощина Мария Владимировна</t>
  </si>
  <si>
    <t>8(911)2948823</t>
  </si>
  <si>
    <t>Roshmaria@mail.ru</t>
  </si>
  <si>
    <t>Агафошина Ксения Сергеевна</t>
  </si>
  <si>
    <t>Феоктистова Евгения Анатольевна</t>
  </si>
  <si>
    <t>evga-vorobei@mail.ru</t>
  </si>
  <si>
    <t>Феоктистов Матвей Алексеевич</t>
  </si>
  <si>
    <t>Зайдман Юлия Яковлевна</t>
  </si>
  <si>
    <t>pipita76@mail.ru</t>
  </si>
  <si>
    <t>Лукина София Олеговна</t>
  </si>
  <si>
    <t xml:space="preserve">
«АНГЛИЙСКИЙ ЯЗЫК ДЛЯ МАЛЫШЕЙ»
для детей от 5 лет</t>
  </si>
  <si>
    <t>Власова Елена Анатольевна</t>
  </si>
  <si>
    <t>Alenavl75@mail.ru</t>
  </si>
  <si>
    <t>Власов Михаил Алексеевич</t>
  </si>
  <si>
    <t>Краснышева Светлана Юрьевна</t>
  </si>
  <si>
    <t>Skrasnysheva@yandex.ru</t>
  </si>
  <si>
    <t>Краснышева Изабелла Рашидовна</t>
  </si>
  <si>
    <t>Театрально художественный отдел
Метаморфозы
Танцевальная азбука</t>
  </si>
  <si>
    <t>Ильина Ольга Владимировна</t>
  </si>
  <si>
    <t>little_45@mail.ru</t>
  </si>
  <si>
    <t>Ильина Мария</t>
  </si>
  <si>
    <t>Шиганова Маргарита Яковлевна</t>
  </si>
  <si>
    <t>margarita.shiganova@yandex.ru</t>
  </si>
  <si>
    <t>Шиганова Эвелина Яковлевна</t>
  </si>
  <si>
    <t>Ковалёва Людмила Николаевна</t>
  </si>
  <si>
    <t>v5519195@gmail.com</t>
  </si>
  <si>
    <t>Велецкий Максим</t>
  </si>
  <si>
    <t>Программа фольклорного ансамбля «Теремок»</t>
  </si>
  <si>
    <t>Сумарокова 
Юлия Александровна</t>
  </si>
  <si>
    <t>Кузнецова Ольга Николаевна</t>
  </si>
  <si>
    <t>Bon-box@mail.ru</t>
  </si>
  <si>
    <t>СПб. Пулковская 8/2-299</t>
  </si>
  <si>
    <t>Кузнецов Григорий</t>
  </si>
  <si>
    <t>Кузнецова</t>
  </si>
  <si>
    <t>Лесукова Ольга Ивановна</t>
  </si>
  <si>
    <t>oldutles@gmail.com</t>
  </si>
  <si>
    <t>Лесуков Иван</t>
  </si>
  <si>
    <t>Комплексная программа "Поколение"</t>
  </si>
  <si>
    <t>Сверчкова Юлия Анатольевна</t>
  </si>
  <si>
    <t>yul50ya@mail.ru</t>
  </si>
  <si>
    <t>Сенин Семен Андреевич</t>
  </si>
  <si>
    <t>Детское конструкторское бюро "Метеор" ракетно-космического моделирования</t>
  </si>
  <si>
    <t>101 А</t>
  </si>
  <si>
    <t>Повзло Любовь Павловна</t>
  </si>
  <si>
    <t>Повзло Андрей Павлович</t>
  </si>
  <si>
    <t>Вторыгина Елена Владимировна</t>
  </si>
  <si>
    <t>Zurutaandrey13@gmail.com</t>
  </si>
  <si>
    <t>Зарюта Андрей Валентинович</t>
  </si>
  <si>
    <t>Кравчук Надежда Михайловна</t>
  </si>
  <si>
    <t>kravchuk-nadiezhda@mail.ru</t>
  </si>
  <si>
    <t>Кравчук Александра Юрьевна</t>
  </si>
  <si>
    <t>Мир природы и творчествп</t>
  </si>
  <si>
    <t>Блинова Лилия Александровна</t>
  </si>
  <si>
    <t>liliyabo@gmail.com</t>
  </si>
  <si>
    <t>Блинова Евгения</t>
  </si>
  <si>
    <t>Повзло Таисия Павловна</t>
  </si>
  <si>
    <t>Кондина Екатерина Леонидовна</t>
  </si>
  <si>
    <t>Kon.catya@yandex.ru</t>
  </si>
  <si>
    <t>Кондин Георгий Игоревич</t>
  </si>
  <si>
    <t>с 9.11.2020 по 27.12.2020</t>
  </si>
  <si>
    <t>Дехтяр Анна Александровна</t>
  </si>
  <si>
    <t>anni_r@rambler.ru</t>
  </si>
  <si>
    <t>Дехтяр Никита Фёдорович</t>
  </si>
  <si>
    <t>402 Б</t>
  </si>
  <si>
    <t>Чубарова Марина Александровна</t>
  </si>
  <si>
    <t>lisopo@mail.ru</t>
  </si>
  <si>
    <t>Санкт-Петербург, Поэтический б., д.1, кор.1, кв.32</t>
  </si>
  <si>
    <t>Васильев Павел</t>
  </si>
  <si>
    <t>Сивакова Мария Евгеньевна</t>
  </si>
  <si>
    <t>Сивакова Ольга Алексеевна</t>
  </si>
  <si>
    <t>Чердидинг</t>
  </si>
  <si>
    <t>Сильченко Ольга Борисовна</t>
  </si>
  <si>
    <t>sopost@mail.ru</t>
  </si>
  <si>
    <t>Шидловский Вячеслав</t>
  </si>
  <si>
    <t>комплексная программа</t>
  </si>
  <si>
    <t>Каплан Никита Борисович</t>
  </si>
  <si>
    <t>89219694301 - папа / 89119036054 - мама Ольга</t>
  </si>
  <si>
    <t>olga_pridantseva@mail.ru</t>
  </si>
  <si>
    <t>Каплан Александра Никитична</t>
  </si>
  <si>
    <t>Савельева Наталья Юрьевна</t>
  </si>
  <si>
    <t>N.saveleva82@mail.ru</t>
  </si>
  <si>
    <t>Шаврина Ксения</t>
  </si>
  <si>
    <t>Обучение игре на трубе</t>
  </si>
  <si>
    <t>Попов Алексей Борисович</t>
  </si>
  <si>
    <t>anna_popova.13@mail.ru</t>
  </si>
  <si>
    <t>Попова Анна Алексеевна</t>
  </si>
  <si>
    <t>Ассеев Дмитрий Александрович</t>
  </si>
  <si>
    <t>asseev2000@mail.ru</t>
  </si>
  <si>
    <t>Ассеев Иван Дмитриевич</t>
  </si>
  <si>
    <t>Мужева Наталья Владимировна</t>
  </si>
  <si>
    <t>shemjaka2008@yandex.ru</t>
  </si>
  <si>
    <t>Попов Евграф Дмитриевич</t>
  </si>
  <si>
    <t>Тромбон</t>
  </si>
  <si>
    <t>Михеев Георгий Генрихович</t>
  </si>
  <si>
    <t>8(921)932-73-31</t>
  </si>
  <si>
    <t>gasch-13@mail.ru</t>
  </si>
  <si>
    <t>Михеева Мария</t>
  </si>
  <si>
    <t>студия "Метаморфозы"</t>
  </si>
  <si>
    <t>Шифрина Екатерина Александровна</t>
  </si>
  <si>
    <t>Shifrikate@gmail.com</t>
  </si>
  <si>
    <t>Шифрин Григорий</t>
  </si>
  <si>
    <t>Михеева София</t>
  </si>
  <si>
    <t>Толмачева Дарья Игоревна</t>
  </si>
  <si>
    <t>+7 911 844 42 42</t>
  </si>
  <si>
    <t>tolmacheva_darja@mail.ru</t>
  </si>
  <si>
    <t>Костин Михаил</t>
  </si>
  <si>
    <t>Чередниченко Анжелика Евгеньевна</t>
  </si>
  <si>
    <t>angela72@mail.ru</t>
  </si>
  <si>
    <t>Виноградов Артём</t>
  </si>
  <si>
    <t>Комплекс</t>
  </si>
  <si>
    <t>Минеевы Ольга и Максим</t>
  </si>
  <si>
    <t>Харченко Мария Валерьевна</t>
  </si>
  <si>
    <t>Харченко Иван Дмитриевич</t>
  </si>
  <si>
    <t>Ораторское искусство</t>
  </si>
  <si>
    <t>Андреева Наталья Юрьевна</t>
  </si>
  <si>
    <t>+7 921 393 42 07</t>
  </si>
  <si>
    <t>andreeva.nathalie@yandex.ru</t>
  </si>
  <si>
    <t>Бычихина Божена Евгеньевна</t>
  </si>
  <si>
    <t>Тиунчик Марина Владимировна</t>
  </si>
  <si>
    <t>M.v.tiunchik@gmail.com</t>
  </si>
  <si>
    <t>Журавлева Полина</t>
  </si>
  <si>
    <t>Шалберова Анна Михайловна</t>
  </si>
  <si>
    <t>8-911-220-90-02</t>
  </si>
  <si>
    <t>3418312@mail.ru</t>
  </si>
  <si>
    <t>Шалберова Екатерина Александровна</t>
  </si>
  <si>
    <t>Петрова Карина Геннадьевна</t>
  </si>
  <si>
    <t>maller-23@mail.ru</t>
  </si>
  <si>
    <t>Петров Михаил Сергеевич</t>
  </si>
  <si>
    <t>Шалберова Екатерина Алекандровна</t>
  </si>
  <si>
    <t>Sokovanad@gmail.com</t>
  </si>
  <si>
    <t>Марковец Дмитрий</t>
  </si>
  <si>
    <t>Баринов Павел Георгиевич</t>
  </si>
  <si>
    <t>alenushkabelka@yandex.ru</t>
  </si>
  <si>
    <t>Баринова Анастасия Павловна</t>
  </si>
  <si>
    <t>студия танца "Метаморфозы"</t>
  </si>
  <si>
    <t>Шатилина Наталья Игоревна</t>
  </si>
  <si>
    <t>tartila-2002@mail.ru</t>
  </si>
  <si>
    <t>Шатилин Фёдор</t>
  </si>
  <si>
    <t>Отказываюсь</t>
  </si>
  <si>
    <t>Ушакова Анна Георгиевна</t>
  </si>
  <si>
    <t>only4annet@gmail.com</t>
  </si>
  <si>
    <t>Ушакова Ольга Алексеевна</t>
  </si>
  <si>
    <t>Обучение игры на гитаре</t>
  </si>
  <si>
    <t>Иванова Ольга Леонидовна</t>
  </si>
  <si>
    <t>8-911-141-27-71</t>
  </si>
  <si>
    <t>olga-ivanova1019@yandex.ru</t>
  </si>
  <si>
    <t>Иванова Полина Константиновна</t>
  </si>
  <si>
    <t>Кошкина Юлиана Юрьевна</t>
  </si>
  <si>
    <t>spbalina@yandex.ru</t>
  </si>
  <si>
    <t>Кошкин Григорий</t>
  </si>
  <si>
    <t>Маноменова Елена Вячеславовна</t>
  </si>
  <si>
    <t>E.manomenova@gmail.com</t>
  </si>
  <si>
    <t>Маноменова Зоя Андреевна</t>
  </si>
  <si>
    <t>8 (921) 845-66-08</t>
  </si>
  <si>
    <t>olgaanri@gmail.com</t>
  </si>
  <si>
    <t>Андреева Олеся</t>
  </si>
  <si>
    <t>Афанасьева Татьяна Владимировна</t>
  </si>
  <si>
    <t>atv7026 @gmail.com</t>
  </si>
  <si>
    <t>Афанасьева Дарья Андреевна</t>
  </si>
  <si>
    <t>Хрусталева Анна Петровна</t>
  </si>
  <si>
    <t>a.xrustaliova@yandex.ru</t>
  </si>
  <si>
    <t>Хрусталев Кирилл Алексеевич</t>
  </si>
  <si>
    <t>Волошенко Дарья Александровна</t>
  </si>
  <si>
    <t>Логинова Наталья Борисовна</t>
  </si>
  <si>
    <t>Логинов Иван</t>
  </si>
  <si>
    <t>Фольклорный ансамбль Теремок</t>
  </si>
  <si>
    <t>Григорьева Ксения Аоександровна</t>
  </si>
  <si>
    <t>Водянова Алина</t>
  </si>
  <si>
    <t>Виноград Светлана добрый</t>
  </si>
  <si>
    <t>lana.vinograd@mail.ru</t>
  </si>
  <si>
    <t>Принц Диана Александровна</t>
  </si>
  <si>
    <t>Обучение игре на инструменте ( аккардеон)</t>
  </si>
  <si>
    <t>Губанова Светлана Владимировна</t>
  </si>
  <si>
    <t>gubanovkvorlon@mail.ru</t>
  </si>
  <si>
    <t>просп. маршала Блюхера 44/1, кв 78</t>
  </si>
  <si>
    <t>Губанов Константин Алексеевич</t>
  </si>
  <si>
    <t>Рубекина Мария Олеговна</t>
  </si>
  <si>
    <t>mrubekina@mail.ru</t>
  </si>
  <si>
    <t>Гладких Полина Андреевна</t>
  </si>
  <si>
    <t>Комплексная образовательная программа пресс-центра «Поколение»</t>
  </si>
  <si>
    <t>Соколова Надежда Владимировна</t>
  </si>
  <si>
    <t>snv-honey@mail.ru</t>
  </si>
  <si>
    <t>Соколова Мария михайловна</t>
  </si>
  <si>
    <t>Моадшие</t>
  </si>
  <si>
    <t>Лебедева Мария Валерьевна</t>
  </si>
  <si>
    <t xml:space="preserve">mairom@rambler.ru
</t>
  </si>
  <si>
    <t xml:space="preserve">Лебедева Таисия Алексеевна
</t>
  </si>
  <si>
    <t>«Журналистика (первая ступень)</t>
  </si>
  <si>
    <t>Ильина Елизавета Евгеньевна</t>
  </si>
  <si>
    <t>Ильина Полина Андреевна</t>
  </si>
  <si>
    <t>Кирьянова Аглая Михайловна</t>
  </si>
  <si>
    <t>Jingletwo@ mail.ru</t>
  </si>
  <si>
    <t>Перворобот Лего Wedo</t>
  </si>
  <si>
    <t>Музыкально эстрадный театр студия "Розыгрыш"</t>
  </si>
  <si>
    <t>Фотиева Юлия Владимировна</t>
  </si>
  <si>
    <t>8-911-090-49-79</t>
  </si>
  <si>
    <t>fotjulia@inbox.ru</t>
  </si>
  <si>
    <t>Фотиев Федор Андреевич</t>
  </si>
  <si>
    <t>Jingletwo@mail.ru</t>
  </si>
  <si>
    <t>Электро- механическая игрушка</t>
  </si>
  <si>
    <t>Рачкова Ольга Викторовна</t>
  </si>
  <si>
    <t>olik_19@mail.ru</t>
  </si>
  <si>
    <t>Рачков Иван</t>
  </si>
  <si>
    <t>Смирнова Анна Николаевна</t>
  </si>
  <si>
    <t>anliu@mail.ru</t>
  </si>
  <si>
    <t>Лю Давид Шушаневач</t>
  </si>
  <si>
    <t>Обучение игры на саксафоне</t>
  </si>
  <si>
    <t>Клюшина Мария Витальевна</t>
  </si>
  <si>
    <t>spfyou@mail.ru</t>
  </si>
  <si>
    <t>Леснов Ян Юрьевич</t>
  </si>
  <si>
    <t>Щербакова Ирина Георгиевна</t>
  </si>
  <si>
    <t>Щербаков Илья Всеволодович</t>
  </si>
  <si>
    <t>Серёгина Ирина Владимировна</t>
  </si>
  <si>
    <t>irinaseregina45@gmail.com</t>
  </si>
  <si>
    <t>Серёгина Екатерина</t>
  </si>
  <si>
    <t>Яблоков Алексей Викторович</t>
  </si>
  <si>
    <t>regelty@mail.ru</t>
  </si>
  <si>
    <t>Яблокова Виктория Алексеевна</t>
  </si>
  <si>
    <t>не знаю номера</t>
  </si>
  <si>
    <t>Чиркова Марина Юрьевна</t>
  </si>
  <si>
    <t>trinita4444@mail.ru</t>
  </si>
  <si>
    <t>Голоскокова Ольга Константиновна</t>
  </si>
  <si>
    <t>Рачкова Евгения</t>
  </si>
  <si>
    <t>Чернова Наталья Сергеевна</t>
  </si>
  <si>
    <t>Demod@list.ru</t>
  </si>
  <si>
    <t>Чернов Пётр Александрович</t>
  </si>
  <si>
    <t>Обучение игре на инструменте( баян, аккордеон) оркестра баянистов</t>
  </si>
  <si>
    <t>Клементьева Наталия Валерьевна</t>
  </si>
  <si>
    <t>Nb77@bk.ru</t>
  </si>
  <si>
    <t>Клементьева Елизавета Андреевна</t>
  </si>
  <si>
    <t>Я создаю свой Мир</t>
  </si>
  <si>
    <t>Громцев Алексей Юрьевич</t>
  </si>
  <si>
    <t>+7 921 183-80-95</t>
  </si>
  <si>
    <t>gromtsev@mail.ru</t>
  </si>
  <si>
    <t>Громцева Екатерина Алексеевна</t>
  </si>
  <si>
    <t>Степанова Анастасия Юрьевна</t>
  </si>
  <si>
    <t>nastinlan@gmail.com</t>
  </si>
  <si>
    <t>Ландухова Мария Денисовна</t>
  </si>
  <si>
    <t>Комплексная</t>
  </si>
  <si>
    <t>Программа ансамблевых классов</t>
  </si>
  <si>
    <t>Воскресенская Ирина Александровна</t>
  </si>
  <si>
    <t>ivarita@mail.ru</t>
  </si>
  <si>
    <t>Голубев Максимилиан Сергеевич</t>
  </si>
  <si>
    <t>Сидоренко Екатерина Александровна</t>
  </si>
  <si>
    <t>+7 932 007 18 95</t>
  </si>
  <si>
    <t>1.ekaterina1980@gmail.com</t>
  </si>
  <si>
    <t>Сидоренко Алексей Владимирович</t>
  </si>
  <si>
    <t>Принцева Ирина Вячеславовна</t>
  </si>
  <si>
    <t>+7(960)2321204</t>
  </si>
  <si>
    <t>irika.kova@gmail.com</t>
  </si>
  <si>
    <t>Ковков Александр Кириллович</t>
  </si>
  <si>
    <t>НИКОЛЬСКАЯ СВЕТЛАНА ВЯЧЕСЛАВОВНА</t>
  </si>
  <si>
    <t>nikswet@ya.ru</t>
  </si>
  <si>
    <t>ФАКЕЕВА ВЕРОНИКА АНДРЕЕВНА</t>
  </si>
  <si>
    <t>АНСАМБЛЬ ДУНАЕВСКОГО</t>
  </si>
  <si>
    <t>Тружникова ольга Владимировна</t>
  </si>
  <si>
    <t>Poopiyon@mail.ru</t>
  </si>
  <si>
    <t>Ширшов Марк</t>
  </si>
  <si>
    <t>Электро-механическая игрушка</t>
  </si>
  <si>
    <t>Терехова Ульяна Сергеевна</t>
  </si>
  <si>
    <t>Terekhova.us@gazprom-neft.ru</t>
  </si>
  <si>
    <t>Терехов Тимур Евгеньевич</t>
  </si>
  <si>
    <t>Вишнякова Ирина Александровна</t>
  </si>
  <si>
    <t>via2006@yandex.ru</t>
  </si>
  <si>
    <t>г. СПб, пр. Солидарности, д. 8. к. 1 кв. 573</t>
  </si>
  <si>
    <t>Вишняков Арсений Робертович</t>
  </si>
  <si>
    <t>Археология Сибири</t>
  </si>
  <si>
    <t>--</t>
  </si>
  <si>
    <t>Кощеев Евгений Владимирович</t>
  </si>
  <si>
    <t>P-km.g@mail.ru</t>
  </si>
  <si>
    <t>Кощеев Никита Евгеньевич</t>
  </si>
  <si>
    <t>Симоненко Людмила Александровна</t>
  </si>
  <si>
    <t>6402460@mail.ru</t>
  </si>
  <si>
    <t>Симоненко Мария Максимовна</t>
  </si>
  <si>
    <t>Кузнецова Екатерина Сергеевна</t>
  </si>
  <si>
    <t>igel_kuzn@mail.ru</t>
  </si>
  <si>
    <t>Гимельбрант Александра Дмитриевна</t>
  </si>
  <si>
    <t>Страхова Лариса Николаевна</t>
  </si>
  <si>
    <t>larisastrakhova@yandex.ru</t>
  </si>
  <si>
    <t>Страхов Евгений</t>
  </si>
  <si>
    <t>Общая радиоэлектроника</t>
  </si>
  <si>
    <t>Бинеева Надия Халитовна</t>
  </si>
  <si>
    <t>Bineeva22@gmail.com</t>
  </si>
  <si>
    <t>Бинеева Рената Фаридовна</t>
  </si>
  <si>
    <t>703(110)</t>
  </si>
  <si>
    <t>Молгачева Екатерина Николаевна</t>
  </si>
  <si>
    <t>molgacheva@inbox.ru</t>
  </si>
  <si>
    <t>Момина Аглая Сергеевна</t>
  </si>
  <si>
    <t>Бойцова Ольга Юрьевна</t>
  </si>
  <si>
    <t>boitsova@gmail.com</t>
  </si>
  <si>
    <t>Бойцова Олеся Константиновна</t>
  </si>
  <si>
    <t>Юсипова Талия Харуновна</t>
  </si>
  <si>
    <t>8-905-205-74-16</t>
  </si>
  <si>
    <t>D.nutfullina@mail.ru</t>
  </si>
  <si>
    <t>Юсипова Нафиса</t>
  </si>
  <si>
    <t>229, 236</t>
  </si>
  <si>
    <t>Штукмейстер Ирина Анатольевна</t>
  </si>
  <si>
    <t>timira420@yandex.ru</t>
  </si>
  <si>
    <t>Штукмейстер Диана Тимуровна</t>
  </si>
  <si>
    <t>Устинова Ирина Александроана</t>
  </si>
  <si>
    <t>chopchopchat@gmail.com</t>
  </si>
  <si>
    <t>Бондаренко Александра</t>
  </si>
  <si>
    <t>Занимательное краевеление</t>
  </si>
  <si>
    <t>Янюшкин Андрей Владимирович</t>
  </si>
  <si>
    <t>Янюшкина Варвара Андреевна</t>
  </si>
  <si>
    <t>Кожевникова Ксения Владимировна</t>
  </si>
  <si>
    <t>Ksusha_net@mail.ru</t>
  </si>
  <si>
    <t>Мирзаханян Ангелика Джаваншировна</t>
  </si>
  <si>
    <t>Вахтина Юлия Александровна</t>
  </si>
  <si>
    <t>+7(921)367-93-67</t>
  </si>
  <si>
    <t>kariatida02@gmail.com</t>
  </si>
  <si>
    <t>Вахтин Даниил Михайлович</t>
  </si>
  <si>
    <t>Введение в авиамоделизм. Простейшие летающие модели.</t>
  </si>
  <si>
    <t>Трофимова Оксана Александровна</t>
  </si>
  <si>
    <t>oksanatro@mail.ru</t>
  </si>
  <si>
    <t>Трофимова Наталия Антоновна</t>
  </si>
  <si>
    <t>Алексеева Юлия Александровна</t>
  </si>
  <si>
    <t>Алексеев Гордей Алексеевич</t>
  </si>
  <si>
    <t>«Искусство танца»</t>
  </si>
  <si>
    <t>Холщагина Анна Александровна</t>
  </si>
  <si>
    <t>a1386013@yandex.ru</t>
  </si>
  <si>
    <t>Степанова Василиса Антоновна</t>
  </si>
  <si>
    <t>Леопольдова Маргарита Фёдоровна</t>
  </si>
  <si>
    <t>Леопольдова Элина</t>
  </si>
  <si>
    <t>Использование современных компьютерных технологий в шашках</t>
  </si>
  <si>
    <t>Варфоломеева Елена Викторовна</t>
  </si>
  <si>
    <t>8 (911) 269-30-43</t>
  </si>
  <si>
    <t>Варфоломеева Евгения</t>
  </si>
  <si>
    <t>Маракуева Наталия Анатольевна</t>
  </si>
  <si>
    <t>N_dumik77@mail.ru</t>
  </si>
  <si>
    <t>СПб, Московское шоссе 30-2-49</t>
  </si>
  <si>
    <t>Маракуева Василиса Руслановна</t>
  </si>
  <si>
    <t>Афанасьева Юлия Михайловна</t>
  </si>
  <si>
    <t>+7(931)322-82-22</t>
  </si>
  <si>
    <t>yuafanaseva@gmail.com</t>
  </si>
  <si>
    <t>Гзгзян Никита</t>
  </si>
  <si>
    <t>Маслова Вита Владимировна</t>
  </si>
  <si>
    <t>vitamas76@gmail.com</t>
  </si>
  <si>
    <t>Маслов Арсений</t>
  </si>
  <si>
    <t>Холщагина</t>
  </si>
  <si>
    <t>Анна Александровна</t>
  </si>
  <si>
    <t>Большакова Екатерина Ивановна</t>
  </si>
  <si>
    <t>9120050@mail.ru</t>
  </si>
  <si>
    <t>Большакова София</t>
  </si>
  <si>
    <t>Свирина Татьяна Михайловна</t>
  </si>
  <si>
    <t>taf5@list.ru</t>
  </si>
  <si>
    <t>Свирин Глеб Тимурович</t>
  </si>
  <si>
    <t>Клуб страноведения «ДРУЖБА»</t>
  </si>
  <si>
    <t>Толяронок Наталья Николаевна</t>
  </si>
  <si>
    <t>n.tolyaronok@mail.ru</t>
  </si>
  <si>
    <t>Бондар Илона</t>
  </si>
  <si>
    <t>Александрова Юлия Александровна</t>
  </si>
  <si>
    <t>pylkovo-1@yandex.ru</t>
  </si>
  <si>
    <t>Маликов Дмитрий Евгеньевич</t>
  </si>
  <si>
    <t>Основы актерского мастерства</t>
  </si>
  <si>
    <t>Фомичева Анна Николаевна</t>
  </si>
  <si>
    <t>anfomichova@gmail.com</t>
  </si>
  <si>
    <t>Сливкин Иван</t>
  </si>
  <si>
    <t>Коллерова Мария Васильевна</t>
  </si>
  <si>
    <t>Коллерова Клизавета</t>
  </si>
  <si>
    <t>Шарапова Анастасия Евгеньевна</t>
  </si>
  <si>
    <t>техническое и художественное конструирование</t>
  </si>
  <si>
    <t>образовательная программа КЛИО</t>
  </si>
  <si>
    <t>Фомичева Анна Никодаевна</t>
  </si>
  <si>
    <t>Сливкина Екатерина</t>
  </si>
  <si>
    <t>Васильева Надежда Юрьевна</t>
  </si>
  <si>
    <t>nadia06021979@rambler.ru</t>
  </si>
  <si>
    <t>Васильева Ирина</t>
  </si>
  <si>
    <t>"Физиология и биохимия"</t>
  </si>
  <si>
    <t>Ленинградская обл., п.Новоселье</t>
  </si>
  <si>
    <t>Бакулин Роман Максимович</t>
  </si>
  <si>
    <t>Развитие логичческого мышления</t>
  </si>
  <si>
    <t>Бюджетная у Киселева А.С.</t>
  </si>
  <si>
    <t>Голоднюк Наталья Александровна</t>
  </si>
  <si>
    <t>innspirado@gmail.com</t>
  </si>
  <si>
    <t>Голоднюк Агния Максимовна</t>
  </si>
  <si>
    <t>Искусство танца. Ансамбль Дунаевского</t>
  </si>
  <si>
    <t>Иванюченко Екатерина Александровна</t>
  </si>
  <si>
    <t>Иванюченко Фёдор</t>
  </si>
  <si>
    <t>Использование современных компьютерных технологий</t>
  </si>
  <si>
    <t>Шортова Кристина Сергеевна</t>
  </si>
  <si>
    <t>Ул. Костюшко д 72 кв 50</t>
  </si>
  <si>
    <t>Шортов Максим Алексеевич</t>
  </si>
  <si>
    <t>Прасол Елена Владимировна</t>
  </si>
  <si>
    <t>+7(921)770-63-15</t>
  </si>
  <si>
    <t>elena-prasol@yandex.ru</t>
  </si>
  <si>
    <t>Устинов Захар</t>
  </si>
  <si>
    <t>Программирование Pascal</t>
  </si>
  <si>
    <t>группа Елены Александровны Драч</t>
  </si>
  <si>
    <t>Стацура Елена Георгиевна</t>
  </si>
  <si>
    <t>dariastatsura@gmail.com</t>
  </si>
  <si>
    <t>Стацура Дарья Фроловна</t>
  </si>
  <si>
    <t>Андреева Ольга Марковна</t>
  </si>
  <si>
    <t>Андреев Юрий</t>
  </si>
  <si>
    <t>Котова Татьяна Олеговна</t>
  </si>
  <si>
    <t>k.tanya@list.ru</t>
  </si>
  <si>
    <t>Котова Дарья Евгеньевна</t>
  </si>
  <si>
    <t>Irina-sergeeva2009@yandex.ru</t>
  </si>
  <si>
    <t>Голубев Степан Сергеевич</t>
  </si>
  <si>
    <t>Головков Виктор Рафаилович</t>
  </si>
  <si>
    <t>+7 (911)289-2136</t>
  </si>
  <si>
    <t>v.golovkov@mail.ru</t>
  </si>
  <si>
    <t>Кудрово, ул.Ленинградская, д.7, кв.695</t>
  </si>
  <si>
    <t>Головков Степан</t>
  </si>
  <si>
    <t>Ярукова Марина Никодимовна</t>
  </si>
  <si>
    <t>+7 (960) 274-02-82</t>
  </si>
  <si>
    <t>Яруков Станислав Юрьевич</t>
  </si>
  <si>
    <t>Парфилова Мария Владимировна</t>
  </si>
  <si>
    <t>mari-hohlova@yandex.ru</t>
  </si>
  <si>
    <t>Хохлова Анна Викторовна</t>
  </si>
  <si>
    <t>Поплавская Ксения Павловна</t>
  </si>
  <si>
    <t>±79213334079</t>
  </si>
  <si>
    <t>K_poplavskaya@mail.ru</t>
  </si>
  <si>
    <t>Григорьева Василиса Денисовна</t>
  </si>
  <si>
    <t>Элементарная механика</t>
  </si>
  <si>
    <t>Хейфец Вера Лазаревна</t>
  </si>
  <si>
    <t>vera@dp.ru</t>
  </si>
  <si>
    <t>Санкт-Петербург,Угловой пер. 9-17</t>
  </si>
  <si>
    <t>Громов Егор Николаевич</t>
  </si>
  <si>
    <t>Веселова Алия Саиджановна</t>
  </si>
  <si>
    <t>Веселова Дарья</t>
  </si>
  <si>
    <t>Рожкова Валерия Валерьевна</t>
  </si>
  <si>
    <t>valeria.rojkova@gmail.com</t>
  </si>
  <si>
    <t>Рожкова Мария Алексеевна</t>
  </si>
  <si>
    <t>МЭТС "Розыгрыш" Солист Мюзикла</t>
  </si>
  <si>
    <t>Айзенштадт Виктория Давидовна</t>
  </si>
  <si>
    <t>8960-288-87-86</t>
  </si>
  <si>
    <t>vican83@mail.ru</t>
  </si>
  <si>
    <t>Седунов Матвей</t>
  </si>
  <si>
    <t>Обучение игре на инструменте( баян) оркестр баянистов</t>
  </si>
  <si>
    <t>2 класс группа Морозовой Татьяны Валентиновны</t>
  </si>
  <si>
    <t>Коняхина Софья Владимировна</t>
  </si>
  <si>
    <t>Sofkonya@gmail.com</t>
  </si>
  <si>
    <t>Коняхина Ульяна</t>
  </si>
  <si>
    <t>Кляцко Анна Вячеславовна</t>
  </si>
  <si>
    <t>Kostyatuba@mail.ru</t>
  </si>
  <si>
    <t>Кляцко Мария Константиновна</t>
  </si>
  <si>
    <t>Дополнительная программа клуба ”Петрополь„</t>
  </si>
  <si>
    <t>301-302</t>
  </si>
  <si>
    <t>Олейник Елизавета Анатольевна</t>
  </si>
  <si>
    <t>+7 (981) 898-06-56</t>
  </si>
  <si>
    <t>КругликоваЕвгения</t>
  </si>
  <si>
    <t>Пончаева Зульфия Рушановна</t>
  </si>
  <si>
    <t>Zulika.90@mail.ru</t>
  </si>
  <si>
    <t>Мущенко Самир Александрович</t>
  </si>
  <si>
    <t>Шарова Елена Николаевна</t>
  </si>
  <si>
    <t>Ермолаева Яна</t>
  </si>
  <si>
    <t>Общий курс Фортепиано</t>
  </si>
  <si>
    <t>Кирюхин Георгий Викторович</t>
  </si>
  <si>
    <t>Даю согласие на дистанционное обучение</t>
  </si>
  <si>
    <t>Ледкова Елена Константиновна</t>
  </si>
  <si>
    <t>Ledkova@mail.ru</t>
  </si>
  <si>
    <t>Ледкова Мария Константиновна</t>
  </si>
  <si>
    <t>Комплексная программа МТЭС "Розыгрыш"</t>
  </si>
  <si>
    <t>Дмитриева Екатерина Александровна</t>
  </si>
  <si>
    <t>dcatherine75@mail.ru</t>
  </si>
  <si>
    <t>Дмитриева Алиса</t>
  </si>
  <si>
    <t>203(4)</t>
  </si>
  <si>
    <t>Панкова Елена Леонидовна</t>
  </si>
  <si>
    <t>seif@mail.ru</t>
  </si>
  <si>
    <t>Панкова Дарья Александровна</t>
  </si>
  <si>
    <t>Страноведение на иностранном языке( английский)</t>
  </si>
  <si>
    <t>Гассиева Юлия Андреевна</t>
  </si>
  <si>
    <t>Juligass@mail.ru</t>
  </si>
  <si>
    <t>Гассиев Георгий</t>
  </si>
  <si>
    <t>Игра на саксофоне</t>
  </si>
  <si>
    <t>Крылова Анна Сергеевна</t>
  </si>
  <si>
    <t>Крылов Фёдор</t>
  </si>
  <si>
    <t>Захаренков Георгий Викторович</t>
  </si>
  <si>
    <t>georgiiz@mail.ru</t>
  </si>
  <si>
    <t>Захаренков Андрей Георгиевич</t>
  </si>
  <si>
    <t>Симфонический оркестр ансамбля песни и танца им. И. О. Дунаевского</t>
  </si>
  <si>
    <t>Тореза 17-32</t>
  </si>
  <si>
    <t>Жолудева Ксения Борисовна</t>
  </si>
  <si>
    <t>acorn72@rambler.ru</t>
  </si>
  <si>
    <t>Венжега Дмитрий</t>
  </si>
  <si>
    <t>Симагина Елена Игоревна</t>
  </si>
  <si>
    <t>Симагина Ксения</t>
  </si>
  <si>
    <t>amber-lik@mail.ru</t>
  </si>
  <si>
    <t>Эфендиева Мария-Милана Маисовна</t>
  </si>
  <si>
    <t>Дашевская Ксения Степановна</t>
  </si>
  <si>
    <t>Явник Марина Геннадьевна</t>
  </si>
  <si>
    <t>Marinakinvya@gmail.com</t>
  </si>
  <si>
    <t>Сидоренко Алена Витальевна</t>
  </si>
  <si>
    <t>ТРИЗ</t>
  </si>
  <si>
    <t>Колобовникова Елена Владимировна</t>
  </si>
  <si>
    <t>kolobovnikof@gmail.com</t>
  </si>
  <si>
    <t>Колобовников Максим</t>
  </si>
  <si>
    <t>Сидоров Геннадий Петрович</t>
  </si>
  <si>
    <t>+7 (981) 892-92-07</t>
  </si>
  <si>
    <t>Сидоров Ярослав</t>
  </si>
  <si>
    <t>Тружникова Ольга Владимировна</t>
  </si>
  <si>
    <t>Ахмедова Мохира Хуррамовна</t>
  </si>
  <si>
    <t>Туракулов Асадбек</t>
  </si>
  <si>
    <t>Чешкова Айлона Имантовна</t>
  </si>
  <si>
    <t>Ailona@inbox.ru</t>
  </si>
  <si>
    <t>Суздальский прю, 9-363</t>
  </si>
  <si>
    <t>Чешкова Яна Ильинична</t>
  </si>
  <si>
    <t>Комплексная программа Юношеского клуба космонавтики им.Г.С.Титова</t>
  </si>
  <si>
    <t>Баженова Надежда Станьовна</t>
  </si>
  <si>
    <t>finugor5@yahoo.com</t>
  </si>
  <si>
    <t>Истомин Михаил Кириллович</t>
  </si>
  <si>
    <t>Васильева Мария Александровна</t>
  </si>
  <si>
    <t>vasileva.m@spb.saturn.net</t>
  </si>
  <si>
    <t>Васильева Александра Андреевна</t>
  </si>
  <si>
    <t>Дементьева Марина Максимовна</t>
  </si>
  <si>
    <t>Косоротикова Ульяна</t>
  </si>
  <si>
    <t>Крылов Иван</t>
  </si>
  <si>
    <t>Шулым Екатерина Михайловна</t>
  </si>
  <si>
    <t>shoptele@mail.ru</t>
  </si>
  <si>
    <t>Шулым Мария Андреевна</t>
  </si>
  <si>
    <t>Живые нити; ручное ткачество</t>
  </si>
  <si>
    <t>Лаборатория экологии и морского бентоса (гидробиологии)</t>
  </si>
  <si>
    <t>Крылов Илья</t>
  </si>
  <si>
    <t>Гаврилова Ирина Александровна</t>
  </si>
  <si>
    <t>Ira.gavrilova@gmail.com</t>
  </si>
  <si>
    <t>Гаврилов Андрей Владимирович</t>
  </si>
  <si>
    <t>Духовые инструменты (тромбон)</t>
  </si>
  <si>
    <t>Васильв Владимир Андреевич</t>
  </si>
  <si>
    <t>Фоменко Александр Валентинович</t>
  </si>
  <si>
    <t>mirisif@gmail.com</t>
  </si>
  <si>
    <t>Миронов Владислав Александрович</t>
  </si>
  <si>
    <t>Тележенко Татьяна Александровна</t>
  </si>
  <si>
    <t>tanujshka@mail.ru</t>
  </si>
  <si>
    <t>Тележенко Дарья Михайловна</t>
  </si>
  <si>
    <t>achuda@yandex.ru</t>
  </si>
  <si>
    <t>Введение в ТРИЗ</t>
  </si>
  <si>
    <t>Медынцева Екатерина Львовна</t>
  </si>
  <si>
    <t>topobianco@mail.ru</t>
  </si>
  <si>
    <t>Медынцева Наталия Денисовна</t>
  </si>
  <si>
    <t>ira.gavrilova@gmail.com</t>
  </si>
  <si>
    <t>Перцовская Ирина Олеговна</t>
  </si>
  <si>
    <t>Бутырина Екатерина Александровна</t>
  </si>
  <si>
    <t>Волкова Дарья Константинова</t>
  </si>
  <si>
    <t>Volk-dasha@mail.ru</t>
  </si>
  <si>
    <t>Евдокимов Всеволод Максимович</t>
  </si>
  <si>
    <t>Васильев Владимир Андреевич</t>
  </si>
  <si>
    <t>Камбалин Алексей</t>
  </si>
  <si>
    <t>Куликова Надежда Сергеевна</t>
  </si>
  <si>
    <t>Compas@mail.ru</t>
  </si>
  <si>
    <t>Куликов Андрей Кириллович</t>
  </si>
  <si>
    <t>ДКБ "Метеор"</t>
  </si>
  <si>
    <t>Степанова Ульяна Николаевна</t>
  </si>
  <si>
    <t>Uliana.st@gmail.com</t>
  </si>
  <si>
    <t>Красильникова Нина</t>
  </si>
  <si>
    <t>8-921-324-59-81</t>
  </si>
  <si>
    <t>Усов Дмитрий Владиславович</t>
  </si>
  <si>
    <t>MyMadSunday@gmail.com</t>
  </si>
  <si>
    <t>Усова Анастасия Дмитриевна</t>
  </si>
  <si>
    <t>Графические трансформации</t>
  </si>
  <si>
    <t>Шорникова Елена Юрьевна</t>
  </si>
  <si>
    <t>elena_sh79@mail.ru</t>
  </si>
  <si>
    <t>Смирнова Анастасия Евгеньевна</t>
  </si>
  <si>
    <t>"Физиология и Биохимия"</t>
  </si>
  <si>
    <t>Кучеровский Игорь Игоревич</t>
  </si>
  <si>
    <t>kucerovski@gmail.com</t>
  </si>
  <si>
    <t>пр-кт Науки 4, лит. А, корп. 2</t>
  </si>
  <si>
    <t>Кучеровский Владислав Игоревич</t>
  </si>
  <si>
    <t>Комплексная программа Юношеского Клуба Космонавтики имени Г. С. Титова</t>
  </si>
  <si>
    <t>Смирнова Олеся Владимировна</t>
  </si>
  <si>
    <t>olesya_9107@mail.ru</t>
  </si>
  <si>
    <t>Смирнов Егор Дмитриевич</t>
  </si>
  <si>
    <t>Янченкова Елена Николаевна</t>
  </si>
  <si>
    <t>Dokychaeva.a@mail.ru</t>
  </si>
  <si>
    <t>Янченкова Анна Викторовна</t>
  </si>
  <si>
    <t>Аляева Анна Алевтиновна</t>
  </si>
  <si>
    <t>nuha2828@mail.ru</t>
  </si>
  <si>
    <t>Гурьянов Егор</t>
  </si>
  <si>
    <t>Костиков Константин Александрович</t>
  </si>
  <si>
    <t>cvbs@bk.ru</t>
  </si>
  <si>
    <t>Беринга 6, кв.27</t>
  </si>
  <si>
    <t>Костикова Екатерина Константиновна</t>
  </si>
  <si>
    <t>Воропаева Мария Дмитриевна</t>
  </si>
  <si>
    <t>Ateist_ka@icloud.com</t>
  </si>
  <si>
    <t>Воропаев Данила Алексеевич</t>
  </si>
  <si>
    <t>Саблина Татьяна Сергеевна</t>
  </si>
  <si>
    <t>tanya.sablina@gmail.com</t>
  </si>
  <si>
    <t>Саблина Мария</t>
  </si>
  <si>
    <t>Санкт-Петербург, Аптекарский по.,10 кВ.8</t>
  </si>
  <si>
    <t>Прокопенко Сергей Анатольевич</t>
  </si>
  <si>
    <t>9222596@rambler.ru</t>
  </si>
  <si>
    <t>Прокопенко Полина Сергеевна</t>
  </si>
  <si>
    <t>Замятина Анна Валерьевна</t>
  </si>
  <si>
    <t>Zamiatina@yandex.ru</t>
  </si>
  <si>
    <t>Спб, Фермское шоссе дом 12 лит Л кв 661</t>
  </si>
  <si>
    <t>Замятина Кира Владимировна</t>
  </si>
  <si>
    <t>Юношеский Клуб Космонавтики</t>
  </si>
  <si>
    <t>208, авиационная группа</t>
  </si>
  <si>
    <t>Коузова Анна Данииловна</t>
  </si>
  <si>
    <t>adk13@mail.ru</t>
  </si>
  <si>
    <t>Санкт-Петербург, ул. Большая Конюшенная 13 кв. 39</t>
  </si>
  <si>
    <t>Махмудов Артём Рамазанович</t>
  </si>
  <si>
    <t>Санкт-Петербург, ул. Будапештская, д. 36, кор. 1, кв. 109</t>
  </si>
  <si>
    <t>Медведева Анна Германовна</t>
  </si>
  <si>
    <t>annamedvedeva25@bk.ru</t>
  </si>
  <si>
    <t>Гусейнова Эмилия</t>
  </si>
  <si>
    <t>Здравствуй, компбютер</t>
  </si>
  <si>
    <t>Стасюк Анна Сергеевна</t>
  </si>
  <si>
    <t>anya.stasyuk.86@list.ru</t>
  </si>
  <si>
    <t>Ул. Костюшко 2, корпус 1, кв 144</t>
  </si>
  <si>
    <t>Никулина Евгения Александровна</t>
  </si>
  <si>
    <t>Комплексная программа Юношеского клуба космонавтики им. Г. С. Титова</t>
  </si>
  <si>
    <t>Коровина Татьяна Евгеньевна</t>
  </si>
  <si>
    <t>korovina-tata@yandex.ru</t>
  </si>
  <si>
    <t>Загребельная Мария Константиновна</t>
  </si>
  <si>
    <t>Анатомия и медицина (платный курс)</t>
  </si>
  <si>
    <t>Кускова Светлана Викторовна</t>
  </si>
  <si>
    <t>catksv19782012@gmail.com</t>
  </si>
  <si>
    <t>Кусков Михаил Александрович</t>
  </si>
  <si>
    <t>Элементарная механика. Робототехника</t>
  </si>
  <si>
    <t>Санкт-Петербург, ул. Большая Конюшенная д. 13 кв. 39</t>
  </si>
  <si>
    <t>Махмудова Камилла Рамазановна</t>
  </si>
  <si>
    <t>Буренок Ольга Владимировна</t>
  </si>
  <si>
    <t>Burenok75@mail.ru</t>
  </si>
  <si>
    <t>Буренок Мария Дмитриевна</t>
  </si>
  <si>
    <t>Сергиенко Оксана Александровна</t>
  </si>
  <si>
    <t>ok.sergienko@gmail.com</t>
  </si>
  <si>
    <t>г. Санкт-Петербург, ул. Пестеля, 8/36 кв. 26</t>
  </si>
  <si>
    <t>Сергиенко Сергей Сергеевич</t>
  </si>
  <si>
    <t>Мартыненко Елена Вячеславовна</t>
  </si>
  <si>
    <t>Мартыненко Ирина Олеговна</t>
  </si>
  <si>
    <t>Гудзь Ольга Дмитриевна</t>
  </si>
  <si>
    <t>olgudnet.04@mail.ru</t>
  </si>
  <si>
    <t>Гудзь Кристина Сергеевна</t>
  </si>
  <si>
    <t>Рашевская Мария Владимировна</t>
  </si>
  <si>
    <t>Mashara17@yandex.ru</t>
  </si>
  <si>
    <t>Рашевский Ян</t>
  </si>
  <si>
    <t>Тишкова Ирина Александровна</t>
  </si>
  <si>
    <t>tttiiiaaa@inbox.ru</t>
  </si>
  <si>
    <t>Жохова Вероника Сергеевна</t>
  </si>
  <si>
    <t>Чупайло Мария Вячеславовна</t>
  </si>
  <si>
    <t>8-921-577-24-76</t>
  </si>
  <si>
    <t>marya.tchupailo@yandex.ru</t>
  </si>
  <si>
    <t>Курьеров Иван Фёдорович</t>
  </si>
  <si>
    <t>Офк</t>
  </si>
  <si>
    <t>Габринович Пётр Артёмович</t>
  </si>
  <si>
    <t>Жохова Дарья Сергеевна</t>
  </si>
  <si>
    <t>Stasya_@inbox.ru</t>
  </si>
  <si>
    <t>Быченков Федор Демьянович</t>
  </si>
  <si>
    <t>Маркова Ольга Николаевна</t>
  </si>
  <si>
    <t>markosik66 @icloud.com</t>
  </si>
  <si>
    <t>Марков Сергей Сергеевич</t>
  </si>
  <si>
    <t>Анатомия медицина</t>
  </si>
  <si>
    <t>Габринович Георгий Артёмович</t>
  </si>
  <si>
    <t>Троц Екатерина Адамовна</t>
  </si>
  <si>
    <t>Майорова Варвара Антоновна</t>
  </si>
  <si>
    <t>Константинова Ольга Ивановна</t>
  </si>
  <si>
    <t>olga.constantinova2011@ya.ru</t>
  </si>
  <si>
    <t>Константинов Григорий Романович</t>
  </si>
  <si>
    <t>Перворобот LEGO WEDO</t>
  </si>
  <si>
    <t>даю разрешение</t>
  </si>
  <si>
    <t>Парьева Дарья Александровна</t>
  </si>
  <si>
    <t>Kospar@mail.ru</t>
  </si>
  <si>
    <t>6-Жерновская дом 19 кв 37</t>
  </si>
  <si>
    <t>Парьев Вадим Константинович</t>
  </si>
  <si>
    <t>Комплексная программа ЮКК им. Титова</t>
  </si>
  <si>
    <t>Баскаков Константин Сергеевич</t>
  </si>
  <si>
    <t>lancett@yandex.ru</t>
  </si>
  <si>
    <t>Баскакова Агния Константиновна</t>
  </si>
  <si>
    <t>программа общего музыкального развития дошкольников</t>
  </si>
  <si>
    <t>Краснова Екатерина Игоревна</t>
  </si>
  <si>
    <t>gallai@mail.ru</t>
  </si>
  <si>
    <t>ул. Таллинская д.6 к.Б кв.29</t>
  </si>
  <si>
    <t>Краснова Антонина Борисовна</t>
  </si>
  <si>
    <t>Шириева Елена Юрьевна</t>
  </si>
  <si>
    <t>r_shiriev@mail.ru</t>
  </si>
  <si>
    <t>Шириева Юлия</t>
  </si>
  <si>
    <t>Основной курс фортепиано</t>
  </si>
  <si>
    <t>Баскаков Константин Сергевич</t>
  </si>
  <si>
    <t>konst1006@mail.ru</t>
  </si>
  <si>
    <t>Баскаков Филипп Константинович</t>
  </si>
  <si>
    <t>Лисина Елена Викторовна</t>
  </si>
  <si>
    <t>lisina.alena@mail.ru</t>
  </si>
  <si>
    <t>Лисин Никита</t>
  </si>
  <si>
    <t>Агнаева Анастасия Геннадьевна</t>
  </si>
  <si>
    <t>nastasia.agnaeva@mail.ru</t>
  </si>
  <si>
    <t>Агнаев Давид Максимович</t>
  </si>
  <si>
    <t>Махняева Ирина Сергеевна</t>
  </si>
  <si>
    <t>mis1910@yandex.ru</t>
  </si>
  <si>
    <t>Бородинская ул., д. 2/86, кв. 28</t>
  </si>
  <si>
    <t>Кузьмина Ксения Дмитриевна</t>
  </si>
  <si>
    <t>Даю согласие на обучение с использованием дистанционный технологий</t>
  </si>
  <si>
    <t>Благовещенская Татьяна Олеговна</t>
  </si>
  <si>
    <t>Blagoabr@mail.com</t>
  </si>
  <si>
    <t>Гаванская,9 36</t>
  </si>
  <si>
    <t>Абрамов Александр Александрович</t>
  </si>
  <si>
    <t>Комплексная программа Юношеского клуба космонавтики имени Г.С.Титова</t>
  </si>
  <si>
    <t>Ответственность за жизнь и здоровье ребенка беру на себя.</t>
  </si>
  <si>
    <t>Быченков Юрий Демьянович</t>
  </si>
  <si>
    <t>Грузликова Марина Сергеевна</t>
  </si>
  <si>
    <t>marina1405@inbox.ru</t>
  </si>
  <si>
    <t>Гузликов Григорий Александрович</t>
  </si>
  <si>
    <t>Сереченко Ольга Валерьевна</t>
  </si>
  <si>
    <t>lelya-honey@mail.ru</t>
  </si>
  <si>
    <t>Сереченко Елизавета Сергеевна</t>
  </si>
  <si>
    <t>Кравцова Оксана Владимировна</t>
  </si>
  <si>
    <t>dald78@mail.ru</t>
  </si>
  <si>
    <t>Костюк Даниил</t>
  </si>
  <si>
    <t>Введение в триз</t>
  </si>
  <si>
    <t>Антонова Наталия Николаевна</t>
  </si>
  <si>
    <t>technonat@yandex.ru</t>
  </si>
  <si>
    <t>Назарова Софья</t>
  </si>
  <si>
    <t>Румянцева Ирина Владимировна</t>
  </si>
  <si>
    <t>rumyancev-irina@yandex.ru</t>
  </si>
  <si>
    <t>СПб, пр Энгельса 145 кор 3 кв 251</t>
  </si>
  <si>
    <t>Румянцев Александр Владимирович</t>
  </si>
  <si>
    <t>Клуб космонавтики им Титова</t>
  </si>
  <si>
    <t>Снежицкая Ольга Викторовна</t>
  </si>
  <si>
    <t>ул. Мытнинская 7, 22</t>
  </si>
  <si>
    <t>Гуща Корней Дмитриевич</t>
  </si>
  <si>
    <t>Силякова Александра Александровна</t>
  </si>
  <si>
    <t>2817128@mail.ru</t>
  </si>
  <si>
    <t>Силякова Анастасия Александровна</t>
  </si>
  <si>
    <t>Среда 15:00-17:00</t>
  </si>
  <si>
    <t>Карташева Светлана георгиеана</t>
  </si>
  <si>
    <t>10 лет</t>
  </si>
  <si>
    <t>Николаева Любовь Анатольевна</t>
  </si>
  <si>
    <t>nikolas5774@mail.ru</t>
  </si>
  <si>
    <t>Николаев Тимофей Сергеевич</t>
  </si>
  <si>
    <t>«Программирование на языке PascalABС»</t>
  </si>
  <si>
    <t>№137</t>
  </si>
  <si>
    <t>8(911)281-71-28</t>
  </si>
  <si>
    <t>хор "Смена" Ансамбля Дунаеского</t>
  </si>
  <si>
    <t>Локтионов Николай Геннадьевич</t>
  </si>
  <si>
    <t>"Анатомия и медицина"</t>
  </si>
  <si>
    <t>Amalashenkova@mail.ru</t>
  </si>
  <si>
    <t>Мака</t>
  </si>
  <si>
    <t>Элементарная механика для младших школьников робототехники</t>
  </si>
  <si>
    <t>Прокопова</t>
  </si>
  <si>
    <t>helenprokopova@yandex.ru</t>
  </si>
  <si>
    <t>Гвоздков Иван Дмитриевич</t>
  </si>
  <si>
    <t>Агузарова Зарина Владимировна</t>
  </si>
  <si>
    <t>7(911)-111-55-40</t>
  </si>
  <si>
    <t>zarina.aguzarova@list.ru</t>
  </si>
  <si>
    <t>Агузаров Виктор</t>
  </si>
  <si>
    <t>2 группа субботу</t>
  </si>
  <si>
    <t>Плаксин Денис Игоревич</t>
  </si>
  <si>
    <t>Dplaksin@mail.ru</t>
  </si>
  <si>
    <t>Спиридонов Юрий Денисович</t>
  </si>
  <si>
    <t>Нагорская Алиса Николаевна</t>
  </si>
  <si>
    <t>anagorski@mail.ru</t>
  </si>
  <si>
    <t>Нагорская Мария Алексеевна</t>
  </si>
  <si>
    <t>Программа хор «Смена»</t>
  </si>
  <si>
    <t>Нагорская Александра Алексеевна</t>
  </si>
  <si>
    <t>Я создаю свои мир</t>
  </si>
  <si>
    <t>Нарбут Полина Павловна</t>
  </si>
  <si>
    <t>Polina30-1@mail.ru</t>
  </si>
  <si>
    <t>Неровный Лука</t>
  </si>
  <si>
    <t>Цыганкова Ирина Сергеевна</t>
  </si>
  <si>
    <t>Tsygankova.irina@gmail.com</t>
  </si>
  <si>
    <t>Фёдорова София</t>
  </si>
  <si>
    <t>Максимова Татьяна Владимировна</t>
  </si>
  <si>
    <t>Maximtat@yandex.ru</t>
  </si>
  <si>
    <t>СПб, ул. Дивенская, 9/3 кв.50</t>
  </si>
  <si>
    <t>Максимов Георгий Александрович</t>
  </si>
  <si>
    <t>Садофьева Юлия Сергеевна</t>
  </si>
  <si>
    <t>julia_sadofieva@mail.ru</t>
  </si>
  <si>
    <t>Аничкин Денис Романович</t>
  </si>
  <si>
    <t>Основы программирования в среде SCRATCH</t>
  </si>
  <si>
    <t>8 (911) 281-71-28</t>
  </si>
  <si>
    <t>Художественный отдел, хор "Смена" Ансамбль Дунаевского</t>
  </si>
  <si>
    <t>Сольное пение (вокал), педагог- Татьяна Васильевна Зинченко</t>
  </si>
  <si>
    <t>Сольное пение</t>
  </si>
  <si>
    <t>" Наш ребёнок рисует"</t>
  </si>
  <si>
    <t>Жучкова Нина Александровна</t>
  </si>
  <si>
    <t>8-921-390-55-09</t>
  </si>
  <si>
    <t>nina_vlad@mail.ru</t>
  </si>
  <si>
    <t>Жучкова Алиса Александровна</t>
  </si>
  <si>
    <t>Непомнящая Мария Владимировна</t>
  </si>
  <si>
    <t>mashan_spb@yahoo.com</t>
  </si>
  <si>
    <t>Непомнящий Дмитрий</t>
  </si>
  <si>
    <t>Непомнящая</t>
  </si>
  <si>
    <t>Михайлова Светлана валентиновна</t>
  </si>
  <si>
    <t>8-921-970-79-89</t>
  </si>
  <si>
    <t>dogovor4@med122.com</t>
  </si>
  <si>
    <t>СПб, ул. Композиторов, д. 4.</t>
  </si>
  <si>
    <t>Михайлов Андрей Валерьевич</t>
  </si>
  <si>
    <t>Паранина Ирина Николаевна</t>
  </si>
  <si>
    <t>martasumire@gmail.com</t>
  </si>
  <si>
    <t>Паранина Грета</t>
  </si>
  <si>
    <t>Белугина Елена Николаевна</t>
  </si>
  <si>
    <t>len-belugina@yandex.ru</t>
  </si>
  <si>
    <t>Белугина Диана</t>
  </si>
  <si>
    <t>Ал-Каука Наталия Викторовна</t>
  </si>
  <si>
    <t>alkauka@yandex.ru</t>
  </si>
  <si>
    <t>Ал-каука Амир Валидович</t>
  </si>
  <si>
    <t>Тют</t>
  </si>
  <si>
    <t>Реук Юлия Леонидовна</t>
  </si>
  <si>
    <t>reuk.75@mail.ru</t>
  </si>
  <si>
    <t>Реук София</t>
  </si>
  <si>
    <t>Зорькина Анна Владимировна</t>
  </si>
  <si>
    <t>mga99@mail.ru</t>
  </si>
  <si>
    <t>Зорькина Алёна Сергеевна</t>
  </si>
  <si>
    <t>Гаева Ирина Сергеевна</t>
  </si>
  <si>
    <t>kreator_1606@mail.ru</t>
  </si>
  <si>
    <t>Пр. Испытателей, 15/1 кв. 512</t>
  </si>
  <si>
    <t>Гаев Глеб Вадимович</t>
  </si>
  <si>
    <t>Саяпин Даниил</t>
  </si>
  <si>
    <t>«Основы программирования в среде SCRATCH»</t>
  </si>
  <si>
    <t>Филонова Евгения Анатольевна</t>
  </si>
  <si>
    <t>el_tat@mail.ru</t>
  </si>
  <si>
    <t>Филонов Фёдор Леонидович</t>
  </si>
  <si>
    <t>Уринг Яна Владимировна</t>
  </si>
  <si>
    <t>uring@list.ru</t>
  </si>
  <si>
    <t>ПатриН Святослав Игоревич</t>
  </si>
  <si>
    <t>Элементарная механика для младших школьников</t>
  </si>
  <si>
    <t>пр. Испытателей, 15/1 кв.512</t>
  </si>
  <si>
    <t>Антонова Мария Дмитриевна</t>
  </si>
  <si>
    <t>921-3981405</t>
  </si>
  <si>
    <t>Антонова Анастасия Антоновна</t>
  </si>
  <si>
    <t>основы флористики</t>
  </si>
  <si>
    <t>Долотова Ольга Анатольевна</t>
  </si>
  <si>
    <t>Долотова Лидия</t>
  </si>
  <si>
    <t>Левченко Мария Николаевна</t>
  </si>
  <si>
    <t>Levchenkomn@mail.ru</t>
  </si>
  <si>
    <t>Лиговский проспект, 164-12</t>
  </si>
  <si>
    <t>Левченко Софья</t>
  </si>
  <si>
    <t>Юношеский клуб космонавтики им. Г.Титова</t>
  </si>
  <si>
    <t>Колонистова Ирина Владимировна</t>
  </si>
  <si>
    <t>rica@bk.ru</t>
  </si>
  <si>
    <t>Колонистова Евгения Витальевна</t>
  </si>
  <si>
    <t>ДА</t>
  </si>
  <si>
    <t>Иноземцева Наталия Михайловна</t>
  </si>
  <si>
    <t>fedorovaNataliya@mail.ru</t>
  </si>
  <si>
    <t>Иноземцев Михаил Николаевич</t>
  </si>
  <si>
    <t>Отто Наталия Александровна</t>
  </si>
  <si>
    <t>natotto@yandex.ru</t>
  </si>
  <si>
    <t>Нукалова Ксения</t>
  </si>
  <si>
    <t>Митрофанова Наталья Васильевна</t>
  </si>
  <si>
    <t>+7 904 606-05-04</t>
  </si>
  <si>
    <t>natalzin@mail.ru</t>
  </si>
  <si>
    <t>Митрофанова Ксения Романовна</t>
  </si>
  <si>
    <t>Обучение игры на инструменте (баян, аккордеон) оркестра баянистов</t>
  </si>
  <si>
    <t>Подоляк Марина Николаевна</t>
  </si>
  <si>
    <t>marinapodolyak78@mail.ru</t>
  </si>
  <si>
    <t>Подоляк Елена Максимовна</t>
  </si>
  <si>
    <t>Александр Александров Леонидович</t>
  </si>
  <si>
    <t>aleksandrov_138@mail.ru</t>
  </si>
  <si>
    <t>Александрова Наталья</t>
  </si>
  <si>
    <t>пр.Большой Сампсониевский д.4-6,кв.31</t>
  </si>
  <si>
    <t>Программа ансамблевых классов оркестра баянистов. Старший оркестр</t>
  </si>
  <si>
    <t>Сандевалль Ольга Викторовна</t>
  </si>
  <si>
    <t>osandewall@gmail.com</t>
  </si>
  <si>
    <t>Сандевалль Софья Антоновна</t>
  </si>
  <si>
    <t>Василевская Наталья Алексанровна</t>
  </si>
  <si>
    <t>Ynika59@mail.ru</t>
  </si>
  <si>
    <t>Василевская Вера Юрьевна</t>
  </si>
  <si>
    <t>Нехорошева Екатерина Сергеевна</t>
  </si>
  <si>
    <t>Katenogood@gmail.com</t>
  </si>
  <si>
    <t>Ешина Алиса Алексеевна</t>
  </si>
  <si>
    <t>Андреева Елена Александровна</t>
  </si>
  <si>
    <t>andreev.ro2010@yandex.ru</t>
  </si>
  <si>
    <t>Андреев Вячеслав</t>
  </si>
  <si>
    <t>Парамонова Наталия Валентиновна</t>
  </si>
  <si>
    <t>Nataliyaphone@me.com</t>
  </si>
  <si>
    <t>Хандий Кира Михайловна</t>
  </si>
  <si>
    <t>Львова Светлана Олеговна</t>
  </si>
  <si>
    <t>+7 921 563 43 77</t>
  </si>
  <si>
    <t>solik_sw@mail.ru, tanyaleks4@mail.ru</t>
  </si>
  <si>
    <t>Александрова Татьяна Андреевна</t>
  </si>
  <si>
    <t>Васильева Дарья Константиновна</t>
  </si>
  <si>
    <t>Vassilieva.d@gmail.com</t>
  </si>
  <si>
    <t>Васильев Егор</t>
  </si>
  <si>
    <t>«Перворобот LEGO WEDO»</t>
  </si>
  <si>
    <t>Асташева Ольга Петровна</t>
  </si>
  <si>
    <t>КОНОНОВА АННА ВИТАЛЬЕВНА</t>
  </si>
  <si>
    <t>akononova@yandex.ru</t>
  </si>
  <si>
    <t>Гуревич Авиталь Ильинична</t>
  </si>
  <si>
    <t>Ab3115@yandex.ru</t>
  </si>
  <si>
    <t>Пылькин Иван Александрович</t>
  </si>
  <si>
    <t>Сандевалль Анна Антоновна</t>
  </si>
  <si>
    <t>Афанасьева Виктория Валерьевна</t>
  </si>
  <si>
    <t>afanasyeva_vika@bk.ru</t>
  </si>
  <si>
    <t>Афанасьева Ксения</t>
  </si>
  <si>
    <t>Фортепьяно, сольфеджио</t>
  </si>
  <si>
    <t>Перворобот LEGO WEDO»</t>
  </si>
  <si>
    <t>Гурьянова Светлана Александровна</t>
  </si>
  <si>
    <t>921-3553715</t>
  </si>
  <si>
    <t>Гурьянова Анастасия Алексеевна</t>
  </si>
  <si>
    <t>Носова Алина Вячеславовна</t>
  </si>
  <si>
    <t>A_nosova@yarastore.ru</t>
  </si>
  <si>
    <t>Носова Ксения</t>
  </si>
  <si>
    <t>Зобнина Ирина Анатольевна</t>
  </si>
  <si>
    <t>irinazobnina23@yandex.ru</t>
  </si>
  <si>
    <t>Зобнин Максим</t>
  </si>
  <si>
    <t>Третьякова Наталья Андреевна</t>
  </si>
  <si>
    <t>Третьякова Агния Альбертовна</t>
  </si>
  <si>
    <t>От.оо2</t>
  </si>
  <si>
    <t>Аношкина Анна</t>
  </si>
  <si>
    <t>Корнеева Марина Леонидовна</t>
  </si>
  <si>
    <t>marina19851@yandex.ru</t>
  </si>
  <si>
    <t>Корнеева Дарья Сергеевна</t>
  </si>
  <si>
    <t>силичева ирина алексеевна</t>
  </si>
  <si>
    <t>силичева мария сергеевна</t>
  </si>
  <si>
    <t>я создаю свой мир</t>
  </si>
  <si>
    <t>Керамика</t>
  </si>
  <si>
    <t>Тяпкина Екатерина Раисовна</t>
  </si>
  <si>
    <t>8(921)861-65-77</t>
  </si>
  <si>
    <t>tyapkin73@mail.ru</t>
  </si>
  <si>
    <t>Тяпкин Артемий</t>
  </si>
  <si>
    <t>Кудрявцева Мария Сергеевна</t>
  </si>
  <si>
    <t>daria.kudryavceva@yandex.ru</t>
  </si>
  <si>
    <t>Кудрявцева Дарья Станиславовна</t>
  </si>
  <si>
    <t>Бугира Людмила Олеговна</t>
  </si>
  <si>
    <t>+7 911 715-95-95</t>
  </si>
  <si>
    <t>Cs_luda@mail.ru</t>
  </si>
  <si>
    <t>Санкт-Петербург, ул Коллонтай 4 к1 кв 306</t>
  </si>
  <si>
    <t>Бугира Каролина Сергеевна</t>
  </si>
  <si>
    <t>Графика свой взгляд</t>
  </si>
  <si>
    <t>Жураковский Николай Геннадьевич</t>
  </si>
  <si>
    <t>921-7505406</t>
  </si>
  <si>
    <t>Жураковская Ярослава Николаевна</t>
  </si>
  <si>
    <t>Якобсон Мария Владимировна</t>
  </si>
  <si>
    <t>yakobson.maria@yandex.ru</t>
  </si>
  <si>
    <t>Якобсон Павел Павлович</t>
  </si>
  <si>
    <t>Садовский Владислав Сергеевич</t>
  </si>
  <si>
    <t>Осново программирования на LOGO</t>
  </si>
  <si>
    <t>Астахова Алина Владимировна</t>
  </si>
  <si>
    <t>Astakhova_alina@mail.ru</t>
  </si>
  <si>
    <t>Астахова Диана Артёмовна</t>
  </si>
  <si>
    <t>Спивакова Анастасия Игоревна</t>
  </si>
  <si>
    <t>nastya393@yandex.ru</t>
  </si>
  <si>
    <t>Спиваков Матвей Дмитриевич</t>
  </si>
  <si>
    <t>Петрова Ирина Алексаедровна</t>
  </si>
  <si>
    <t>iripet.007@mail.ru</t>
  </si>
  <si>
    <t>Петрова Мария</t>
  </si>
  <si>
    <t>Груздева Ирина Викторовна</t>
  </si>
  <si>
    <t>irina-salut@mail.ru</t>
  </si>
  <si>
    <t>Павлова Дарья Андреевна</t>
  </si>
  <si>
    <t>Кононова Анна Витальевна</t>
  </si>
  <si>
    <t>Основы актёрского мастерства. Елена Куракина.</t>
  </si>
  <si>
    <t>Магергут Леонид Маркович</t>
  </si>
  <si>
    <t>lmag@yandex.ru</t>
  </si>
  <si>
    <t>Магергут Екатерина Леонидовна</t>
  </si>
  <si>
    <t>Батенёва Елена Валентиновна</t>
  </si>
  <si>
    <t>981-7082880</t>
  </si>
  <si>
    <t>Зайкина Варвара Вячеславовна</t>
  </si>
  <si>
    <t>Дмитриев Павел Игорьевич</t>
  </si>
  <si>
    <t>p.i.dmitriev@gmail.com</t>
  </si>
  <si>
    <t>Дмитриев Роман</t>
  </si>
  <si>
    <t>Чернышева Александра Евгеньевна</t>
  </si>
  <si>
    <t>boney07@inbox.ru</t>
  </si>
  <si>
    <t>Коровин Игорь</t>
  </si>
  <si>
    <t>Белова Аделина Николаевна</t>
  </si>
  <si>
    <t>adelbelova@gmail.com</t>
  </si>
  <si>
    <t>Калачик Максим</t>
  </si>
  <si>
    <t>Беркалова Любовь Викторовна</t>
  </si>
  <si>
    <t>09045168181@mail.ru</t>
  </si>
  <si>
    <t>Беркалова Мария Олеговна</t>
  </si>
  <si>
    <t>Шевелев Георгий Сергеевич</t>
  </si>
  <si>
    <t>shev8@yandex.ru</t>
  </si>
  <si>
    <t>Шевелева Анна Георгиевна</t>
  </si>
  <si>
    <t>Карманова Анна Николаевна</t>
  </si>
  <si>
    <t>ml2003@list.ru</t>
  </si>
  <si>
    <t>Карманов Николай</t>
  </si>
  <si>
    <t>Руднева Анастасия Антоновна</t>
  </si>
  <si>
    <t>921-6335910</t>
  </si>
  <si>
    <t>Клепацкая Тамара Васильевна</t>
  </si>
  <si>
    <t>Титова Наталья Викторовна</t>
  </si>
  <si>
    <t>mamasapiens@mail.ru</t>
  </si>
  <si>
    <t>Саватеева Любовь Васильевна</t>
  </si>
  <si>
    <t>Стриженок Татьяна Владимировна</t>
  </si>
  <si>
    <t>Strihome@mail.ru</t>
  </si>
  <si>
    <t>Стриженок Алексей Денисович</t>
  </si>
  <si>
    <t>программа "Физиология и биохимия"</t>
  </si>
  <si>
    <t>Слуцкий Эдуард Михайлович</t>
  </si>
  <si>
    <t>Горчакова Анна Владимировна</t>
  </si>
  <si>
    <t>anchorra@yandex.ru</t>
  </si>
  <si>
    <t>Горчакова Полина</t>
  </si>
  <si>
    <t>Сивоконь Светлана Анатольевна</t>
  </si>
  <si>
    <t>7837803@mail.ru</t>
  </si>
  <si>
    <t>Сивоконь Алексей</t>
  </si>
  <si>
    <t>оркестр баянистов, инд.занятия на аккоредоне</t>
  </si>
  <si>
    <t>Ул. Бабаева 8-1-454</t>
  </si>
  <si>
    <t>Страноведение на иностранном языке (английский)</t>
  </si>
  <si>
    <t>Красавина Юлия Анатольевна</t>
  </si>
  <si>
    <t>Y.a.Y.a.krasavina80@gmail.com</t>
  </si>
  <si>
    <t>Красавин Иван Владимирович</t>
  </si>
  <si>
    <t>Константинова Анна Валерьевна</t>
  </si>
  <si>
    <t>an.konstantinova81@yandex.ru</t>
  </si>
  <si>
    <t>Санкт-Петербург,Кушелевская дорога,дом 3, корпус 11, квартира 140</t>
  </si>
  <si>
    <t>Константинов Федор Геннадьевич</t>
  </si>
  <si>
    <t>Волошина Алина Николаевна</t>
  </si>
  <si>
    <t>alinasholudko51@gmail.com</t>
  </si>
  <si>
    <t>Волошина Дарья Сергеевна</t>
  </si>
  <si>
    <t>"Хочу стать художником: композиция как метод творческого развития одаренных детей "</t>
  </si>
  <si>
    <t>Моргунова Наталия Валерьевна</t>
  </si>
  <si>
    <t>Шлиссельбургский пр 34-1-</t>
  </si>
  <si>
    <t>Моргунов Егор</t>
  </si>
  <si>
    <t>Шепелева Полина Владимировна</t>
  </si>
  <si>
    <t>polmiheeva@mail.ru</t>
  </si>
  <si>
    <t>Михеева София Андреевна</t>
  </si>
  <si>
    <t>Хочу стать художником: композиция как метод творческого развития одарённых детей</t>
  </si>
  <si>
    <t>Воронцова Юлия Гарриевна</t>
  </si>
  <si>
    <t>8-911-754-63-15</t>
  </si>
  <si>
    <t>ygv2011@mail.ru</t>
  </si>
  <si>
    <t>Воронцов Александр</t>
  </si>
  <si>
    <t>Коркунова Анна Владиславовна</t>
  </si>
  <si>
    <t>Korkunova@hotmail.com</t>
  </si>
  <si>
    <t>Бочкарев Николай Дмитриевич</t>
  </si>
  <si>
    <t>Соловьёва Наталья Викторовна</t>
  </si>
  <si>
    <t>981-1374550</t>
  </si>
  <si>
    <t>Малкина Валерия Артёмовна</t>
  </si>
  <si>
    <t>Ябурова Наталья Владимировна</t>
  </si>
  <si>
    <t>Ябурова Алиса Владимировна</t>
  </si>
  <si>
    <t>Программа "Театр танца"</t>
  </si>
  <si>
    <t>Макарова Светлана Андреевна</t>
  </si>
  <si>
    <t>Avmakarov@mail.ru</t>
  </si>
  <si>
    <t>Макарова Ева Александровна</t>
  </si>
  <si>
    <t>Иоффе Эли Илья</t>
  </si>
  <si>
    <t>baltika9@gmail.com</t>
  </si>
  <si>
    <t>Иоффе Йонатан Ильич</t>
  </si>
  <si>
    <t>Соловьева Светлана Владимировна</t>
  </si>
  <si>
    <t>iskrova@yahoo.com</t>
  </si>
  <si>
    <t>Соловьева Елизавета Кирилловна</t>
  </si>
  <si>
    <t>Комплексная программа Фольклорный Ансамбль Теремок (старший состав)</t>
  </si>
  <si>
    <t>Теплоухова Ольга Николаевна</t>
  </si>
  <si>
    <t>ol.teplouhova@mail.ru</t>
  </si>
  <si>
    <t>Теплоухов Пётр Андреевич</t>
  </si>
  <si>
    <t>Немышева Иркия Анвяровна</t>
  </si>
  <si>
    <t>Inemysheva@mail.ru</t>
  </si>
  <si>
    <t>Архивная 11 к1 кв622</t>
  </si>
  <si>
    <t>Абдыкаримов Тимур Эмильевич</t>
  </si>
  <si>
    <t>Яковлев Георгий Германович</t>
  </si>
  <si>
    <t>1george1@rambler.ru</t>
  </si>
  <si>
    <t>Яковлева Татьяна Георгиевна</t>
  </si>
  <si>
    <t>Мурашова Валерия Анатольевна</t>
  </si>
  <si>
    <t>905-2735816</t>
  </si>
  <si>
    <t>Мурашова Ариадна Андреевна</t>
  </si>
  <si>
    <t>Подсеваткин Всеволод Николаевич</t>
  </si>
  <si>
    <t>Podsevatkin.kolya@yandex.ru</t>
  </si>
  <si>
    <t>Подсеваткин Николай Всеволодович</t>
  </si>
  <si>
    <t>Avmakarov78@mail.ru</t>
  </si>
  <si>
    <t>Макаров Платон Александрович</t>
  </si>
  <si>
    <t>Ковалёв Алексей Николаевич</t>
  </si>
  <si>
    <t>79312383289@yandex.ru</t>
  </si>
  <si>
    <t>Ковалев Илья</t>
  </si>
  <si>
    <t>Авиамоделирование</t>
  </si>
  <si>
    <t>Яковлева Вера Георгиевна</t>
  </si>
  <si>
    <t>Пронина Наталья Анатольевна</t>
  </si>
  <si>
    <t>921-3093576</t>
  </si>
  <si>
    <t>Пронина Варвара Михайловна</t>
  </si>
  <si>
    <t>Солопова Светлана Владимировна</t>
  </si>
  <si>
    <t>Lebsv@mail.ru</t>
  </si>
  <si>
    <t>Солопов Савелий Игоревич</t>
  </si>
  <si>
    <t>Гренадерова Наталия Владимировна</t>
  </si>
  <si>
    <t>7921-650-17-41</t>
  </si>
  <si>
    <t>grenaderova.n@bk.ru</t>
  </si>
  <si>
    <t>Гренадерова Анастасия Алексеевна</t>
  </si>
  <si>
    <t>Фатеева Екатерина Юрьевна</t>
  </si>
  <si>
    <t>8-905-214-70-08</t>
  </si>
  <si>
    <t>ekaterina.fateeva83@gmail.com</t>
  </si>
  <si>
    <t>Фатеев Андрей Владиславович</t>
  </si>
  <si>
    <t>Бондаренко Наталья Владимировна</t>
  </si>
  <si>
    <t>ishoramora@gmail.com</t>
  </si>
  <si>
    <t>Бондаренко Екатерина</t>
  </si>
  <si>
    <t>Коробова Ольга Анатольевна</t>
  </si>
  <si>
    <t>9804183@mail.ru</t>
  </si>
  <si>
    <t>СПБ, Тимуровская 30-1-15</t>
  </si>
  <si>
    <t>Шапиро Егор Ильич</t>
  </si>
  <si>
    <t>Коробова О.А.</t>
  </si>
  <si>
    <t>Семененко Юлия Олеговна</t>
  </si>
  <si>
    <t>8-921-188-86-94</t>
  </si>
  <si>
    <t>semenenko_yo@mail.ru</t>
  </si>
  <si>
    <t>Семененко Дарья</t>
  </si>
  <si>
    <t>Подзорова Регина Борисовна</t>
  </si>
  <si>
    <t>911-0805119</t>
  </si>
  <si>
    <t>Слюсарева Софья Сергеевна</t>
  </si>
  <si>
    <t>Техническое и худ. конструирование</t>
  </si>
  <si>
    <t>Ян Мария Александровна</t>
  </si>
  <si>
    <t>mascha.smile@gmail.com</t>
  </si>
  <si>
    <t>Ян Елизавета Александровна</t>
  </si>
  <si>
    <t>«Хочу стать художником: композиция как метод творческого развития одаренных детей»</t>
  </si>
  <si>
    <t>Ковалева София Викторовна</t>
  </si>
  <si>
    <t>Ковалев Алексей Анатольевич</t>
  </si>
  <si>
    <t>Ярилова Татьяна Юрьевна</t>
  </si>
  <si>
    <t>Yarilova9@gmail.com</t>
  </si>
  <si>
    <t>Савчук Таисия Вадимовна</t>
  </si>
  <si>
    <t>Договор 021005-035</t>
  </si>
  <si>
    <t>Щипкова Александра Владимировна</t>
  </si>
  <si>
    <t>sipkovaa318@gmail.com</t>
  </si>
  <si>
    <t>Щипкова Виктория</t>
  </si>
  <si>
    <t>ОФП</t>
  </si>
  <si>
    <t>Нет</t>
  </si>
  <si>
    <t>Кузнецова Наталия Георгиевна</t>
  </si>
  <si>
    <t>kapusha73@mail.ru</t>
  </si>
  <si>
    <t>Никишатов Иван Михайлович</t>
  </si>
  <si>
    <t>«Наш ребёнок рисует»</t>
  </si>
  <si>
    <t>Софинская Елена Леонидовна</t>
  </si>
  <si>
    <t>921-4134854</t>
  </si>
  <si>
    <t>Софинская Татьяна Денисовна</t>
  </si>
  <si>
    <t>Андреева Софья</t>
  </si>
  <si>
    <t>Комплексная программа для 6 леток</t>
  </si>
  <si>
    <t>согласие</t>
  </si>
  <si>
    <t>Тиманкова Надежда Юрьевна</t>
  </si>
  <si>
    <t>921-3359597</t>
  </si>
  <si>
    <t>Тиманкова Анна Александровна</t>
  </si>
  <si>
    <t>Куклин Антон Семёнович</t>
  </si>
  <si>
    <t>anton-kuklin@bk.ru</t>
  </si>
  <si>
    <t>Наличная 49-256</t>
  </si>
  <si>
    <t>Куклина Милания Антоновна</t>
  </si>
  <si>
    <t>«Хочу стать художником:композиция как метод творческого развития одарённых детей».</t>
  </si>
  <si>
    <t>Егорова Анастасия Александровна</t>
  </si>
  <si>
    <t>г.Санкт-Петербург, ул.Караваевская,д.39,корп.1,кв.3</t>
  </si>
  <si>
    <t>Бойкова Елизавета Денисовна</t>
  </si>
  <si>
    <t>Детский фольклорный ансамбль Теремок</t>
  </si>
  <si>
    <t>Кузьмина Ирина Эдуардовна</t>
  </si>
  <si>
    <t>Kuzmina.irina07@mail.ru</t>
  </si>
  <si>
    <t>Кузьмина Екатерина Игоревна</t>
  </si>
  <si>
    <t>Сотников Тимофей</t>
  </si>
  <si>
    <t>Основы программирования в среде scratch</t>
  </si>
  <si>
    <t>Федосеева Оксана Сергеевна</t>
  </si>
  <si>
    <t>+7 999-538-3777</t>
  </si>
  <si>
    <t>Ksb_tagil@list.ru</t>
  </si>
  <si>
    <t>Федосеев Никита</t>
  </si>
  <si>
    <t>"Управляемое конструирование"</t>
  </si>
  <si>
    <t>Хрусталев Кирилл</t>
  </si>
  <si>
    <t>ДЕТСКИЙ ДИЗАЙН ЦЕНТР</t>
  </si>
  <si>
    <t>Ремиш Елена Сергеевна</t>
  </si>
  <si>
    <t>Ремиш Вероника Владиславовна</t>
  </si>
  <si>
    <t>921-3583137</t>
  </si>
  <si>
    <t>Хрусталев Григорий</t>
  </si>
  <si>
    <t>Кудрявцева Елена Васильевна</t>
  </si>
  <si>
    <t>t89819563023@gmail.com</t>
  </si>
  <si>
    <t>Кудрявцева Светлана Сергеевна</t>
  </si>
  <si>
    <t>Кмито Екатерина Игоревна</t>
  </si>
  <si>
    <t>katech@mail.ru</t>
  </si>
  <si>
    <t>Кмито Мария Александровна</t>
  </si>
  <si>
    <t>Общеобразовательная общеразвивающая программа ТКК "Тури"</t>
  </si>
  <si>
    <t>Нечкина Елена Юрьевна</t>
  </si>
  <si>
    <t>+7(921)347-89-21</t>
  </si>
  <si>
    <t>nechkins@mail.ru</t>
  </si>
  <si>
    <t>Нечкина Софья Сергеевна</t>
  </si>
  <si>
    <t>Графика. Свой взгляд</t>
  </si>
  <si>
    <t>Орлова Полина</t>
  </si>
  <si>
    <t>Хочу стать художником: композиция как метод творческого развития одаренных детей</t>
  </si>
  <si>
    <t>Капуткина Светлана Юрьевна</t>
  </si>
  <si>
    <t>sveta-kaputkina@yandex.ru</t>
  </si>
  <si>
    <t>Капуткина Валерия Алексеевна</t>
  </si>
  <si>
    <t>Феськов Глеб</t>
  </si>
  <si>
    <t>Фокина Алена Александровна</t>
  </si>
  <si>
    <t>alek-999@yandex.ru</t>
  </si>
  <si>
    <t>Фокина Ксения Максимовна</t>
  </si>
  <si>
    <t>театрально-художественного отдела и музыкально-эстрадного театра студии "</t>
  </si>
  <si>
    <t>Шишаева Елена Владимировна</t>
  </si>
  <si>
    <t>952-2602880</t>
  </si>
  <si>
    <t>Филон Владлена Сергеевна</t>
  </si>
  <si>
    <t>8-921-887-47-90</t>
  </si>
  <si>
    <t>Сухоносенко Ксения Михайловна</t>
  </si>
  <si>
    <t>Лесонен Наталья Феликсовна</t>
  </si>
  <si>
    <t>lyh449@yandex.ru</t>
  </si>
  <si>
    <t>Лесонен Серафим</t>
  </si>
  <si>
    <t>Лазарева Ольга Игоревна</t>
  </si>
  <si>
    <t>lazalitv@mail.ru</t>
  </si>
  <si>
    <t>Лазарев Владимир Дмитриевич</t>
  </si>
  <si>
    <t>Демидова Дарья</t>
  </si>
  <si>
    <t>Видунова Валерия Владимировна</t>
  </si>
  <si>
    <t>Vidunova@mail.ru</t>
  </si>
  <si>
    <t>Кобиашвили Даниил</t>
  </si>
  <si>
    <t>Соколова Екатерина Валерьевна</t>
  </si>
  <si>
    <t>ekvs001@gmail.com</t>
  </si>
  <si>
    <t>Наконечный Степан Сергеевич</t>
  </si>
  <si>
    <t>Синицына Екатерина Михайловна</t>
  </si>
  <si>
    <t>Цветкова Алиса Алексеевна</t>
  </si>
  <si>
    <t>Александрова Виктория Александровна</t>
  </si>
  <si>
    <t>va_28@mail.ru</t>
  </si>
  <si>
    <t>Александрова Анастасия Юрьевна</t>
  </si>
  <si>
    <t>"Актерское мастерство"</t>
  </si>
  <si>
    <t>Кононенко Ксения Николаевна</t>
  </si>
  <si>
    <t>Cryptic2001@mail.ru</t>
  </si>
  <si>
    <t>Едовин Константин Михайлович</t>
  </si>
  <si>
    <t>Ракетное моделирование</t>
  </si>
  <si>
    <t>101А</t>
  </si>
  <si>
    <t>Ермилова Ольга Николаевна</t>
  </si>
  <si>
    <t>oermilova@yandex.ru</t>
  </si>
  <si>
    <t>Нагорянский Павел Алексеевич</t>
  </si>
  <si>
    <t>Театрально-художественный отдел - ТЮТ</t>
  </si>
  <si>
    <t>Оркестровый класс</t>
  </si>
  <si>
    <t>Бухарская Ирина Игоревна</t>
  </si>
  <si>
    <t>Never@mail.mipt.ru</t>
  </si>
  <si>
    <t>Бухарская Варвара Алексеевна</t>
  </si>
  <si>
    <t>Хоче стать художником: композиция как метод творческого развития одаренных детей.</t>
  </si>
  <si>
    <t>Попова Евгения Владимировна</t>
  </si>
  <si>
    <t>kuznetsov-77@yandex.ru</t>
  </si>
  <si>
    <t>Кузнецова София Анатольевна</t>
  </si>
  <si>
    <t>Вт, Чт 16-00</t>
  </si>
  <si>
    <t>Инькова Виктория Сергеевна</t>
  </si>
  <si>
    <t>Vika-inkova@yandex.ru</t>
  </si>
  <si>
    <t>Инькова Варвара</t>
  </si>
  <si>
    <t>Казакова Кристина Сергеевна</t>
  </si>
  <si>
    <t>ks.kazakova@gmail.com</t>
  </si>
  <si>
    <t>Казаков Ян</t>
  </si>
  <si>
    <t>Куйбида Марина Анатольевна</t>
  </si>
  <si>
    <t>mar-10@list. ru</t>
  </si>
  <si>
    <t>Куйбида Ярослав</t>
  </si>
  <si>
    <t>Камиева Оксана Александровна</t>
  </si>
  <si>
    <t>Oksana.kamieva@bk.ru</t>
  </si>
  <si>
    <t>Камиев Даниял Русланович</t>
  </si>
  <si>
    <t>603 (3)</t>
  </si>
  <si>
    <t>Исса Надия Хассан</t>
  </si>
  <si>
    <t>issa-nadia@yandex.ru</t>
  </si>
  <si>
    <t>Михайловская Микаэла</t>
  </si>
  <si>
    <t>Лесоне Наталья Феликсовна</t>
  </si>
  <si>
    <t>Обучение сольфеджио</t>
  </si>
  <si>
    <t>Бугаева Анна Николаевна</t>
  </si>
  <si>
    <t>Bugaevaanna72@mail.ru</t>
  </si>
  <si>
    <t>Бугаева Мария</t>
  </si>
  <si>
    <t>Группа 555</t>
  </si>
  <si>
    <t>Савченкова Анна Владимировна</t>
  </si>
  <si>
    <t>Anna-janson@mail.ru</t>
  </si>
  <si>
    <t>Савченков Андрей Сергеевич</t>
  </si>
  <si>
    <t>Вербникова Инна Алексеевна</t>
  </si>
  <si>
    <t>Iverb@mail.ru</t>
  </si>
  <si>
    <t>Вербникова Валерия Андреевна</t>
  </si>
  <si>
    <t>Карпова Ольга Николаевна</t>
  </si>
  <si>
    <t>+7(921)4072728</t>
  </si>
  <si>
    <t>karpova_olga@inbox.ru</t>
  </si>
  <si>
    <t>Екимова Варвара Антоновна</t>
  </si>
  <si>
    <t>Марцинкевич Екатерина Владимировна</t>
  </si>
  <si>
    <t>Totalova@yandex.ru</t>
  </si>
  <si>
    <t>Лощагина Маргарита Игоревна</t>
  </si>
  <si>
    <t>Графика: свой взгляд</t>
  </si>
  <si>
    <t>Семеняк Наталья Евгеньевна</t>
  </si>
  <si>
    <t>8-921-395-10-05</t>
  </si>
  <si>
    <t>natasemenok@mail.ru</t>
  </si>
  <si>
    <t>192076, СПб, пр.Рыбацкий 15-1-380</t>
  </si>
  <si>
    <t>Байбульсинов Александр Максутович</t>
  </si>
  <si>
    <t>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</t>
  </si>
  <si>
    <t>Аладько Юлия Васильевна</t>
  </si>
  <si>
    <t>norppa@yandex.ru</t>
  </si>
  <si>
    <t>Аладько Андрей Витальевич</t>
  </si>
  <si>
    <t>Питенко Яна Леонидовна</t>
  </si>
  <si>
    <t>yanitos@yandex.ru</t>
  </si>
  <si>
    <t>Парыгин Тимофей</t>
  </si>
  <si>
    <t>Тейваз Ольга Валерьевна</t>
  </si>
  <si>
    <t>olga.teywaz@gmail.com</t>
  </si>
  <si>
    <t>Ананьева Евгения</t>
  </si>
  <si>
    <t>Кудрявцева Дарья Владимировна</t>
  </si>
  <si>
    <t>darika80@gmail.com</t>
  </si>
  <si>
    <t>Кудрявцева Алиса Максимовна</t>
  </si>
  <si>
    <t>Детский Дизайн--Центр</t>
  </si>
  <si>
    <t>Комогорова Наталья Владимировна</t>
  </si>
  <si>
    <t>nkomogorova@yandex.ru</t>
  </si>
  <si>
    <t>Кузнецов Степан</t>
  </si>
  <si>
    <t>Бердинских Анна Ильинична</t>
  </si>
  <si>
    <t>agorlovich@mail.ru</t>
  </si>
  <si>
    <t>Бердинских Алина Дмитриевна</t>
  </si>
  <si>
    <t>Сосна Анастасия Андреевна</t>
  </si>
  <si>
    <t>+7(951)642-48-49</t>
  </si>
  <si>
    <t>ilyina.phobos.@gmail.com</t>
  </si>
  <si>
    <t>Ильин Дмитрий Александрович</t>
  </si>
  <si>
    <t>Рыжикова Вера Дмитриевна</t>
  </si>
  <si>
    <t>wera79wr@rambler.ru</t>
  </si>
  <si>
    <t>Першин Алексей</t>
  </si>
  <si>
    <t>Кашевич Екатерина Михайловна</t>
  </si>
  <si>
    <t>8-911-286-72-01</t>
  </si>
  <si>
    <t>katyakashevich@gmail.com</t>
  </si>
  <si>
    <t>Кашевич Борис Петрович</t>
  </si>
  <si>
    <t>Бреднева Ольга Геннадьевна</t>
  </si>
  <si>
    <t>8-981-856-31-96</t>
  </si>
  <si>
    <t>violet74@mail.ru</t>
  </si>
  <si>
    <t>Богданова Елизавета Витальевна</t>
  </si>
  <si>
    <t>8-921-344-11-86</t>
  </si>
  <si>
    <t>2 класс ОПО</t>
  </si>
  <si>
    <t>Воронкова Людмила Геннадьевна</t>
  </si>
  <si>
    <t>v-lg@yandex.ru</t>
  </si>
  <si>
    <t>Воронкова Анастасия Михайловна</t>
  </si>
  <si>
    <t>ИЗО-студия (педагог Мещанкина Надия)</t>
  </si>
  <si>
    <t>электромеханическая игрушка</t>
  </si>
  <si>
    <t>Бибикова Ксения Дмитриевна</t>
  </si>
  <si>
    <t>Ширяева Ирина Михайловна</t>
  </si>
  <si>
    <t>shiryayeva@yahoo.com</t>
  </si>
  <si>
    <t>Викторова Анастасия</t>
  </si>
  <si>
    <t>mu.tch@mail.ru</t>
  </si>
  <si>
    <t>Пташникова Наталия Николаевна</t>
  </si>
  <si>
    <t>ptaxn@inbox.ru</t>
  </si>
  <si>
    <t>Пташникова София Сергеевна</t>
  </si>
  <si>
    <t>Бирюкова Юлия Валерьевна</t>
  </si>
  <si>
    <t>yulia80@hotmail.com</t>
  </si>
  <si>
    <t>Лукичев Максим Георгиевич</t>
  </si>
  <si>
    <t>105 б</t>
  </si>
  <si>
    <t>Орлов Юрий Михайлович</t>
  </si>
  <si>
    <t>Дьячкова Анна Сергеевна</t>
  </si>
  <si>
    <t>921-407-14-74</t>
  </si>
  <si>
    <t>milaexpert@mail.ru</t>
  </si>
  <si>
    <t>Кузьменко Марина Евгеньевна</t>
  </si>
  <si>
    <t>Mpalamarchuk@mail.ru</t>
  </si>
  <si>
    <t>Кузьменко София Александровна</t>
  </si>
  <si>
    <t>Прыткова Екатерина Геннадьевна</t>
  </si>
  <si>
    <t>Prytkovka@gmail.com</t>
  </si>
  <si>
    <t>Прытков Александр Дмитриевич</t>
  </si>
  <si>
    <t>Медиашкола (педагог Колодкина Н. В.)</t>
  </si>
  <si>
    <t>среда и пятница с 17.00 до 18.40</t>
  </si>
  <si>
    <t>103 2020-21</t>
  </si>
  <si>
    <t>Введение вТРИЗ</t>
  </si>
  <si>
    <t>Котова Елена Олеговна</t>
  </si>
  <si>
    <t>kotovaeo@mail.ru</t>
  </si>
  <si>
    <t>Филиппова Алина Олеговна</t>
  </si>
  <si>
    <t>Вышинская Людмила Францевна</t>
  </si>
  <si>
    <t>liudmila.vyshinskaya@gmail.com</t>
  </si>
  <si>
    <t>Вышинская Алина Олеговна</t>
  </si>
  <si>
    <t>Программа индивидуального обучения : Обучение игре на аккордеоне оркестра баянистов.</t>
  </si>
  <si>
    <t>Стрельцова Кира Геннадьевна</t>
  </si>
  <si>
    <t>marita_k@mail.ru</t>
  </si>
  <si>
    <t>Стрельцова Янина Юрьевна</t>
  </si>
  <si>
    <t>Симончук Елена Сергеевна</t>
  </si>
  <si>
    <t>simleena@mail.ru</t>
  </si>
  <si>
    <t>Симончук Максим</t>
  </si>
  <si>
    <t>Потапенко Елена Ивановна</t>
  </si>
  <si>
    <t>elena.potapenko.73@mail.ru</t>
  </si>
  <si>
    <t>Рейзин Иван Викторович</t>
  </si>
  <si>
    <t xml:space="preserve">
Программа ансамблей : Программа ансамблевых классов оркестра баянистов</t>
  </si>
  <si>
    <t>Добронравова София Александровна</t>
  </si>
  <si>
    <t>fancysa@yandex.ru</t>
  </si>
  <si>
    <t>Оружейников Сергей</t>
  </si>
  <si>
    <t>Хочу стать художником</t>
  </si>
  <si>
    <t>Плакидина Елена Сергеевна</t>
  </si>
  <si>
    <t>mlfamily@mail.ru</t>
  </si>
  <si>
    <t>Плакидина Ульяна</t>
  </si>
  <si>
    <t>Marleena@bk.ru</t>
  </si>
  <si>
    <t>Основы растровый и векторной графики</t>
  </si>
  <si>
    <t>Д</t>
  </si>
  <si>
    <t>Калита Наталия Борисовна</t>
  </si>
  <si>
    <t>kalitaalisa@gmail.com</t>
  </si>
  <si>
    <t>Калита Алиса Дмитриевна</t>
  </si>
  <si>
    <t>Жиляев Евгений Викторович</t>
  </si>
  <si>
    <t>gilyaev26@gmail.com</t>
  </si>
  <si>
    <t>Жиляев Андрей</t>
  </si>
  <si>
    <t>Жиляев Е.В.</t>
  </si>
  <si>
    <t>Николаева Виктория Владимировна</t>
  </si>
  <si>
    <t>Nik.victoria1008@gmail.com</t>
  </si>
  <si>
    <t>Степанов Илья Александрович</t>
  </si>
  <si>
    <t>Объёмная пластика, лепка, керамика</t>
  </si>
  <si>
    <t>Вареник Олеся Михайловна</t>
  </si>
  <si>
    <t>olesyavarenik@mail.ru</t>
  </si>
  <si>
    <t>Вареник Алина Евгеньевна</t>
  </si>
  <si>
    <t>Сталевская Мария Владимировна</t>
  </si>
  <si>
    <t>mariastal@mail.ru</t>
  </si>
  <si>
    <t>Сталевская Василиса Павловна</t>
  </si>
  <si>
    <t>Ковалёнок Екатерина Петровна</t>
  </si>
  <si>
    <t>Expert.fcg@yandex.ru</t>
  </si>
  <si>
    <t>Ковалёнок Анна Юрьевна</t>
  </si>
  <si>
    <t>Уппит Анна Анатольевна</t>
  </si>
  <si>
    <t>Уппит Игнат Олегович</t>
  </si>
  <si>
    <t>Использование современных компьютерных технологий в шахматах</t>
  </si>
  <si>
    <t>Ярутина Анна Валерьевна</t>
  </si>
  <si>
    <t>Anny.15@mail.ru</t>
  </si>
  <si>
    <t>Кондакова Мария</t>
  </si>
  <si>
    <t>Черкас Елена Олеговна</t>
  </si>
  <si>
    <t>+7 968 183 30 82</t>
  </si>
  <si>
    <t>eocherkas@gmail.com</t>
  </si>
  <si>
    <t>Кайгородов Михаил Сергеевич</t>
  </si>
  <si>
    <t>Мир природы, 2 год</t>
  </si>
  <si>
    <t>Суббота 14-15</t>
  </si>
  <si>
    <t>Калмыкова Анастасия Сергеевна</t>
  </si>
  <si>
    <t>Vaulin @yandex.ru</t>
  </si>
  <si>
    <t>Ваулин Владимир</t>
  </si>
  <si>
    <t>Вареник Алина</t>
  </si>
  <si>
    <t>Аджоева Нарин Муразовна</t>
  </si>
  <si>
    <t>najoeva@yahoo.com</t>
  </si>
  <si>
    <t>Аджамов Дилан и Миран</t>
  </si>
  <si>
    <t>Михайлова Таисия Андреевна</t>
  </si>
  <si>
    <t>tasenysh86@gmail.com</t>
  </si>
  <si>
    <t>Мартин Никита Максимович</t>
  </si>
  <si>
    <t>" Графика: свой взгляд"</t>
  </si>
  <si>
    <t>Olesyavarenik@mail.ru</t>
  </si>
  <si>
    <t>Вареник Валерия</t>
  </si>
  <si>
    <t>Литавщук Оксана Андреевна</t>
  </si>
  <si>
    <t>Lit_oxana@mail.ru</t>
  </si>
  <si>
    <t>Литавщук Анна Александровна</t>
  </si>
  <si>
    <t>Никонова Екатерина Михайловна</t>
  </si>
  <si>
    <t>knikonova@inbox.ru</t>
  </si>
  <si>
    <t>Солодкая Александра Романовна</t>
  </si>
  <si>
    <t>Алена Владимировна Фоминых</t>
  </si>
  <si>
    <t>fominykh-alena@yandex.ru</t>
  </si>
  <si>
    <t>Анна Фоминых</t>
  </si>
  <si>
    <t>Яковлев Михаил Андреевич</t>
  </si>
  <si>
    <t>Использование современных комп. технологий в шахматах</t>
  </si>
  <si>
    <t>Комплекс Умники и умницы</t>
  </si>
  <si>
    <t>Докусова Александра Александровна</t>
  </si>
  <si>
    <t>dokusova@mail.ru</t>
  </si>
  <si>
    <t>Никитин Сергей</t>
  </si>
  <si>
    <t>Ячкула Наталья Викторовна</t>
  </si>
  <si>
    <t>spbprofimed@gmail.com</t>
  </si>
  <si>
    <t>Белова Мария Игоревна</t>
  </si>
  <si>
    <t>Кокорева Ольга Игоревна</t>
  </si>
  <si>
    <t>o.i.kokoreva@mail.ru</t>
  </si>
  <si>
    <t>Кокорева Алёна Игоревна</t>
  </si>
  <si>
    <t>Тимофеева Татьяна Леонидовна</t>
  </si>
  <si>
    <t>6527783@mail.ru</t>
  </si>
  <si>
    <t>Тимофеев Алексей Георгиевич</t>
  </si>
  <si>
    <t>Студия Тойбер -Лебедев</t>
  </si>
  <si>
    <t>Юрикова Галина Викторовна</t>
  </si>
  <si>
    <t>Yurigalia@yandex.ru</t>
  </si>
  <si>
    <t>Юриков Анатолий</t>
  </si>
  <si>
    <t>Псёл Наталья Викторовна</t>
  </si>
  <si>
    <t>n_psel@mail.ru</t>
  </si>
  <si>
    <t>Санкт-Петербург, ул. Заречная, д. 10, стр. 1, кв. 112</t>
  </si>
  <si>
    <t>Псёл Андрей Алексадрович</t>
  </si>
  <si>
    <t>Соколова Елена Александровна</t>
  </si>
  <si>
    <t>sokol_v@bk.ru</t>
  </si>
  <si>
    <t>Днепровский Михаил Владимирович</t>
  </si>
  <si>
    <t>Ткачество. Живые нити</t>
  </si>
  <si>
    <t>Драгун Светлана Геннадьевна</t>
  </si>
  <si>
    <t>dragunfamili@yandex.ru</t>
  </si>
  <si>
    <t>Драгун Полина</t>
  </si>
  <si>
    <t>Обучение иггре на гитаре</t>
  </si>
  <si>
    <t>Агеева Виктория Викторовна</t>
  </si>
  <si>
    <t>gnemetod@mail.ru</t>
  </si>
  <si>
    <t>Александрова Екатерина</t>
  </si>
  <si>
    <t>Казанкова Татьяна Александровна</t>
  </si>
  <si>
    <t>tak-dsb@mail.ru</t>
  </si>
  <si>
    <t>Санкт-Петербург, ул.Горная 1-1-148</t>
  </si>
  <si>
    <t>Барменков Дмитрий</t>
  </si>
  <si>
    <t>Москаленко Виталий Вячеславович</t>
  </si>
  <si>
    <t>Москаленко Станислав</t>
  </si>
  <si>
    <t>Кордовые пилотажные модели</t>
  </si>
  <si>
    <t>Счастливцева Марина Олеговна</t>
  </si>
  <si>
    <t>smarina-08@mail.ru</t>
  </si>
  <si>
    <t>Счастливцева Изабелла</t>
  </si>
  <si>
    <t>Графика: свой взгляд.</t>
  </si>
  <si>
    <t>Савадски Анна Владимировна</t>
  </si>
  <si>
    <t>savadski@gmail.com</t>
  </si>
  <si>
    <t>Тимофеева Кристина Артуровна</t>
  </si>
  <si>
    <t>« я создаю свой мир»</t>
  </si>
  <si>
    <t>Комплексная дополнительная общеобразовательная общеразвивающая программа лаборатории экологии и биомониторинга «ЭФА»</t>
  </si>
  <si>
    <t>8921-9474120</t>
  </si>
  <si>
    <t>Финкельштейн Яков Дмитриевич</t>
  </si>
  <si>
    <t>Смирнова Анна Алексеевна</t>
  </si>
  <si>
    <t>lenalena5@yandex.ru</t>
  </si>
  <si>
    <t>Андреев Эрик Антонович</t>
  </si>
  <si>
    <t>Ширяева Анна Сергеевна</t>
  </si>
  <si>
    <t>laki_ann@list.ru</t>
  </si>
  <si>
    <t>Ширяев Даниил Антонович</t>
  </si>
  <si>
    <t>911 092-25-07</t>
  </si>
  <si>
    <t>Образовательная программа</t>
  </si>
  <si>
    <t>Малиновская Татьяна Анатольевна</t>
  </si>
  <si>
    <t>Малиновская Мария Михайловна</t>
  </si>
  <si>
    <t>Билым Юлия Владимировна</t>
  </si>
  <si>
    <t>Тихорецкий 33/1, 84</t>
  </si>
  <si>
    <t>Билым Роман</t>
  </si>
  <si>
    <t>Гурова Анастасия Андреевна</t>
  </si>
  <si>
    <t>Anastasia76_76@mail.ru</t>
  </si>
  <si>
    <t>Гурова Александра Сергеевна</t>
  </si>
  <si>
    <t>Изюмченко Наталья Александровна</t>
  </si>
  <si>
    <t>izumchenko@yandex.ru</t>
  </si>
  <si>
    <t>Изюмченко Ростислав Александрович</t>
  </si>
  <si>
    <t>Мещерякова Вера Сергеевна</t>
  </si>
  <si>
    <t>vers_verandina@mail.ru</t>
  </si>
  <si>
    <t>Мещеряков Владислав Михайлович</t>
  </si>
  <si>
    <t>Анатомия и Медицина</t>
  </si>
  <si>
    <t>Зубов Николай Александрович</t>
  </si>
  <si>
    <t>Зубова Полина Николаевна</t>
  </si>
  <si>
    <t>Использование соврем. комп. технологий в шахматах</t>
  </si>
  <si>
    <t>Петрова Татьяна Львовна</t>
  </si>
  <si>
    <t>Petrovatanita@gmail.com</t>
  </si>
  <si>
    <t>Замятина Мира Юрьевна</t>
  </si>
  <si>
    <t>Раскрытие природных возможностей ребенка</t>
  </si>
  <si>
    <t>Цюкало Ирина Александровна</t>
  </si>
  <si>
    <t>tsukalo@bk.ru</t>
  </si>
  <si>
    <t>Бобрулько Ульяна</t>
  </si>
  <si>
    <t>Бульятова Галина Анатольевна</t>
  </si>
  <si>
    <t>galina_bulyatova@mail.ru</t>
  </si>
  <si>
    <t>Бульятова Александра Витальевна</t>
  </si>
  <si>
    <t>Широкова Надежда Петровна</t>
  </si>
  <si>
    <t>Solar19811@mail.ru</t>
  </si>
  <si>
    <t>Широкова Олеся Олеговна</t>
  </si>
  <si>
    <t>Анатомия и медецина</t>
  </si>
  <si>
    <t>Потапова Анна Борисовна</t>
  </si>
  <si>
    <t>Франк Лев Станиславович</t>
  </si>
  <si>
    <t>Муратова София Рустямовна</t>
  </si>
  <si>
    <t>sofiamour@mail.ru</t>
  </si>
  <si>
    <t>Казиева Хавва</t>
  </si>
  <si>
    <t>Алексеева Мария Сергеевна</t>
  </si>
  <si>
    <t>twice@inbox.ru</t>
  </si>
  <si>
    <t>Пискунова София Станиславовна</t>
  </si>
  <si>
    <t>Полешко Юлия Валерьевна</t>
  </si>
  <si>
    <t>+7(965)0004977</t>
  </si>
  <si>
    <t>juliawww2014@gmail.com</t>
  </si>
  <si>
    <t>Шостаковича 5 корпус 1</t>
  </si>
  <si>
    <t>Шарко Руслан Андреевич</t>
  </si>
  <si>
    <t>Комплексная программа Юношеского клуба Космонавтики им . Титова</t>
  </si>
  <si>
    <t>Я даю разрешение</t>
  </si>
  <si>
    <t>+7(960)281-01-68</t>
  </si>
  <si>
    <t>Ансамбль "Теремок"</t>
  </si>
  <si>
    <t>Комлева Наталья Александровна</t>
  </si>
  <si>
    <t>komlevanatalia@gmail.com</t>
  </si>
  <si>
    <t>Комлева Юлия Александровна</t>
  </si>
  <si>
    <t>Тихомирова Екатерина Борисовна</t>
  </si>
  <si>
    <t>Emir47@rambler.ru</t>
  </si>
  <si>
    <t>Матвеенко София</t>
  </si>
  <si>
    <t>Смирнова Анастасия Николаевна</t>
  </si>
  <si>
    <t>anastasiapln@gmail.com</t>
  </si>
  <si>
    <t>Смирнов Марк Никитич</t>
  </si>
  <si>
    <t>11.09.0020</t>
  </si>
  <si>
    <t>народная вышивка</t>
  </si>
  <si>
    <t>Сыркин Дмитрий Ефимович</t>
  </si>
  <si>
    <t>Сыркин Лев Дмитриевич</t>
  </si>
  <si>
    <t>Мисливец Мария Анатольевна</t>
  </si>
  <si>
    <t>mmislivets@bk.ru</t>
  </si>
  <si>
    <t>Сухов Яков Александрович</t>
  </si>
  <si>
    <t>301 (б)</t>
  </si>
  <si>
    <t>Рычагова Елена Владимировна</t>
  </si>
  <si>
    <t>8906-245-41-34</t>
  </si>
  <si>
    <t>Lenapashkova80@mail.ru</t>
  </si>
  <si>
    <t>Рычагова Олеся</t>
  </si>
  <si>
    <t>Арбузова Светлана Николаевна</t>
  </si>
  <si>
    <t>svetlana2806@inbox.ru</t>
  </si>
  <si>
    <t>Арбузов Роман Евгеньевич</t>
  </si>
  <si>
    <t>Алексеева Юлия Сергеевна</t>
  </si>
  <si>
    <t>vla471dimir@yandex.ru</t>
  </si>
  <si>
    <t>Коваль София</t>
  </si>
  <si>
    <t>Мухин Михаил Сергеевич</t>
  </si>
  <si>
    <t>mms.tax@mail.ru</t>
  </si>
  <si>
    <t>Мухин Михаил Михайлович</t>
  </si>
  <si>
    <t>Тучина Кристина Валериевна</t>
  </si>
  <si>
    <t>Kvtu4ina@yandex.ru</t>
  </si>
  <si>
    <t>Воронова Саша</t>
  </si>
  <si>
    <t>Домашнее растениеводство</t>
  </si>
  <si>
    <t>Зверинцева Елена Адольфовна</t>
  </si>
  <si>
    <t>lenusik. 73@list.ru</t>
  </si>
  <si>
    <t>Зверинцева Анастасия Александровна</t>
  </si>
  <si>
    <t>Графика:свой взгляд</t>
  </si>
  <si>
    <t>Штихлинг Ксения Борисовна</t>
  </si>
  <si>
    <t>k.stichling@gmail.com</t>
  </si>
  <si>
    <t>Чебыкин Даниил Дмитриевич</t>
  </si>
  <si>
    <t>Черненький Фёдор Александрович</t>
  </si>
  <si>
    <t>Мазуренко Наталья Викторовна</t>
  </si>
  <si>
    <t>mazurenko@gimnazia587.ru</t>
  </si>
  <si>
    <t>Мазуренко Мария</t>
  </si>
  <si>
    <t>Дементьева Наталья Игоревна</t>
  </si>
  <si>
    <t>dv-ts@yandex.ru</t>
  </si>
  <si>
    <t>Дементьев Михаил Валерьевич</t>
  </si>
  <si>
    <t>Царюк Анастасия Николаевна</t>
  </si>
  <si>
    <t>tsaryuk.nastya@yandex.ru</t>
  </si>
  <si>
    <t>Царюк Степан Денисович</t>
  </si>
  <si>
    <t>Черненко Дмитрий Владимирович</t>
  </si>
  <si>
    <t>Chedvdos1273@mail.ru</t>
  </si>
  <si>
    <t>Черненко Антонина Дмитриевна</t>
  </si>
  <si>
    <t>Русская-Народная вышивка</t>
  </si>
  <si>
    <t>Куликовская Полина Сергеевна</t>
  </si>
  <si>
    <t>polina.kulikovskaja@gmail.com</t>
  </si>
  <si>
    <t>Воробьева Вера Андреевна</t>
  </si>
  <si>
    <t>Ансамбль им Дунаевского (танцы)</t>
  </si>
  <si>
    <t>Крупина Екатерина Викторовна</t>
  </si>
  <si>
    <t>krupini@yandex.ru</t>
  </si>
  <si>
    <t>Крупина Анастасия Николаевна</t>
  </si>
  <si>
    <t>Жупина Виктория Владимировна</t>
  </si>
  <si>
    <t>Зайцева Наталья Сергеевна</t>
  </si>
  <si>
    <t>Черникова Карина Юрьевна</t>
  </si>
  <si>
    <t>Черников Александр</t>
  </si>
  <si>
    <t>Бодрова Кира Владимировна</t>
  </si>
  <si>
    <t>89215758288@mail.ru</t>
  </si>
  <si>
    <t>Бодров Никита Викторович</t>
  </si>
  <si>
    <t>Богословская Елена Георгиевна</t>
  </si>
  <si>
    <t>elenabogoslovskaya@yahoo.com</t>
  </si>
  <si>
    <t>Паттерсон Василий</t>
  </si>
  <si>
    <t>Русакова Дарья Михайловна</t>
  </si>
  <si>
    <t>Rusakova13@gmail.com</t>
  </si>
  <si>
    <t>Принцева Матильда Сергеевна</t>
  </si>
  <si>
    <t>Тарасова Инесса Валерьевна</t>
  </si>
  <si>
    <t>+7965751 82 25</t>
  </si>
  <si>
    <t>iness_only@mail.ru</t>
  </si>
  <si>
    <t>Марченко Зоя Антоновна</t>
  </si>
  <si>
    <t>Гулимонова Надежда Николаевна</t>
  </si>
  <si>
    <t>nadyaann94@gmail.com</t>
  </si>
  <si>
    <t>Гулимонов Тихон Олегович</t>
  </si>
  <si>
    <t>Минаков Сергей Юрьевич</t>
  </si>
  <si>
    <t>Минаков Григорий Сергеевич</t>
  </si>
  <si>
    <t>Коннова Валентина Александровна</t>
  </si>
  <si>
    <t>911-277-88-45</t>
  </si>
  <si>
    <t>konnovavalentina@mail.ru</t>
  </si>
  <si>
    <t>Филиппова Маргарита Евгеньевна</t>
  </si>
  <si>
    <t>Совертокина Юлия Евгеньевна</t>
  </si>
  <si>
    <t>8-964-385-14-99</t>
  </si>
  <si>
    <t>ivansovertokin@yandex.ru</t>
  </si>
  <si>
    <t>Совертокина Елизавета Ивановна</t>
  </si>
  <si>
    <t>Левина Мария Владимировна</t>
  </si>
  <si>
    <t>zeldalevias@gmail.com</t>
  </si>
  <si>
    <t>Левина София</t>
  </si>
  <si>
    <t>Анна Борисовна потапова</t>
  </si>
  <si>
    <t>Annapotapova@inbox.ru</t>
  </si>
  <si>
    <t>Лев франк</t>
  </si>
  <si>
    <t>Петрова Валентина Сергеевна</t>
  </si>
  <si>
    <t>Vakysua1985@mail.ru</t>
  </si>
  <si>
    <t>Проспект Ударников 32/1/146</t>
  </si>
  <si>
    <t>Петров Вадим Вячеславович</t>
  </si>
  <si>
    <t>Комплексная программаЮношеского клуба космонавтики им.Г.С.Титова</t>
  </si>
  <si>
    <t>Да, согласна.</t>
  </si>
  <si>
    <t>Ли Юлия Григорьевна</t>
  </si>
  <si>
    <t>yuliya.moritoeva@mail.ri</t>
  </si>
  <si>
    <t>Моритоева Карина</t>
  </si>
  <si>
    <t>Петрова Ольга Валентиновна</t>
  </si>
  <si>
    <t>vangel666.66@.ru</t>
  </si>
  <si>
    <t>Петрова Полина Евгеньевна</t>
  </si>
  <si>
    <t>Литвин Татьяна Анатольевна</t>
  </si>
  <si>
    <t>talitvin@mail.ru</t>
  </si>
  <si>
    <t>Пр. Ветеранов д. 75 корп 2 кв. 103</t>
  </si>
  <si>
    <t>Литвин Павел</t>
  </si>
  <si>
    <t>Комплексная программа Юношеского клуба космонавтики им. Г.С. Титова</t>
  </si>
  <si>
    <t>Демидова Яна Наильевна</t>
  </si>
  <si>
    <t>8-905-227-46-03</t>
  </si>
  <si>
    <t>demyano4ka@gmail.com</t>
  </si>
  <si>
    <t>Демидова Алина Витальевна</t>
  </si>
  <si>
    <t>Экология морского бентоса</t>
  </si>
  <si>
    <t>Фредерикс Лидия Ивановна</t>
  </si>
  <si>
    <t>lydfrederix@gmail.com</t>
  </si>
  <si>
    <t>Гришанова Вероника Антоновна</t>
  </si>
  <si>
    <t>Программа экологии морского бентоса (гидробиология)</t>
  </si>
  <si>
    <t>Науменко Инна Викторовна</t>
  </si>
  <si>
    <t>Науменко Ярослава</t>
  </si>
  <si>
    <t>Островская Любовь Юрьевна</t>
  </si>
  <si>
    <t>ostrov1904@gmail.com</t>
  </si>
  <si>
    <t>Островский Виктор</t>
  </si>
  <si>
    <t>Лаборатория полевой зоологии "Летяга"</t>
  </si>
  <si>
    <t>Коррой Мария Александровна</t>
  </si>
  <si>
    <t>Mariakorroy@gmail.com</t>
  </si>
  <si>
    <t>Коррой Алексей</t>
  </si>
  <si>
    <t>Кель Людмила Николаевна</t>
  </si>
  <si>
    <t>lyudmila-kel@mail.ru</t>
  </si>
  <si>
    <t>Кель Виталина Федоровна</t>
  </si>
  <si>
    <t>+7 911 789 85 91</t>
  </si>
  <si>
    <t>elena_zakharova@mail.ru</t>
  </si>
  <si>
    <t>Наркевская Александра Егоровна</t>
  </si>
  <si>
    <t>Программа экологии морского бентоса ( гидробиологии)</t>
  </si>
  <si>
    <t>Редутко Юлия Александровна</t>
  </si>
  <si>
    <t>redutkaa@mail.ru</t>
  </si>
  <si>
    <t>Редутко Ольга Вадимовна</t>
  </si>
  <si>
    <t>Веретин Валерий Николаевич</t>
  </si>
  <si>
    <t>Veretin53@mail.ru</t>
  </si>
  <si>
    <t>Веретина Анна Валерьевна</t>
  </si>
  <si>
    <t>Курочкина Нина Евгеньевна</t>
  </si>
  <si>
    <t>Курочкина Алиса Алексеевна</t>
  </si>
  <si>
    <t>Петров Илья Леонидович</t>
  </si>
  <si>
    <t>hola_amigo71@mail.ru</t>
  </si>
  <si>
    <t>Петрова Ксения Ильинична</t>
  </si>
  <si>
    <t>Фёдорова Анастасия Леонидовна</t>
  </si>
  <si>
    <t>8(904) 600-50-43</t>
  </si>
  <si>
    <t>Fanastashn@mail.ru</t>
  </si>
  <si>
    <t>Санкт-Петербург, ул. Казанская д. 2 кв. 4</t>
  </si>
  <si>
    <t>Фёдоров Кирилл Алексеевич</t>
  </si>
  <si>
    <t>Обучение игре на инструменте баян, аккордеон оркестра баянистов.</t>
  </si>
  <si>
    <t>Белых Анастасия Валерьевна</t>
  </si>
  <si>
    <t>abelykh@gmail.com</t>
  </si>
  <si>
    <t>Заморская Елизавета Павловна</t>
  </si>
  <si>
    <t>Желтова Виктория Васильевна</t>
  </si>
  <si>
    <t>zheltovav@gmail.com</t>
  </si>
  <si>
    <t>Желтова Полина Артёмовна</t>
  </si>
  <si>
    <t>Zoom</t>
  </si>
  <si>
    <t>Иванова Наталья Сергеевна</t>
  </si>
  <si>
    <t>smirnova.natali27@gmail.com</t>
  </si>
  <si>
    <t>Черняхович Дарья Анатольевна</t>
  </si>
  <si>
    <t>Сизых Николай</t>
  </si>
  <si>
    <t>Кваша Светлана Игоревна</t>
  </si>
  <si>
    <t>svetlanakvasche@gmail.com</t>
  </si>
  <si>
    <t>Кваша София</t>
  </si>
  <si>
    <t>группа 108</t>
  </si>
  <si>
    <t>Ветрова Анна Владимировна</t>
  </si>
  <si>
    <t>vetrovanuta@gmail.com</t>
  </si>
  <si>
    <t>Ветрова Таисия Федоровна</t>
  </si>
  <si>
    <t>Живые нити, ручное ткачество</t>
  </si>
  <si>
    <t>Фомина Евгения Вадимовна</t>
  </si>
  <si>
    <t>fishfam@mail.ru</t>
  </si>
  <si>
    <t>Фомина София</t>
  </si>
  <si>
    <t>Сизых Иван</t>
  </si>
  <si>
    <t>Пасько Ольга Владимировна</t>
  </si>
  <si>
    <t>Евдокимова Алёна Игоревна</t>
  </si>
  <si>
    <t>Нужина Юлия Андреевна</t>
  </si>
  <si>
    <t>noujinajulie@yandex.ru</t>
  </si>
  <si>
    <t>Нужин Илья</t>
  </si>
  <si>
    <t>Программа экологии морского бентоса (гидробиологии)</t>
  </si>
  <si>
    <t>Скобелева Марта Александровна</t>
  </si>
  <si>
    <t>amskobeleva@gmail.com</t>
  </si>
  <si>
    <t>Скобелева Софья</t>
  </si>
  <si>
    <t>Трофимова Марина Анатольевна</t>
  </si>
  <si>
    <t>+7 921 633 20 96</t>
  </si>
  <si>
    <t>trofi.86@mail.ru</t>
  </si>
  <si>
    <t>Трофимова Кристина Сергеевна</t>
  </si>
  <si>
    <t>Общий курс фортепьяно</t>
  </si>
  <si>
    <t>Козлова Елена Борисовна</t>
  </si>
  <si>
    <t>8(911)950-02-13</t>
  </si>
  <si>
    <t>elenak2507@gmail.com</t>
  </si>
  <si>
    <t>Завьялов Игнат Сергеевич</t>
  </si>
  <si>
    <t>Проспект Большой Сампсониевский дом 4-6</t>
  </si>
  <si>
    <t>Опякина Наталья Николаевна</t>
  </si>
  <si>
    <t>mashutka_74@mail.ru</t>
  </si>
  <si>
    <t>Опякин Иван Андреевич</t>
  </si>
  <si>
    <t>Дмитриева Ксения Владимировна</t>
  </si>
  <si>
    <t>dmksenja@yandex.ru</t>
  </si>
  <si>
    <t>Дмитриев Артур</t>
  </si>
  <si>
    <t>Духовые инструменты,Тромбон</t>
  </si>
  <si>
    <t>Элинсон 
Татьяна Александровна</t>
  </si>
  <si>
    <t>elinson.tanya1@gmail.com</t>
  </si>
  <si>
    <t>Элинсон Ева Борисовна</t>
  </si>
  <si>
    <t>Федоров Кирилл Алексеевич</t>
  </si>
  <si>
    <t>e.myshakina@mail.ru</t>
  </si>
  <si>
    <t>Григорьева Татьяна Александровна</t>
  </si>
  <si>
    <t>dmit.kiryuhin2014@yandex.ru</t>
  </si>
  <si>
    <t>Григорьев Кирилл Сергеевич</t>
  </si>
  <si>
    <t>Григорьева Т.А.</t>
  </si>
  <si>
    <t>Махнюк Мария Владимировна</t>
  </si>
  <si>
    <t>(960)247-25-48</t>
  </si>
  <si>
    <t>tuppir@mail.ru</t>
  </si>
  <si>
    <t>Махнюк Арина</t>
  </si>
  <si>
    <t>Лаборатория морского бентоса</t>
  </si>
  <si>
    <t>Алиса Петровна Челкак</t>
  </si>
  <si>
    <t>alisa.chelkak@gmail.com</t>
  </si>
  <si>
    <t>Александра Дмитриевна Челкак</t>
  </si>
  <si>
    <t>Турикова Татьяна Вадимовна</t>
  </si>
  <si>
    <t>t.turikova@gmail.com</t>
  </si>
  <si>
    <t>Пергаменщикова Ариадна</t>
  </si>
  <si>
    <t>Я рисую этот мир</t>
  </si>
  <si>
    <t>Бессонова Евгения Михайловна</t>
  </si>
  <si>
    <t>Clouds7@mail.ru</t>
  </si>
  <si>
    <t>Верховых Валерия Владимировна</t>
  </si>
  <si>
    <t>Bio 021004d</t>
  </si>
  <si>
    <t>Махнюк Александр</t>
  </si>
  <si>
    <t>Мир природы 2-й год</t>
  </si>
  <si>
    <t>229,236 среда 16-18</t>
  </si>
  <si>
    <t>Волгаева Елена Сергеевна</t>
  </si>
  <si>
    <t>dama.l@mail.ru</t>
  </si>
  <si>
    <t>Бекяшева Елизавета Александровна</t>
  </si>
  <si>
    <t>Галкина Елена Витальевна</t>
  </si>
  <si>
    <t>hg29011979@gmail.com</t>
  </si>
  <si>
    <t>Пряженников Иван Евгеньевич</t>
  </si>
  <si>
    <t>Жиляев</t>
  </si>
  <si>
    <t>Стебо Анна Викторовна</t>
  </si>
  <si>
    <t>soniaav@mail.ru</t>
  </si>
  <si>
    <t>Стебо Маргарита</t>
  </si>
  <si>
    <t>Зулина Наталья Геннадьевна</t>
  </si>
  <si>
    <t>a2006zylin.zulen78@gmail.com</t>
  </si>
  <si>
    <t>Зулин Андрей</t>
  </si>
  <si>
    <t>Солфеджио</t>
  </si>
  <si>
    <t>2012 nusha1972@gmail.ru</t>
  </si>
  <si>
    <t>Гостева Юлия Юрьевна</t>
  </si>
  <si>
    <t>gosteva-72@inbox.ru</t>
  </si>
  <si>
    <t>Гостева Мирослава</t>
  </si>
  <si>
    <t>Стебо Виктория</t>
  </si>
  <si>
    <t>Акулова Наталья Александровна</t>
  </si>
  <si>
    <t>naalak@mail.ru</t>
  </si>
  <si>
    <t>СПб, ул Карпинского д 36 к 1 кв 84</t>
  </si>
  <si>
    <t>Шляхова Мария Александровна</t>
  </si>
  <si>
    <t>Комплексная программа Юношеского клуба космонавтики им Г.С. Титова</t>
  </si>
  <si>
    <t>Троицкий Антон Владимирович</t>
  </si>
  <si>
    <t>Antontr33@mail.ru</t>
  </si>
  <si>
    <t>Троицкий Матвей Антонович</t>
  </si>
  <si>
    <t>О</t>
  </si>
  <si>
    <t>Дубровина Маргарита Константиновна</t>
  </si>
  <si>
    <t>Дубровина Эмилия</t>
  </si>
  <si>
    <t>Дарья Сергеевна Гайворонская</t>
  </si>
  <si>
    <t>gajvoronskaaliza@gmail.com</t>
  </si>
  <si>
    <t>Гайворонская Елизавета Вячеславовна</t>
  </si>
  <si>
    <t>театр Юношеского творчества</t>
  </si>
  <si>
    <t>Егорова Ольга Николаевна</t>
  </si>
  <si>
    <t>8(921)640-68-74</t>
  </si>
  <si>
    <t>olya-egorova-78@mail.ru</t>
  </si>
  <si>
    <t>Егоров Владимир Александрович</t>
  </si>
  <si>
    <t>Лаборатория экологии морского бэнтоса</t>
  </si>
  <si>
    <t>Туктарова Алёна Альбертовна</t>
  </si>
  <si>
    <t>Atuktarova@inbox.ru</t>
  </si>
  <si>
    <t>Туктаров Рустам Радифович</t>
  </si>
  <si>
    <t>8 921 761 06 97, 8 921 583 33 16</t>
  </si>
  <si>
    <t>val. losmanova@Yandex.ru</t>
  </si>
  <si>
    <t>Студия ,, Живые нити; ручное ткачество"</t>
  </si>
  <si>
    <t>Повзло Таисия</t>
  </si>
  <si>
    <t>Гулько Ксения Дмитриевна</t>
  </si>
  <si>
    <t>Демченко Александр Юрьевич</t>
  </si>
  <si>
    <t>al.demchenko@mail.ru</t>
  </si>
  <si>
    <t>Демченко Дарья Александровна</t>
  </si>
  <si>
    <t>Комплексная программа МЭТС "Розыгрыш"</t>
  </si>
  <si>
    <t>Гидробиология</t>
  </si>
  <si>
    <t>Афиногенова Дарья Александровна</t>
  </si>
  <si>
    <t>Dafinogenova@yandex.ru</t>
  </si>
  <si>
    <t>Афиногенова Ева Димитриевна</t>
  </si>
  <si>
    <t>Кудрина Анна Анатольевна</t>
  </si>
  <si>
    <t>Kudrinaa@yandex.ru</t>
  </si>
  <si>
    <t>Кудрина Александра</t>
  </si>
  <si>
    <t>Жехевич Ольга</t>
  </si>
  <si>
    <t>Колесникова Елена Петровна</t>
  </si>
  <si>
    <t>petrovanastya@yahoo.com</t>
  </si>
  <si>
    <t>Петрова Анастасия Ильинична</t>
  </si>
  <si>
    <t>ОСНОВЫ ПРОГРАММИРОВАНИЯ НА LOGO</t>
  </si>
  <si>
    <t>Чуйкова Людмила Николаевна</t>
  </si>
  <si>
    <t>LNC12@mail.ru</t>
  </si>
  <si>
    <t>факт. СПб, Петергофское шоссе, д. 21, корп. 3, кв. 44</t>
  </si>
  <si>
    <t>Котиков Севастьян Эргович</t>
  </si>
  <si>
    <t>Занимательная геология 2й год обучения</t>
  </si>
  <si>
    <t>Ботаника</t>
  </si>
  <si>
    <t>Программа экологии морского бентоса</t>
  </si>
  <si>
    <t>Александрова Нелли Борисовна</t>
  </si>
  <si>
    <t>Nelli.alexandrova@gmail.com</t>
  </si>
  <si>
    <t>Рахова Аглая Витальевна</t>
  </si>
  <si>
    <t>Манылова Екатерина Петровна</t>
  </si>
  <si>
    <t>Manylova_e@mail.ru</t>
  </si>
  <si>
    <t>Манылова Ярослава Алексеевна</t>
  </si>
  <si>
    <t>Экологии морского бентоса(гидробиология)</t>
  </si>
  <si>
    <t>Мария Лукидис Николаевна</t>
  </si>
  <si>
    <t>Fololi@bk.ru</t>
  </si>
  <si>
    <t>Никос Лукидис</t>
  </si>
  <si>
    <t>8-906-229-88-85</t>
  </si>
  <si>
    <t>Матвеева Виктория Алексеевна</t>
  </si>
  <si>
    <t>ЛЭМБ</t>
  </si>
  <si>
    <t>Минченкова Юлия Алексеевна</t>
  </si>
  <si>
    <t>8-952-242-36-52</t>
  </si>
  <si>
    <t>j.minchenkova@yandex.ru</t>
  </si>
  <si>
    <t>Минченкова Анастасия Николаевна</t>
  </si>
  <si>
    <t>Занимаемся по пятницам в 17:20</t>
  </si>
  <si>
    <t>Румянцева Мария Николаевна</t>
  </si>
  <si>
    <t>mni05@bk.ru</t>
  </si>
  <si>
    <t>Румянцева Дарья Константиновна</t>
  </si>
  <si>
    <t>Жабина Светлана Игоревна</t>
  </si>
  <si>
    <t>sveta-wd@yandex.ru</t>
  </si>
  <si>
    <t>Экология морского бентоса (гидробиология)</t>
  </si>
  <si>
    <t>Драгунова Ольга Алексеевна</t>
  </si>
  <si>
    <t>dragunoolga@yandex.ru</t>
  </si>
  <si>
    <t>Драгунова Серафима Михайловна</t>
  </si>
  <si>
    <t>+7(981)919-24-87</t>
  </si>
  <si>
    <t>Обучение игре на музыкальном инструменте( труба)</t>
  </si>
  <si>
    <t>преподаватель Гроховский А.Г.</t>
  </si>
  <si>
    <t>Жабина Елизавета Антоновна</t>
  </si>
  <si>
    <t>Радченко Анастасия Александровна</t>
  </si>
  <si>
    <t>Thelesla@mail.ru</t>
  </si>
  <si>
    <t>Радченко Яна Андреевна</t>
  </si>
  <si>
    <t>Вайтиева Виктория Александровна</t>
  </si>
  <si>
    <t>arshavin11@mail.ru</t>
  </si>
  <si>
    <t>Вайтиева Александра Евгеньевна</t>
  </si>
  <si>
    <t>Астахова Надежда Борисовна</t>
  </si>
  <si>
    <t>Astakhova.N@gmail.com</t>
  </si>
  <si>
    <t>Астахова Алена</t>
  </si>
  <si>
    <t>Морозова Анна Владимировна</t>
  </si>
  <si>
    <t>9628406@gmail.com</t>
  </si>
  <si>
    <t>Горелик Юлия Александровна</t>
  </si>
  <si>
    <t>Звенигородская Виктория Леонидовна</t>
  </si>
  <si>
    <t>Звенигородская Арина</t>
  </si>
  <si>
    <t>Кусков Сергей Викторович</t>
  </si>
  <si>
    <t>skykertis@gmail.com</t>
  </si>
  <si>
    <t>Кусков Роман</t>
  </si>
  <si>
    <t>Костян Ирина Игоревна</t>
  </si>
  <si>
    <t>ira2509@yandex.ru</t>
  </si>
  <si>
    <t>Костян Андрей Богданович</t>
  </si>
  <si>
    <t>Дополнительная общеобразовательная общеразвивающая программа «Обучение игре на балалайке»</t>
  </si>
  <si>
    <t>Ткач Яна Юрьевна</t>
  </si>
  <si>
    <t>kamchatka-007@yandex.ru</t>
  </si>
  <si>
    <t>Ткач Елизавета Алексеевна</t>
  </si>
  <si>
    <t>Кравец Александра</t>
  </si>
  <si>
    <t>Пестова Татьяна Олеговна</t>
  </si>
  <si>
    <t>hahatanka@mail.ru</t>
  </si>
  <si>
    <t>Пестова Полина Антоновна</t>
  </si>
  <si>
    <t>"Я создаю свой мир"..</t>
  </si>
  <si>
    <t>Соколова Екатерина Дмитриевна</t>
  </si>
  <si>
    <t>katherinask@gmail.com</t>
  </si>
  <si>
    <t>Соколов Никита</t>
  </si>
  <si>
    <t>Обучение игры на саксофоне</t>
  </si>
  <si>
    <t>Заборский Кирилл Николаевич</t>
  </si>
  <si>
    <t>8911-987-5526</t>
  </si>
  <si>
    <t>zabkirill@mail.ru</t>
  </si>
  <si>
    <t>Заборский Лев Кириллович</t>
  </si>
  <si>
    <t>8911-987-55-26</t>
  </si>
  <si>
    <t>Заборский Тихон Кириллович</t>
  </si>
  <si>
    <t>Чернова Елена Викторовна</t>
  </si>
  <si>
    <t>Chernowa.e2013@yandex.ru</t>
  </si>
  <si>
    <t>Сыромятников Аристарх Алексеевич</t>
  </si>
  <si>
    <t>Круглова Виктория Викторовна</t>
  </si>
  <si>
    <t>viksha-k@yandex.ru</t>
  </si>
  <si>
    <t>Круглова Вера Евгеньевна</t>
  </si>
  <si>
    <t>Гольдина Ольга Николаевна, Гольдин Леонид Владимирович</t>
  </si>
  <si>
    <t>Kirillova_o@rivegauche.ru, leonid_g@mail.ru</t>
  </si>
  <si>
    <t>Гольдин Макар Леонидович</t>
  </si>
  <si>
    <t>Согласие даю</t>
  </si>
  <si>
    <t>Макеева Регина Евгеньевна</t>
  </si>
  <si>
    <t>mangomanga@mail.ru</t>
  </si>
  <si>
    <t>Малый проспект ВО, д 52, к1, кВ 36</t>
  </si>
  <si>
    <t>Шипунова Елизавета Константиновна</t>
  </si>
  <si>
    <t>Обучение игре на фортепиано</t>
  </si>
  <si>
    <t>Баданина Ольга Евгеньевна</t>
  </si>
  <si>
    <t>+7(921)187 23 07</t>
  </si>
  <si>
    <t>badanina@gmail.com</t>
  </si>
  <si>
    <t>Лашкова Анастасия Сергеевна</t>
  </si>
  <si>
    <t>Концертный хор им. Дунаевского</t>
  </si>
  <si>
    <t>Царинская Мария Анатольевна</t>
  </si>
  <si>
    <t>Tsarinskaya@yandex.ru</t>
  </si>
  <si>
    <t>Спб, проспект Солидарности, д.3/2 кв.216</t>
  </si>
  <si>
    <t>Царинская Ксения Александровна</t>
  </si>
  <si>
    <t>Вербицкая Татьяна Андреевна</t>
  </si>
  <si>
    <t>tanyaverbitskaya@yandex.ru</t>
  </si>
  <si>
    <t>Березан Мария</t>
  </si>
  <si>
    <t>Бескровная Александра Марковна</t>
  </si>
  <si>
    <t>atex19@mail.ru</t>
  </si>
  <si>
    <t>Бескровная Миропия Анатольевна</t>
  </si>
  <si>
    <t>Рябошенко Ольга Александровна</t>
  </si>
  <si>
    <t>oll789@mail.ru</t>
  </si>
  <si>
    <t>Тихомиров Борис</t>
  </si>
  <si>
    <t>202 А</t>
  </si>
  <si>
    <t>Кириллова Мария Анатольевна</t>
  </si>
  <si>
    <t>Marymak31@gmail.com</t>
  </si>
  <si>
    <t>Кириллов Мстислав Кириллович</t>
  </si>
  <si>
    <t>Филимонова снежана николаевна</t>
  </si>
  <si>
    <t>fil_sneg@mail.ru</t>
  </si>
  <si>
    <t>Мочалов платон андреевич</t>
  </si>
  <si>
    <t>Спб, пр. Солидарности, д.3/2, кв.216</t>
  </si>
  <si>
    <t>Ремесло историка</t>
  </si>
  <si>
    <t>Тихомирова Ульяна</t>
  </si>
  <si>
    <t>Барыс Надежда Григорьевна</t>
  </si>
  <si>
    <t>Frau.barus5.2011@yandex.ru</t>
  </si>
  <si>
    <t>Майорова</t>
  </si>
  <si>
    <t>Оркестровый класс: Р Н О</t>
  </si>
  <si>
    <t>Галунина Ксения Львовна</t>
  </si>
  <si>
    <t>8-911-230-27-30</t>
  </si>
  <si>
    <t>galuninakl@gmail.com</t>
  </si>
  <si>
    <t>Галунина Екатерина Сергеевна</t>
  </si>
  <si>
    <t>Гостев Алексей Викторович</t>
  </si>
  <si>
    <t>avgostev@gmail.com</t>
  </si>
  <si>
    <t>Гостева Мария</t>
  </si>
  <si>
    <t>Бондарев Виктор Сергеевич</t>
  </si>
  <si>
    <t>viktorbo@inbox.ru</t>
  </si>
  <si>
    <t>Бондарева Софья</t>
  </si>
  <si>
    <t>Шириев Илья</t>
  </si>
  <si>
    <t>galuninakl&amp;gmail.com</t>
  </si>
  <si>
    <t>Оркестровый класс: развитие навыков оркестрового музицирования в русском народном оркестре.</t>
  </si>
  <si>
    <t>Кузнецова Татьяна Викторовна</t>
  </si>
  <si>
    <t>T.v.kouznetsova@gmail.com</t>
  </si>
  <si>
    <t>Гагарин Василий Александрович</t>
  </si>
  <si>
    <t>Ждахина Виктория Борисовна.</t>
  </si>
  <si>
    <t>7-921-746-98-50.</t>
  </si>
  <si>
    <t>victoriya.jdahina@gmail.com</t>
  </si>
  <si>
    <t>Ждахина Анна.</t>
  </si>
  <si>
    <t>Обучение игре на виолончели.</t>
  </si>
  <si>
    <t>Марков Александр Владимирович</t>
  </si>
  <si>
    <t>cinemarkov@gmail.com</t>
  </si>
  <si>
    <t>Марков Давид</t>
  </si>
  <si>
    <t>101(2)</t>
  </si>
  <si>
    <t>Родионова Алина Владимировна</t>
  </si>
  <si>
    <t>8-921-995-02-51</t>
  </si>
  <si>
    <t>rlin@mail.ru</t>
  </si>
  <si>
    <t>Мельникова Мария Андреевна</t>
  </si>
  <si>
    <t>Кондратюк Анастасия Владимировна</t>
  </si>
  <si>
    <t>anastasia.kondratyuk@mail.ru</t>
  </si>
  <si>
    <t>Кондратюк Ксения Олеговна</t>
  </si>
  <si>
    <t>"Медицинская биология"</t>
  </si>
  <si>
    <t>Рохина Юлия Витальевна</t>
  </si>
  <si>
    <t>rohina.yulia@mail.ru</t>
  </si>
  <si>
    <t>Рохин Илья</t>
  </si>
  <si>
    <t>Мордвинцева Наталия Александровна</t>
  </si>
  <si>
    <t>+7 (921) 568-28-32</t>
  </si>
  <si>
    <t>puchkova_n@mail.ru</t>
  </si>
  <si>
    <t>Новосельцева Надежда Сергеевна</t>
  </si>
  <si>
    <t>экология морского бентоса(гидробиология)</t>
  </si>
  <si>
    <t>Глушакова Наталья Олеговна</t>
  </si>
  <si>
    <t>natalia_p_spb@mail.ru</t>
  </si>
  <si>
    <t>СПб, Северный пр., 10-2-35</t>
  </si>
  <si>
    <t>Глушаков Егор</t>
  </si>
  <si>
    <t>Основы аналитической химии</t>
  </si>
  <si>
    <t>Михеев Руслан Марифович</t>
  </si>
  <si>
    <t>89967719542@mail.ru</t>
  </si>
  <si>
    <t>Михеев Родион Русланович</t>
  </si>
  <si>
    <t>Понедельник с 17-25</t>
  </si>
  <si>
    <t>Фролова Олеся Вячеславна</t>
  </si>
  <si>
    <t>Opola@mail.ru</t>
  </si>
  <si>
    <t>Фролов Илья</t>
  </si>
  <si>
    <t>Купцова Светлана Евгеньевна</t>
  </si>
  <si>
    <t>sekuptsova@yandex.ru</t>
  </si>
  <si>
    <t>Купцов Владимир</t>
  </si>
  <si>
    <t>обучение игре на трубе</t>
  </si>
  <si>
    <t>Емельянова Надежда Валерьевна</t>
  </si>
  <si>
    <t>Nadejdaspb@yandex.ru</t>
  </si>
  <si>
    <t>Павлов Николай</t>
  </si>
  <si>
    <t>Емельянова НВ</t>
  </si>
  <si>
    <t>Мамкина Евгения Анатольевна</t>
  </si>
  <si>
    <t>evgeniamam04@gmail.com</t>
  </si>
  <si>
    <t>Мамкин Артём</t>
  </si>
  <si>
    <t>Гриценко Максим</t>
  </si>
  <si>
    <t>Бородулин Константин Валентинович</t>
  </si>
  <si>
    <t>+7(965)-060-77-80</t>
  </si>
  <si>
    <t>Бородулина Зоя Константиновна</t>
  </si>
  <si>
    <t>Пономаренко Алекс Владимирович</t>
  </si>
  <si>
    <t>psega@tut.by</t>
  </si>
  <si>
    <t>Пономаренко Яков Алексович</t>
  </si>
  <si>
    <t>Основы растровой компьютерной графики и дизайна.</t>
  </si>
  <si>
    <t>Морозова Галина Сергеевна</t>
  </si>
  <si>
    <t>gsmorozova171@gmail.com</t>
  </si>
  <si>
    <t>Бакулева Ульяна Николаевна</t>
  </si>
  <si>
    <t>"Умники и умницы"</t>
  </si>
  <si>
    <t>Есипенко Татьяна Вячеславовна</t>
  </si>
  <si>
    <t>Esipenkotv@gmail.com</t>
  </si>
  <si>
    <t>Есипенко Светлана Сергеевна</t>
  </si>
  <si>
    <t>Погосова Ирина Юрьевна</t>
  </si>
  <si>
    <t>9310801@mail.ru</t>
  </si>
  <si>
    <t>Погосов Александр Артёмович</t>
  </si>
  <si>
    <t>Студия ритма и пластики Метаморфозы</t>
  </si>
  <si>
    <t>Прудникова Елена Андреевна</t>
  </si>
  <si>
    <t>galushkoelena1985@mail.ru</t>
  </si>
  <si>
    <t>Прудникова Екатерина Валерьевна</t>
  </si>
  <si>
    <t>Германовская Вероника Михайловна</t>
  </si>
  <si>
    <t>Astsion@mail.ru</t>
  </si>
  <si>
    <t>Силина Елизавета Дмитриевна</t>
  </si>
  <si>
    <t>Жуля Татьяна Александровна</t>
  </si>
  <si>
    <t>tjoulya@gmail.com</t>
  </si>
  <si>
    <t>Гусарова Майя Юрьевна</t>
  </si>
  <si>
    <t>Морозов Валентин Алексеевич</t>
  </si>
  <si>
    <t>morozby2004@mail.ru</t>
  </si>
  <si>
    <t>Морозова Анастасия</t>
  </si>
  <si>
    <t>Любарова Айна Борисовна</t>
  </si>
  <si>
    <t>Alubarova@gmail.com</t>
  </si>
  <si>
    <t>Кожевников Родион Максимович</t>
  </si>
  <si>
    <t>Трофимова Александра Алексеевна</t>
  </si>
  <si>
    <t>sandraint@gmail.com</t>
  </si>
  <si>
    <t>Савельев Георгий Кириллович</t>
  </si>
  <si>
    <t>Ванинцева Наталья</t>
  </si>
  <si>
    <t>Vaninceva@yandex.ru</t>
  </si>
  <si>
    <t>Бирюкова Люба</t>
  </si>
  <si>
    <t>Крицкая Дарья Анатольевна</t>
  </si>
  <si>
    <t>+7(921)9856553</t>
  </si>
  <si>
    <t>dana_150568@inbox.ru</t>
  </si>
  <si>
    <t>Лебедева Светлана Владимировна</t>
  </si>
  <si>
    <t>Андрианова Катарина Сергеевна</t>
  </si>
  <si>
    <t>katrina.melkabob@gmail.com</t>
  </si>
  <si>
    <t>Моховая 16-12</t>
  </si>
  <si>
    <t>Мамбетов Борислав Павлович</t>
  </si>
  <si>
    <t>Лямцева Жанна Михайловна</t>
  </si>
  <si>
    <t>8(921)347-88-48</t>
  </si>
  <si>
    <t>Lgm.13@mail.ru</t>
  </si>
  <si>
    <t>Московченко Полина Геннадьевна</t>
  </si>
  <si>
    <t>Богатушина Яна Валерьевна</t>
  </si>
  <si>
    <t>yana_bogatu@mail.ru</t>
  </si>
  <si>
    <t>Богатушин Матвей Антонович</t>
  </si>
  <si>
    <t>Бородулина Елена Анатольевна</t>
  </si>
  <si>
    <t>elena.repino@yandex.ru</t>
  </si>
  <si>
    <t>Спб Красногвардейский р-н ул. Муринская дорога д. 14 к. 2 кв. 294</t>
  </si>
  <si>
    <t>Бородулина Василиса</t>
  </si>
  <si>
    <t>Желобовская Людмила Альбертовна</t>
  </si>
  <si>
    <t>milajel@mail.ru</t>
  </si>
  <si>
    <t>Желобовская Ксения Андреевна</t>
  </si>
  <si>
    <t>Лебиткова Валентина Сергеевна</t>
  </si>
  <si>
    <t>г. Санкт-Петербург, ул. Бадаева д. 1, к. 2, кв. 94</t>
  </si>
  <si>
    <t>Лебитков Александр Константинович</t>
  </si>
  <si>
    <t>Арсеньева Елизавета</t>
  </si>
  <si>
    <t>Хор « Смена»</t>
  </si>
  <si>
    <t>Андреева Анна Николаевна</t>
  </si>
  <si>
    <t>andreana@inbox.ru</t>
  </si>
  <si>
    <t>"Введение в пользование ПК под управлением ОС Ubuntu Linux", группа 105.</t>
  </si>
  <si>
    <t>Иванюта Елена Владимировна</t>
  </si>
  <si>
    <t>4303310@gmail.com</t>
  </si>
  <si>
    <t>Шанта Анна Ивановна</t>
  </si>
  <si>
    <t>обучение игры на саксофоне</t>
  </si>
  <si>
    <t>Комарова Татьяна Викторовна</t>
  </si>
  <si>
    <t>Shower.mvfw@gmail.com</t>
  </si>
  <si>
    <t>Комарова Наталья Владимировна</t>
  </si>
  <si>
    <t>09.11.0022</t>
  </si>
  <si>
    <t>Спб Красногвардейский р-н ул. Муринская дорога д.14 к.2 кв.294</t>
  </si>
  <si>
    <t>Бородулин Савелий</t>
  </si>
  <si>
    <t>Иконникова Анна Сергеевна</t>
  </si>
  <si>
    <t>Прейгерман Соня</t>
  </si>
  <si>
    <t>Вехова Людмила Валентиновна</t>
  </si>
  <si>
    <t>vova.vexov@mail.ru</t>
  </si>
  <si>
    <t>Бассейная ул. д.71 кв.12</t>
  </si>
  <si>
    <t>Вехов Владимир Валерьевич</t>
  </si>
  <si>
    <t>Цимерман Татьяна Сергеевна</t>
  </si>
  <si>
    <t>Tatiana_krylova@mail.ru</t>
  </si>
  <si>
    <t>Цимерман Даниил Александрович</t>
  </si>
  <si>
    <t>Яценко Инна Сайдианваровна</t>
  </si>
  <si>
    <t>iatcenkoinna@yandex.ru</t>
  </si>
  <si>
    <t>Яценко Филипп Дмитриевич</t>
  </si>
  <si>
    <t>Хлопотникова Никита Алексеевич</t>
  </si>
  <si>
    <t>Лепехина Любовь Владимировна</t>
  </si>
  <si>
    <t>lubov_lepehina@mail.ru</t>
  </si>
  <si>
    <t>Лепехина Софья</t>
  </si>
  <si>
    <t>Новикова Татьяна Евгеньевна</t>
  </si>
  <si>
    <t>funka.spb@gmail.com</t>
  </si>
  <si>
    <t>Трофимова Ксения Александровна</t>
  </si>
  <si>
    <t>Батарлыкова Алена Леонидовна</t>
  </si>
  <si>
    <t>8-981-791-62-92</t>
  </si>
  <si>
    <t>abatarlykova@inbox.ru</t>
  </si>
  <si>
    <t>Батарлыкова Виолетта Александровна</t>
  </si>
  <si>
    <t>Трофимова Дарья Александровна</t>
  </si>
  <si>
    <t>Обучение игре на домое</t>
  </si>
  <si>
    <t>Живые нити. Ручное ткачество</t>
  </si>
  <si>
    <t>Комплексное обучение</t>
  </si>
  <si>
    <t>Васильева Ирина Григорьевна</t>
  </si>
  <si>
    <t>+7 921 871 74 05</t>
  </si>
  <si>
    <t>Васильев Александр Серегеевич</t>
  </si>
  <si>
    <t>историко - краеведческий клуб Петрополь</t>
  </si>
  <si>
    <t>Трофимова Ксения Плександровна</t>
  </si>
  <si>
    <t>Прончакова Анна Владимировна</t>
  </si>
  <si>
    <t>pronchakova.anna@gmail.com</t>
  </si>
  <si>
    <t>Прончаков Георгий Артемович</t>
  </si>
  <si>
    <t>Прончакова</t>
  </si>
  <si>
    <t>Борисенко Екатерина Александровна</t>
  </si>
  <si>
    <t>Сергиенко Вероника Александровна</t>
  </si>
  <si>
    <t>Мосин Сергей Иванович</t>
  </si>
  <si>
    <t>783-10-86</t>
  </si>
  <si>
    <t>vmosincuk@gmail.com</t>
  </si>
  <si>
    <t>Мосина Елизавета</t>
  </si>
  <si>
    <t>Исаева Юрий Владимирович</t>
  </si>
  <si>
    <t>Y.isaev.rybtorg@mail.ru</t>
  </si>
  <si>
    <t>Ул. Боровая, дом 59-61, кв. 14</t>
  </si>
  <si>
    <t>Исаева Софья Юрьевна</t>
  </si>
  <si>
    <t>Кузьмина Наталья Семеновна</t>
  </si>
  <si>
    <t>nkuzmina2009@mail.ru</t>
  </si>
  <si>
    <t>КузьминиРоман Сергеевич</t>
  </si>
  <si>
    <t>Зайцева Анна Николаевна</t>
  </si>
  <si>
    <t>nura1301@yahoo.com</t>
  </si>
  <si>
    <t>Фаткуллина Майя Артуровна</t>
  </si>
  <si>
    <t>программа "Биология для поступающих в вузы"</t>
  </si>
  <si>
    <t>Группа 602</t>
  </si>
  <si>
    <t>Линькова Мария Евгеньевна</t>
  </si>
  <si>
    <t>linkovaanna2003@mail.ru</t>
  </si>
  <si>
    <t>Линькова Анна</t>
  </si>
  <si>
    <t>Александров Александр Леонидович</t>
  </si>
  <si>
    <t>Александрова Арина</t>
  </si>
  <si>
    <t>Горячкина Татьяна Владимировна</t>
  </si>
  <si>
    <t>xoma-katia@mail.ru</t>
  </si>
  <si>
    <t>Горячкина Виктория</t>
  </si>
  <si>
    <t>Титова Татьяна Владимировна</t>
  </si>
  <si>
    <t>3001ttv@bk.ru</t>
  </si>
  <si>
    <t>Иващенко Мария Евгеньевна</t>
  </si>
  <si>
    <t>Уланова Оксана Михайловна</t>
  </si>
  <si>
    <t>oks4838@yandex.ru</t>
  </si>
  <si>
    <t>Лесюис Анна</t>
  </si>
  <si>
    <t>Лебедева Светлана Викторовна</t>
  </si>
  <si>
    <t>termin4@yandex.ru</t>
  </si>
  <si>
    <t>Терентьева Ольга</t>
  </si>
  <si>
    <t>Кузьмин Роман Сергеевич</t>
  </si>
  <si>
    <t>Дроздовская Елена Николаевна</t>
  </si>
  <si>
    <t>3356000@gmail.com</t>
  </si>
  <si>
    <t>Подшивалова Вероника Владимировна</t>
  </si>
  <si>
    <t>НАШ РЕБЕНОК РИСУЕТ</t>
  </si>
  <si>
    <t>Миронова Татьяна Евгеньевна</t>
  </si>
  <si>
    <t>Миронова Мария</t>
  </si>
  <si>
    <t>Мой ребенок рисует</t>
  </si>
  <si>
    <t>Константинова Ольга Геннадьевна</t>
  </si>
  <si>
    <t>8-921-942-60-06</t>
  </si>
  <si>
    <t>Olayka@mail.ru</t>
  </si>
  <si>
    <t>Смирнова Варвара Александровна</t>
  </si>
  <si>
    <t>8950 048.38 58</t>
  </si>
  <si>
    <t>Краеведение</t>
  </si>
  <si>
    <t>Банных Иван</t>
  </si>
  <si>
    <t>Федотова Анна Алексеевна</t>
  </si>
  <si>
    <t>nurafed@yandex.ru</t>
  </si>
  <si>
    <t>Рыбина Ксения Сергеевна</t>
  </si>
  <si>
    <t>Клуб "стажёр"</t>
  </si>
  <si>
    <t>Баранов Николай Владимирович</t>
  </si>
  <si>
    <t>baranoffnv@gmail.com</t>
  </si>
  <si>
    <t>Баранова Анна Николаевна</t>
  </si>
  <si>
    <t>Музыкальная азбука</t>
  </si>
  <si>
    <t>Комплексная программа Юношеского клуба обществнных наук</t>
  </si>
  <si>
    <t>Нежинская ирина Владимировна</t>
  </si>
  <si>
    <t>Полякова Наталья Германовна</t>
  </si>
  <si>
    <t>Nata31771@mail.ru</t>
  </si>
  <si>
    <t>Поляков Ярослав Сергеевич</t>
  </si>
  <si>
    <t>Юкон, Международные отношения</t>
  </si>
  <si>
    <t>Разумова Наталья Валерьевна</t>
  </si>
  <si>
    <t>canakc@mail.ru</t>
  </si>
  <si>
    <t>Разумова Ксения</t>
  </si>
  <si>
    <t>Войтова Марина Александровна</t>
  </si>
  <si>
    <t>d.voytova06@mail.ru</t>
  </si>
  <si>
    <t>Войтова Джульетта</t>
  </si>
  <si>
    <t>Редькина Рита Геннадьевна</t>
  </si>
  <si>
    <t>ritaredkina@mail.ru</t>
  </si>
  <si>
    <t>Редькина Любовь</t>
  </si>
  <si>
    <t>Морозова Екатерина Анатольевна</t>
  </si>
  <si>
    <t>omorozova343@gmai.com</t>
  </si>
  <si>
    <t>Морозова Ольга</t>
  </si>
  <si>
    <t>Комплексная программа Юношеского клуба общественных наук</t>
  </si>
  <si>
    <t>Мошняков Александр Геннадьевич</t>
  </si>
  <si>
    <t>mag2104@mail.ru</t>
  </si>
  <si>
    <t>Мошняков Иван Александрович</t>
  </si>
  <si>
    <t>Иванютенко Валентина Николаевна</t>
  </si>
  <si>
    <t>daryaivanyutenko@yandex.ru</t>
  </si>
  <si>
    <t>Иванютенко Дарья Андреевна</t>
  </si>
  <si>
    <t>Цвик Антон Викторович</t>
  </si>
  <si>
    <t>комплексная программа юношеского клуба общественных наук</t>
  </si>
  <si>
    <t>Басова Вера Васильевна</t>
  </si>
  <si>
    <t>Басова Алёна</t>
  </si>
  <si>
    <t>Комплексная программа отдела Юношеского клуба общественных наук</t>
  </si>
  <si>
    <t>Переломов Мария Александровна</t>
  </si>
  <si>
    <t>perelomova2013@mail.ru</t>
  </si>
  <si>
    <t>Переломов Николай Валентинович</t>
  </si>
  <si>
    <t>Соколова Юлия Германовна</t>
  </si>
  <si>
    <t>L230666@yandex.ru</t>
  </si>
  <si>
    <t>Лысюк Сергей Владимировия</t>
  </si>
  <si>
    <t>юкон</t>
  </si>
  <si>
    <t>Артемьева Марина Михайловна</t>
  </si>
  <si>
    <t>amarina1973@mail.ru</t>
  </si>
  <si>
    <t>Артемьев Михаил</t>
  </si>
  <si>
    <t>Склярова Оксана Юрьевна</t>
  </si>
  <si>
    <t>vadi.sk@mail.ru</t>
  </si>
  <si>
    <t>Склярова Арина</t>
  </si>
  <si>
    <t>Лоза Наталия Степановна</t>
  </si>
  <si>
    <t>nataliya_loza@mail.ru</t>
  </si>
  <si>
    <t>Лоза Ксения Валерьевна</t>
  </si>
  <si>
    <t>Фомина Елена Геннадьевна</t>
  </si>
  <si>
    <t>solenaya@yandex.ru</t>
  </si>
  <si>
    <t>Фомин Георгий Станиславович</t>
  </si>
  <si>
    <t>Лысюк Янина Сергеевна</t>
  </si>
  <si>
    <t>Балякина Надежда Петровна</t>
  </si>
  <si>
    <t>Nbalyakina1@gmail.com</t>
  </si>
  <si>
    <t>Балякина Вера Андреевна</t>
  </si>
  <si>
    <t>Щебуняева Виктория Владимировна</t>
  </si>
  <si>
    <t>Новикова Анастасия</t>
  </si>
  <si>
    <t>Корниенко Елена Геннадьевна</t>
  </si>
  <si>
    <t>Elena-aksu@mail.ru</t>
  </si>
  <si>
    <t>Корниенко Лев Романович</t>
  </si>
  <si>
    <t>Экономика</t>
  </si>
  <si>
    <t>Спецкурсы Юношеского клуба общественных наук</t>
  </si>
  <si>
    <t>Гайваль Татьяна Михайловна</t>
  </si>
  <si>
    <t>ioga2008@yandex.ru</t>
  </si>
  <si>
    <t>Иоффе Маргарита Станиславовна</t>
  </si>
  <si>
    <t>Юкон (Универсальный курс общественных наук)</t>
  </si>
  <si>
    <t>Голубева Ольга Андреевна</t>
  </si>
  <si>
    <t>+7(905)2194310</t>
  </si>
  <si>
    <t>Макарова Виктория</t>
  </si>
  <si>
    <t>Броневич Татьяна Александровна</t>
  </si>
  <si>
    <t>Броневич Анна Михайловна</t>
  </si>
  <si>
    <t>Спецкурс ЮКОНа</t>
  </si>
  <si>
    <t>9763275@mail.ru</t>
  </si>
  <si>
    <t>Русина Лилия Вячеславовна</t>
  </si>
  <si>
    <t>lv07@yandex.ru</t>
  </si>
  <si>
    <t>Куксинский Георгий</t>
  </si>
  <si>
    <t>Комплексная программа юношеского клуба общественных наук</t>
  </si>
  <si>
    <t>Гордина Светлана Николаевна</t>
  </si>
  <si>
    <t>nikolavna.82@mail.ru</t>
  </si>
  <si>
    <t>Гордина Алина Руслановна</t>
  </si>
  <si>
    <t>Филимонова Елена Валерьевна</t>
  </si>
  <si>
    <t>merit_shabshab@mail.ru</t>
  </si>
  <si>
    <t>Шабельник Мария Владимировна</t>
  </si>
  <si>
    <t>Саулич Жанна Николаевна</t>
  </si>
  <si>
    <t>Рафаил Александра Романовна</t>
  </si>
  <si>
    <t>Широкова Мария Юрьевна</t>
  </si>
  <si>
    <t>maria.shirokova@mail.ru</t>
  </si>
  <si>
    <t>Широкова Алёна Анатольевна</t>
  </si>
  <si>
    <t>Международные отношения.</t>
  </si>
  <si>
    <t>Паневкин Николай Николаевич</t>
  </si>
  <si>
    <t>alukard2004ster@gmail.com</t>
  </si>
  <si>
    <t>Козырева Марина Жоржевна</t>
  </si>
  <si>
    <t>mk400@rambler.ru</t>
  </si>
  <si>
    <t>Козырева Дарья Александровна</t>
  </si>
  <si>
    <t>Спецкурсы ЮКОНа</t>
  </si>
  <si>
    <t>Паскаль Оксана Валерьевна</t>
  </si>
  <si>
    <t>vivat20002000@mail.ru</t>
  </si>
  <si>
    <t>Паскаль Владимир Юрьевич</t>
  </si>
  <si>
    <t>Бройко Ольга Евгеньевна</t>
  </si>
  <si>
    <t>olgbroyko@yandex.ru</t>
  </si>
  <si>
    <t>Бройко Анастасия Антоновна</t>
  </si>
  <si>
    <t>Ташматов Алексей Абдуманнанович</t>
  </si>
  <si>
    <t>aleks18t@gmail.com</t>
  </si>
  <si>
    <t>Ташматов Дмитрий Алексеевич</t>
  </si>
  <si>
    <t>Право и международные отношения</t>
  </si>
  <si>
    <t>207 и 301</t>
  </si>
  <si>
    <t>Долгих Наталья Владимировна</t>
  </si>
  <si>
    <t>dolviktor@yandex.ru</t>
  </si>
  <si>
    <t>Долгих Константин Викторович</t>
  </si>
  <si>
    <t>Жуков Александр Викторович</t>
  </si>
  <si>
    <t>Aleksandr. Zhukov.1977@gmail.com</t>
  </si>
  <si>
    <t>Жуков Тимофей</t>
  </si>
  <si>
    <t xml:space="preserve">Ответственность за жизнь и здоровье ребёнка беру на себя
</t>
  </si>
  <si>
    <t>Шобырева Лариса Владимировна</t>
  </si>
  <si>
    <t>+7(911)262-40-06</t>
  </si>
  <si>
    <t>larisa-1@mail.ru</t>
  </si>
  <si>
    <t>Шобырев Артём</t>
  </si>
  <si>
    <t>Комплексная программа ЮКОН</t>
  </si>
  <si>
    <t>Рудазова Валерия Николаевна</t>
  </si>
  <si>
    <t>76lera.r@mail.ru</t>
  </si>
  <si>
    <t>Хабинец Полина</t>
  </si>
  <si>
    <t>Гунько Янина Ивановна</t>
  </si>
  <si>
    <t>yanina2000@yandex.ru</t>
  </si>
  <si>
    <t>Гунько Максим Сергеевич</t>
  </si>
  <si>
    <t>Качанова Ирина Николаевна</t>
  </si>
  <si>
    <t>Забелина Мария Сергеевна</t>
  </si>
  <si>
    <t>Павлухина Ольга Владимировна</t>
  </si>
  <si>
    <t>phoenix-73@yandex.ru</t>
  </si>
  <si>
    <t>Павлухин Сергей Владимирович</t>
  </si>
  <si>
    <t>Носкова Полина Вячеславовна</t>
  </si>
  <si>
    <t>polinanoskova@gmail.com</t>
  </si>
  <si>
    <t>Носков Савва Ильич</t>
  </si>
  <si>
    <t>Абросимова Ольга Евгеньевна</t>
  </si>
  <si>
    <t>Абросимова Арина Александровна</t>
  </si>
  <si>
    <t>Рябинина Лариса Владимировна</t>
  </si>
  <si>
    <t>lorik196@mail.ru</t>
  </si>
  <si>
    <t>Рябинина Елизавета Юрьевна</t>
  </si>
  <si>
    <t>Шкода Елена Александровна</t>
  </si>
  <si>
    <t>lshkoda@mail.ru</t>
  </si>
  <si>
    <t>Чернышев Александр</t>
  </si>
  <si>
    <t>Сморыго Екатерина Сергеевна</t>
  </si>
  <si>
    <t>expert-smorygo@mail.ru</t>
  </si>
  <si>
    <t>Сморыго Аким</t>
  </si>
  <si>
    <t>ЮКОН, спецкурсы</t>
  </si>
  <si>
    <t>Комиссарова Карина Валерьевна</t>
  </si>
  <si>
    <t>komkarina@yandex.ru</t>
  </si>
  <si>
    <t>беговая 9 кв 32</t>
  </si>
  <si>
    <t>Комиссаров Аркадий</t>
  </si>
  <si>
    <t>Международные отношения</t>
  </si>
  <si>
    <t>Маковецкая Нина</t>
  </si>
  <si>
    <t>Юный инструктор-проводник</t>
  </si>
  <si>
    <t xml:space="preserve">Программа экологии морского бентоса (гидробиология)
</t>
  </si>
  <si>
    <t>ЮКОН, комплексная программа</t>
  </si>
  <si>
    <t>Балаценко Ольга Николаевна</t>
  </si>
  <si>
    <t>onbalatsenko@mail.ru</t>
  </si>
  <si>
    <t>Гриненко Ирина Александровна</t>
  </si>
  <si>
    <t>gia76@rambler.ru</t>
  </si>
  <si>
    <t>Гриненко Иван Ильич</t>
  </si>
  <si>
    <t>Каминская Татьяна Дмитриевна</t>
  </si>
  <si>
    <t>Каминская Антонина Андреевна</t>
  </si>
  <si>
    <t>Жернаков Александр Владимирович</t>
  </si>
  <si>
    <t>sashabe84@gmail.com</t>
  </si>
  <si>
    <t>Жернаков Егор Александрович</t>
  </si>
  <si>
    <t>Яковлева Наталия Александровна</t>
  </si>
  <si>
    <t>ivar2003@gmail.com</t>
  </si>
  <si>
    <t>Яковлев Иван</t>
  </si>
  <si>
    <t>Паниткова Оксана Игоревна</t>
  </si>
  <si>
    <t>Паниткова Полина Владиславовна</t>
  </si>
  <si>
    <t>Гулакова Мария Анатольевна</t>
  </si>
  <si>
    <t>Marya.gulakowa@yandex.ru</t>
  </si>
  <si>
    <t>Надточий Вера Руслановна</t>
  </si>
  <si>
    <t>Катерина Гарау</t>
  </si>
  <si>
    <t>София Костин</t>
  </si>
  <si>
    <t>Лебедева Надежда Егоровна</t>
  </si>
  <si>
    <t xml:space="preserve">Скрипко Владимир Александрович
</t>
  </si>
  <si>
    <t>Петрова Александра Александровна</t>
  </si>
  <si>
    <t>alexalexpetrova@mail.ru</t>
  </si>
  <si>
    <t>Петров Алексей Викторович</t>
  </si>
  <si>
    <t>Ильченко Сюзанна Владимировна</t>
  </si>
  <si>
    <t>Family29@yandex.ru</t>
  </si>
  <si>
    <t>Терентьев Владислав</t>
  </si>
  <si>
    <t>Комплексная программа Юкон а</t>
  </si>
  <si>
    <t>Белоусова Екатерина Александровна</t>
  </si>
  <si>
    <t>deam5@mail.ru</t>
  </si>
  <si>
    <t>Степанова Ксения</t>
  </si>
  <si>
    <t>Яковенко Наталья Михайловна</t>
  </si>
  <si>
    <t>hasl2000@mail.ru</t>
  </si>
  <si>
    <t>Яковенко Пётр Владимирович</t>
  </si>
  <si>
    <t>Юношеский клуб общественных наук</t>
  </si>
  <si>
    <t>Немчинова Юлия Михайловна</t>
  </si>
  <si>
    <t>растения и растительный покров</t>
  </si>
  <si>
    <t>Козьминская Татьяна Леонидовна</t>
  </si>
  <si>
    <t>Козьминская Анастасия</t>
  </si>
  <si>
    <t>комплексная программа ЮКОНа</t>
  </si>
  <si>
    <t>Набокова Полина Мансуровна</t>
  </si>
  <si>
    <t>nabikova@invox.ru</t>
  </si>
  <si>
    <t>Набокова Елизавета</t>
  </si>
  <si>
    <t>Лесонен Полина Андреевна</t>
  </si>
  <si>
    <t>Сергеева Ольга Владимировна</t>
  </si>
  <si>
    <t>gorychevao@gmail.com</t>
  </si>
  <si>
    <t>Сергеева Майя</t>
  </si>
  <si>
    <t>Добринская Натали Дмитриевна</t>
  </si>
  <si>
    <t>Dnd1981@list.ru</t>
  </si>
  <si>
    <t>Сп,Кременчугская ул,д 11,корп2,кв56</t>
  </si>
  <si>
    <t>Ломакин Виталий</t>
  </si>
  <si>
    <t>Ksgerber@yandex.ru</t>
  </si>
  <si>
    <t>Степанова Татьяна Федоровна</t>
  </si>
  <si>
    <t>veronika.step2014@yandex.ru</t>
  </si>
  <si>
    <t>Степанова Вероника Сергеевна</t>
  </si>
  <si>
    <t>Казанцева Елена Викторовна</t>
  </si>
  <si>
    <t>9062061@mail.ru</t>
  </si>
  <si>
    <t>Казанцева Екатерина</t>
  </si>
  <si>
    <t>Головихина Галина Владимировна</t>
  </si>
  <si>
    <t>galina_26@mail.ru</t>
  </si>
  <si>
    <t>Халваши Анна Славиковна</t>
  </si>
  <si>
    <t>Чернигина Алиса Леонидовна</t>
  </si>
  <si>
    <t>chernigina2208@icloud.com</t>
  </si>
  <si>
    <t>Шабанова Софья Алексеевна</t>
  </si>
  <si>
    <t>Лосева Светлана Юрьевна</t>
  </si>
  <si>
    <t>svetalos@mail.ru</t>
  </si>
  <si>
    <t>Лосева Мария Кирилловна</t>
  </si>
  <si>
    <t>Наливайко Юлия Александровна</t>
  </si>
  <si>
    <t>u_nalivayko@mail.ru</t>
  </si>
  <si>
    <t>Наливайко Софья</t>
  </si>
  <si>
    <t>Спецкурс ЮКОН</t>
  </si>
  <si>
    <t>Ушакова Алена Владимировна</t>
  </si>
  <si>
    <t>+7(911)128-20-80</t>
  </si>
  <si>
    <t>warose@mail.ru</t>
  </si>
  <si>
    <t>Ушакова Кристина</t>
  </si>
  <si>
    <t>Чугунова Ксения Сергеевна</t>
  </si>
  <si>
    <t>+7 (921) 792-46-86</t>
  </si>
  <si>
    <t>askachu@yandex.ru</t>
  </si>
  <si>
    <t>Федорова Алёна</t>
  </si>
  <si>
    <t>Майстренко Елена Владимировна</t>
  </si>
  <si>
    <t>lenmay71@yandex.ru</t>
  </si>
  <si>
    <t>Майстренко Ксения Витальевна</t>
  </si>
  <si>
    <t>Доильницина Елена Рдольфовна</t>
  </si>
  <si>
    <t>+7(921)967-83-56</t>
  </si>
  <si>
    <t>anuusha@yandex.ru</t>
  </si>
  <si>
    <t>Доильницин Егор Владимирович</t>
  </si>
  <si>
    <t>Шапошникова Наталия Александровна</t>
  </si>
  <si>
    <t>qnatik@yandex.ru</t>
  </si>
  <si>
    <t>Шапошникова Елизавета Петровна</t>
  </si>
  <si>
    <t>Корякина Дарья Александровна</t>
  </si>
  <si>
    <t>Marjalova@mail.ru</t>
  </si>
  <si>
    <t>Корякина Анфиса</t>
  </si>
  <si>
    <t>Владимирова Елена Николаевна</t>
  </si>
  <si>
    <t>Lghome1@yandex.ru</t>
  </si>
  <si>
    <t>Канаева Наталья</t>
  </si>
  <si>
    <t>Кравченко Александра Игоревна</t>
  </si>
  <si>
    <t>koluen@mail.ru</t>
  </si>
  <si>
    <t>Кравченко Артур Алексеевич</t>
  </si>
  <si>
    <t>Яковлева Виктория Михайловна</t>
  </si>
  <si>
    <t>viktoria_iakovleva@mail.ru</t>
  </si>
  <si>
    <t>Яковлева Кристина</t>
  </si>
  <si>
    <t>Михайловцева Екатерина Михайловна</t>
  </si>
  <si>
    <t>perlipat13@mail.ru</t>
  </si>
  <si>
    <t>Пыхачова Евгения Дмитриевна</t>
  </si>
  <si>
    <t>Антонов Матвей</t>
  </si>
  <si>
    <t>Шипулина Людмила Викторовна</t>
  </si>
  <si>
    <t>iglual1@mail.ru</t>
  </si>
  <si>
    <t>Шипулина Алина</t>
  </si>
  <si>
    <t>Углубленный курс по международным отношениям (3 год)</t>
  </si>
  <si>
    <t>qnatik@yande.ru</t>
  </si>
  <si>
    <t>Павленко Марина Валерьевна</t>
  </si>
  <si>
    <t>dianapavl03@gmail.com</t>
  </si>
  <si>
    <t>Павленко Диана</t>
  </si>
  <si>
    <t>ЮКОН подготовка к ЕГЭ по обществознанию</t>
  </si>
  <si>
    <t>Власова Вера Георгиевна</t>
  </si>
  <si>
    <t>Власов Тихон</t>
  </si>
  <si>
    <t>Илле Мария Викторовна</t>
  </si>
  <si>
    <t>marysa2624@yandex.ru</t>
  </si>
  <si>
    <t>Коваленко Екатерина</t>
  </si>
  <si>
    <t>Федосова Татьяна Олеговна</t>
  </si>
  <si>
    <t>Телепнева Дарья Сергеевна</t>
  </si>
  <si>
    <t>Владимирова Виктория Владимировна</t>
  </si>
  <si>
    <t>vikysa23@mail.ru</t>
  </si>
  <si>
    <t>Середюк Мария Владимировна</t>
  </si>
  <si>
    <t>Садекова Марианна Владимировна</t>
  </si>
  <si>
    <t>marianna_sade@mail.ru</t>
  </si>
  <si>
    <t>Садекова Рената Данатовна</t>
  </si>
  <si>
    <t>Белякова Марина Викторовна</t>
  </si>
  <si>
    <t>Mary-belyakova@yandex.ru</t>
  </si>
  <si>
    <t>Белякова Нина</t>
  </si>
  <si>
    <t>Гребенникова Татьяна Витальевна</t>
  </si>
  <si>
    <t>nnikov.spb@gmail.com</t>
  </si>
  <si>
    <t>Гребенникова Ольга Александровна</t>
  </si>
  <si>
    <t>Ергнян Степан Мкртычевич</t>
  </si>
  <si>
    <t>Ергнян Давид Степанович</t>
  </si>
  <si>
    <t>Гребенникова Ольга</t>
  </si>
  <si>
    <t>обучение игре на виолончели</t>
  </si>
  <si>
    <t>Гаврилов Александр Владимирович</t>
  </si>
  <si>
    <t>dr.garry.brain@yandex.ru</t>
  </si>
  <si>
    <t>Гаврилова Елена Александровна</t>
  </si>
  <si>
    <t>Гаврилов Михаил Александрович</t>
  </si>
  <si>
    <t>Ивановская Мария Константиновна</t>
  </si>
  <si>
    <t>timka.tv.man@gmail.com</t>
  </si>
  <si>
    <t>Париков Тимофей Матвеевич</t>
  </si>
  <si>
    <t>Буркова Лариса Петровна</t>
  </si>
  <si>
    <t>larisa3012@bk.ru</t>
  </si>
  <si>
    <t>Буркова Олеся</t>
  </si>
  <si>
    <t>«Комплексная программа Юношеского клуба обществнных наук»</t>
  </si>
  <si>
    <t>Роговенко Наталья Владимировна</t>
  </si>
  <si>
    <t>7(911)8439797</t>
  </si>
  <si>
    <t>NVRogovenko@yandex.ru</t>
  </si>
  <si>
    <t>Роговенко Алёна Алексеевна</t>
  </si>
  <si>
    <t>Ммф</t>
  </si>
  <si>
    <t>Анатомии и медицина</t>
  </si>
  <si>
    <t>Алексеева Наталья Станиславовна</t>
  </si>
  <si>
    <t>adenis.spb@gmail.com</t>
  </si>
  <si>
    <t>Алексеев Денис Вадимович</t>
  </si>
  <si>
    <t>Бухарова Анастасия Васильевна</t>
  </si>
  <si>
    <t>6437333@bk.ru</t>
  </si>
  <si>
    <t>Бухарова Анна</t>
  </si>
  <si>
    <t>Перфильева Анна Евгеньевна</t>
  </si>
  <si>
    <t>Perfi.77@gmail.com</t>
  </si>
  <si>
    <t>Петухова Ирина Леонидовна</t>
  </si>
  <si>
    <t>Чебанова Наталья Анатольевна</t>
  </si>
  <si>
    <t>+7(965)060-77-10</t>
  </si>
  <si>
    <t>Филиппов Михаил Эдуардович</t>
  </si>
  <si>
    <t>filippov_mikhail@mail.ru</t>
  </si>
  <si>
    <t>Филиппова Мария</t>
  </si>
  <si>
    <t>Серебренникова Ульяна Николаевна</t>
  </si>
  <si>
    <t>userebr@rambler.ru</t>
  </si>
  <si>
    <t>Серебренникова Ксения</t>
  </si>
  <si>
    <t>Тарасова Инна Антоновна</t>
  </si>
  <si>
    <t>innesa27@mail.ru</t>
  </si>
  <si>
    <t>Тарасов Серафим Сергеевич</t>
  </si>
  <si>
    <t>Залялова Ирина Николаевна</t>
  </si>
  <si>
    <t>ira.zalyalova@mail.ru</t>
  </si>
  <si>
    <t>Печенкина Нелли Владимировна</t>
  </si>
  <si>
    <t>Юношеский клуб общественных наук (ЮКОН)</t>
  </si>
  <si>
    <t>Чепкасова Юлия Анатольевна</t>
  </si>
  <si>
    <t>juliaessayan@mail.ru</t>
  </si>
  <si>
    <t>Чепкасова Майя Андреевна</t>
  </si>
  <si>
    <t>Журавлёва Дарья Игоревна</t>
  </si>
  <si>
    <t>dawkin_86@mail.ru</t>
  </si>
  <si>
    <t>Журавлёва Вера</t>
  </si>
  <si>
    <t>Natotto@yandex.ru</t>
  </si>
  <si>
    <t>Нукалова Анастасия</t>
  </si>
  <si>
    <t>Пахомов Константин Леонидович</t>
  </si>
  <si>
    <t>kpahomov@mail.ru</t>
  </si>
  <si>
    <t>Пахомов Ярослав</t>
  </si>
  <si>
    <t>kholechka@yandex.ru</t>
  </si>
  <si>
    <t xml:space="preserve">
Худин Артём Алексеевич</t>
  </si>
  <si>
    <t>Антонов Тимофей</t>
  </si>
  <si>
    <t>Кузнецова Наталия Анатольевна</t>
  </si>
  <si>
    <t>kyznecovana@gmail.com</t>
  </si>
  <si>
    <t>Кузнецов Федор</t>
  </si>
  <si>
    <t>Программа экологии морского бентоса ( гидробиология)</t>
  </si>
  <si>
    <t>Митин Евгений Викторович</t>
  </si>
  <si>
    <t>Eugmit@yandex.ru</t>
  </si>
  <si>
    <t>Митин Александр</t>
  </si>
  <si>
    <t>Шепель Ксения Георгиевна</t>
  </si>
  <si>
    <t>89312820756@mail.ru</t>
  </si>
  <si>
    <t>Янхотова Дарья</t>
  </si>
  <si>
    <t>Цымбалюк Людмила Николаевна</t>
  </si>
  <si>
    <t>pn10.spb@mail.ru</t>
  </si>
  <si>
    <t>Цымбалюк Ксения</t>
  </si>
  <si>
    <t>Школа Вожатого</t>
  </si>
  <si>
    <t>Чиликина Светлана Васильевна</t>
  </si>
  <si>
    <t>Чиликина Мариника</t>
  </si>
  <si>
    <t>Лагутина Анна Владимировна</t>
  </si>
  <si>
    <t>quercus79@mail.ru</t>
  </si>
  <si>
    <t>Санкт-петербург, Шлиссельбургский пр 34-2-19</t>
  </si>
  <si>
    <t>Масальцев Максим</t>
  </si>
  <si>
    <t>Волкова Светлана Евгеньевна</t>
  </si>
  <si>
    <t>8-995-911-71-22, 8-953-465-32-69</t>
  </si>
  <si>
    <t>Volkova.s.e@rambler.ru</t>
  </si>
  <si>
    <t>Волков Максим Борисович</t>
  </si>
  <si>
    <t>Введение в 3d моделирование и проектирование</t>
  </si>
  <si>
    <t>Берегулина Александра Евгеньевна</t>
  </si>
  <si>
    <t>soniatm2006@gmail.com</t>
  </si>
  <si>
    <t>Умеренкова Галина Владимировна</t>
  </si>
  <si>
    <t>Умеренков Кирилл Дмитриевич</t>
  </si>
  <si>
    <t>joy_@mail.ru</t>
  </si>
  <si>
    <t>Леонова Настасия Борисовна</t>
  </si>
  <si>
    <t>blspb@yandex.ru</t>
  </si>
  <si>
    <t>Леонов Даниил Андреевич</t>
  </si>
  <si>
    <t>201, 203</t>
  </si>
  <si>
    <t>Аверкиева Наталья Юрьевна</t>
  </si>
  <si>
    <t>Аверкиев Максим Игоревич</t>
  </si>
  <si>
    <t>Донская Надежда Михайловна</t>
  </si>
  <si>
    <t>donskoyp@gmail.com</t>
  </si>
  <si>
    <t>Донская Варвара Петровна</t>
  </si>
  <si>
    <t>Шумская Надежда Александровна</t>
  </si>
  <si>
    <t>nadia.shum@gmail.com</t>
  </si>
  <si>
    <t>1 Красноармейская 16</t>
  </si>
  <si>
    <t>Шумский Леонид Андреевич</t>
  </si>
  <si>
    <t>Афанасьева Анна Ивановна</t>
  </si>
  <si>
    <t>afanasievaanya@yandex.ru</t>
  </si>
  <si>
    <t>Афанасьев Иван Евгеньевич</t>
  </si>
  <si>
    <t>Фомин Даниил</t>
  </si>
  <si>
    <t>Штокбант Яна Исааковна</t>
  </si>
  <si>
    <t>Vbuff@yandex.ru</t>
  </si>
  <si>
    <t>Подберезский Ян</t>
  </si>
  <si>
    <t>Куцебо Анастасия Александровна</t>
  </si>
  <si>
    <t>+7 (911) 956-27-55</t>
  </si>
  <si>
    <t>anactaciyk@gmail.com</t>
  </si>
  <si>
    <t>Маркова Елизавета Александровна</t>
  </si>
  <si>
    <t>Семенова Ольга Вячеславовна</t>
  </si>
  <si>
    <t>Olgsem@mail.ru</t>
  </si>
  <si>
    <t>Семенов Александр Сергеевич</t>
  </si>
  <si>
    <t>Археология месиы</t>
  </si>
  <si>
    <t>Чистова Галина Валентиновна</t>
  </si>
  <si>
    <t>galinachistova62@gmail.com</t>
  </si>
  <si>
    <t>Чистова Вера Дмитриевна</t>
  </si>
  <si>
    <t>Жаворонкова Ольга Владимировна</t>
  </si>
  <si>
    <t>olga.zh@bk.ru</t>
  </si>
  <si>
    <t>Строев Никита</t>
  </si>
  <si>
    <t>Пуховский Оксана Викторовна</t>
  </si>
  <si>
    <t>oxanamdp@gmail.com</t>
  </si>
  <si>
    <t>Пуховский Тимофей Сергеевич</t>
  </si>
  <si>
    <t>Комплексная программа Юношеского клуба</t>
  </si>
  <si>
    <t>Иванов Кирилл Андреевич</t>
  </si>
  <si>
    <t>Vivanova12@gmail.com</t>
  </si>
  <si>
    <t>Иванов Тимофей Кириллович</t>
  </si>
  <si>
    <t>Курс Генетики Сергея Пичугина</t>
  </si>
  <si>
    <t>Сучкова Александра Юрьевна</t>
  </si>
  <si>
    <t>a.suchkova@me.com</t>
  </si>
  <si>
    <t>Сучков Александр Сергеевич</t>
  </si>
  <si>
    <t>Ульянова Ирина Валерьевна</t>
  </si>
  <si>
    <t>zoya9211886963@gmail.com</t>
  </si>
  <si>
    <t>Григорьева Зоя Алексеевна</t>
  </si>
  <si>
    <t>Гусарова Ольга Валерьевна</t>
  </si>
  <si>
    <t>8-911-916-19-72</t>
  </si>
  <si>
    <t>gusarek@yandex.ru</t>
  </si>
  <si>
    <t>Петросян Альберт Левонович</t>
  </si>
  <si>
    <t>Комплексная программа юношеский клуб общественных наук</t>
  </si>
  <si>
    <t>Васильева Вера Николаевна</t>
  </si>
  <si>
    <t>vernik040@yandex.ru</t>
  </si>
  <si>
    <t>Литвинова Светлана Евгеньевна</t>
  </si>
  <si>
    <t>Ruben008@rambler.ru</t>
  </si>
  <si>
    <t>Литвинова Александра Юрьевна</t>
  </si>
  <si>
    <t>Мартынова Ольга Михайловна</t>
  </si>
  <si>
    <t>martynova976@gmail.com</t>
  </si>
  <si>
    <t>Мартынов Глеб Денисович</t>
  </si>
  <si>
    <t>Савинова Валентина Андреевна</t>
  </si>
  <si>
    <t>valentinasavinova@icloud.com</t>
  </si>
  <si>
    <t>Савинова Алиса</t>
  </si>
  <si>
    <t>Слащева Елизавета</t>
  </si>
  <si>
    <t>Родин Борис Павлович</t>
  </si>
  <si>
    <t>historicalpoetics@gmail.com</t>
  </si>
  <si>
    <t>Маслов Василий</t>
  </si>
  <si>
    <t>Сольфеджио А.С. Мажара</t>
  </si>
  <si>
    <t>5 класс - 502</t>
  </si>
  <si>
    <t>Захарова Нонна Владимировна</t>
  </si>
  <si>
    <t>Захаров Надежда</t>
  </si>
  <si>
    <t>Михайлова Наталия Васильевна</t>
  </si>
  <si>
    <t>mihailova@outlook.com</t>
  </si>
  <si>
    <t>Михайлова Анна Валерьевна</t>
  </si>
  <si>
    <t>Богуславская Маргарита Анатольевна</t>
  </si>
  <si>
    <t>+7(964)333-44-23</t>
  </si>
  <si>
    <t>boguslavskaya2011@yandex.ru</t>
  </si>
  <si>
    <t>Богуславская Евгения Борисовна</t>
  </si>
  <si>
    <t>Санкова Надежда Геннадьевна</t>
  </si>
  <si>
    <t>naadenka.ru @mail.ru</t>
  </si>
  <si>
    <t>Санкова Елизавета</t>
  </si>
  <si>
    <t>Клуб Стажор</t>
  </si>
  <si>
    <t>Чистов Иван Дмитриевич</t>
  </si>
  <si>
    <t>Захарова Любовь Владимировна</t>
  </si>
  <si>
    <t>casa_maria@mail.ru</t>
  </si>
  <si>
    <t>Хижняк Никита</t>
  </si>
  <si>
    <t>Баделина Анна Владимировна</t>
  </si>
  <si>
    <t>yav84@mail.ru</t>
  </si>
  <si>
    <t>Баделина Ксения Станиславовна</t>
  </si>
  <si>
    <t>Алехина Екатерина Евгеньевна</t>
  </si>
  <si>
    <t>katerina_alehina@mail.ru</t>
  </si>
  <si>
    <t>Мисикова Милана Сослановна</t>
  </si>
  <si>
    <t>Волркитина Яна Андреевна</t>
  </si>
  <si>
    <t>yanka5552@mail.ru</t>
  </si>
  <si>
    <t>Волркитина Полина Дмитриевна</t>
  </si>
  <si>
    <t>Malashina@gmail.com</t>
  </si>
  <si>
    <t>Барышникова Таисия Алексеевна</t>
  </si>
  <si>
    <t>Шаповалова Виктория Юрьевна</t>
  </si>
  <si>
    <t>Viktoriya.sp2019@mail.ru</t>
  </si>
  <si>
    <t>Шаповалова Эвелина</t>
  </si>
  <si>
    <t>Пашкова Татьяна Викторовна</t>
  </si>
  <si>
    <t>pashkovatv06@mail.ru</t>
  </si>
  <si>
    <t>Пашкова Елизавета Владимировна</t>
  </si>
  <si>
    <t>Горобец Елена Александровна</t>
  </si>
  <si>
    <t>8-921-657-26-29</t>
  </si>
  <si>
    <t>Горобец Александр Владимирович</t>
  </si>
  <si>
    <t>Гетманченко Евфросиния</t>
  </si>
  <si>
    <t>dementeva_mm@mail.ru</t>
  </si>
  <si>
    <t>Ласковая Татьяна Владимировна</t>
  </si>
  <si>
    <t>xram-georgia@mail.ru</t>
  </si>
  <si>
    <t>Ласковая Ксения Станиславовна</t>
  </si>
  <si>
    <t>" Школа вожатого"</t>
  </si>
  <si>
    <t>Пашкина Алёна Александровна</t>
  </si>
  <si>
    <t>al_pa@mail.ru</t>
  </si>
  <si>
    <t>Пашкин Федор</t>
  </si>
  <si>
    <t>у Сазонова Е. Ю.</t>
  </si>
  <si>
    <t>Иванова Надежда Владимировна</t>
  </si>
  <si>
    <t>8-905-252-48-78</t>
  </si>
  <si>
    <t>Laureat11@yandex.ru</t>
  </si>
  <si>
    <t>Иванов Александр</t>
  </si>
  <si>
    <t>+7951 685-36-64</t>
  </si>
  <si>
    <t>Шаповалова Эвита</t>
  </si>
  <si>
    <t>Шипова Мария Анатольевна</t>
  </si>
  <si>
    <t>8-911-933-98-03</t>
  </si>
  <si>
    <t>kamyshinka@gmail.com</t>
  </si>
  <si>
    <t>Шипов Даниил Романович</t>
  </si>
  <si>
    <t>Татаринова Анна Валерьевна</t>
  </si>
  <si>
    <t>avtatarinova@mail.ru</t>
  </si>
  <si>
    <t>Санкт-Петербург ул Дыбенко 12-1-355</t>
  </si>
  <si>
    <t>Татаринова Полина Александровна</t>
  </si>
  <si>
    <t>Юкон ( уголовное право)</t>
  </si>
  <si>
    <t>Иванов Юрий Николаевич</t>
  </si>
  <si>
    <t>Кондратюк Ксения Николаевна</t>
  </si>
  <si>
    <t>kondratyuk.vladlena@yandex.ru</t>
  </si>
  <si>
    <t>Кондратюк Владлена Викторовна</t>
  </si>
  <si>
    <t>Царёва Руслана Игоревна</t>
  </si>
  <si>
    <t>Ruslanazar@mail.ru</t>
  </si>
  <si>
    <t>Царёва Малика Игоревна</t>
  </si>
  <si>
    <t>Варанкина Татьяна Александровна</t>
  </si>
  <si>
    <t>tatj@mail.ru</t>
  </si>
  <si>
    <t>Варанкин Арсений</t>
  </si>
  <si>
    <t>Объемная пластика: Керамика, лепка</t>
  </si>
  <si>
    <t>+7 906 269 81 52</t>
  </si>
  <si>
    <t>natalia.leviant@gmail.com</t>
  </si>
  <si>
    <t>Левиант Мария Евгеньевна</t>
  </si>
  <si>
    <t>Попрядухина Марина Викторовна</t>
  </si>
  <si>
    <t>undina_m@mail.ru</t>
  </si>
  <si>
    <t>Попрядухина Дарина Павловна</t>
  </si>
  <si>
    <t>детский дизайн-центр</t>
  </si>
  <si>
    <t>Курашова Анна Игоревна</t>
  </si>
  <si>
    <t>nura.81@list.ru</t>
  </si>
  <si>
    <t>Волков Гавриил</t>
  </si>
  <si>
    <t>Бадмаева Елена Бадмаевна</t>
  </si>
  <si>
    <t>+7 921 787-54-52</t>
  </si>
  <si>
    <t>badmaevanaidana@gmail.com</t>
  </si>
  <si>
    <t>Бадмаева Найдана</t>
  </si>
  <si>
    <t>Иванов Александр Николаевич</t>
  </si>
  <si>
    <t>Лебедева Елена Васильевна</t>
  </si>
  <si>
    <t>lebedev86@yandex.ru</t>
  </si>
  <si>
    <t>СПб, ул. Тамбовская, д. 39, кв.4</t>
  </si>
  <si>
    <t>Лебедева Маргарита Алексеевна</t>
  </si>
  <si>
    <t>Богина Анна Викторовна</t>
  </si>
  <si>
    <t>abogina@mail,ru</t>
  </si>
  <si>
    <t>Семенова Марина Александровна</t>
  </si>
  <si>
    <t>Город Мастеров</t>
  </si>
  <si>
    <t>Иванова Жанна Владимировна</t>
  </si>
  <si>
    <t>zhanna.ivanova79@gmail.com</t>
  </si>
  <si>
    <t>Иванова Василина Михайловна</t>
  </si>
  <si>
    <t>Чемеревская Ирина Михайловна</t>
  </si>
  <si>
    <t>greentopaz@mail.ru</t>
  </si>
  <si>
    <t>Чемеревская Дарья</t>
  </si>
  <si>
    <t>Баранова Лидия Николаевна</t>
  </si>
  <si>
    <t>avtodor.baranova@mail.ru</t>
  </si>
  <si>
    <t>Баранова Варвара</t>
  </si>
  <si>
    <t>Сергеева Ольга Романовна</t>
  </si>
  <si>
    <t>mailforol@mail.ru</t>
  </si>
  <si>
    <t>Кустовлянкина Яна Евгеньевна</t>
  </si>
  <si>
    <t>Белозерских Вероника Владимировна</t>
  </si>
  <si>
    <t>belozka1@yandex.ru</t>
  </si>
  <si>
    <t>Зеленская Николь Алексеевна</t>
  </si>
  <si>
    <t>Воеводина Екатерина Сергеевна</t>
  </si>
  <si>
    <t>Voevodinaekaterina@yandex.ru</t>
  </si>
  <si>
    <t>Воеводина Ирина Сергеевна</t>
  </si>
  <si>
    <t>Андреев Александр Александрович</t>
  </si>
  <si>
    <t>andreev.spb.ru@gmail.com</t>
  </si>
  <si>
    <t>Андреев Максим</t>
  </si>
  <si>
    <t>Отдел техники, программа судомодельной лаборатории</t>
  </si>
  <si>
    <t>Ермошина Галина Юрьевна</t>
  </si>
  <si>
    <t>8-965-045-4750</t>
  </si>
  <si>
    <t>Ермошин Егор</t>
  </si>
  <si>
    <t>Дрогобужская Татьяна Алексеевна</t>
  </si>
  <si>
    <t>tata9936045@mail.ru</t>
  </si>
  <si>
    <t>Дрогобужский Евгений</t>
  </si>
  <si>
    <t>Фермское шоссе 36/7</t>
  </si>
  <si>
    <t>Капанадзе Нодар</t>
  </si>
  <si>
    <t>Лукашенко Полина Олеговна</t>
  </si>
  <si>
    <t>8(950) 011-87-33</t>
  </si>
  <si>
    <t>ooo_ladoga@ mail.ru</t>
  </si>
  <si>
    <t>Лукашенко Ольга Юрьевна</t>
  </si>
  <si>
    <t>Федосеева Ольга Андреевна</t>
  </si>
  <si>
    <t>fedoseeva2408@bk.ru</t>
  </si>
  <si>
    <t>Ивакина Елизавета Андреевна</t>
  </si>
  <si>
    <t>Хлебникова Полина Вячеславовна</t>
  </si>
  <si>
    <t>Polinascotland@mail.ru</t>
  </si>
  <si>
    <t>Хлебникова Варвара</t>
  </si>
  <si>
    <t>Театрально- художественный, театр юношеского творчества</t>
  </si>
  <si>
    <t>Гараева Ольга Викторовна</t>
  </si>
  <si>
    <t>olenkamk@list.ru</t>
  </si>
  <si>
    <t>Гараева Амира</t>
  </si>
  <si>
    <t>Курдакова Елена Григорьевна</t>
  </si>
  <si>
    <t>fisa66@mail.ru</t>
  </si>
  <si>
    <t>Курдакова Маргарита Юрьевна</t>
  </si>
  <si>
    <t>Гараева Ольга Викторовна в</t>
  </si>
  <si>
    <t>Семёнова Татьяна Алексеевна</t>
  </si>
  <si>
    <t>Семенов Влад</t>
  </si>
  <si>
    <t>Мельковская Екатерина Андреевна</t>
  </si>
  <si>
    <t>katemelkov@mail.ru</t>
  </si>
  <si>
    <t>Мельковская Софья Александровна</t>
  </si>
  <si>
    <t>Юрова Ольга Николаевна</t>
  </si>
  <si>
    <t>olgyur@yandex.ru</t>
  </si>
  <si>
    <t>Юрова Дарья</t>
  </si>
  <si>
    <t>Даю разрешение, согласие, беру ответственность за жизнь и здоровье ребенка</t>
  </si>
  <si>
    <t>Масич Татьяна Юрьевна</t>
  </si>
  <si>
    <t>tatberry@mail.ru</t>
  </si>
  <si>
    <t>Масич Егор Сергеевич</t>
  </si>
  <si>
    <t>Автомоделирование</t>
  </si>
  <si>
    <t>Петрова Наталия Викторовна</t>
  </si>
  <si>
    <t>pnv13@yandex.ru</t>
  </si>
  <si>
    <t>Петрова Виталия Дмитриевна</t>
  </si>
  <si>
    <t>Бантюкова Татьяна Михайловна</t>
  </si>
  <si>
    <t>T.muracheva@rambler.ru</t>
  </si>
  <si>
    <t>Бантюкова Мария Александровна</t>
  </si>
  <si>
    <t>Масич Тимофей Сергеевич</t>
  </si>
  <si>
    <t>Фофанова Татьяна Владимировна</t>
  </si>
  <si>
    <t>+7(911)992-33-24</t>
  </si>
  <si>
    <t>tatfof@mail.ru</t>
  </si>
  <si>
    <t>Фофанов Иван</t>
  </si>
  <si>
    <t>"Универсальный курс общественных наук"</t>
  </si>
  <si>
    <t>Юхно Анна Борисовна</t>
  </si>
  <si>
    <t>Юхно Евдокия</t>
  </si>
  <si>
    <t>Григорьева Евгения Владимировна</t>
  </si>
  <si>
    <t>Krav4enkoev@mail.ru</t>
  </si>
  <si>
    <t>Григорьева Злата Николаевна</t>
  </si>
  <si>
    <t>Мищенко Ольга Алексеевна</t>
  </si>
  <si>
    <t>+7 (911) 259 87 29</t>
  </si>
  <si>
    <t>moadoc@rambler.ru</t>
  </si>
  <si>
    <t>Мищенко Иван Адександрович</t>
  </si>
  <si>
    <t>Щипцова Ольга Викторовна</t>
  </si>
  <si>
    <t>olsh1@inbox.ru</t>
  </si>
  <si>
    <t>Пр Королёва, д 21, к 1, кв 120</t>
  </si>
  <si>
    <t>Щипцова Анастасия Игоревна</t>
  </si>
  <si>
    <t>Илларионова Елена Алексеевна</t>
  </si>
  <si>
    <t>Илларионов Лев</t>
  </si>
  <si>
    <t>Акимова Юлия Борисовна</t>
  </si>
  <si>
    <t>y.dudina@inbox.ru</t>
  </si>
  <si>
    <t>Кремтовский проспект, 10</t>
  </si>
  <si>
    <t>Дудин Кирилл</t>
  </si>
  <si>
    <t>goshagorskiy05@mail.ru</t>
  </si>
  <si>
    <t>пр Авиаконструкторов, д 16, к 1, кв 153.</t>
  </si>
  <si>
    <t>Горский Георгий Алексеевич</t>
  </si>
  <si>
    <t>Баринова Елена Владимировна</t>
  </si>
  <si>
    <t>+7(963)343-4050</t>
  </si>
  <si>
    <t>goroshinka@gmail.com</t>
  </si>
  <si>
    <t>Баринов Андрей</t>
  </si>
  <si>
    <t>T..muracheva@rambler.ru</t>
  </si>
  <si>
    <t xml:space="preserve">Театр кукол
</t>
  </si>
  <si>
    <t>Петрова Галина Викторовна</t>
  </si>
  <si>
    <t>Петров Кирилл Максимович</t>
  </si>
  <si>
    <t>Комплексная програма Юношеского Клуба Общественных Наук</t>
  </si>
  <si>
    <t>Зайцева Анна Геннадьевна</t>
  </si>
  <si>
    <t>ann-1509@yandex.ru</t>
  </si>
  <si>
    <t>Зайцева Валерия Владимировна</t>
  </si>
  <si>
    <t>Осока Юлия Леонидовна</t>
  </si>
  <si>
    <t>Зажигина Варвара</t>
  </si>
  <si>
    <t>Коштарева Ирина Михайловна</t>
  </si>
  <si>
    <t>cosmosfeel@mail.ru</t>
  </si>
  <si>
    <t>Винников Фаддей Григорьевич</t>
  </si>
  <si>
    <t>Корнеева Вера Александровна</t>
  </si>
  <si>
    <t>Santa577@yandex.ru</t>
  </si>
  <si>
    <t>Мараков Кирилл</t>
  </si>
  <si>
    <t>Кондратенко Елена Александровна</t>
  </si>
  <si>
    <t>8-953-356-12-71</t>
  </si>
  <si>
    <t>kondor.l@list.ru</t>
  </si>
  <si>
    <t>Кондратенко Елизавета Ильинична</t>
  </si>
  <si>
    <t>Медведева Наталья Юрьевна</t>
  </si>
  <si>
    <t>oleg.lego04@gmail.com</t>
  </si>
  <si>
    <t>Есенина 16к1 кв 186</t>
  </si>
  <si>
    <t>Медведев</t>
  </si>
  <si>
    <t>Мараков Никита</t>
  </si>
  <si>
    <t>Провоторова Лариса Викторовна</t>
  </si>
  <si>
    <t>+7 965 061 49 69</t>
  </si>
  <si>
    <t>lorenapro888@gmail.com</t>
  </si>
  <si>
    <t>Провоторов Семён</t>
  </si>
  <si>
    <t>Комиссарова Елена Вячеславовна</t>
  </si>
  <si>
    <t>e.v.komissarova@inbox.ru</t>
  </si>
  <si>
    <t>Комиссарова Юлия Евгеньевна</t>
  </si>
  <si>
    <t>ЮКОН Подготовка к экзамену по обществознанию</t>
  </si>
  <si>
    <t>Ермоличева Ангелина Сергеевна</t>
  </si>
  <si>
    <t>Kiseangel@yandex.ru</t>
  </si>
  <si>
    <t>Скорик Егор Антонович</t>
  </si>
  <si>
    <t>Ткачество</t>
  </si>
  <si>
    <t>театральная мозаика</t>
  </si>
  <si>
    <t>abogina@mail.ru</t>
  </si>
  <si>
    <t>Панфилова Наталья Михайловна</t>
  </si>
  <si>
    <t>panfilovanm@mail.ru</t>
  </si>
  <si>
    <t>Панфилова Александра Александровна</t>
  </si>
  <si>
    <t>Инструктор-проводник</t>
  </si>
  <si>
    <t>Варухина Яна Андреевна</t>
  </si>
  <si>
    <t>yanuccia@yandex.ru</t>
  </si>
  <si>
    <t>Варухина Алиса Ильинична</t>
  </si>
  <si>
    <t>Зиннуров Александр Рафаилович</t>
  </si>
  <si>
    <t>a9518887@gmail.com</t>
  </si>
  <si>
    <t>Зиннурова Александра Александровна</t>
  </si>
  <si>
    <t>Григоровская Екатерина Дмитриевна</t>
  </si>
  <si>
    <t>kgrigorovska@mail.ru</t>
  </si>
  <si>
    <t>Пономарева Алеся Максимовна</t>
  </si>
  <si>
    <t>Чуманова Наталья Валериевна</t>
  </si>
  <si>
    <t>kornukovanata@yandex.ru</t>
  </si>
  <si>
    <t>Чуманова Софья Андреевна</t>
  </si>
  <si>
    <t>"Как вести за собой" (школа организатор кого мастерства)</t>
  </si>
  <si>
    <t>Кричевская Алла Григорьевна</t>
  </si>
  <si>
    <t>Alla@i-meat.ru</t>
  </si>
  <si>
    <t>Кричевская Маргарита</t>
  </si>
  <si>
    <t>Гюббе Анна Евгеньевна</t>
  </si>
  <si>
    <t>AEG-37@yandex.ru</t>
  </si>
  <si>
    <t>Гюббе Генрих Александрович</t>
  </si>
  <si>
    <t>Морская подготовка, Морское многоборье-средняя возрастная группа</t>
  </si>
  <si>
    <t>Даю разрешение на обработку моих персональных данных,согласие на обучение с использованием дистанционных образовательных технологий,электронного обучения,ответственность за жизнь и здоровье своего ребенка беру на себя.</t>
  </si>
  <si>
    <t>Куликова Надежда Владимировна</t>
  </si>
  <si>
    <t>Naduwa20.09@mail.ru</t>
  </si>
  <si>
    <t>Ул. Турку д. 27 кв. 566</t>
  </si>
  <si>
    <t>Заика Александра Сергеевна</t>
  </si>
  <si>
    <t>Театральная мозаика</t>
  </si>
  <si>
    <t>Чуманова Полина Андреевна</t>
  </si>
  <si>
    <t>Объемная пластика: лепка, керамика</t>
  </si>
  <si>
    <t>Ковалёва Лариса Николаевна</t>
  </si>
  <si>
    <t>Ковалёва Мария Сергеевна</t>
  </si>
  <si>
    <t>Программа театра юношеского творчества</t>
  </si>
  <si>
    <t>Щербина Ирина Юрьевна</t>
  </si>
  <si>
    <t>Щербина Кристина</t>
  </si>
  <si>
    <t>Шмырева Светлана Анатольевна</t>
  </si>
  <si>
    <t>Alekseeva_77@inbox.ru</t>
  </si>
  <si>
    <t>СПб ул Руставели дом 58/1 кв 363</t>
  </si>
  <si>
    <t>Шмырев Дмитрий Валерьевич</t>
  </si>
  <si>
    <t>ЮКОН , Экономика</t>
  </si>
  <si>
    <t>Гущина Елена Петровна</t>
  </si>
  <si>
    <t>Fob1@mail.ru</t>
  </si>
  <si>
    <t>Гущина Ксения Григорьевна</t>
  </si>
  <si>
    <t>Невоструева Мария Владимировна</t>
  </si>
  <si>
    <t>Neva76@invix.ru</t>
  </si>
  <si>
    <t>Шарипова Софья Рестемовна</t>
  </si>
  <si>
    <t>poki-fil@mail.ru</t>
  </si>
  <si>
    <t>СПб, ул. Вербная, д.14, к.2, кв.41</t>
  </si>
  <si>
    <t>Громцева Варвара</t>
  </si>
  <si>
    <t>Театральная мозайка</t>
  </si>
  <si>
    <t>Ярошенко Игорь Николаевич</t>
  </si>
  <si>
    <t>iyaroshenko@mail.ru</t>
  </si>
  <si>
    <t>Ярошенко Зинаида Игоревна</t>
  </si>
  <si>
    <t>ЮКОН, экономика</t>
  </si>
  <si>
    <t>Невоструева Мария Владимирова</t>
  </si>
  <si>
    <t>Neva76@inbix.ru</t>
  </si>
  <si>
    <t>Театральный профи</t>
  </si>
  <si>
    <t>Солдатова Наталья Ивановна</t>
  </si>
  <si>
    <t>heather2003@mail.ru</t>
  </si>
  <si>
    <t>Солдатова Кристина Игоревна</t>
  </si>
  <si>
    <t>Соколова Анна Владимировна</t>
  </si>
  <si>
    <t>superboor4@yandex.ru</t>
  </si>
  <si>
    <t>Соколов Матвей Васильевич</t>
  </si>
  <si>
    <t>Манина Екатерина Родионовна</t>
  </si>
  <si>
    <t>bc_ekb@mail.ru</t>
  </si>
  <si>
    <t>Анцыгин Давид Романович</t>
  </si>
  <si>
    <t>Додонова Екатерина Андреевна</t>
  </si>
  <si>
    <t>musya_dk@mail.ru</t>
  </si>
  <si>
    <t>Додонов Матвей Александрович</t>
  </si>
  <si>
    <t>"Основы этнографии и музееведения"</t>
  </si>
  <si>
    <t>8-904-554-07-38</t>
  </si>
  <si>
    <t>vishniya.73@mail.ru</t>
  </si>
  <si>
    <t>Вишняков Роман</t>
  </si>
  <si>
    <t>Свиридова Екатерина Юрьевна</t>
  </si>
  <si>
    <t>norkina_katerina@mail.ru</t>
  </si>
  <si>
    <t>Свиридова Кристина Александровна</t>
  </si>
  <si>
    <t>Даю согласие на дистанционное обучение.</t>
  </si>
  <si>
    <t>Клычникова Татьяна Анатольевна</t>
  </si>
  <si>
    <t>ekatkrinapanchenko@yandex.ru</t>
  </si>
  <si>
    <t>Панченко Екатерина Александровна</t>
  </si>
  <si>
    <t>Живые нити: ручное ткачество</t>
  </si>
  <si>
    <t>Копейкина Анна Михайловна</t>
  </si>
  <si>
    <t>iow@mail.ru</t>
  </si>
  <si>
    <t>Копейкин Максим Федорович</t>
  </si>
  <si>
    <t>экология морского бентоса (гидробиология)</t>
  </si>
  <si>
    <t>Жернакова Елена Вячеславовна</t>
  </si>
  <si>
    <t>Trini74@mail.ru</t>
  </si>
  <si>
    <t>Жернаков Иссайя</t>
  </si>
  <si>
    <t>09.10.0020</t>
  </si>
  <si>
    <t>Янкус Алла Ирменовна</t>
  </si>
  <si>
    <t>alla_jankus@mail.ru</t>
  </si>
  <si>
    <t>Янкус Евгений Александрович</t>
  </si>
  <si>
    <t>Мазина Виктория Феликсовна</t>
  </si>
  <si>
    <t>metyu2005@yandex.ru</t>
  </si>
  <si>
    <t>Мозин Матвей</t>
  </si>
  <si>
    <t>Комплексная программа юношеского клуба общественных наук.</t>
  </si>
  <si>
    <t>Сдобникова Надежда Николаевна</t>
  </si>
  <si>
    <t>+7(911)810-98-92</t>
  </si>
  <si>
    <t>nadyapolo@mail.ru</t>
  </si>
  <si>
    <t>Сдобников Андрей Андреевич</t>
  </si>
  <si>
    <t>Маляева Юлия Владимировна</t>
  </si>
  <si>
    <t>08020@list.ru</t>
  </si>
  <si>
    <t>Маляева Софья Александровна</t>
  </si>
  <si>
    <t>Данилова Елена Игоревна</t>
  </si>
  <si>
    <t>lena-stier@rambler.ru</t>
  </si>
  <si>
    <t>Клименко Галина Александровна</t>
  </si>
  <si>
    <t>ДООП историко-краеведческого клуба "Петрополь"</t>
  </si>
  <si>
    <t>Клименко Таисия Александровна</t>
  </si>
  <si>
    <t>В музыку с радостью (фортепиано)</t>
  </si>
  <si>
    <t>Ковалев Алесандр</t>
  </si>
  <si>
    <t>Программирование в среде RobotC</t>
  </si>
  <si>
    <t>Зайцева Мария Валерьевна</t>
  </si>
  <si>
    <t>maria7alita@yahoo.com</t>
  </si>
  <si>
    <t>Зайцева Надежда</t>
  </si>
  <si>
    <t>Виноградов Анатолий Вячеславович</t>
  </si>
  <si>
    <t>mrsanastasiya43@yandex.ru</t>
  </si>
  <si>
    <t>Виноградова Анастасия Анатольевна</t>
  </si>
  <si>
    <t>Журавлева Анна Юрьевна</t>
  </si>
  <si>
    <t>921-9244584</t>
  </si>
  <si>
    <t>Журавлёва Екатерина Алексеевна</t>
  </si>
  <si>
    <t>Комплексная программа Юкон</t>
  </si>
  <si>
    <t>Спортивный авиамоделизм. Кордовые модели</t>
  </si>
  <si>
    <t>Петтерссон Анна Вячеславовна</t>
  </si>
  <si>
    <t>Буренина 3 кв 4</t>
  </si>
  <si>
    <t>Петтерсмон Мария</t>
  </si>
  <si>
    <t>Анализ художественного текста</t>
  </si>
  <si>
    <t>Журавлёва Анна Юрьевна</t>
  </si>
  <si>
    <t>Скрынская Ольга Алексеевна</t>
  </si>
  <si>
    <t>o.a.skrynskaya@ya.ru</t>
  </si>
  <si>
    <t>Санкт-Петербург Большой проспект Петроградской стороны 41-15</t>
  </si>
  <si>
    <t>Скрынская Татьяна</t>
  </si>
  <si>
    <t>Толчинский Миаил Яковлевич</t>
  </si>
  <si>
    <t>Толчинский Александр</t>
  </si>
  <si>
    <t>Даутова Наталья Фаридовна</t>
  </si>
  <si>
    <t>ndautova@mail.ru</t>
  </si>
  <si>
    <t>Даутов Максим Маратович</t>
  </si>
  <si>
    <t>Спецкурс по подготовке к олимпиадам по обществознанию</t>
  </si>
  <si>
    <t>Клокова Анна Васильевна</t>
  </si>
  <si>
    <t>klokova.mashaklokova@yandex.ru</t>
  </si>
  <si>
    <t>Клокова Мария Дмитриевна</t>
  </si>
  <si>
    <t>Основы теории и практики ведения дискуссии. Дебаты.</t>
  </si>
  <si>
    <t>СПб, Пушкин, ул. Железнодорожная, д.62А, кв.12</t>
  </si>
  <si>
    <t>Пр. Косыгина дом 31 корп 3 кв 43</t>
  </si>
  <si>
    <t>Дорошко Роман Андреевич</t>
  </si>
  <si>
    <t>Гудзенко Василий Станиславович</t>
  </si>
  <si>
    <t>Vasily.gudzenko@gmail.com</t>
  </si>
  <si>
    <t>Гудзенко Софья</t>
  </si>
  <si>
    <t>Медведев Тимофей Юрьевич</t>
  </si>
  <si>
    <t>1012t@mail.ru</t>
  </si>
  <si>
    <t>Медведев Федор</t>
  </si>
  <si>
    <t>Пшеничная Анастасия Викторовна</t>
  </si>
  <si>
    <t>marinada1@bk.ru</t>
  </si>
  <si>
    <t>Пшеничный Артём</t>
  </si>
  <si>
    <t>"Комплексная дополнительная общеобразовательная общеразвивающая программа лаборатории экологии и биомониторинг «ЭФА»</t>
  </si>
  <si>
    <t>Слоущ Владимир Анатольевич</t>
  </si>
  <si>
    <t>vsloushch@list.ru</t>
  </si>
  <si>
    <t>Слоущ Ирина Владимировна</t>
  </si>
  <si>
    <t>Чангли Анна Андреевна</t>
  </si>
  <si>
    <t>changlianna16@mail.ru</t>
  </si>
  <si>
    <t>Зайцев Антон</t>
  </si>
  <si>
    <t>Юферова Александра Андреевна</t>
  </si>
  <si>
    <t>asya.yuferova@gmail.com</t>
  </si>
  <si>
    <t>Юферова Ева</t>
  </si>
  <si>
    <t>Овощеводство</t>
  </si>
  <si>
    <t>Пономарева Нелли Рифатовна</t>
  </si>
  <si>
    <t>Пономарева Марина Геннадьевна</t>
  </si>
  <si>
    <t>Комисина Наталья Сергеевна</t>
  </si>
  <si>
    <t>semushina.ns@mail.ru</t>
  </si>
  <si>
    <t>Комисин Артём</t>
  </si>
  <si>
    <t>Красавина Мария Владимировна</t>
  </si>
  <si>
    <t>Мир Природы и творчество. Ступени творчесва.</t>
  </si>
  <si>
    <t>157 и 168</t>
  </si>
  <si>
    <t>Николаева Светлана Михайловна</t>
  </si>
  <si>
    <t>8(921)787-41-10</t>
  </si>
  <si>
    <t>feb19@mail.ru</t>
  </si>
  <si>
    <t>Шайдурова Ольга Игоревна</t>
  </si>
  <si>
    <t>Парижев Виталий Сергеевич</t>
  </si>
  <si>
    <t>vparigev@mail.com</t>
  </si>
  <si>
    <t>ул. Б.Монетная, 6</t>
  </si>
  <si>
    <t>Парижев София</t>
  </si>
  <si>
    <t>Ознакомлен</t>
  </si>
  <si>
    <t>Санкт-Петербург, В.О., 9-я линия, д. 24 кв. 4</t>
  </si>
  <si>
    <t>Комплексная программа Юношевского клуба космонавтики имени Г.С. Титова</t>
  </si>
  <si>
    <t>Максимюк Светлана Сергеевна</t>
  </si>
  <si>
    <t>maksimykss@mail.ru</t>
  </si>
  <si>
    <t>Санкт-Петербург, Детскосельский, улица Центральная, дом 8,корпус 2,кв 102</t>
  </si>
  <si>
    <t>Максимюк Леонид</t>
  </si>
  <si>
    <t>Никифорова Юлия Леонидовна</t>
  </si>
  <si>
    <t>nulia@rambler.ru</t>
  </si>
  <si>
    <t>Беседина Ульяна</t>
  </si>
  <si>
    <t>Абрадушкина Наталья Юрьевна</t>
  </si>
  <si>
    <t>abradushkina@gmail.com</t>
  </si>
  <si>
    <t>Черкашина Елена Кирилловна</t>
  </si>
  <si>
    <t>Пьянова Нина Николаевна</t>
  </si>
  <si>
    <t>np-mail@mail.ru</t>
  </si>
  <si>
    <t>Пьянов Владимир Дмитриевич</t>
  </si>
  <si>
    <t>Спецкурсы ЮКОН</t>
  </si>
  <si>
    <t>Красивская Ирина Юрьевна</t>
  </si>
  <si>
    <t>chisto60@mail.ru</t>
  </si>
  <si>
    <t>Чистякова Анастасия</t>
  </si>
  <si>
    <t>Ландшафтный дизайн</t>
  </si>
  <si>
    <t>Коровьякова Антонина Владимировна</t>
  </si>
  <si>
    <t>Красное село, ул ново-железнодорожная д20</t>
  </si>
  <si>
    <t>Дворцов Михаил</t>
  </si>
  <si>
    <t>Психология</t>
  </si>
  <si>
    <t>СПб, ул.Варшавская 45-3-56</t>
  </si>
  <si>
    <t>Соколов Василий</t>
  </si>
  <si>
    <t>Олимпиадная математика (преп. Д.И.Глазова)</t>
  </si>
  <si>
    <t>Исавнина Полина Сергеевна</t>
  </si>
  <si>
    <t>polinasho@gmail.com</t>
  </si>
  <si>
    <t>Большакова Агния Антоновна</t>
  </si>
  <si>
    <t>а</t>
  </si>
  <si>
    <t>Сундикова Анастасия Александровна</t>
  </si>
  <si>
    <t>n.a.kozlova@inbox.ru</t>
  </si>
  <si>
    <t>Козлов Сергей Юрьевич</t>
  </si>
  <si>
    <t>《Человек и его здоровье》</t>
  </si>
  <si>
    <t>Трифонова Анна Александровна</t>
  </si>
  <si>
    <t>Anna.trifonova@inbox.ru</t>
  </si>
  <si>
    <t>Трифонова Ксения Александровна</t>
  </si>
  <si>
    <t>Юкон ( международные отношения)</t>
  </si>
  <si>
    <t>Никитина Марина Константиновна</t>
  </si>
  <si>
    <t>nikitina_mk@inbox.ru</t>
  </si>
  <si>
    <t>СПб, Королева пр. д. 27, к. 1, кв. 234</t>
  </si>
  <si>
    <t>Никитин Никита Германович</t>
  </si>
  <si>
    <t>Комплекс 2</t>
  </si>
  <si>
    <t>Грищенко Наталья Сергеевна</t>
  </si>
  <si>
    <t>grinata77@gmail.com</t>
  </si>
  <si>
    <t>Грищенко Алена Николаевна</t>
  </si>
  <si>
    <t>Требис Оксана Викторовна</t>
  </si>
  <si>
    <t>Требис София</t>
  </si>
  <si>
    <t>Северянина Светлана Викторовна</t>
  </si>
  <si>
    <t>g-an-v@rambler.ru</t>
  </si>
  <si>
    <t>Пр.Королева, 7-320</t>
  </si>
  <si>
    <t>Северянина Дарья Денисовна</t>
  </si>
  <si>
    <t>Чайковская Александра</t>
  </si>
  <si>
    <t>"Школа вожатого"</t>
  </si>
  <si>
    <t>Бутолина Светлана Леонидовна</t>
  </si>
  <si>
    <t>svetlana-butolin@mail.ru</t>
  </si>
  <si>
    <t>Бутолина Юлия</t>
  </si>
  <si>
    <t>Миносцева Людмила Павловна</t>
  </si>
  <si>
    <t>mino-lyudmila@yandex.ru</t>
  </si>
  <si>
    <t>Демидова Елизавета</t>
  </si>
  <si>
    <t>Кокорина Лариса Юрьевна</t>
  </si>
  <si>
    <t>+ 7 911 252 04 32</t>
  </si>
  <si>
    <t>kokorinala220@gmail.com</t>
  </si>
  <si>
    <t>Куранова Любовь</t>
  </si>
  <si>
    <t>"Актерское мастерство в театре кукол"</t>
  </si>
  <si>
    <t>Гордеева Елена Александровна</t>
  </si>
  <si>
    <t>gord70@mail.ru</t>
  </si>
  <si>
    <t>Гордеева Ульяна</t>
  </si>
  <si>
    <t>Михайлова Анна Андреевна</t>
  </si>
  <si>
    <t>shalina_anna@inbox.ru</t>
  </si>
  <si>
    <t>Радаева Алиса</t>
  </si>
  <si>
    <t>+7 911 252 04 32</t>
  </si>
  <si>
    <t>"Театральный профи".</t>
  </si>
  <si>
    <t>Злотникова Оксана Николаевна</t>
  </si>
  <si>
    <t>Zlotnikovao@gmail.com</t>
  </si>
  <si>
    <t>Злотникова Екатерина Денисовна</t>
  </si>
  <si>
    <t>Жарикова Анастасия Андреевна</t>
  </si>
  <si>
    <t>+7(967)5997735</t>
  </si>
  <si>
    <t>Nastya.Zharikova71@yandex.ru</t>
  </si>
  <si>
    <t>Санкт-Петербург Московский проспект дом 192-194 кв 91</t>
  </si>
  <si>
    <t>Жариков Дмитрий Николаевич</t>
  </si>
  <si>
    <t>Кудюмова Ирина Александровна</t>
  </si>
  <si>
    <t>Solitair @mail.ru</t>
  </si>
  <si>
    <t>Кудюмов Александр</t>
  </si>
  <si>
    <t>отдел техники, программа судомодельной лаборатории</t>
  </si>
  <si>
    <t>Сабреева Диана Александровна</t>
  </si>
  <si>
    <t>8(963)2423548</t>
  </si>
  <si>
    <t>Волкова Карина</t>
  </si>
  <si>
    <t>Спб, пр. художников 17-1-15</t>
  </si>
  <si>
    <t>А ты читаешь что-нибудь ?</t>
  </si>
  <si>
    <t>Яременко Дарья Константиновна</t>
  </si>
  <si>
    <t>Darinet@mail.ru</t>
  </si>
  <si>
    <t>Яременко Екатерина</t>
  </si>
  <si>
    <t>Микроконтроллеры и их применение</t>
  </si>
  <si>
    <t>Зайцева Анна Сергеевна</t>
  </si>
  <si>
    <t>pavlowich@mail.ru</t>
  </si>
  <si>
    <t>Зайцев Сергей</t>
  </si>
  <si>
    <t>обучение игры на виолончели</t>
  </si>
  <si>
    <t>Дедушко Надежда Викторовна</t>
  </si>
  <si>
    <t>n.dedushko@yandex.ru</t>
  </si>
  <si>
    <t>Дедушко Дарья</t>
  </si>
  <si>
    <t>Васина Ирина Викторовна</t>
  </si>
  <si>
    <t>virinavita@mail.ru</t>
  </si>
  <si>
    <t>Клюкин Владимир Антонович</t>
  </si>
  <si>
    <t>Дебаты</t>
  </si>
  <si>
    <t>Фермское шоссе 36-7-144</t>
  </si>
  <si>
    <t>Бальков Вячеслав Владимирович</t>
  </si>
  <si>
    <t>slava-bal@yandex.ru</t>
  </si>
  <si>
    <t>Бальков Даниил Вячеслав</t>
  </si>
  <si>
    <t>Швецова Екатерина александровна</t>
  </si>
  <si>
    <t>katya_katya_412@mail.ru</t>
  </si>
  <si>
    <t>Белашов Иван</t>
  </si>
  <si>
    <t>Комарова Татьяна Валерьевна</t>
  </si>
  <si>
    <t>+7(921)420-21-82</t>
  </si>
  <si>
    <t>komar00@mail.ru</t>
  </si>
  <si>
    <t>СПб Гражданский пр. 116/3 кв. 15</t>
  </si>
  <si>
    <t>Комаров Валерий Михайлович</t>
  </si>
  <si>
    <t>Основы аналитической химии и техники лабораторных работ</t>
  </si>
  <si>
    <t>Духова Елена Александровна</t>
  </si>
  <si>
    <t>myao85@mail.ru</t>
  </si>
  <si>
    <t>г. Санкт-Петербург, пр. Богатырский д.58 к. 3 кв. 97</t>
  </si>
  <si>
    <t>Духов Никита Артемович</t>
  </si>
  <si>
    <t>203 авиа 2020-21</t>
  </si>
  <si>
    <t>Спицына Елена Васильевна</t>
  </si>
  <si>
    <t>Eliss_77@mail.ru</t>
  </si>
  <si>
    <t>Солопова Александра Андреевна</t>
  </si>
  <si>
    <t>Герасимова Елена Николаевна</t>
  </si>
  <si>
    <t>lenag2008@rambler.ru</t>
  </si>
  <si>
    <t>Герасимова Дарья Дмитриевна</t>
  </si>
  <si>
    <t>Шаманская Лариса Николаевна</t>
  </si>
  <si>
    <t>lnsham@mail.ru</t>
  </si>
  <si>
    <t>Шаманская Вероника</t>
  </si>
  <si>
    <t>402, 111</t>
  </si>
  <si>
    <t>проспект Энгельса дом 130 к.1 кв.29</t>
  </si>
  <si>
    <t>Зайцев Григорий</t>
  </si>
  <si>
    <t>немецкий язык</t>
  </si>
  <si>
    <t>2-ой год обучения</t>
  </si>
  <si>
    <t>Явиц Ольга Викторовна</t>
  </si>
  <si>
    <t>olga.yavits@gmail.com</t>
  </si>
  <si>
    <t>Санкт-Петербург, 27-я линия ВО, д.16, кв.103</t>
  </si>
  <si>
    <t>Явиц Татьяна Евгеньевна</t>
  </si>
  <si>
    <t>Варзина Юлия Михайловна</t>
  </si>
  <si>
    <t>varzina@bk.ru</t>
  </si>
  <si>
    <t>Варзина Лиата</t>
  </si>
  <si>
    <t>Железняк Юлия Михайловна</t>
  </si>
  <si>
    <t>+7 911 284 26 38</t>
  </si>
  <si>
    <t>zhelesnyak@mail.ru</t>
  </si>
  <si>
    <t>Бухарестская, 80</t>
  </si>
  <si>
    <t>Ахременко Вероника Игоревна</t>
  </si>
  <si>
    <t>Беленькая Татьяна Витальевна</t>
  </si>
  <si>
    <t>8 (906) 264 65 79</t>
  </si>
  <si>
    <t>postoronnimvtb@yandex.ua</t>
  </si>
  <si>
    <t>Беленький Федор Александрович</t>
  </si>
  <si>
    <t>Тихоненко Оксана Вячеславовна</t>
  </si>
  <si>
    <t>Tsvetov13@mail.ru</t>
  </si>
  <si>
    <t>Светлановский пр. 71/2-49</t>
  </si>
  <si>
    <t>Цветов Иван Сергеевич</t>
  </si>
  <si>
    <t>Светлана Ивановна Бибикова</t>
  </si>
  <si>
    <t>bibickowa.sveta@yandex.ru</t>
  </si>
  <si>
    <t>Ухатюк Юрий Игоревич</t>
  </si>
  <si>
    <t>Кузнецова Татьяна Кирилловна</t>
  </si>
  <si>
    <t>Kuznecova-tanja@mail.ru</t>
  </si>
  <si>
    <t>Суворова Мария Игоревна</t>
  </si>
  <si>
    <t>Биология и ветеринария домашних и экзотических животных</t>
  </si>
  <si>
    <t>НЕТ</t>
  </si>
  <si>
    <t>Лебедева Флорида Фагимовна</t>
  </si>
  <si>
    <t>flora_72@mail.ru</t>
  </si>
  <si>
    <t>Ольминского, 10-51</t>
  </si>
  <si>
    <t>Лебедев Данила Сергеевич</t>
  </si>
  <si>
    <t>Резник Ольга Олеговна</t>
  </si>
  <si>
    <t>KokoZayka@yandex.ru</t>
  </si>
  <si>
    <t>Климова Ульяна Дмитриевна</t>
  </si>
  <si>
    <t>Нежиховская Софья Геннадьевна</t>
  </si>
  <si>
    <t>sofi_n@mail.ru</t>
  </si>
  <si>
    <t>Сухарева Вера</t>
  </si>
  <si>
    <t>Швецова Екатерина Александровна</t>
  </si>
  <si>
    <t>katya_katerina_412@mail.ru</t>
  </si>
  <si>
    <t>Комнатное цветоводство с элементами дизайна.</t>
  </si>
  <si>
    <t>Комплексная программа ЮКОНа</t>
  </si>
  <si>
    <t>Нечаева Ольга Львовна</t>
  </si>
  <si>
    <t>Olga-lvovna-spb@mail.ru</t>
  </si>
  <si>
    <t>Нечаева Ника</t>
  </si>
  <si>
    <t>Ерофеев Николай Дмитриевич</t>
  </si>
  <si>
    <t>6482189@mail.ru</t>
  </si>
  <si>
    <t>Ерофеева Анастасия</t>
  </si>
  <si>
    <t>Человек и его здоровье (ммф)</t>
  </si>
  <si>
    <t>Кулешова Елена Ивановна</t>
  </si>
  <si>
    <t>l.kuleschowa2013@yandex.ru</t>
  </si>
  <si>
    <t>Черухин Фёдор</t>
  </si>
  <si>
    <t>Карнова Ирина Викторовна</t>
  </si>
  <si>
    <t>8-950-032-79-00</t>
  </si>
  <si>
    <t>irina_127-09@mail.ru</t>
  </si>
  <si>
    <t>Иванов Никита Михайлович</t>
  </si>
  <si>
    <t>Смирнова Наталья Валерьевна</t>
  </si>
  <si>
    <t>Nat_alex2003@mail.ru</t>
  </si>
  <si>
    <t>Спб ул.Осипенко 5-1-449</t>
  </si>
  <si>
    <t>Атнашев Александр Александрович</t>
  </si>
  <si>
    <t>Комплексная программа Юношеского клуба космонавтики им.Г.С. Титова</t>
  </si>
  <si>
    <t>Баранова Екатерина Владимировна</t>
  </si>
  <si>
    <t>katiakira@yandex.ru</t>
  </si>
  <si>
    <t>Рыбацкий пр. д 1 кв 134</t>
  </si>
  <si>
    <t>Мельничук Кира Руслановна</t>
  </si>
  <si>
    <t>Страноведение:Европа</t>
  </si>
  <si>
    <t>Филиппова Ольга Александровна</t>
  </si>
  <si>
    <t>ariadna601@yandex.ru</t>
  </si>
  <si>
    <t>Филиппова Ариадна Валерьевна</t>
  </si>
  <si>
    <t>Лялюшкина Нина Анатольевна</t>
  </si>
  <si>
    <t>lyalnina@yandex.ru</t>
  </si>
  <si>
    <t>Лялюшкин Александр Евгеньевич</t>
  </si>
  <si>
    <t>Миронов Роман Евгеньевич</t>
  </si>
  <si>
    <t>Фастыковская Татьяна Владимировна</t>
  </si>
  <si>
    <t>fastykovskaya-tv@yandex.ru</t>
  </si>
  <si>
    <t>Фастыковская Алина</t>
  </si>
  <si>
    <t>Анисимова Екатерина Георгиевна</t>
  </si>
  <si>
    <t>Katerinaanis@yahoo.com</t>
  </si>
  <si>
    <t>Анисимова Елизавета Виктория</t>
  </si>
  <si>
    <t>Актерское мастерство ,театральный профи</t>
  </si>
  <si>
    <t>Измайлова Светлана Юрьевна</t>
  </si>
  <si>
    <t>ssve75@yandex.ru</t>
  </si>
  <si>
    <t>Измайлов Иван Сергеевич</t>
  </si>
  <si>
    <t>Павлюкова Наталья Викторовна</t>
  </si>
  <si>
    <t>pavla33@yundex.ru</t>
  </si>
  <si>
    <t>Соколова Евдокия Ильинична</t>
  </si>
  <si>
    <t>Семёнова Марина Николаевна</t>
  </si>
  <si>
    <t>smn.m@gmail.com</t>
  </si>
  <si>
    <t>Семёнова Таисия</t>
  </si>
  <si>
    <t>Сольфеджио 1 класс</t>
  </si>
  <si>
    <t>Чемерицкая Инна Викторовна</t>
  </si>
  <si>
    <t>Chemerinka@mail.ru</t>
  </si>
  <si>
    <t>Чемерицкая Эмелина</t>
  </si>
  <si>
    <t>Дегтярёва Ирина Анатольевна</t>
  </si>
  <si>
    <t>89219204563s@mail.ru</t>
  </si>
  <si>
    <t>Дегтярёва Софья Андреевна</t>
  </si>
  <si>
    <t>Гофрен Анастасия Игоревна</t>
  </si>
  <si>
    <t>Gofrenai@gmail.com</t>
  </si>
  <si>
    <t>СПб, ул. Латышских Стрелков, д. 11, к. 2</t>
  </si>
  <si>
    <t>Навицкас Ксения Валерьевна</t>
  </si>
  <si>
    <t>Goast@list.ru</t>
  </si>
  <si>
    <t>Навицкайте Моника</t>
  </si>
  <si>
    <t>Аргатюк Юлия Кирилловна</t>
  </si>
  <si>
    <t>+7(981) 717-69-77</t>
  </si>
  <si>
    <t>Argatuk@yandex.ru</t>
  </si>
  <si>
    <t>Аргатюк Ксения Романовна</t>
  </si>
  <si>
    <t>Супрун Ольга Николаевна</t>
  </si>
  <si>
    <t>son1115@mail.ru</t>
  </si>
  <si>
    <t>Скрипник Артемий Арсентьевич</t>
  </si>
  <si>
    <t>Германович Полина Сергеевна</t>
  </si>
  <si>
    <t>GPolina123@mail.ru</t>
  </si>
  <si>
    <t>Германович Мария Олеговна</t>
  </si>
  <si>
    <t>Волкова Любовь Игоревна</t>
  </si>
  <si>
    <t>euvv@yandex.ru</t>
  </si>
  <si>
    <t>Волкова Елизавета</t>
  </si>
  <si>
    <t>Полушкина Елена Юрьевна</t>
  </si>
  <si>
    <t>Полушкина Анна Михайловна</t>
  </si>
  <si>
    <t>Минаева Анастасия Андреевна</t>
  </si>
  <si>
    <t>КП Юношеского клуба общественных наук</t>
  </si>
  <si>
    <t>Григорова Зинаида Николаевна</t>
  </si>
  <si>
    <t>zn_grigorova@mail.ru</t>
  </si>
  <si>
    <t>Пивоваров Николай Олегович</t>
  </si>
  <si>
    <t>Урусова Мария Евгеньевна</t>
  </si>
  <si>
    <t>popicherep@yahoo.com</t>
  </si>
  <si>
    <t>Кольцова Дарья Александровна</t>
  </si>
  <si>
    <t>Актëрское мастерство в театре кукол. Театральный профи</t>
  </si>
  <si>
    <t>Ануфриева Динара Ринатовна</t>
  </si>
  <si>
    <t>Dinaraanufrieva@yandex.ru</t>
  </si>
  <si>
    <t>Ануфриева Дарья Александровна</t>
  </si>
  <si>
    <t>Молчанова Людмила Руслаеовна</t>
  </si>
  <si>
    <t>Молчанова Дарья Олеговна</t>
  </si>
  <si>
    <t>тЮТ</t>
  </si>
  <si>
    <t>Суслова Екатерина Гергиевна</t>
  </si>
  <si>
    <t>Андриенко Маргарита Сергеевна</t>
  </si>
  <si>
    <t>Согласен 09.11.2020</t>
  </si>
  <si>
    <t>Миронченкова Екатерина Павловна</t>
  </si>
  <si>
    <t>K.karikova@gmail.com</t>
  </si>
  <si>
    <t>Карикова Дарья</t>
  </si>
  <si>
    <t>Сельцова Татьяна Леонидовна</t>
  </si>
  <si>
    <t>tseltsova@mail.ru</t>
  </si>
  <si>
    <t>Сельцов Александр</t>
  </si>
  <si>
    <t>Обучение игре на инструменте</t>
  </si>
  <si>
    <t>Кайзер Марина Михайловна</t>
  </si>
  <si>
    <t>mkajzer@yandex.ru</t>
  </si>
  <si>
    <t>Кайзер Виктория</t>
  </si>
  <si>
    <t>Пр.Энгельса д.126/1 кв.335</t>
  </si>
  <si>
    <t>Ануфриев Иван Александрович</t>
  </si>
  <si>
    <t>Подготовительные курсы для поступления в 8 класс</t>
  </si>
  <si>
    <t>Филатова Наталья Анатольевна</t>
  </si>
  <si>
    <t>Natalif.78@mail.ru</t>
  </si>
  <si>
    <t>Иванова Дарья Антоновна</t>
  </si>
  <si>
    <t>Коптева Анастасия Михайловна</t>
  </si>
  <si>
    <t>Koptevaam@gmail.com</t>
  </si>
  <si>
    <t>Коптева София</t>
  </si>
  <si>
    <t>Ансамбль им.Дунаевского</t>
  </si>
  <si>
    <t xml:space="preserve">
Программа ансамблевых классов оркестра Баянистов</t>
  </si>
  <si>
    <t>Еделькина Анастасия Сергеевна</t>
  </si>
  <si>
    <t>Еделькин Елисей Никитич</t>
  </si>
  <si>
    <t>Рябинина Юлия Михайловна</t>
  </si>
  <si>
    <t>Julia2505@yandex.ru</t>
  </si>
  <si>
    <t>Рябинина Мария Леонидовна</t>
  </si>
  <si>
    <t>Новик</t>
  </si>
  <si>
    <t>l14680@yandex.ru</t>
  </si>
  <si>
    <t>Кушнир Ксения Сергеевна</t>
  </si>
  <si>
    <t>102(2)</t>
  </si>
  <si>
    <t>Сильянова Надежда Александровна</t>
  </si>
  <si>
    <t>+7 921 903-59-74</t>
  </si>
  <si>
    <t>silyanovegor@gmail.com</t>
  </si>
  <si>
    <t>Сильянов Егор Алексеевич</t>
  </si>
  <si>
    <t>Созвучие</t>
  </si>
  <si>
    <t>пр. Энгельса дом 130 к. 1 кв. 29</t>
  </si>
  <si>
    <t>Мир географии</t>
  </si>
  <si>
    <t>вольнослушатель</t>
  </si>
  <si>
    <t>Ансамбль песни и танца И.О. Дунаевского</t>
  </si>
  <si>
    <t>Новкунская Виктория Валерьевна</t>
  </si>
  <si>
    <t>pikys@mail.ru</t>
  </si>
  <si>
    <t>Новкунский Андрей Аркадьевич</t>
  </si>
  <si>
    <t>Оркестор баянистов</t>
  </si>
  <si>
    <t>Театр-танца</t>
  </si>
  <si>
    <t>julia2505@yandex.ru</t>
  </si>
  <si>
    <t>Семеновых Алла Харисовна</t>
  </si>
  <si>
    <t>alla.semenowa2011@yandex.ru</t>
  </si>
  <si>
    <t>Санкт-Петербург, Загородный проспект дом 5 кв.20</t>
  </si>
  <si>
    <t>Месхи Александр</t>
  </si>
  <si>
    <t>Дополнительная математиика</t>
  </si>
  <si>
    <t>5 класс</t>
  </si>
  <si>
    <t>Федотова Лариса Викторовна</t>
  </si>
  <si>
    <t>larafed@mail.ru</t>
  </si>
  <si>
    <t>Федотова Анастасия Игоревна</t>
  </si>
  <si>
    <t>Anastasia-edelkina@yandex.ru</t>
  </si>
  <si>
    <t>Еделькин Елисей</t>
  </si>
  <si>
    <t>Соколова Надежда Геннадьевна</t>
  </si>
  <si>
    <t>Шевцов Геннадий Александрович</t>
  </si>
  <si>
    <t>Чеснокова Наталья Сергеевна</t>
  </si>
  <si>
    <t>talka12@gmail.com</t>
  </si>
  <si>
    <t>192029, Санкт-Петербург, ул.Ткачей д.24 кв.12</t>
  </si>
  <si>
    <t>Чеснокова Нина Григорьевна</t>
  </si>
  <si>
    <t>----------</t>
  </si>
  <si>
    <t>Раильтянин Даниил</t>
  </si>
  <si>
    <t>Ассеева Надежда Александровна</t>
  </si>
  <si>
    <t>forsunny@mail.ru</t>
  </si>
  <si>
    <t>Вода - родная стихия</t>
  </si>
  <si>
    <t>Пичугин Дмитрий Алексеевич</t>
  </si>
  <si>
    <t>Pichugin.dmitry@mail.ru</t>
  </si>
  <si>
    <t>Пичугин Артемий</t>
  </si>
  <si>
    <t>950-0063037</t>
  </si>
  <si>
    <t>Алиджанов Махач</t>
  </si>
  <si>
    <t>Биоразнообразие: формы и уровни жизни</t>
  </si>
  <si>
    <t>Коробицина Мария</t>
  </si>
  <si>
    <t>8- 921 7942134</t>
  </si>
  <si>
    <t>СПб, Среднеохтинский проспект, 3-1-47</t>
  </si>
  <si>
    <t>Углублённая курс физики для участников олимпиад</t>
  </si>
  <si>
    <t>Каштанов Юрий Витальевич</t>
  </si>
  <si>
    <t>acypy@mail.ru</t>
  </si>
  <si>
    <t>Каштанова Ярослава</t>
  </si>
  <si>
    <t>Музыка в радость</t>
  </si>
  <si>
    <t xml:space="preserve">911-9492545
</t>
  </si>
  <si>
    <t>marmuletic@yandex.ru</t>
  </si>
  <si>
    <t>Андреева Дарина</t>
  </si>
  <si>
    <t>Курганова Алия Шамилевна</t>
  </si>
  <si>
    <t>alya@infoflot.com</t>
  </si>
  <si>
    <t>Курганова Карина</t>
  </si>
  <si>
    <t>Шоу студия Розыгрыш</t>
  </si>
  <si>
    <t>Вахт Любовь Александровна</t>
  </si>
  <si>
    <t>Lady.lubov@ya.ru</t>
  </si>
  <si>
    <t>Вахт Ева</t>
  </si>
  <si>
    <t>Бочаров Владимир Геннадьевич</t>
  </si>
  <si>
    <t xml:space="preserve">921-9658865
</t>
  </si>
  <si>
    <t>fish-rb</t>
  </si>
  <si>
    <t>Бочарова Мария</t>
  </si>
  <si>
    <t>Удачина Карина Александровна</t>
  </si>
  <si>
    <t>8952-217-09-56</t>
  </si>
  <si>
    <t>Karinauda@mail.ru</t>
  </si>
  <si>
    <t>Удачин Гордей Евгеньевич</t>
  </si>
  <si>
    <t>Фёдорова Ольга Александровна</t>
  </si>
  <si>
    <t>921-388-88-98</t>
  </si>
  <si>
    <t>olgaalex1402@yandex. ru</t>
  </si>
  <si>
    <t>Гришина Марья Кирилловна</t>
  </si>
  <si>
    <t xml:space="preserve">921-7984385
</t>
  </si>
  <si>
    <t>Великанова Алёна</t>
  </si>
  <si>
    <t>Ткачук Лилия Александровна</t>
  </si>
  <si>
    <t>fairsisters@gmail.com</t>
  </si>
  <si>
    <t>Ткачук Василиса</t>
  </si>
  <si>
    <t>Забурко Екатерина Николаевна</t>
  </si>
  <si>
    <t>E.Zaburko@mail.ru</t>
  </si>
  <si>
    <t>Забурко Макар</t>
  </si>
  <si>
    <t xml:space="preserve">911-7601948
</t>
  </si>
  <si>
    <t>Бочковская Елена Иосифовна</t>
  </si>
  <si>
    <t>bochkelen26@@yandex.ru</t>
  </si>
  <si>
    <t>Клочкова Ульяна Алексеевна</t>
  </si>
  <si>
    <t>Комплексное образование</t>
  </si>
  <si>
    <t>303, 402</t>
  </si>
  <si>
    <t>Мельникова Ольга Викторовна</t>
  </si>
  <si>
    <t>8-911-022-27-67</t>
  </si>
  <si>
    <t>olga-box@mail.ru</t>
  </si>
  <si>
    <t>Мельникова Евгения</t>
  </si>
  <si>
    <t>Дмитриев Александр Владимирович</t>
  </si>
  <si>
    <t xml:space="preserve">911-9998800
</t>
  </si>
  <si>
    <t>Дмитриева Илона</t>
  </si>
  <si>
    <t>Назарова Светлана Валерьевна</t>
  </si>
  <si>
    <t>svetlananazarova2011@mail.ru</t>
  </si>
  <si>
    <t>Назаров Максим Денисович</t>
  </si>
  <si>
    <t>Колток Анна Анатольевна</t>
  </si>
  <si>
    <t>akoltok@yandex.ru</t>
  </si>
  <si>
    <t>Степанова Таня</t>
  </si>
  <si>
    <t xml:space="preserve">Живые нити; ручное ткачество
</t>
  </si>
  <si>
    <t>Бибикова Оксана Михайловна</t>
  </si>
  <si>
    <t>Бибикова Ульяна</t>
  </si>
  <si>
    <t>Колодий Елена Анатольевна</t>
  </si>
  <si>
    <t xml:space="preserve">904-6173724
</t>
  </si>
  <si>
    <t>olgarusua@gmail.com</t>
  </si>
  <si>
    <t>Колодий Ольга</t>
  </si>
  <si>
    <t xml:space="preserve">911-1740125
</t>
  </si>
  <si>
    <t>Ресурсы растительного мира</t>
  </si>
  <si>
    <t>Перминова Елена Анатольевна</t>
  </si>
  <si>
    <t xml:space="preserve">952-3814151
</t>
  </si>
  <si>
    <t>perminova-elena2008@yandex.ru</t>
  </si>
  <si>
    <t>Перминов Иван</t>
  </si>
  <si>
    <t>Вяльцева Ольга Владимировна</t>
  </si>
  <si>
    <t>o.vyalczewa@yandex.ru</t>
  </si>
  <si>
    <t>Вяльцев Егор Андреевич</t>
  </si>
  <si>
    <t>Верно</t>
  </si>
  <si>
    <t>Попов Роман Юрьевич</t>
  </si>
  <si>
    <t xml:space="preserve">911-2319204
</t>
  </si>
  <si>
    <t>roman1074@mail.ru</t>
  </si>
  <si>
    <t>Никандрова Любовь Владимировна</t>
  </si>
  <si>
    <t>nikandrova@technohim.com</t>
  </si>
  <si>
    <t>Никандрова Мария</t>
  </si>
  <si>
    <t>шаг в право( юкон)</t>
  </si>
  <si>
    <t>Мовсесян Наталья Николаевна</t>
  </si>
  <si>
    <t>Movsik18@gmail.com</t>
  </si>
  <si>
    <t>Мовсесян Яна Эдуардовна</t>
  </si>
  <si>
    <t xml:space="preserve">911-1238060
</t>
  </si>
  <si>
    <t>zo111a@ya.ru</t>
  </si>
  <si>
    <t>Смирнова Мария</t>
  </si>
  <si>
    <t>Казакова Юлия Викторовна</t>
  </si>
  <si>
    <t>Kazakova.cisp@gmail.com</t>
  </si>
  <si>
    <t>Казакова Анастасия</t>
  </si>
  <si>
    <t>Соколова Наталья Николаевна</t>
  </si>
  <si>
    <t xml:space="preserve">931-2250398
</t>
  </si>
  <si>
    <t>Соколов Матвей</t>
  </si>
  <si>
    <t>Юсова Вера Юрьевна</t>
  </si>
  <si>
    <t>Юсова Анастасия</t>
  </si>
  <si>
    <t>Шегидевич Альфия Динаровна</t>
  </si>
  <si>
    <t>Alfia_proclub@mail.ru</t>
  </si>
  <si>
    <t>Санкт-Петербург улица Большая Морская 23/12-5</t>
  </si>
  <si>
    <t>Ферраджина Витторио Джанкарло</t>
  </si>
  <si>
    <t>Комплексная программа Юношеского Клуба Космонавтики им. Г. С. Титова</t>
  </si>
  <si>
    <t>Попов Вячеслав Семёнович</t>
  </si>
  <si>
    <t>Perepitchay@yandex.ru</t>
  </si>
  <si>
    <t>ПОПОВА Диана</t>
  </si>
  <si>
    <t>Трухина Дарья Юрьевна</t>
  </si>
  <si>
    <t>950-0155522</t>
  </si>
  <si>
    <t>dutruhina@mail.ru</t>
  </si>
  <si>
    <t>Трухина Мария</t>
  </si>
  <si>
    <t>Филиппова Ольга Сергеевна</t>
  </si>
  <si>
    <t>911-7715939</t>
  </si>
  <si>
    <t>helly-f@yandex.ru</t>
  </si>
  <si>
    <t>Седых Екатерина Вадимовна</t>
  </si>
  <si>
    <t>eerova@yandex.ru</t>
  </si>
  <si>
    <t>Седых Марта Владимировна</t>
  </si>
  <si>
    <t>Поддубная Мария Игоревна</t>
  </si>
  <si>
    <t>poddubnaia.mariia@yandex.ru</t>
  </si>
  <si>
    <t>Спб Тихорецкий пр. 26 кв.49</t>
  </si>
  <si>
    <t>Поддубная Варвара Валерьевна</t>
  </si>
  <si>
    <t>8921896-82-88</t>
  </si>
  <si>
    <t>Шлякова Наталья Николаевна</t>
  </si>
  <si>
    <t xml:space="preserve">905-2548244
</t>
  </si>
  <si>
    <t>nchuchun@mail.ru</t>
  </si>
  <si>
    <t>Шляков Борис</t>
  </si>
  <si>
    <t>Чарыкова Антонина Сергеевна</t>
  </si>
  <si>
    <t>Вологин Николай Александрович</t>
  </si>
  <si>
    <t>Вологина Римма</t>
  </si>
  <si>
    <t>Чеснова Мария Константиновна</t>
  </si>
  <si>
    <t>Смирнова Вероника</t>
  </si>
  <si>
    <t>Алимова Анна Фёдоровна</t>
  </si>
  <si>
    <t xml:space="preserve">921-9410067
</t>
  </si>
  <si>
    <t>mynameisjoe@mail.ru</t>
  </si>
  <si>
    <t>Алимов Семён</t>
  </si>
  <si>
    <t>Степанова Татьяна Евгеньевна</t>
  </si>
  <si>
    <t>Актёрское мастерство в театре кукол</t>
  </si>
  <si>
    <t>109 а</t>
  </si>
  <si>
    <t>Смирнова Светлана Алексеевна</t>
  </si>
  <si>
    <t>Smirnovasa1966@gmail.com</t>
  </si>
  <si>
    <t>Смирнов Матвей Владимирович</t>
  </si>
  <si>
    <t>Барановская Ольга Владимировна</t>
  </si>
  <si>
    <t xml:space="preserve">904-5171083
</t>
  </si>
  <si>
    <t>polik.b@yandex.ru</t>
  </si>
  <si>
    <t>Барановская Полина</t>
  </si>
  <si>
    <t>Буденная Наталья Викторовна</t>
  </si>
  <si>
    <t xml:space="preserve">981-7087408
</t>
  </si>
  <si>
    <t>sofibud07@yandex.ru</t>
  </si>
  <si>
    <t>Буденная София</t>
  </si>
  <si>
    <t>Заркешева Жанна Эльтаевна</t>
  </si>
  <si>
    <t>Каширская Татьяна Алексеевна</t>
  </si>
  <si>
    <t>Шестера Елена Григорьевна</t>
  </si>
  <si>
    <t xml:space="preserve">921-7514353
</t>
  </si>
  <si>
    <t>sas2004sha@gmail.com</t>
  </si>
  <si>
    <t>Герасимова Александра</t>
  </si>
  <si>
    <t>Глаголева Наталья Викторовна</t>
  </si>
  <si>
    <t xml:space="preserve">911-9231617
</t>
  </si>
  <si>
    <t>nglagoleva2000@icloud.com</t>
  </si>
  <si>
    <t>Глаголева Анастасия</t>
  </si>
  <si>
    <t>Большоданова Ольга Владимировна</t>
  </si>
  <si>
    <t>Bolshodanova@gmail.com</t>
  </si>
  <si>
    <t>Захарова Ирина</t>
  </si>
  <si>
    <t>1класс ОПО</t>
  </si>
  <si>
    <t>Жильцов Егор Александрович</t>
  </si>
  <si>
    <t>giltsovegor@bk.ru</t>
  </si>
  <si>
    <t>101 (2)</t>
  </si>
  <si>
    <t>Еремеев Дмитрий Анатольевич</t>
  </si>
  <si>
    <t>Еремеева Полина Дмитриевна</t>
  </si>
  <si>
    <t>Петухова Яна Сергеевна</t>
  </si>
  <si>
    <t>911-968-06-26</t>
  </si>
  <si>
    <t>yanina1978@ya.ru</t>
  </si>
  <si>
    <t>Петухова Василиса</t>
  </si>
  <si>
    <t>МЭТС"Розыгрыш"</t>
  </si>
  <si>
    <t>Цой Татьяна Сергеевна</t>
  </si>
  <si>
    <t>gigamol@mail.ru</t>
  </si>
  <si>
    <t>Санкт-Петербург, ул. Дрезденская, дом 12, кв.18</t>
  </si>
  <si>
    <t>Цой Полина</t>
  </si>
  <si>
    <t>1й год обучения, четверг 16:00-18:00</t>
  </si>
  <si>
    <t>Шахов Анастасия Анатольевна</t>
  </si>
  <si>
    <t>taffy4@yandex.ru</t>
  </si>
  <si>
    <t>Томашев Григорий Владимирович</t>
  </si>
  <si>
    <t>Доп программа клуба «Петрополь»</t>
  </si>
  <si>
    <t>Крихели Инна Отаровна</t>
  </si>
  <si>
    <t xml:space="preserve">960-2835154
</t>
  </si>
  <si>
    <t>elina.janashvili@yandex.ru</t>
  </si>
  <si>
    <t>Джанашвили Элина</t>
  </si>
  <si>
    <t>bolshodanova@gmail.com</t>
  </si>
  <si>
    <t>Маленький волшебник</t>
  </si>
  <si>
    <t>Зосимова Жанна Геннадьевна</t>
  </si>
  <si>
    <t>8(906)225-45-64</t>
  </si>
  <si>
    <t>zosimovaj@yandex.ru</t>
  </si>
  <si>
    <t>Смирнова Светлана Сергеевна</t>
  </si>
  <si>
    <t>Яценко Ольга Владиславовна</t>
  </si>
  <si>
    <t>Peterburgenka@gmail.com</t>
  </si>
  <si>
    <t>Яценко Станислав Андреевич</t>
  </si>
  <si>
    <t>Дубровина Маргарита Эмильевна</t>
  </si>
  <si>
    <t xml:space="preserve">911-1791644
</t>
  </si>
  <si>
    <t>vita.dubrovina@gmail.com</t>
  </si>
  <si>
    <t>Дубровина Виталия</t>
  </si>
  <si>
    <t>Кручинина Юлия Александровна</t>
  </si>
  <si>
    <t>j.zvyagintseva@yandex.ru</t>
  </si>
  <si>
    <t>Кручинина Лидия Романовна</t>
  </si>
  <si>
    <t>Санкт-Петербург, ул. Дрезденская, дом 12, кв 18</t>
  </si>
  <si>
    <t>Костюковская Валерия Леонидовна</t>
  </si>
  <si>
    <t>8(921) 940 34 03</t>
  </si>
  <si>
    <t>kaija1002@gmail.com</t>
  </si>
  <si>
    <t>Костюковская Александра</t>
  </si>
  <si>
    <t>Никитина Наталья Валентиновна</t>
  </si>
  <si>
    <t>911-2100552</t>
  </si>
  <si>
    <t>zagorskaya16@gmail.com</t>
  </si>
  <si>
    <t>Загорская Александра</t>
  </si>
  <si>
    <t>Саксина Анна Влалимировна</t>
  </si>
  <si>
    <t>Уханёва Екатерина</t>
  </si>
  <si>
    <t>Урюпина Наталья Александровна</t>
  </si>
  <si>
    <t>dyatlova-natalya@mail.ru</t>
  </si>
  <si>
    <t>Урюпинск Варвара</t>
  </si>
  <si>
    <t>Толстик Светлана Александровна</t>
  </si>
  <si>
    <t>+7 911 813 95 83</t>
  </si>
  <si>
    <t>tolstiks@mail.ru</t>
  </si>
  <si>
    <t>Задерей Максим Сергеевич</t>
  </si>
  <si>
    <t>Пуксант Светлана Александровна</t>
  </si>
  <si>
    <t>Svetlana.puksant@gmail.com</t>
  </si>
  <si>
    <t>Пуксант Марина</t>
  </si>
  <si>
    <t>Народная Вышивка</t>
  </si>
  <si>
    <t>Соловей Ирина Леонидовна</t>
  </si>
  <si>
    <t>gosha_03@mail.ru</t>
  </si>
  <si>
    <t>Коваленко Алеся</t>
  </si>
  <si>
    <t>"я создаю свой мир ..</t>
  </si>
  <si>
    <t>Илюхина Мария Юрьевна</t>
  </si>
  <si>
    <t>﻿emanakova78@mail.ru</t>
  </si>
  <si>
    <t>Першина София Денисовна</t>
  </si>
  <si>
    <t>Татаринова Елена Сергеевна</t>
  </si>
  <si>
    <t>tatarinovy@mail.ru</t>
  </si>
  <si>
    <t>Татаринова Алиса</t>
  </si>
  <si>
    <t>Леви Наталия Борисовна</t>
  </si>
  <si>
    <t>t9215576040@gmail.com</t>
  </si>
  <si>
    <t>Северный 8, к.1, 96</t>
  </si>
  <si>
    <t>Леви Николь Ильинична</t>
  </si>
  <si>
    <t>группа «Клио»</t>
  </si>
  <si>
    <t>Ирина Ивановна Куленёнок</t>
  </si>
  <si>
    <t>w34900@gmail.com</t>
  </si>
  <si>
    <t>Ковалевич Андрей Григорьевич</t>
  </si>
  <si>
    <t>Обучение игры на трубе</t>
  </si>
  <si>
    <t>Шальнева Наталия Эдуардовна</t>
  </si>
  <si>
    <t>eldar.rodinn@gmail.com</t>
  </si>
  <si>
    <t>Родин Эльдар Вадимович</t>
  </si>
  <si>
    <t>Урюпинск Наталья Александровна</t>
  </si>
  <si>
    <t>Тараскина Ирина Вячеславовна</t>
  </si>
  <si>
    <t>fl-irchik@yandex.ru</t>
  </si>
  <si>
    <t>Тараскина Лада Романовна</t>
  </si>
  <si>
    <t>Народная вышивка.</t>
  </si>
  <si>
    <t>Попова Татьяна Викторовна</t>
  </si>
  <si>
    <t>poposhka29@mail.ru</t>
  </si>
  <si>
    <t>Попов Ярослав Викторович</t>
  </si>
  <si>
    <t>Соколова Наталья Дмитриевна</t>
  </si>
  <si>
    <t>veresk.06@mail.ru</t>
  </si>
  <si>
    <t>Соколова София</t>
  </si>
  <si>
    <t>Федорова Ирина Сергеевна</t>
  </si>
  <si>
    <t>irina.fedorova.71@yandex.ru</t>
  </si>
  <si>
    <t>СПБ Комендантский пр 27 к2 кв 108</t>
  </si>
  <si>
    <t>Федоров Глеб Андреевич</t>
  </si>
  <si>
    <t>Комплексная программа Юношеского клуба космонавтики им. Г.С. Титова.</t>
  </si>
  <si>
    <t>Шебатина Ольга Анатольевна</t>
  </si>
  <si>
    <t>Shebatinaolga@mail.ru</t>
  </si>
  <si>
    <t>Михаил Андреевич Шебатин</t>
  </si>
  <si>
    <t>Малахова Елена Викторовна</t>
  </si>
  <si>
    <t>metko3@mail.ru</t>
  </si>
  <si>
    <t>Метелица Анастасия Сергеевна</t>
  </si>
  <si>
    <t>Семенова Ирина Васильевна</t>
  </si>
  <si>
    <t>irishasemenova@yandex.ru</t>
  </si>
  <si>
    <t>Семенова Екатерина Сергеевна</t>
  </si>
  <si>
    <t>Ермолаева Надежда Николаевна</t>
  </si>
  <si>
    <t>blohinadja@yandex.ru</t>
  </si>
  <si>
    <t>Ермолаев Анатолий Михайлович</t>
  </si>
  <si>
    <t>Семенова Екатерина</t>
  </si>
  <si>
    <t>Жукова Наталия Викторовна</t>
  </si>
  <si>
    <t>zhukova298@mail.ru</t>
  </si>
  <si>
    <t>Домашева Анна</t>
  </si>
  <si>
    <t>«Гиды-переводчики на английском языке»</t>
  </si>
  <si>
    <t>Куцелай Елена Петровна</t>
  </si>
  <si>
    <t>cutselai@yandex.ru</t>
  </si>
  <si>
    <t>Пр. Ветеранов 87, кв. 182</t>
  </si>
  <si>
    <t>Куцелай Ольга Витальевна</t>
  </si>
  <si>
    <t>Nunemuaka@gmail.com</t>
  </si>
  <si>
    <t>Трегубов Архип</t>
  </si>
  <si>
    <t>Молоткова Екатерина</t>
  </si>
  <si>
    <t>Гинкул Любовь Борисовна</t>
  </si>
  <si>
    <t>lisk712@rambler.ru</t>
  </si>
  <si>
    <t>Гинкул Андрей Александрович</t>
  </si>
  <si>
    <t>Клуб Тури</t>
  </si>
  <si>
    <t>Шефер Кристина Константиновна</t>
  </si>
  <si>
    <t>Kristinashefer@yahoo.com</t>
  </si>
  <si>
    <t>Гуммель Виктория Игоревна</t>
  </si>
  <si>
    <t>Томашевская Снежана Сергеевна</t>
  </si>
  <si>
    <t>Минкина Светлана</t>
  </si>
  <si>
    <t>Фоменко Юлия Владимировна</t>
  </si>
  <si>
    <t>tiger-40@mail.ru</t>
  </si>
  <si>
    <t>Фоменко Карина</t>
  </si>
  <si>
    <t>Обществознание олимпиадная подготовка</t>
  </si>
  <si>
    <t>Tiger-40@mail.ru</t>
  </si>
  <si>
    <t>Ишмитова Ольга Валентиновна</t>
  </si>
  <si>
    <t>gariolga@yandex.ru</t>
  </si>
  <si>
    <t>Ишмитова Александра Олеговна</t>
  </si>
  <si>
    <t>Морское дело (Юнга)</t>
  </si>
  <si>
    <t>Ишмитова О.В.</t>
  </si>
  <si>
    <t>Воронцова Ирина Вениаминовна</t>
  </si>
  <si>
    <t>liselis1397@gmail.com</t>
  </si>
  <si>
    <t>Шелгунова 7 к 2</t>
  </si>
  <si>
    <t>Скопцев Елисей Алексеевич</t>
  </si>
  <si>
    <t>ЮК</t>
  </si>
  <si>
    <t>Тарасенко Елизавета Евгеньевна</t>
  </si>
  <si>
    <t>Mama_Elza@mail.ru</t>
  </si>
  <si>
    <t>Тарасенко Анастасия Андреевна</t>
  </si>
  <si>
    <t>Природа и культура</t>
  </si>
  <si>
    <t>Крылова Татьяна Александровна</t>
  </si>
  <si>
    <t>tatyanakrylova1983@gmail.com</t>
  </si>
  <si>
    <t>Целикова Александра</t>
  </si>
  <si>
    <t>"Я создаю свой мир".</t>
  </si>
  <si>
    <t>ВМ 2 год</t>
  </si>
  <si>
    <t>Лаврова Екатерина Сергеевна</t>
  </si>
  <si>
    <t>kotkarina@gmail.com</t>
  </si>
  <si>
    <t>Сигель Алиса Алексеевна</t>
  </si>
  <si>
    <t>Ковальская Анеля Владимировна</t>
  </si>
  <si>
    <t>Anelyka@yandex.ru</t>
  </si>
  <si>
    <t>Ковальский Михаил Александрович</t>
  </si>
  <si>
    <t>Барабаш Ольга Сергеевна</t>
  </si>
  <si>
    <t>barabash.sobaka@mail.ru</t>
  </si>
  <si>
    <t>Барабаш Александр</t>
  </si>
  <si>
    <t>Черняева Светлана Евгеньевна</t>
  </si>
  <si>
    <t>chas72@mail.ru</t>
  </si>
  <si>
    <t>Черняева Анастасия Александровна</t>
  </si>
  <si>
    <t>Сергеенко Светлана Александровна</t>
  </si>
  <si>
    <t>8-921-882-60-05</t>
  </si>
  <si>
    <t>bsa200-5@mail.ru</t>
  </si>
  <si>
    <t>Сергеенко Софья Вадимовна</t>
  </si>
  <si>
    <t>mama_elza@mail.ru</t>
  </si>
  <si>
    <t>Цветы и Эльфы</t>
  </si>
  <si>
    <t>Троскина Виктория Геннадьевна</t>
  </si>
  <si>
    <t>viki.tro@mail.ru</t>
  </si>
  <si>
    <t>Троскин Тимофей</t>
  </si>
  <si>
    <t>+7 921 774-07-21</t>
  </si>
  <si>
    <t>Кузнецова Елена Сергеевна</t>
  </si>
  <si>
    <t>8-921-311-93-53</t>
  </si>
  <si>
    <t>queecky@yandex.ru</t>
  </si>
  <si>
    <t>Кузнецов Арсений Евгеньевич</t>
  </si>
  <si>
    <t>Ершова Ирина Алексеевна</t>
  </si>
  <si>
    <t>irina_dom@list.ru</t>
  </si>
  <si>
    <t>Ершова Татьяна</t>
  </si>
  <si>
    <t>Федорова Елена Николаевна</t>
  </si>
  <si>
    <t>en75628@mail.ru</t>
  </si>
  <si>
    <t>Федоров Алексей Юрьевич</t>
  </si>
  <si>
    <t>Созвучие
(обучение игре на гитаре)</t>
  </si>
  <si>
    <t>Алексеева Анна Геннадьевна</t>
  </si>
  <si>
    <t>anna.alekseeva@inbox.ru</t>
  </si>
  <si>
    <t>Алексеева Вероника</t>
  </si>
  <si>
    <t>комплексная программа ЮКОН</t>
  </si>
  <si>
    <t>Плискунова Евгения Иваановна</t>
  </si>
  <si>
    <t>Катанов Александр Романович</t>
  </si>
  <si>
    <t>Атлетичческая гимнастика</t>
  </si>
  <si>
    <t>Соколова Юлия Сергеевна</t>
  </si>
  <si>
    <t>sokolovapiter@yandex.ru</t>
  </si>
  <si>
    <t>Соколова Ксения Николаевна</t>
  </si>
  <si>
    <t>3115ab@yandex.ru</t>
  </si>
  <si>
    <t>Яковлева Марина Витальевна</t>
  </si>
  <si>
    <t>Jakovlevadaryakovleva@yandex.ru</t>
  </si>
  <si>
    <t>Сертолово, Пограничная 4</t>
  </si>
  <si>
    <t>Яковлева Дарья Александровна</t>
  </si>
  <si>
    <t>Терентьева Анна Олеговна</t>
  </si>
  <si>
    <t>umnica_71@mail.ru</t>
  </si>
  <si>
    <t>Терентьева Анастасия Алексеевна</t>
  </si>
  <si>
    <t>Брешенкова Светлана Владимировна</t>
  </si>
  <si>
    <t>Брешенков Артем</t>
  </si>
  <si>
    <t>Атлетическая гимнастика</t>
  </si>
  <si>
    <t>Соколова Жанна Владимировна</t>
  </si>
  <si>
    <t>+7 905 262 73 73</t>
  </si>
  <si>
    <t>sokolova_zanna@mail.ru</t>
  </si>
  <si>
    <t>СПб, Невский район, ул. Ивановская, д. 8, кв. 80</t>
  </si>
  <si>
    <t>Соколов Даниил Эдуардович</t>
  </si>
  <si>
    <t>Кузнецова Инна Владимировна</t>
  </si>
  <si>
    <t>inna-kuznecova@bk.ru</t>
  </si>
  <si>
    <t>Тарвердиев Кирилл Акифович</t>
  </si>
  <si>
    <t>ОСНОВЫ СОЗДАНИЯ САЙТОВ</t>
  </si>
  <si>
    <t>Казакова Екатерина Фёдоровна</t>
  </si>
  <si>
    <t>kazaktya@mail.ru</t>
  </si>
  <si>
    <t>Казакова Карина</t>
  </si>
  <si>
    <t>Шевченко Елена Георгиевна</t>
  </si>
  <si>
    <t>Shev4enko.lena@mail.ru</t>
  </si>
  <si>
    <t>Кудрявцев Тимофей</t>
  </si>
  <si>
    <t>МК "ЮНГА"</t>
  </si>
  <si>
    <t>Комнатное цветоводство</t>
  </si>
  <si>
    <t>Лукашенко Татьяна Николаевна</t>
  </si>
  <si>
    <t>Лукашенко Кирилл</t>
  </si>
  <si>
    <t>Степановская Мария Владимировна</t>
  </si>
  <si>
    <t>ladywithdog@mail.ru</t>
  </si>
  <si>
    <t>Степановская Александра Дмитриевна</t>
  </si>
  <si>
    <t>Основы флористики</t>
  </si>
  <si>
    <t>Чичина Наталия Валерьеана</t>
  </si>
  <si>
    <t>vasylysa05@mail.ru</t>
  </si>
  <si>
    <t>Чичина Василиса</t>
  </si>
  <si>
    <t>Смирнов Кирилл Игоревич</t>
  </si>
  <si>
    <t>k.i.smirnov@gmail.com</t>
  </si>
  <si>
    <t>Смирнов Даниил Кириллович</t>
  </si>
  <si>
    <t>Комплекс (предшкольное образование)</t>
  </si>
  <si>
    <t>Гладкевич Людмила Викторовна</t>
  </si>
  <si>
    <t>Гладкевич Елизавета</t>
  </si>
  <si>
    <t>Овсянникова Софья Андреевна</t>
  </si>
  <si>
    <t>sonia@mail.ru</t>
  </si>
  <si>
    <t>Матросович Майя Юрьевна</t>
  </si>
  <si>
    <t>Волерт Татьяна Алексеевна</t>
  </si>
  <si>
    <t>Волерт Александр</t>
  </si>
  <si>
    <t>Абраменко Наталья Сергеевна</t>
  </si>
  <si>
    <t>Абраменко Светлана</t>
  </si>
  <si>
    <t>Логунова Ольга Анатольевна</t>
  </si>
  <si>
    <t>jpnow@yandex.ru</t>
  </si>
  <si>
    <t>15-линия ВО, дом 72, кв.100</t>
  </si>
  <si>
    <t>Логунов Артём Александрович</t>
  </si>
  <si>
    <t>Кириллова Лариса Николаевна</t>
  </si>
  <si>
    <t>Guliplanet@gmail.com</t>
  </si>
  <si>
    <t>Кириллова Елизавета</t>
  </si>
  <si>
    <t>Волерт Нина</t>
  </si>
  <si>
    <t>Сиземова Людмила Геннадьевна</t>
  </si>
  <si>
    <t xml:space="preserve">911-9675631
</t>
  </si>
  <si>
    <t>stepanrautu@gmail.com</t>
  </si>
  <si>
    <t>Запоев Степан</t>
  </si>
  <si>
    <t>Кострова Татьяна Викторовна</t>
  </si>
  <si>
    <t>tatia.ko@icloud.com</t>
  </si>
  <si>
    <t>Ярошевич Фёдор</t>
  </si>
  <si>
    <t>Самсонова Тамара Вячеславовна</t>
  </si>
  <si>
    <t>Самсонов Родион</t>
  </si>
  <si>
    <t>Зырянова Ирина Анатольевна</t>
  </si>
  <si>
    <t xml:space="preserve">921-7600306
</t>
  </si>
  <si>
    <t>polinakbptru@gmail.com</t>
  </si>
  <si>
    <t>Зырянова Полина</t>
  </si>
  <si>
    <t>Маревский Андрей Юрьевич</t>
  </si>
  <si>
    <t>Маревский Ярослав</t>
  </si>
  <si>
    <t>Александров Станислав Евгеньевич</t>
  </si>
  <si>
    <t>Angelinamail.com@mail.ru</t>
  </si>
  <si>
    <t>Александрова Ангелина Станиславовна</t>
  </si>
  <si>
    <t>Актёрское мастерство в Театре Кукол</t>
  </si>
  <si>
    <t>Дружинина Мария Васильевна</t>
  </si>
  <si>
    <t>Maria.v.druzhinina@gmail.com</t>
  </si>
  <si>
    <t>Дружинин Денис Федорович</t>
  </si>
  <si>
    <t>Зубрилов Дмитрий Сергеевич</t>
  </si>
  <si>
    <t xml:space="preserve">921-9924000
</t>
  </si>
  <si>
    <t>zubribear@icloud.com</t>
  </si>
  <si>
    <t>Зубрилова Ксения</t>
  </si>
  <si>
    <t>Ощепкова Елена Анатольевна</t>
  </si>
  <si>
    <t>Кащеев Иван</t>
  </si>
  <si>
    <t>Шендера Ирина Юрьевна</t>
  </si>
  <si>
    <t>+7(921)882-22-85</t>
  </si>
  <si>
    <t>ira.shendera@gmail.com</t>
  </si>
  <si>
    <t>Шендера Александра Кирилловна</t>
  </si>
  <si>
    <t>Габышева Ирина Николаевна</t>
  </si>
  <si>
    <t>Ginspb@mail.ru</t>
  </si>
  <si>
    <t>Габышева Екатерина Вадимовна</t>
  </si>
  <si>
    <t>Метаморфозы, Введение в театр танца</t>
  </si>
  <si>
    <t>Иванова Юлия Владимировна</t>
  </si>
  <si>
    <t xml:space="preserve">911-2599283
</t>
  </si>
  <si>
    <t>vivanova0414@gmail.com</t>
  </si>
  <si>
    <t>Иванова Вероника</t>
  </si>
  <si>
    <t>Балабанова Екатерина Леонидовна</t>
  </si>
  <si>
    <t>8-921-402-87-76</t>
  </si>
  <si>
    <t>Балабанов Евгений</t>
  </si>
  <si>
    <t>Устиловская Елена Владимировна</t>
  </si>
  <si>
    <t>Устиловский Артем</t>
  </si>
  <si>
    <t>Капинос Евгений Николаевич</t>
  </si>
  <si>
    <t xml:space="preserve">921-5700018
</t>
  </si>
  <si>
    <t>ankalala7@mail.ru</t>
  </si>
  <si>
    <t>Капинос Анна</t>
  </si>
  <si>
    <t>Жулидова Марина Юрьевна</t>
  </si>
  <si>
    <t>ta-marina@yandex.ru</t>
  </si>
  <si>
    <t>Тамарина Аксинья</t>
  </si>
  <si>
    <t>Слютова Елена Борисовна</t>
  </si>
  <si>
    <t>Слютов Вадим</t>
  </si>
  <si>
    <t>80921-402-87-76</t>
  </si>
  <si>
    <t>"Театральная мозаика"</t>
  </si>
  <si>
    <t>Ковалева Елена Сергеевна</t>
  </si>
  <si>
    <t xml:space="preserve">921-7526667
</t>
  </si>
  <si>
    <t>marmelashakovaleva@yandex.ru</t>
  </si>
  <si>
    <t>Ковалева Мария</t>
  </si>
  <si>
    <t>Лелякова Анна Владимировна</t>
  </si>
  <si>
    <t>lelyakov.alex@yandex.ru</t>
  </si>
  <si>
    <t>Лелякова София Александровна</t>
  </si>
  <si>
    <t>Театральный Профи</t>
  </si>
  <si>
    <t>Лапин Василий Николаевич</t>
  </si>
  <si>
    <t>Лапин Роман</t>
  </si>
  <si>
    <t>Ананьева Ольга Валерьевна</t>
  </si>
  <si>
    <t>spb9228766@mail.ru</t>
  </si>
  <si>
    <t>Санкт-Петербург Коломяжский проспект 28-2-196</t>
  </si>
  <si>
    <t>Ананьев Александр</t>
  </si>
  <si>
    <t>Костенко Наталья Александровна</t>
  </si>
  <si>
    <t xml:space="preserve">905-2257537
</t>
  </si>
  <si>
    <t>yasna.tihomirova@gmail.com</t>
  </si>
  <si>
    <t>Костенко Алина</t>
  </si>
  <si>
    <t>Луукконен Елена Владимировна</t>
  </si>
  <si>
    <t>e77040609@yandex.ru</t>
  </si>
  <si>
    <t>Старкина Екатерина Дмитриевна</t>
  </si>
  <si>
    <t>Основы теории и практики ведения дискуссии. Дебаты</t>
  </si>
  <si>
    <t>Степановская Евгения Геннадьевна</t>
  </si>
  <si>
    <t>Степановский Пётр Павлович</t>
  </si>
  <si>
    <t>Волочай Нелли Владимировна</t>
  </si>
  <si>
    <t>nellunya@inbox.ru</t>
  </si>
  <si>
    <t>Волочай Мария Валерьевна</t>
  </si>
  <si>
    <t>Рубинаштейна 21</t>
  </si>
  <si>
    <t>Ефективное самопознание (психология)</t>
  </si>
  <si>
    <t>Хорошо</t>
  </si>
  <si>
    <t>Ребенко Екатерина Юрьевна</t>
  </si>
  <si>
    <t xml:space="preserve">921-9350120
</t>
  </si>
  <si>
    <t>liz.rebenko27@gmail.com</t>
  </si>
  <si>
    <t>Ребенко Елизавета</t>
  </si>
  <si>
    <t>ОСНОВЫ ЭКОЛОГИЧЕСКОЙ ХИМИИ И ИНЖЕНЕРНОЙ ЭКОЛОГИИ</t>
  </si>
  <si>
    <t>8921-958-66-65</t>
  </si>
  <si>
    <t>Сак Надежда Борисовна</t>
  </si>
  <si>
    <t>nadasak@rambler.ru</t>
  </si>
  <si>
    <t>Сак Кирилл Сергеевич</t>
  </si>
  <si>
    <t>Микроконтроллеры и их применение"</t>
  </si>
  <si>
    <t>Павлова Олеся Александровна</t>
  </si>
  <si>
    <t>aikonss@mail .ru</t>
  </si>
  <si>
    <t>Павлова Полина</t>
  </si>
  <si>
    <t>Паршина Анастасия Анатольевна</t>
  </si>
  <si>
    <t>tessi-tessi@mail.ru</t>
  </si>
  <si>
    <t>Паршина Юлия Валерьевна</t>
  </si>
  <si>
    <t>"Искусство танца"</t>
  </si>
  <si>
    <t>Рубинчик Илья Феликсович</t>
  </si>
  <si>
    <t xml:space="preserve">921-4229901
</t>
  </si>
  <si>
    <t>aleksandrrubinchik@gmail.com</t>
  </si>
  <si>
    <t>Рубинчик Александр</t>
  </si>
  <si>
    <t>Обучение игре на инструменте (баян) оркестра баянистов</t>
  </si>
  <si>
    <t>СПб, пр. Народного Ополчения, д. 167/21, кв. 212</t>
  </si>
  <si>
    <t>"Машина времени"</t>
  </si>
  <si>
    <t>8921-718-29-91</t>
  </si>
  <si>
    <t>Рыбина Зинаида Юрьевна</t>
  </si>
  <si>
    <t xml:space="preserve">911-9281840
</t>
  </si>
  <si>
    <t>rubina80@mail.ru</t>
  </si>
  <si>
    <t>Рыбина Александра</t>
  </si>
  <si>
    <t>Скидан Татьяна Евгеньевна</t>
  </si>
  <si>
    <t>89062739144ms@gmail.com</t>
  </si>
  <si>
    <t>8904-330-30-64</t>
  </si>
  <si>
    <t>Серова Анастасия Сергеевна</t>
  </si>
  <si>
    <t xml:space="preserve">911-9583522
</t>
  </si>
  <si>
    <t>dariyasergienko@gmail.com</t>
  </si>
  <si>
    <t>Сергиенко Дарья</t>
  </si>
  <si>
    <t xml:space="preserve">8921-958-10-94
</t>
  </si>
  <si>
    <t>Сорокин Пётр Михайлович</t>
  </si>
  <si>
    <t xml:space="preserve">921-3771650
</t>
  </si>
  <si>
    <t>sasasorokin93@gmail.com</t>
  </si>
  <si>
    <t>Сорокин Александр</t>
  </si>
  <si>
    <t>Самсонова Татьяна Вячеславовна</t>
  </si>
  <si>
    <t>8903-098-13-14</t>
  </si>
  <si>
    <t>Скидан Анна Максимовна</t>
  </si>
  <si>
    <t>Яворская Элла Александровна</t>
  </si>
  <si>
    <t>yavorskaya.ella@gmail.com</t>
  </si>
  <si>
    <t>Яворская Анисия Михайловна</t>
  </si>
  <si>
    <t>Шустова Ирина Владиславовна</t>
  </si>
  <si>
    <t xml:space="preserve">905-2225434
</t>
  </si>
  <si>
    <t>arsenijsuvorov07@gmail.com</t>
  </si>
  <si>
    <t>Суворов Арсений</t>
  </si>
  <si>
    <t>8921-906-74-87</t>
  </si>
  <si>
    <t>Санкт-Петербург, Басков переулок 19-20</t>
  </si>
  <si>
    <t>Ордоян Анастасия Александровна</t>
  </si>
  <si>
    <t>lenaparus534@gmail.com</t>
  </si>
  <si>
    <t>Коврижных Андрей</t>
  </si>
  <si>
    <t>гитара</t>
  </si>
  <si>
    <t>Малинина Дарья Дмитриевна</t>
  </si>
  <si>
    <t>Сухарев Алексей Александрович</t>
  </si>
  <si>
    <t xml:space="preserve">921-9404411
</t>
  </si>
  <si>
    <t>nastya_sukharic@mail.ru</t>
  </si>
  <si>
    <t>Сухарева Анастасия</t>
  </si>
  <si>
    <t>"Дополнительные главы математики"</t>
  </si>
  <si>
    <t>Пархоменко Наталия Олеговна</t>
  </si>
  <si>
    <t xml:space="preserve">911-2195453
</t>
  </si>
  <si>
    <t>alinatrosina7@gmail.com</t>
  </si>
  <si>
    <t>Трошина Алина</t>
  </si>
  <si>
    <t>Старкин Михаил Дмитриевич</t>
  </si>
  <si>
    <t>Домрачева НАталья Николаевна</t>
  </si>
  <si>
    <t>8911-950-23-28</t>
  </si>
  <si>
    <t>Баранов Дмитрий</t>
  </si>
  <si>
    <t>Соколова Екатерина Владимировна</t>
  </si>
  <si>
    <t>+7 921 751-33-57</t>
  </si>
  <si>
    <t>kkk_kk@bk.ru</t>
  </si>
  <si>
    <t>Соколова Валерия Игоревна</t>
  </si>
  <si>
    <t>107, 105</t>
  </si>
  <si>
    <t>Турчак Светлана Олеговна</t>
  </si>
  <si>
    <t xml:space="preserve">921-7940446
</t>
  </si>
  <si>
    <t>turcakelizaveta@gmail.com</t>
  </si>
  <si>
    <t>Турчак Елизавета</t>
  </si>
  <si>
    <t>Плешко Сергей Николаевич</t>
  </si>
  <si>
    <t>+7(921)924-57-83</t>
  </si>
  <si>
    <t>spleshko@mail.ru</t>
  </si>
  <si>
    <t>Плешко Иван</t>
  </si>
  <si>
    <t>Обучение игре на инструменте (баян) в оркестре баянистов.</t>
  </si>
  <si>
    <t>Борковская Алла Евгеньевна</t>
  </si>
  <si>
    <t>8921-340-90-11</t>
  </si>
  <si>
    <t>Борковский Тимур</t>
  </si>
  <si>
    <t>Жолудева Василиса</t>
  </si>
  <si>
    <t>Парамонова Ниталия Валентиновна</t>
  </si>
  <si>
    <t xml:space="preserve">921-9673156
</t>
  </si>
  <si>
    <t>kirahand@icloud.com</t>
  </si>
  <si>
    <t>Хандий Кира</t>
  </si>
  <si>
    <t>Писарева Нина Владимировна</t>
  </si>
  <si>
    <t>8921-756-65-15</t>
  </si>
  <si>
    <t>Писарева Марина</t>
  </si>
  <si>
    <t>Харькова Екатерина Александровна</t>
  </si>
  <si>
    <t xml:space="preserve">931-2613838
</t>
  </si>
  <si>
    <t>katekharkova2006@yandex.ru</t>
  </si>
  <si>
    <t>Харькова Екатерина</t>
  </si>
  <si>
    <t>8911-222-29-83</t>
  </si>
  <si>
    <t>Чупрова Екатерина Викторовна</t>
  </si>
  <si>
    <t xml:space="preserve">921-9609597
</t>
  </si>
  <si>
    <t>sandra.chuprova@gmail.com</t>
  </si>
  <si>
    <t>Чупрова Александрия</t>
  </si>
  <si>
    <t>8931-315-89-81</t>
  </si>
  <si>
    <t>Шевырева Лариса Константиновна</t>
  </si>
  <si>
    <t xml:space="preserve">921-5834594
</t>
  </si>
  <si>
    <t>shevyrevam@gmail.com</t>
  </si>
  <si>
    <t>Шевырёва Мария</t>
  </si>
  <si>
    <t>Усачева Анна Михайловна</t>
  </si>
  <si>
    <t>kotova_86@bk.ru</t>
  </si>
  <si>
    <t>Усачев Константин Денисович</t>
  </si>
  <si>
    <t>"Робототехника" и "Автомоделирование</t>
  </si>
  <si>
    <t>Дмитриевна Елена Николаевна</t>
  </si>
  <si>
    <t>8921-974-08-02</t>
  </si>
  <si>
    <t>Дмитриева Мария</t>
  </si>
  <si>
    <t>Ул. Кораблестроителей 35-397</t>
  </si>
  <si>
    <t>Яворская Таисия Михайловна</t>
  </si>
  <si>
    <t>Шемеровская Юлия Константиновна</t>
  </si>
  <si>
    <t xml:space="preserve">904-6334760
</t>
  </si>
  <si>
    <t>dashashem1@gmail.com</t>
  </si>
  <si>
    <t>Шемеровская Дарья</t>
  </si>
  <si>
    <t>Лапчинская Анастасия Владимировна</t>
  </si>
  <si>
    <t>8950-224-49-96</t>
  </si>
  <si>
    <t>Лапчинская Виолетта</t>
  </si>
  <si>
    <t>aikonss@mail.ru</t>
  </si>
  <si>
    <t>Шерстнева Наталья Евгеньевна</t>
  </si>
  <si>
    <t xml:space="preserve">921-7436217
</t>
  </si>
  <si>
    <t>maksimsher23@gmail.com</t>
  </si>
  <si>
    <t>Шерстнев Максим</t>
  </si>
  <si>
    <t>jurikol@inbox,ru</t>
  </si>
  <si>
    <t>Иванов Иван Иванович</t>
  </si>
  <si>
    <t>ivan@ivan.net</t>
  </si>
  <si>
    <t>Иванов Иван</t>
  </si>
  <si>
    <t>Супер-пупер</t>
  </si>
  <si>
    <t>Кяро Наталья Евгеньевна</t>
  </si>
  <si>
    <t xml:space="preserve">921-9995490
</t>
  </si>
  <si>
    <t>Аксёнова Анастасия</t>
  </si>
  <si>
    <t>Разнообразие живых систем</t>
  </si>
  <si>
    <t>Ленский Сергей Владимирович</t>
  </si>
  <si>
    <t>СПб, пр. Луначарского 94-311</t>
  </si>
  <si>
    <t>Ленский Олег</t>
  </si>
  <si>
    <t>Мадорская Наталия Михайловна</t>
  </si>
  <si>
    <t>autonit.spb@mail.ru</t>
  </si>
  <si>
    <t>Туркин Григорий Михайлович</t>
  </si>
  <si>
    <t>Спецкурсы Юкона</t>
  </si>
  <si>
    <t>Говорунова Елена Николаевна</t>
  </si>
  <si>
    <t>yel.govr@gmail.com</t>
  </si>
  <si>
    <t>Говорунова Софья</t>
  </si>
  <si>
    <t xml:space="preserve">921-9398773
</t>
  </si>
  <si>
    <t>ivan30032007@gmail.com</t>
  </si>
  <si>
    <t>Гордеев Иван</t>
  </si>
  <si>
    <t>Евсеева Виктория Владимировна</t>
  </si>
  <si>
    <t>ivan_evseev_1999@mail.ru</t>
  </si>
  <si>
    <t>Евсеев Александр Олегович</t>
  </si>
  <si>
    <t>Оркестровый класс : развитие навыков оркестрового музицирования в русском народном оркестре</t>
  </si>
  <si>
    <t>Никитина Антонина Викторовна</t>
  </si>
  <si>
    <t>+7(921)7469619</t>
  </si>
  <si>
    <t>antonina_nikita@inbox.ru</t>
  </si>
  <si>
    <t>Подгузова Варвара</t>
  </si>
  <si>
    <t>8911-969-54-44</t>
  </si>
  <si>
    <t>Евсеева Татьяна Олеговна</t>
  </si>
  <si>
    <t>Оркестровый класс :развитие навыков оркестрового музицирования в русском народном оркестре</t>
  </si>
  <si>
    <t>Гудкова Светлана Сергеевна</t>
  </si>
  <si>
    <t xml:space="preserve">921-3225283
</t>
  </si>
  <si>
    <t>yulia.gudkova06@mail.ru</t>
  </si>
  <si>
    <t>Гудкова Юлия</t>
  </si>
  <si>
    <t>Плискунова Евгения Ивановна</t>
  </si>
  <si>
    <t>8921-659-35-61</t>
  </si>
  <si>
    <t>Катанов Александр</t>
  </si>
  <si>
    <t>Жуковская Юлия Сергеевна</t>
  </si>
  <si>
    <t xml:space="preserve">921-9393917
</t>
  </si>
  <si>
    <t>zhukovskaya-masha@bk.ru</t>
  </si>
  <si>
    <t>Жуковская Мария</t>
  </si>
  <si>
    <t>Раскова Алина Михайловна</t>
  </si>
  <si>
    <t>alinaraskova@gmail.com</t>
  </si>
  <si>
    <t>Раскова Феодора</t>
  </si>
  <si>
    <t>Жугун Юлия Владимировна</t>
  </si>
  <si>
    <t>8-911-221-02-53</t>
  </si>
  <si>
    <t>zhugun@mail.ru</t>
  </si>
  <si>
    <t>Жугун Михаил</t>
  </si>
  <si>
    <t>Кунгурова Раиса Анатольевна</t>
  </si>
  <si>
    <t>8911-747-23-55</t>
  </si>
  <si>
    <t>Кунгуров Никита</t>
  </si>
  <si>
    <t xml:space="preserve">921-9419381
</t>
  </si>
  <si>
    <t>ti4136722@gmail.com</t>
  </si>
  <si>
    <t>Иванов Тимофей</t>
  </si>
  <si>
    <t>Литвина-Семенова Анна Георгиевна</t>
  </si>
  <si>
    <t>Семенов Даниил Антонович</t>
  </si>
  <si>
    <t>Лукашенко Екатерина</t>
  </si>
  <si>
    <t>Михайлова Ульяна Николаевна</t>
  </si>
  <si>
    <t>+7 (911)917-63-62</t>
  </si>
  <si>
    <t>Redy81@mail.ru</t>
  </si>
  <si>
    <t>Яромир Михайлов</t>
  </si>
  <si>
    <t>Мурзаева Марина Павловна</t>
  </si>
  <si>
    <t>marusyam@bk.ru</t>
  </si>
  <si>
    <t>Курляндская улица дом 19/21</t>
  </si>
  <si>
    <t>Мурзаев Роман</t>
  </si>
  <si>
    <t>"Локомотивы Истории"</t>
  </si>
  <si>
    <t>Ахлакова Разият Махмудогаджиевна</t>
  </si>
  <si>
    <t xml:space="preserve">921-9257254
</t>
  </si>
  <si>
    <t>karimova-1601@mail.ru</t>
  </si>
  <si>
    <t>Каримова Патима</t>
  </si>
  <si>
    <t>Мальцева Татьяна Александровна</t>
  </si>
  <si>
    <t>8981-699-87-06</t>
  </si>
  <si>
    <t>Мальцев Филипп</t>
  </si>
  <si>
    <t>Мингалиева Джамиля Абдулмяновна</t>
  </si>
  <si>
    <t>Dadydu@yandex.ru</t>
  </si>
  <si>
    <t>Мингалиев Айдар Тимурович</t>
  </si>
  <si>
    <t>Ворсина Елена Григорьевна</t>
  </si>
  <si>
    <t>Ворсин Андрей Ильич</t>
  </si>
  <si>
    <t>Спецгруппа</t>
  </si>
  <si>
    <t>Гутан Екатерина Владимировна</t>
  </si>
  <si>
    <t>Екатерина.gutan@yandex.ru</t>
  </si>
  <si>
    <t>Гутан Андрей Сергеевич</t>
  </si>
  <si>
    <t>Свиридова Татьяна Львовна</t>
  </si>
  <si>
    <t xml:space="preserve">921-7401063
</t>
  </si>
  <si>
    <t>sviridovatlv@gmail.com</t>
  </si>
  <si>
    <t>Криличевский Максим</t>
  </si>
  <si>
    <t>Чащина Анна Гурьевна</t>
  </si>
  <si>
    <t>anna.chashchina@icloud.com</t>
  </si>
  <si>
    <t>Чащина Станислава</t>
  </si>
  <si>
    <t>Иванов Денис Юрьевич</t>
  </si>
  <si>
    <t>8911-926-66-91</t>
  </si>
  <si>
    <t>Иванов Тимур</t>
  </si>
  <si>
    <t>Щербакова Вероника Андреевна</t>
  </si>
  <si>
    <t>Щербакова Арина Петровна</t>
  </si>
  <si>
    <t>Конкина Екатерина Аркадьевна</t>
  </si>
  <si>
    <t xml:space="preserve">921-3029933
</t>
  </si>
  <si>
    <t>konkinas.droid@gmail.com</t>
  </si>
  <si>
    <t>Конкина Вероника</t>
  </si>
  <si>
    <t>Иванова Таисия</t>
  </si>
  <si>
    <t>Кутарева Анастасия Евгеньевна</t>
  </si>
  <si>
    <t xml:space="preserve">921-2811575
</t>
  </si>
  <si>
    <t>annenk@gmail.com</t>
  </si>
  <si>
    <t>Кутарева Анна</t>
  </si>
  <si>
    <t>Де Паола Светлана Николаевна</t>
  </si>
  <si>
    <t>8951-669-96-08</t>
  </si>
  <si>
    <t>Де Паола Кьяра</t>
  </si>
  <si>
    <t>Говорунова Александра</t>
  </si>
  <si>
    <t>Ященко Татьяна Александровна</t>
  </si>
  <si>
    <t>8-911-227-25-61</t>
  </si>
  <si>
    <t>t1305@yandex.ru</t>
  </si>
  <si>
    <t>Ященко Елисей</t>
  </si>
  <si>
    <t>Цифровая электроника</t>
  </si>
  <si>
    <t>Антикян Ольга Роландовна</t>
  </si>
  <si>
    <t>oantikyan@gmail.com</t>
  </si>
  <si>
    <t>Халфина Элина Артёмовна</t>
  </si>
  <si>
    <t>Петрова Кристина Борисовна</t>
  </si>
  <si>
    <t xml:space="preserve">911-9374130
</t>
  </si>
  <si>
    <t>marrinamarina.petrova@icloud.c</t>
  </si>
  <si>
    <t>Петрова Марина</t>
  </si>
  <si>
    <t>Кузьмина Любовь Борисовна</t>
  </si>
  <si>
    <t>agape83_spb@mail.ru</t>
  </si>
  <si>
    <t>Кузьмина Маргарита</t>
  </si>
  <si>
    <t>Корниенко Сергей Владимирович</t>
  </si>
  <si>
    <t>8901-302-57-98</t>
  </si>
  <si>
    <t>Корниенко Ирина</t>
  </si>
  <si>
    <t>Старкина Анастасия Дмитриевна</t>
  </si>
  <si>
    <t>Лаборатория экологии морского бентоса (гидробиологии)</t>
  </si>
  <si>
    <t>Романов Алексей Николаевич</t>
  </si>
  <si>
    <t xml:space="preserve">921-9627268
</t>
  </si>
  <si>
    <t>vikenty2006@gmail.com</t>
  </si>
  <si>
    <t>Романова Виктория</t>
  </si>
  <si>
    <t>Ильина Екатерина Юрьевна</t>
  </si>
  <si>
    <t>katya_ilina@mail.ru</t>
  </si>
  <si>
    <t>СПб, Моховая 32, 1</t>
  </si>
  <si>
    <t>Ильина Маргарита Владимировна</t>
  </si>
  <si>
    <t>Страноведение. Европа.</t>
  </si>
  <si>
    <t xml:space="preserve">
Левкина Анна Георгиевна</t>
  </si>
  <si>
    <t>8911-125-30-03</t>
  </si>
  <si>
    <t>Левкин Марк</t>
  </si>
  <si>
    <t>Савина Татьяна</t>
  </si>
  <si>
    <t xml:space="preserve">952-3516719
</t>
  </si>
  <si>
    <t>uliasavina476@gmail.com</t>
  </si>
  <si>
    <t>Савина Юлия</t>
  </si>
  <si>
    <t>Кобзарь Елизавета Геннадьевна</t>
  </si>
  <si>
    <t>8921-980-10-56</t>
  </si>
  <si>
    <t>Кобзарь Роман</t>
  </si>
  <si>
    <t>Потапов Артур Сергеевич</t>
  </si>
  <si>
    <t xml:space="preserve">909-5818882
</t>
  </si>
  <si>
    <t>leonid099@icloud.com</t>
  </si>
  <si>
    <t>Смуглый Леонид</t>
  </si>
  <si>
    <t>Хусяинова Флёра Абдулнаимовна</t>
  </si>
  <si>
    <t>+7 921 946 23 17</t>
  </si>
  <si>
    <t>flera@yukonmarket.ru</t>
  </si>
  <si>
    <t>Евдокимова Майя Алексеевна</t>
  </si>
  <si>
    <t>Степанова Марина Геннадьевна</t>
  </si>
  <si>
    <t xml:space="preserve">911-2764191
</t>
  </si>
  <si>
    <t>alina22st.xx@gmail.com</t>
  </si>
  <si>
    <t>Степанова Алина</t>
  </si>
  <si>
    <t>Донченко Ирина Гариговна</t>
  </si>
  <si>
    <t>8911-298-99-74</t>
  </si>
  <si>
    <t>Донченко Кир</t>
  </si>
  <si>
    <t>Надеждина Анастасия Сергеевна</t>
  </si>
  <si>
    <t>8921-316-03-31</t>
  </si>
  <si>
    <t>Надеждин Борис</t>
  </si>
  <si>
    <t>Ломыкина Лариса Анатольевна</t>
  </si>
  <si>
    <t xml:space="preserve">921-9407321
</t>
  </si>
  <si>
    <t>farafonova.varvara@icloud.com</t>
  </si>
  <si>
    <t>Фарафонова Варвара</t>
  </si>
  <si>
    <t>Воронова Яна Витальевна</t>
  </si>
  <si>
    <t>yana.voronova@psi-cro.com</t>
  </si>
  <si>
    <t>Воронова Елена</t>
  </si>
  <si>
    <t>Игнатенко Виталий Владимирович</t>
  </si>
  <si>
    <t>8911-009-44-49</t>
  </si>
  <si>
    <t>Игнатенко Артем</t>
  </si>
  <si>
    <t>Журавлева Юлия Владимировна</t>
  </si>
  <si>
    <t>Juliazhu@yandex.ru</t>
  </si>
  <si>
    <t>Журавлева Дарья Александровна</t>
  </si>
  <si>
    <t>ДДЦ</t>
  </si>
  <si>
    <t>Согласие на дистанционное обучение</t>
  </si>
  <si>
    <t>Стрыгина Екатерина Сергеевна</t>
  </si>
  <si>
    <t>8-911-759-35-71</t>
  </si>
  <si>
    <t>Stek79@yandex.ru</t>
  </si>
  <si>
    <t>Стрыгин Сергей Дмитриевич</t>
  </si>
  <si>
    <t>Бурдукова Ирина Александровна</t>
  </si>
  <si>
    <t>olirburd@mail.ru</t>
  </si>
  <si>
    <t>Мартьянов Богдан</t>
  </si>
  <si>
    <t>Бондаренко Анастасия Вячеславовна</t>
  </si>
  <si>
    <t xml:space="preserve">950-0385666
</t>
  </si>
  <si>
    <t>williambondarenko00@yandex.ru</t>
  </si>
  <si>
    <t>Бондаренко Вильям</t>
  </si>
  <si>
    <t>"Театральный профи"</t>
  </si>
  <si>
    <t>Багаева Варвара Владимировна</t>
  </si>
  <si>
    <t>Bagvar@mail.ru</t>
  </si>
  <si>
    <t>Дацюк
Екатерина</t>
  </si>
  <si>
    <t>Быхова Светлана Павловна</t>
  </si>
  <si>
    <t xml:space="preserve">921-9106688
</t>
  </si>
  <si>
    <t>bykhova06@mail.ru</t>
  </si>
  <si>
    <t>Быхова Диана</t>
  </si>
  <si>
    <t>СПб, М.Захарова, 14-4-82</t>
  </si>
  <si>
    <t>Общество и мир</t>
  </si>
  <si>
    <t>Юрикова Ольга Викторовна</t>
  </si>
  <si>
    <t>8 981-790-76-35</t>
  </si>
  <si>
    <t>Yurickova.olga@yandex.ru</t>
  </si>
  <si>
    <t>Юрикова Алиса Михайловна</t>
  </si>
  <si>
    <t>Летовитез Александр Евгеньевич</t>
  </si>
  <si>
    <t>letovitez@rambler.ru</t>
  </si>
  <si>
    <t>Летовитез Инга Александровна</t>
  </si>
  <si>
    <t>Морской бентос (Гидробиология)</t>
  </si>
  <si>
    <t>Герасимова Татьяна Александровна</t>
  </si>
  <si>
    <t xml:space="preserve">921-9173362
</t>
  </si>
  <si>
    <t>iitsdjean@gmail.com</t>
  </si>
  <si>
    <t>Герасимова Дарья</t>
  </si>
  <si>
    <t>Ракитянская Вера Николаевна</t>
  </si>
  <si>
    <t>Ракитянский Глеб</t>
  </si>
  <si>
    <t>Алиева Маира Таяровна</t>
  </si>
  <si>
    <t>Алиев Аслан</t>
  </si>
  <si>
    <t>Спецкурс</t>
  </si>
  <si>
    <t>Давыдова Яна Юрьевна</t>
  </si>
  <si>
    <t xml:space="preserve">981-8979961
</t>
  </si>
  <si>
    <t>monikabf135@gmail.ru</t>
  </si>
  <si>
    <t>Давыдова София</t>
  </si>
  <si>
    <t>Корнеева Ольга Александровна</t>
  </si>
  <si>
    <t xml:space="preserve">911-2246271
</t>
  </si>
  <si>
    <t>prettykatty@icloud.com</t>
  </si>
  <si>
    <t>Корнеева Екатерина</t>
  </si>
  <si>
    <t>Бубнова Татьяна Владимировна</t>
  </si>
  <si>
    <t>2tania@mail.ru</t>
  </si>
  <si>
    <t>Ярославцева Мария Романовна</t>
  </si>
  <si>
    <t>Шевченко Анастасия</t>
  </si>
  <si>
    <t>Авксентьева Галина Александровна</t>
  </si>
  <si>
    <t>agalyonok@gmail.com</t>
  </si>
  <si>
    <t>Ляхова Александра</t>
  </si>
  <si>
    <t>Боталова Елена Анатольевна</t>
  </si>
  <si>
    <t xml:space="preserve">921-5660780
</t>
  </si>
  <si>
    <t>m9215660780@gmail.com</t>
  </si>
  <si>
    <t>Кудрявцев Михаил</t>
  </si>
  <si>
    <t>Иванов Роман Алексеевич</t>
  </si>
  <si>
    <t>ivanovra1973@gmail.com</t>
  </si>
  <si>
    <t>Иванова Анастасия Романовна</t>
  </si>
  <si>
    <t>Ярославцева Александра Романовна</t>
  </si>
  <si>
    <t>Дымченко Вячеслав Валентинович</t>
  </si>
  <si>
    <t>+7 981 682-1215</t>
  </si>
  <si>
    <t>slava_d2000@mail.ru</t>
  </si>
  <si>
    <t>Дымченко Антон</t>
  </si>
  <si>
    <t xml:space="preserve">921-3313164
</t>
  </si>
  <si>
    <t>m9215660180@gmail.com</t>
  </si>
  <si>
    <t>Кудрявцева Мария</t>
  </si>
  <si>
    <t>Манискалко Юлия Валентиновна</t>
  </si>
  <si>
    <t xml:space="preserve">965-0394313
</t>
  </si>
  <si>
    <t>manis306@yandex.ru</t>
  </si>
  <si>
    <t>Манискалко Михаил</t>
  </si>
  <si>
    <t>Семенова Светлана Олеговна</t>
  </si>
  <si>
    <t>sve7en@yandex.ru</t>
  </si>
  <si>
    <t>Король Ангелина Игоревна</t>
  </si>
  <si>
    <t>Безуглов Александр Владимирович</t>
  </si>
  <si>
    <t>952-242-98-54</t>
  </si>
  <si>
    <t>Безуглов Михаил</t>
  </si>
  <si>
    <t>Нечаева Елена Георгиевна</t>
  </si>
  <si>
    <t>921-9947604</t>
  </si>
  <si>
    <t>Нечаева Елизавета</t>
  </si>
  <si>
    <t>Зубова Екатерина Владимировна</t>
  </si>
  <si>
    <t>catzubow@mail.ru</t>
  </si>
  <si>
    <t>Зубова Ева Александровна</t>
  </si>
  <si>
    <t>Шамколович Александра Николаевна</t>
  </si>
  <si>
    <t>8-904-559-79-32</t>
  </si>
  <si>
    <t>Шамколович Маргарита</t>
  </si>
  <si>
    <t>Юный инструктор проводник</t>
  </si>
  <si>
    <t>Печкуров Александр Леонидович</t>
  </si>
  <si>
    <t xml:space="preserve">921-9376654
</t>
  </si>
  <si>
    <t>pechkurovivan2006@gmail.com</t>
  </si>
  <si>
    <t>Печкуров Иван</t>
  </si>
  <si>
    <t>Кузьмина Оксана Юрьевна</t>
  </si>
  <si>
    <t>dr_kuzmina@mail.ru</t>
  </si>
  <si>
    <t>Кузьмина Таисия</t>
  </si>
  <si>
    <t>Попова Ирина Николаевна</t>
  </si>
  <si>
    <t>+7(911)787-01-53</t>
  </si>
  <si>
    <t>irina-rtd@ya.ru</t>
  </si>
  <si>
    <t>Лобачева Виктория Владимировна</t>
  </si>
  <si>
    <t>vikalobacheva@mail.ru</t>
  </si>
  <si>
    <t>Лобачева Елизавета</t>
  </si>
  <si>
    <t>Бичурина Марьяна Николаевна</t>
  </si>
  <si>
    <t>8-921-899-89-40</t>
  </si>
  <si>
    <t>Бичурина Алина</t>
  </si>
  <si>
    <t>Якименко Инна Олеговна</t>
  </si>
  <si>
    <t>Inna.o.yakimenko@mail.ru</t>
  </si>
  <si>
    <t>Комплексная программа Юношеского клуба обществнных наук
группы</t>
  </si>
  <si>
    <t>Григорьева Анастасия Николаевна</t>
  </si>
  <si>
    <t>sarnavskaya@bk.ru</t>
  </si>
  <si>
    <t>Григорьев Борис Андреевич</t>
  </si>
  <si>
    <t>Смирнов Сергей Юрьевич</t>
  </si>
  <si>
    <t>8965-011-70-11</t>
  </si>
  <si>
    <t>Смирнова Карина</t>
  </si>
  <si>
    <t>dr_kuzmina @mail.ru</t>
  </si>
  <si>
    <t>Юнжандиа родриг</t>
  </si>
  <si>
    <t>8-921-782-04-58</t>
  </si>
  <si>
    <t>Красилева Дарья</t>
  </si>
  <si>
    <t>Иванов Артем Юрьевич</t>
  </si>
  <si>
    <t>aivanov1982@gmail.com</t>
  </si>
  <si>
    <t>Иванова Анна</t>
  </si>
  <si>
    <t>Павлушина Елизавета Закировна</t>
  </si>
  <si>
    <t>Павлушин Мефодий Артемович</t>
  </si>
  <si>
    <t>Дополнительная общеобразовательная общеразвивающая программа "Обучение игре на балалайке":
I год обучения</t>
  </si>
  <si>
    <t>Шульженко Анжела Ивановна</t>
  </si>
  <si>
    <t>8950-024-99-55</t>
  </si>
  <si>
    <t>Шульженко Анфиса</t>
  </si>
  <si>
    <t>Баташёва Анна Эдуардовна</t>
  </si>
  <si>
    <t>abatasheva@gmail.com</t>
  </si>
  <si>
    <t>Межов Роман</t>
  </si>
  <si>
    <t>Театр Кукол</t>
  </si>
  <si>
    <t>Хряпина Светлана Анатольевна</t>
  </si>
  <si>
    <t>Хряпин Владислав Александрович</t>
  </si>
  <si>
    <t>Воронкина Ольга Юрьевна</t>
  </si>
  <si>
    <t>greenmouse2@mail.ru</t>
  </si>
  <si>
    <t>Соколова Анна Артемовна</t>
  </si>
  <si>
    <t>ТКК "ТУРИ"</t>
  </si>
  <si>
    <t>Петрова Наталья Давидовна</t>
  </si>
  <si>
    <t>+7(960)283-94-50</t>
  </si>
  <si>
    <t>petrasha@yandex.ru</t>
  </si>
  <si>
    <t>Пивник Таисия</t>
  </si>
  <si>
    <t>8-921-893-14-28</t>
  </si>
  <si>
    <t>Alexsandra300779@rambler.ru</t>
  </si>
  <si>
    <t>Крутинская Марина Борисовна</t>
  </si>
  <si>
    <t xml:space="preserve">911-1310525
</t>
  </si>
  <si>
    <t>akrutinskaya@mail.ru</t>
  </si>
  <si>
    <t>Крутинская Алла</t>
  </si>
  <si>
    <t>Химия вокруг нас</t>
  </si>
  <si>
    <t>Кузьмина Светлана Александровна</t>
  </si>
  <si>
    <t xml:space="preserve">921-9318924
</t>
  </si>
  <si>
    <t>gleb04@bk.ru</t>
  </si>
  <si>
    <t>Кузьмин Глеб</t>
  </si>
  <si>
    <t>Gbdybr Nfbcbz</t>
  </si>
  <si>
    <t>Кулигина Янина Эдуардовна</t>
  </si>
  <si>
    <t xml:space="preserve">921-6541252
</t>
  </si>
  <si>
    <t>klounadya@yandex.ru</t>
  </si>
  <si>
    <t>Кулигина Надежда</t>
  </si>
  <si>
    <t>Иоаким Инна Александровна</t>
  </si>
  <si>
    <t>inna_ioakim@mail.ru</t>
  </si>
  <si>
    <t>Шишлова Мария</t>
  </si>
  <si>
    <t>Новикова Ольга Игоревна</t>
  </si>
  <si>
    <t>smart.feya@yandex.ru</t>
  </si>
  <si>
    <t>Новикова Ксения Сергеевна</t>
  </si>
  <si>
    <t>Санкт-Петербург, пр. Солидарности дом 3/1 кв. 121</t>
  </si>
  <si>
    <t>Мячик Антон Валерьевич</t>
  </si>
  <si>
    <t>Васильева Ольга Сергеевна</t>
  </si>
  <si>
    <t xml:space="preserve">921-9696281
</t>
  </si>
  <si>
    <t>miss._.alice@icloud.com</t>
  </si>
  <si>
    <t>Лебедева Алиса</t>
  </si>
  <si>
    <t>Любушкина Анастасия Борисовна</t>
  </si>
  <si>
    <t>danillyubushkin@gmail.com</t>
  </si>
  <si>
    <t>Любушкин Данил</t>
  </si>
  <si>
    <t>Зеленихина Мария владимировна</t>
  </si>
  <si>
    <t>Львова Елена Валерьевна</t>
  </si>
  <si>
    <t xml:space="preserve">927-7763678
</t>
  </si>
  <si>
    <t>alyona.lv@yandex.ru</t>
  </si>
  <si>
    <t>Львова Алёна</t>
  </si>
  <si>
    <t>Любимова Анна Владимировна</t>
  </si>
  <si>
    <t xml:space="preserve">905-2283752
</t>
  </si>
  <si>
    <t>anastlu.2004@yandex.ru</t>
  </si>
  <si>
    <t>Любимова Анастасия</t>
  </si>
  <si>
    <t>Парфёнова Галина Валерьевна</t>
  </si>
  <si>
    <t xml:space="preserve">911-7887147
</t>
  </si>
  <si>
    <t>maxim.parfenov@bk.ru</t>
  </si>
  <si>
    <t>Парфёнов Максим</t>
  </si>
  <si>
    <t>Катилевская Елена Ивановна</t>
  </si>
  <si>
    <t>+7(921)579-77-18</t>
  </si>
  <si>
    <t>Дмитриева Дарья Андреевна</t>
  </si>
  <si>
    <t>Программы Концертного хора ансамбля им. Дунаевского</t>
  </si>
  <si>
    <t>Гусева Ирина Валерьевна</t>
  </si>
  <si>
    <t xml:space="preserve">921-9628790
</t>
  </si>
  <si>
    <t>nrudeev@gmail.com</t>
  </si>
  <si>
    <t>Рудеев Никита</t>
  </si>
  <si>
    <t>Московченко Марина Александровна</t>
  </si>
  <si>
    <t xml:space="preserve">921-9366000
</t>
  </si>
  <si>
    <t>rumyantseva_mari@icloud.com</t>
  </si>
  <si>
    <t>Румянцева Мария</t>
  </si>
  <si>
    <t>Исламова Елена Александровна</t>
  </si>
  <si>
    <t>8921-338-00-98</t>
  </si>
  <si>
    <t>Исламов Иван</t>
  </si>
  <si>
    <t>Рыбкин Денис Евгеньевич</t>
  </si>
  <si>
    <t xml:space="preserve">911-7556985
</t>
  </si>
  <si>
    <t>Рыбкина Владислава</t>
  </si>
  <si>
    <t>Пархоменко Оксана Владимировна</t>
  </si>
  <si>
    <t xml:space="preserve">921-8877453
</t>
  </si>
  <si>
    <t>msivenkova@icloud.com</t>
  </si>
  <si>
    <t>Сивенкова Мария</t>
  </si>
  <si>
    <t>Ситникова Алла Николаевна</t>
  </si>
  <si>
    <t>8911-766-99-52</t>
  </si>
  <si>
    <t>Ситников Георгий</t>
  </si>
  <si>
    <t>Смирнов Евгений Николаевич</t>
  </si>
  <si>
    <t xml:space="preserve">911-2733013
</t>
  </si>
  <si>
    <t>alexandr.jeday@gmail.com</t>
  </si>
  <si>
    <t>Смирнов Александр</t>
  </si>
  <si>
    <t>8-981-718-78-18</t>
  </si>
  <si>
    <t xml:space="preserve">911-2334300
</t>
  </si>
  <si>
    <t>polina_suvorova15@mail.ru</t>
  </si>
  <si>
    <t>Суворова Полина</t>
  </si>
  <si>
    <t>Носыко Наталья Вячеславовна</t>
  </si>
  <si>
    <t>8-904-334-52-19</t>
  </si>
  <si>
    <t>Носыко Леонид</t>
  </si>
  <si>
    <t>Тарасова Александра Александровна</t>
  </si>
  <si>
    <t xml:space="preserve">921-6598305
</t>
  </si>
  <si>
    <t>vladislav.tarasov03@inbox.ru</t>
  </si>
  <si>
    <t>Тарасов Владислав</t>
  </si>
  <si>
    <t>Сорокина Светлана Сергеевна</t>
  </si>
  <si>
    <t>8-981-800-65-22</t>
  </si>
  <si>
    <t>Сорокин Артем</t>
  </si>
  <si>
    <t>Луканина Александра Николаевна</t>
  </si>
  <si>
    <t>lukanina1983@mail.ru</t>
  </si>
  <si>
    <t>Луканина Екатерина Александровна</t>
  </si>
  <si>
    <t>Васина Мария Владимировна</t>
  </si>
  <si>
    <t xml:space="preserve">911-7189901
</t>
  </si>
  <si>
    <t>tasake1487@gmail.com</t>
  </si>
  <si>
    <t>Тельнова Таисия</t>
  </si>
  <si>
    <t>Добрецов Василий</t>
  </si>
  <si>
    <t>Утяганова Евгения Михайловна</t>
  </si>
  <si>
    <t>Костина Алиса Алексеевна</t>
  </si>
  <si>
    <t>Калинина Марина Евгеньевна</t>
  </si>
  <si>
    <t>vdalnikov@mail.ru</t>
  </si>
  <si>
    <t>Дальникова Александра Витальевна</t>
  </si>
  <si>
    <t>Сольфеджо</t>
  </si>
  <si>
    <t>Никулина Евгения</t>
  </si>
  <si>
    <t>Казурова Ирина Валерьевна</t>
  </si>
  <si>
    <t>Kazurova@bk.ru</t>
  </si>
  <si>
    <t>Казуров Николай Викторович</t>
  </si>
  <si>
    <t>Вторник-пятница</t>
  </si>
  <si>
    <t>СПб, ул. Латышских Стрелков, д.11, кор. 2</t>
  </si>
  <si>
    <t>Линник Марина Викторовна</t>
  </si>
  <si>
    <t>8-911-919-06-78</t>
  </si>
  <si>
    <t>marlinnik@mail.ru</t>
  </si>
  <si>
    <t>Красносельское ш. 52</t>
  </si>
  <si>
    <t>Линник Алёна</t>
  </si>
  <si>
    <t>Саргсян Артуш Гагикович</t>
  </si>
  <si>
    <t>sartush73@mail.ru</t>
  </si>
  <si>
    <t>Ул Вавиловых 13к2</t>
  </si>
  <si>
    <t>Саргсян Анаит Артушовна</t>
  </si>
  <si>
    <t>Журавлёва Ирина Викторовна</t>
  </si>
  <si>
    <t xml:space="preserve">919-5504395
</t>
  </si>
  <si>
    <t>ytkanos299@gmail.com</t>
  </si>
  <si>
    <t>Журавлёва Арина</t>
  </si>
  <si>
    <t>Юзова Елена Борисовна</t>
  </si>
  <si>
    <t>Жариков Максим</t>
  </si>
  <si>
    <t>Карпухина Светлана Александровна</t>
  </si>
  <si>
    <t>Железнов Артур</t>
  </si>
  <si>
    <t>Куадже Анжелика Борисовна</t>
  </si>
  <si>
    <t>andgelika1211@gmail.com</t>
  </si>
  <si>
    <t>Скурихина Мария</t>
  </si>
  <si>
    <t>maria.klepatskay@yandex.ru</t>
  </si>
  <si>
    <t>Клепацкая Мария</t>
  </si>
  <si>
    <t>Гультяев Виталий Викторович</t>
  </si>
  <si>
    <t>+ 7 (921)962-56-06</t>
  </si>
  <si>
    <t>fenixvictory@mail.ru</t>
  </si>
  <si>
    <t>Гультяев Борис Витальевич</t>
  </si>
  <si>
    <t>" Я создаю свой мир"</t>
  </si>
  <si>
    <t>Мишурова Виктория Александровна</t>
  </si>
  <si>
    <t>Мишурова Владислава</t>
  </si>
  <si>
    <t>Игра на Домре</t>
  </si>
  <si>
    <t>Кравченко Ирина Викторовна</t>
  </si>
  <si>
    <t xml:space="preserve">911-7937197
</t>
  </si>
  <si>
    <t>kraychkate@mail.ru</t>
  </si>
  <si>
    <t>Кравченко Екатерина</t>
  </si>
  <si>
    <t>Шляхова Мария</t>
  </si>
  <si>
    <t>Комар Галина Евгеньевна</t>
  </si>
  <si>
    <t xml:space="preserve">911-1017269
</t>
  </si>
  <si>
    <t>a9811567842@gmail.com</t>
  </si>
  <si>
    <t>Любушкина Анна</t>
  </si>
  <si>
    <t>Лебедева Маргарита</t>
  </si>
  <si>
    <t>Морозова Елена Владимировна</t>
  </si>
  <si>
    <t xml:space="preserve">921-9462364
</t>
  </si>
  <si>
    <t>katymih12@gmail.com</t>
  </si>
  <si>
    <t>Михалева Екатерина</t>
  </si>
  <si>
    <t>Краснов Александр Николаевич</t>
  </si>
  <si>
    <t>krasnov05@ya.ru</t>
  </si>
  <si>
    <t>г. Санкт-Петербург, ул. Аэродромная 11, к.1, кв.261</t>
  </si>
  <si>
    <t>Краснов Егор Александрович</t>
  </si>
  <si>
    <t>Науменко Екатерина Витальевна</t>
  </si>
  <si>
    <t xml:space="preserve">921-3654509
</t>
  </si>
  <si>
    <t>egornaumenko270406@gmail.com</t>
  </si>
  <si>
    <t>Науменко Егор</t>
  </si>
  <si>
    <t>Полуничева Екатерина Викторовна</t>
  </si>
  <si>
    <t xml:space="preserve">921-7521008
</t>
  </si>
  <si>
    <t>dariaroven@gmail.com</t>
  </si>
  <si>
    <t>Ровенских Дарья</t>
  </si>
  <si>
    <t>Селезнева Ирина Владимировна</t>
  </si>
  <si>
    <t>921-9305145</t>
  </si>
  <si>
    <t>aseleznev2006@gmail.com</t>
  </si>
  <si>
    <t>Селезнев Андрей</t>
  </si>
  <si>
    <t>Цветкова Светлана Павловна</t>
  </si>
  <si>
    <t>svetacveta@yandex.ru</t>
  </si>
  <si>
    <t>Миколайчук Мария Руслановна</t>
  </si>
  <si>
    <t>Тужилкина Светлана Валерьевна</t>
  </si>
  <si>
    <t xml:space="preserve">950-0393021
</t>
  </si>
  <si>
    <t>tygilkina.1234567890@gmail.com</t>
  </si>
  <si>
    <t>Тужилкина Татьяна</t>
  </si>
  <si>
    <t>Лемзякова Ирина Владимировна</t>
  </si>
  <si>
    <t xml:space="preserve">921-9995500
</t>
  </si>
  <si>
    <t>s.shatalova@icloud.com</t>
  </si>
  <si>
    <t>Шаталова Александра</t>
  </si>
  <si>
    <t>Юдина Полина Евгеньевна</t>
  </si>
  <si>
    <t xml:space="preserve">921-7534477
</t>
  </si>
  <si>
    <t>udinavd@gmail.com</t>
  </si>
  <si>
    <t>Юдина Виктория</t>
  </si>
  <si>
    <t>Ошаева Марианна Арбиевна</t>
  </si>
  <si>
    <t xml:space="preserve">921-9621600
</t>
  </si>
  <si>
    <t>Юсупова Медина</t>
  </si>
  <si>
    <t>Сергеева Олеся Анатольевна</t>
  </si>
  <si>
    <t xml:space="preserve">7 911 752-34-63 
</t>
  </si>
  <si>
    <t>96422@mail.ru</t>
  </si>
  <si>
    <t>Лукина Софья</t>
  </si>
  <si>
    <t>Пискарева Анна Александровна</t>
  </si>
  <si>
    <t>anna.piskareva@mail.ru</t>
  </si>
  <si>
    <t>Пискарева Елизавета Вадимовна</t>
  </si>
  <si>
    <t>Симфонический оркестр ансамбля песни и танца имени Дунаевского</t>
  </si>
  <si>
    <t>Подольский Валентин Сергеевич</t>
  </si>
  <si>
    <t>Podolskiy_v@mail.ru</t>
  </si>
  <si>
    <t>С-Пб, ул. Гранитная д54, к1, кв16</t>
  </si>
  <si>
    <t>Подольская Елизавета Валентиновна</t>
  </si>
  <si>
    <t>Савчук Елена Анатольевна</t>
  </si>
  <si>
    <t>8-921-921-69-93</t>
  </si>
  <si>
    <t>Els27@mail.ru</t>
  </si>
  <si>
    <t>Савчук Константин</t>
  </si>
  <si>
    <t>Комплексная программа клуба ЮКОН</t>
  </si>
  <si>
    <t>Воронцова Юлия Сергеевна</t>
  </si>
  <si>
    <t>Ansvor5a@gmail.com</t>
  </si>
  <si>
    <t>Ул. Московский проспект, д 172к3 кВ 210</t>
  </si>
  <si>
    <t>Воронцова Анастасия Сергееевна</t>
  </si>
  <si>
    <t>Анастасия Юрьевна Гетманова</t>
  </si>
  <si>
    <t>Александр Вахтангович Гетманов</t>
  </si>
  <si>
    <t>Петровская Юлия Анатольевна</t>
  </si>
  <si>
    <t>jupetro5@mail.ru</t>
  </si>
  <si>
    <t>Петровская Ульяна Александровна</t>
  </si>
  <si>
    <t>Гехт Мария Александровна</t>
  </si>
  <si>
    <t>mgeht@yandex.ru</t>
  </si>
  <si>
    <t>Ловцюс Таисия</t>
  </si>
  <si>
    <t>Румянцева Светлана Степановна</t>
  </si>
  <si>
    <t>svetarumyantseva1972@gmail.com</t>
  </si>
  <si>
    <t>Румянцева Гликерия</t>
  </si>
  <si>
    <t>9404411@mail.ru</t>
  </si>
  <si>
    <t>Сухарева Анастасия Алексеевна</t>
  </si>
  <si>
    <t>Дубовицкий Евгений Семенович</t>
  </si>
  <si>
    <t>Conj04@yandex.ru</t>
  </si>
  <si>
    <t>Московский проспект, дом 195, квартира 221</t>
  </si>
  <si>
    <t>Дубовицкий Егор Евгеньевич</t>
  </si>
  <si>
    <t>«Клио»</t>
  </si>
  <si>
    <t>Зорина Ирена Львовна</t>
  </si>
  <si>
    <t>fabrikatruda@gmail.com</t>
  </si>
  <si>
    <t>Полякова Марфа</t>
  </si>
  <si>
    <t>Абрамова Оксана Аркадьевна</t>
  </si>
  <si>
    <t>oks.a.abramova27@gmail.com</t>
  </si>
  <si>
    <t>Абрамов Станислав</t>
  </si>
  <si>
    <t>Паус Елена Вячеславовна</t>
  </si>
  <si>
    <t>elena.paus@yandex.ru</t>
  </si>
  <si>
    <t>Паус Юлия Евгеньевна</t>
  </si>
  <si>
    <t>Сысоева надежда Владимировна</t>
  </si>
  <si>
    <t>03210@list.ru</t>
  </si>
  <si>
    <t>Сысоева Ангелина Юрьевна</t>
  </si>
  <si>
    <t>Мостовая Мария Николаеана</t>
  </si>
  <si>
    <t>Mashytka_nik@mail.ru</t>
  </si>
  <si>
    <t>Носов Никита Дмитриевич</t>
  </si>
  <si>
    <t>Сысоева Надежда Владимировна</t>
  </si>
  <si>
    <t>Сысоева Ангелина</t>
  </si>
  <si>
    <t>Вторник пятница</t>
  </si>
  <si>
    <t>Сысоев Вячеслав</t>
  </si>
  <si>
    <t>Ракетостроение</t>
  </si>
  <si>
    <t>+7 911 921 78 38</t>
  </si>
  <si>
    <t>babkom@bk.ru</t>
  </si>
  <si>
    <t>Понедельник среда в 15.40</t>
  </si>
  <si>
    <t>Ермолина Анжелика</t>
  </si>
  <si>
    <t>Немчинов Владимир Михайлович</t>
  </si>
  <si>
    <t xml:space="preserve">Экология морского бентоса (гидробиология)
</t>
  </si>
  <si>
    <t>Тулинова Жанна Викторовна</t>
  </si>
  <si>
    <t>Kivikiv28@gmail.com</t>
  </si>
  <si>
    <t>Верина Антуанетта Романовна</t>
  </si>
  <si>
    <t>Театрально-художественная</t>
  </si>
  <si>
    <t>Шабалова Анжела Сергеевна</t>
  </si>
  <si>
    <t>Shabalovaanzhi@gmail.com</t>
  </si>
  <si>
    <t>Шабалов Радислав Дмитриевич</t>
  </si>
  <si>
    <t>Прохоров Михаил Сергеевич</t>
  </si>
  <si>
    <t>law1983@yandex.ru</t>
  </si>
  <si>
    <t>Прохорова Виктория Михайловна</t>
  </si>
  <si>
    <t>10.11.0020</t>
  </si>
  <si>
    <t>Кашина Елена Станиславовна</t>
  </si>
  <si>
    <t>8-911-111-79-85</t>
  </si>
  <si>
    <t>alenkaks1@rambler.ru</t>
  </si>
  <si>
    <t>Кашина Дарья Андреевна</t>
  </si>
  <si>
    <t>Свешникова Наталья Николаевна</t>
  </si>
  <si>
    <t>sveshna@mail.ru</t>
  </si>
  <si>
    <t>Свешникова Ульяна</t>
  </si>
  <si>
    <t>Коиплексная программа Юношеского клуба общественных наук</t>
  </si>
  <si>
    <t>Шпилев Дмитрий Игоревич</t>
  </si>
  <si>
    <t>dshpilev@yandex.ru</t>
  </si>
  <si>
    <t>Шпилев Александр</t>
  </si>
  <si>
    <t>Шпилева Елизавета</t>
  </si>
  <si>
    <t>Суслова Светлана Павловна</t>
  </si>
  <si>
    <t>sp.suslova@mail.ru</t>
  </si>
  <si>
    <t>Суслов Артём</t>
  </si>
  <si>
    <t>Экономика. ЮКОН</t>
  </si>
  <si>
    <t>Скибицкая Вероника Олеговна</t>
  </si>
  <si>
    <t>8-911-9757130</t>
  </si>
  <si>
    <t>Pashaveronika@mail.ru</t>
  </si>
  <si>
    <t>Скибицкий Роман Павлович</t>
  </si>
  <si>
    <t>Клочкова Юлиана Юрьевна</t>
  </si>
  <si>
    <t>yuliana-g@yandex.ru</t>
  </si>
  <si>
    <t>Клочкова Мирослава Михайловна</t>
  </si>
  <si>
    <t>Макаров Тарас Васильевич</t>
  </si>
  <si>
    <t>makarov.78@mail.ru</t>
  </si>
  <si>
    <t>Макаров Захар Тарасович</t>
  </si>
  <si>
    <t>Дьячихин Дмитрий Владимирович</t>
  </si>
  <si>
    <t>D. V. Dyachihin@yandex.ru</t>
  </si>
  <si>
    <t>Санкт Петербург пр. Кузнецова д 29 к 2 кв 34</t>
  </si>
  <si>
    <t>Дьячихин а Мария Дмитриевна</t>
  </si>
  <si>
    <t>Комплексная программа обучения Юношеского клуба космонавтики имени Г. С. Титова</t>
  </si>
  <si>
    <t>olan4@yandex.ru</t>
  </si>
  <si>
    <t>Мартынова Алена Олимовна</t>
  </si>
  <si>
    <t>bresso2007@gmail.com</t>
  </si>
  <si>
    <t>Мартынова Альбина Ильинична</t>
  </si>
  <si>
    <t>Сольфеджио 3 класс</t>
  </si>
  <si>
    <t>Гадальникова Екатерина Викторовна</t>
  </si>
  <si>
    <t>gadalnikovaekaterina@mail.ru</t>
  </si>
  <si>
    <t>Гадальникова Елизавета Юрьевна</t>
  </si>
  <si>
    <t>Бурылев Мария Алексеевна</t>
  </si>
  <si>
    <t>mariburylev@gmail.com</t>
  </si>
  <si>
    <t>Бурылев Марк Павлович</t>
  </si>
  <si>
    <t>Батанова Мария Владимировна</t>
  </si>
  <si>
    <t>batanova@porttransservice.ru</t>
  </si>
  <si>
    <t>Гребенщиков Олег Денисович</t>
  </si>
  <si>
    <t>Подлевских Александра Никитична</t>
  </si>
  <si>
    <t>Unisania@mail.ru</t>
  </si>
  <si>
    <t>Гусаков Никита Сергеевич</t>
  </si>
  <si>
    <t>Павлова Екатерина Николаевна</t>
  </si>
  <si>
    <t>pavlova.ekaterina.2305@mail.ru</t>
  </si>
  <si>
    <t>Павлова Евгения</t>
  </si>
  <si>
    <t>Якунина Вероника Борисовна</t>
  </si>
  <si>
    <t>nika7873@mail.ru</t>
  </si>
  <si>
    <t>Якунина София Андреевна</t>
  </si>
  <si>
    <t>Мультипликационнын истории</t>
  </si>
  <si>
    <t>09.11. 2020 согласна</t>
  </si>
  <si>
    <t>Кузьменко Гаяне Владимировна</t>
  </si>
  <si>
    <t>gayaneu@yandex.ru</t>
  </si>
  <si>
    <t>Кузьменко Тимофей Владимирович</t>
  </si>
  <si>
    <t>Перворобот Lego Wedo</t>
  </si>
  <si>
    <t>Борбуш Виктория Петровна</t>
  </si>
  <si>
    <t>Viktoriia.borbush@gmail.com</t>
  </si>
  <si>
    <t>Макаров Станислав Константинович</t>
  </si>
  <si>
    <t>Тайна 3 планеты</t>
  </si>
  <si>
    <t>Артюгина Яна Викторовна</t>
  </si>
  <si>
    <t>Yana.artugina@gmail.com</t>
  </si>
  <si>
    <t>Артюгина Полина Владимировна</t>
  </si>
  <si>
    <t>Комплексная образовательная программа Пресс-центр "Поколение"</t>
  </si>
  <si>
    <t>Ордина Виктория Николаевна</t>
  </si>
  <si>
    <t>vika-neko@mail.ru</t>
  </si>
  <si>
    <t>Карамышева-Пигнатти Диана Дмитриевна</t>
  </si>
  <si>
    <t>Актерское мастерство, Театральная мозайка</t>
  </si>
  <si>
    <t>Большакова Ольга Александровна</t>
  </si>
  <si>
    <t>Kononko_olga@mail.ru</t>
  </si>
  <si>
    <t>Большакова Дарья Михайловна</t>
  </si>
  <si>
    <t>Михалкина Светлана Александровна</t>
  </si>
  <si>
    <t>swetlitsok@mail.ru</t>
  </si>
  <si>
    <t>Михалкина Елена</t>
  </si>
  <si>
    <t>«Ресурсы растительного мира»</t>
  </si>
  <si>
    <t>Театральное профи</t>
  </si>
  <si>
    <t>Мордовская Ирина Владимировна</t>
  </si>
  <si>
    <t>mordorina@gmail.com</t>
  </si>
  <si>
    <t>Андреева Анастасия Евгеньевна</t>
  </si>
  <si>
    <t>Синхронное плавание</t>
  </si>
  <si>
    <t>Большаков Вячеслав Михайлович</t>
  </si>
  <si>
    <t>Ресурсы Растительного мира</t>
  </si>
  <si>
    <t>Симкина Инга Олеговна</t>
  </si>
  <si>
    <t>Inga-ga@yandex.ru</t>
  </si>
  <si>
    <t>Салденик Богдан Дмитриевич</t>
  </si>
  <si>
    <t>Федоров Игорь Кириллович</t>
  </si>
  <si>
    <t>fedorov-ik@mail.ru</t>
  </si>
  <si>
    <t>Федорова Вероника Игоревна</t>
  </si>
  <si>
    <t>Кузьмина Таисия Вячеславовна</t>
  </si>
  <si>
    <t>tasyakuzmina02@mail.ru</t>
  </si>
  <si>
    <t>Кузьмин Андрей Ярославович</t>
  </si>
  <si>
    <t>Маслова Татьяна викторовна</t>
  </si>
  <si>
    <t>Чигвинцева Юлия васильевна</t>
  </si>
  <si>
    <t>Opozzum@mail.ru</t>
  </si>
  <si>
    <t>Чигвинцев леонид</t>
  </si>
  <si>
    <t>Логвиненко Елизавета Алексеевна</t>
  </si>
  <si>
    <t>vetalog@mail.ru</t>
  </si>
  <si>
    <t>Логвиненко Константин</t>
  </si>
  <si>
    <t>Пономаренко Дарья Витальевна</t>
  </si>
  <si>
    <t>didarm@yandex.ru</t>
  </si>
  <si>
    <t>Бутина Тамара Дмитриевна</t>
  </si>
  <si>
    <t>Выскребенцева Анна Анатольевна</t>
  </si>
  <si>
    <t>nutanice@mail.ru</t>
  </si>
  <si>
    <t>Выскребенцева Ева</t>
  </si>
  <si>
    <t>Николаева Виктория Викторовна</t>
  </si>
  <si>
    <t>Nikolaeva76@mail.ru</t>
  </si>
  <si>
    <t>Николаев Роман</t>
  </si>
  <si>
    <t>Забегаловская Юлиана Юрьевна</t>
  </si>
  <si>
    <t>yuliyayster@gmail.com</t>
  </si>
  <si>
    <t>Забегаловска Александра</t>
  </si>
  <si>
    <t>"Комплексная дополнительная общеобразовательная общеразвивающая программа лаборатории экологии и биомониторинга «ЭФА»"</t>
  </si>
  <si>
    <t>Литвинцева Ольга Анатольевна</t>
  </si>
  <si>
    <t>8-911-787-13-41</t>
  </si>
  <si>
    <t>litvintsevaol@yandex.ru</t>
  </si>
  <si>
    <t>Литвинцев Михаил Александрович</t>
  </si>
  <si>
    <t>Пешина Светлана Сергеевна</t>
  </si>
  <si>
    <t>Svetapeshina@hotmail.com</t>
  </si>
  <si>
    <t>Чжу Лия</t>
  </si>
  <si>
    <t>Токарева Екатерина</t>
  </si>
  <si>
    <t>ekaterina3118@yandex.ru</t>
  </si>
  <si>
    <t>Токарев Тимофей</t>
  </si>
  <si>
    <t>Филиппова Ольга Владимировна</t>
  </si>
  <si>
    <t>olgafifi@gmail.com</t>
  </si>
  <si>
    <t>Белова Марианна Артёмовна</t>
  </si>
  <si>
    <t>Добровольскене Анна Владимировна</t>
  </si>
  <si>
    <t>vnv99@yandex.ru</t>
  </si>
  <si>
    <t>Добровольскис Доминик Робертович</t>
  </si>
  <si>
    <t>Ушакова Наталья Сергеевна</t>
  </si>
  <si>
    <t>Ushakova@tax-expert.ru</t>
  </si>
  <si>
    <t>Ушакова Евгения Михайловна</t>
  </si>
  <si>
    <t>г. Санкт-Петербург, Лесной пр., д. 37 к. 3, кв. 126</t>
  </si>
  <si>
    <t>Ushakova@tax-exper.ru</t>
  </si>
  <si>
    <t>бассейн</t>
  </si>
  <si>
    <t>Политенкова Елена Викторовна</t>
  </si>
  <si>
    <t>kev_81@inbox.ru</t>
  </si>
  <si>
    <t>Политенков Александр Михайлович</t>
  </si>
  <si>
    <t>Чиж Елена Николаевна</t>
  </si>
  <si>
    <t>+7 911 162 21 19</t>
  </si>
  <si>
    <t>helen_expo@mail.ru</t>
  </si>
  <si>
    <t>Буряков Андрей Сергеевич</t>
  </si>
  <si>
    <t>Кордовые пилотажные модели самолетов</t>
  </si>
  <si>
    <t>Сольное пение в хоровых коллективах</t>
  </si>
  <si>
    <t>Ильина Евгения Викторовна</t>
  </si>
  <si>
    <t>yavrish@gmail.com</t>
  </si>
  <si>
    <t>Ильин Платон Андреевич</t>
  </si>
  <si>
    <t>Плотникова Екатерина Владимировна</t>
  </si>
  <si>
    <t>r2paul@mail.ru</t>
  </si>
  <si>
    <t>Плотникова Дарья Дмитриевна</t>
  </si>
  <si>
    <t>Бойцов Сергей Викторович</t>
  </si>
  <si>
    <t>serboy@inbox.ru</t>
  </si>
  <si>
    <t>Бойцова Яна Сергеевна</t>
  </si>
  <si>
    <t>Ватагина Олеся Михайловна</t>
  </si>
  <si>
    <t>lesius_moscow@inbox.ru</t>
  </si>
  <si>
    <t>Ватагина Мария Антоновна</t>
  </si>
  <si>
    <t>Нарцева Варвара Валентиновна</t>
  </si>
  <si>
    <t>Пушкин, Октябрьский бр,7-29</t>
  </si>
  <si>
    <t>Нарцева Нина Дмитриевна</t>
  </si>
  <si>
    <t>Согласна, но лучше очно</t>
  </si>
  <si>
    <t>Хайлова Елена Владимировна</t>
  </si>
  <si>
    <t>ekhailova@rambler.ru</t>
  </si>
  <si>
    <t>Кокорина Мария Кирилловна</t>
  </si>
  <si>
    <t>"Биология и ветеринария домашних и экзотических животных"</t>
  </si>
  <si>
    <t>Обучение игре на баяне</t>
  </si>
  <si>
    <t>Здункевич Светлана Александровна</t>
  </si>
  <si>
    <t>illyzia82@mail.ru</t>
  </si>
  <si>
    <t>Здункевич Милена Николаевна</t>
  </si>
  <si>
    <t>Могученко Маргарита Юрьевна</t>
  </si>
  <si>
    <t>_sunny_m@mail.ru</t>
  </si>
  <si>
    <t>Спб, Ленсовета д 74 кв 74</t>
  </si>
  <si>
    <t>Могученко Яромир Антонович</t>
  </si>
  <si>
    <t>Потрясаева Елизавета Александровна</t>
  </si>
  <si>
    <t>lizaveta2005@mail.ru</t>
  </si>
  <si>
    <t>Потрясаева Маргарита Семёновна</t>
  </si>
  <si>
    <t>Кравчук Анастасия Владимировна</t>
  </si>
  <si>
    <t>nastysha14@yandex.ru</t>
  </si>
  <si>
    <t>Кравчук Полина Олеговна</t>
  </si>
  <si>
    <t>Мищенко Наталья Васильевна</t>
  </si>
  <si>
    <t>marchuta@yandex.ru</t>
  </si>
  <si>
    <t>Шмагина Анастасия Владимировна</t>
  </si>
  <si>
    <t>Райкова Виктория Павловна</t>
  </si>
  <si>
    <t>tori_raykova@mail.ru</t>
  </si>
  <si>
    <t>Райкова Алиса Сергеевна</t>
  </si>
  <si>
    <t>Крейер Нина Клавдиевна</t>
  </si>
  <si>
    <t>kreyer@mail.ru</t>
  </si>
  <si>
    <t>Прохорова Таисия</t>
  </si>
  <si>
    <t>lena-var75@mail.ru</t>
  </si>
  <si>
    <t>Иванова Валентина Валерьевна</t>
  </si>
  <si>
    <t>kosaval@mail.ru</t>
  </si>
  <si>
    <t>Светлановский пр. 58-3-15</t>
  </si>
  <si>
    <t>Иванов Николай Александрович</t>
  </si>
  <si>
    <t>Иванова Наталья Викторовна</t>
  </si>
  <si>
    <t>n.chikina@inbox.ru</t>
  </si>
  <si>
    <t>Иванов Даниил</t>
  </si>
  <si>
    <t>Былина Татьяна Геннадьевна</t>
  </si>
  <si>
    <t>tatyana.bylina@iqrewing.com</t>
  </si>
  <si>
    <t>Былина Варвара Владиславовна</t>
  </si>
  <si>
    <t>Новожилова Татьяна Владимировна</t>
  </si>
  <si>
    <t>+7 921 998-38-22</t>
  </si>
  <si>
    <t>tvn@ya.ru</t>
  </si>
  <si>
    <t>Бессонов Егор Алексеевич</t>
  </si>
  <si>
    <t>Программирование в среде PascalABC и Lazarus</t>
  </si>
  <si>
    <t>Согласна на обучение с использованием дистанционных образовательных технологий</t>
  </si>
  <si>
    <t>luda_pankova@mail.ru</t>
  </si>
  <si>
    <t>a.ndreeva.on@mail.ru</t>
  </si>
  <si>
    <t>Андреева Аполлинария</t>
  </si>
  <si>
    <t>Театральный художник</t>
  </si>
  <si>
    <t>Торопова Анна Аркадьевна</t>
  </si>
  <si>
    <t>Ttavi@mail.ru</t>
  </si>
  <si>
    <t>Спицын Константин Дмитриевич</t>
  </si>
  <si>
    <t>Морозова Светлана Сергеевна</t>
  </si>
  <si>
    <t>morozova_sss79@mail.ru</t>
  </si>
  <si>
    <t>Спицын Константин</t>
  </si>
  <si>
    <t>Граф Евгения Александровна</t>
  </si>
  <si>
    <t>unreas0nable@mail.ru</t>
  </si>
  <si>
    <t>Граф Алиса Андреевна</t>
  </si>
  <si>
    <t>Михайлова Ирина Юрьевна</t>
  </si>
  <si>
    <t>irjina@inbox.ru</t>
  </si>
  <si>
    <t>Володин Константин</t>
  </si>
  <si>
    <t>цветочная мозаика</t>
  </si>
  <si>
    <t>Тягульская Ольга Анатольевна</t>
  </si>
  <si>
    <t>tyaguls@gmail.com</t>
  </si>
  <si>
    <t>Нестеров Максим Андреевич</t>
  </si>
  <si>
    <t>Плавание в группе Баум ЖР</t>
  </si>
  <si>
    <t>Авдонина Мария Валерьевна</t>
  </si>
  <si>
    <t>emira@mail.ru</t>
  </si>
  <si>
    <t>Малкина Элика Петровна</t>
  </si>
  <si>
    <t>Лысенко Валерия Александровна</t>
  </si>
  <si>
    <t>Valeri-star03@yandex.ru</t>
  </si>
  <si>
    <t>Лысенко Артур Сергеевич</t>
  </si>
  <si>
    <t>Ср, 17:30</t>
  </si>
  <si>
    <t>Гражданский пр., д.90, к.2, кв.52</t>
  </si>
  <si>
    <t>Петрова Наталья Валериевна</t>
  </si>
  <si>
    <t>NPetrova@binran.ru</t>
  </si>
  <si>
    <t>Петров Владимир Кириллович</t>
  </si>
  <si>
    <t>огромное желание заниматься очно</t>
  </si>
  <si>
    <t>Иванова Светлана Николаевна</t>
  </si>
  <si>
    <t>light1808@gmail.com</t>
  </si>
  <si>
    <t>Иванова Елизавета Валерьевна</t>
  </si>
  <si>
    <t>Ракова Елена Юрьевна</t>
  </si>
  <si>
    <t>aloigera@gmail.com</t>
  </si>
  <si>
    <t>Раков Георгий Ренатович</t>
  </si>
  <si>
    <t>Раков Ренат Шамильевич</t>
  </si>
  <si>
    <t>necro.sentinel@gmail.com</t>
  </si>
  <si>
    <t>Раков Виктор Ренатович</t>
  </si>
  <si>
    <t>Кабацкая Татьяна Игоревна</t>
  </si>
  <si>
    <t>Tatiana_garantia@mail.ru</t>
  </si>
  <si>
    <t>Спб Ленинский пр 93/1 107</t>
  </si>
  <si>
    <t>Власов Георгий Антонович</t>
  </si>
  <si>
    <t>Речнова Марина Сергеевна</t>
  </si>
  <si>
    <t>Сысоева Анастасия</t>
  </si>
  <si>
    <t>Карасева Татьяна Михайловна</t>
  </si>
  <si>
    <t>karata77@yandex.ru</t>
  </si>
  <si>
    <t>Санкт-Петербург, пр-т Шаумяна, д 34 кв 49</t>
  </si>
  <si>
    <t>Аркатова Вера Дмитриевна</t>
  </si>
  <si>
    <t>Секция Археологии, Археология Дальнего Востока</t>
  </si>
  <si>
    <t>Фролова Валентина Николаевна</t>
  </si>
  <si>
    <t>tinafrol79@gmail.com</t>
  </si>
  <si>
    <t>Фролов Марк Дмитриевич</t>
  </si>
  <si>
    <t>Струнный отдел (скрипка)</t>
  </si>
  <si>
    <t>ElenNech@mail.ru</t>
  </si>
  <si>
    <t>Нечаева Елизавета Александровна</t>
  </si>
  <si>
    <t>оркестр</t>
  </si>
  <si>
    <t>Крачковская Людмила Викторовна</t>
  </si>
  <si>
    <t>milutina_l@mail.ru</t>
  </si>
  <si>
    <t>г. Санкт-Петербург, ул. Лахтинская, д. 24, кв. 13</t>
  </si>
  <si>
    <t>Милютина Александра Вячеславовна</t>
  </si>
  <si>
    <t>Курочкина Марина Витальевна</t>
  </si>
  <si>
    <t>studxdm@inbox.ru</t>
  </si>
  <si>
    <t>Чемеденко Марк</t>
  </si>
  <si>
    <t>Мультипликации</t>
  </si>
  <si>
    <t>Тян Ксения Руслановна</t>
  </si>
  <si>
    <t>9321705@mail.ru</t>
  </si>
  <si>
    <t>Музыка Арсений Андреевич</t>
  </si>
  <si>
    <t>Бредникова Ольга Евгеньевна</t>
  </si>
  <si>
    <t>+7921 313 47 72</t>
  </si>
  <si>
    <t>bred8@yandexx.ru</t>
  </si>
  <si>
    <t>Санкт-Петербург, Лиговский проспект, д.99 кв.4</t>
  </si>
  <si>
    <t>Бредников Арсений</t>
  </si>
  <si>
    <t>Генрих Елена Валерьевна</t>
  </si>
  <si>
    <t>Dandelion73G@yandex.ru</t>
  </si>
  <si>
    <t>Генрих Анастасия Антоновна</t>
  </si>
  <si>
    <t>Прохорова Дарья Борисовна</t>
  </si>
  <si>
    <t>julzenkov@gmail.com</t>
  </si>
  <si>
    <t>Зенков Евгений Александрович</t>
  </si>
  <si>
    <t>Толчкова Юлия Андреевна</t>
  </si>
  <si>
    <t>8(981)8634609</t>
  </si>
  <si>
    <t>Juliaspb86@mail.ru</t>
  </si>
  <si>
    <t>Толчкова Арина Алексеевна</t>
  </si>
  <si>
    <t>Скворцова Елена Вячеславовна</t>
  </si>
  <si>
    <t>Evavdeeva@mail.ru</t>
  </si>
  <si>
    <t>Скворцов Пётр Алексеевич</t>
  </si>
  <si>
    <t>Царёв Владимир Андреевич</t>
  </si>
  <si>
    <t>Беру</t>
  </si>
  <si>
    <t>Ванькова ОЛЬГА Александровна</t>
  </si>
  <si>
    <t>vankova.ckn@gmail.com</t>
  </si>
  <si>
    <t>Ванькова Алена Сергеевна</t>
  </si>
  <si>
    <t>Агафошина Анастасия Сергеевна</t>
  </si>
  <si>
    <t>Котова Екатерина Алексеевна</t>
  </si>
  <si>
    <t>katerina_1608@mail.ru</t>
  </si>
  <si>
    <t>Котова Полина Дмитриевна</t>
  </si>
  <si>
    <t>roshmaria@mail.ru</t>
  </si>
  <si>
    <t>Ванькова Ольга Александровна</t>
  </si>
  <si>
    <t>Vankova.ckn@gmail.com</t>
  </si>
  <si>
    <t>Соколова Елена Владимировна</t>
  </si>
  <si>
    <t>Fedia2901@icloud.com</t>
  </si>
  <si>
    <t>Петровский проспект,д1, кв24</t>
  </si>
  <si>
    <t>Соколов Фёдор</t>
  </si>
  <si>
    <t>Козлова Татьяна Михайловна</t>
  </si>
  <si>
    <t>diamond301@yandex.ru</t>
  </si>
  <si>
    <t>Козлова Анна</t>
  </si>
  <si>
    <t>ЮКОН право</t>
  </si>
  <si>
    <t>Артеева Елена Сергеевна</t>
  </si>
  <si>
    <t>bugi508@mail.ru</t>
  </si>
  <si>
    <t>Артеев Пётр Владимирович</t>
  </si>
  <si>
    <t>виолончель</t>
  </si>
  <si>
    <t>индивидуально</t>
  </si>
  <si>
    <t>Грошев Александр Геннадьевич</t>
  </si>
  <si>
    <t>groshev@bk.ru</t>
  </si>
  <si>
    <t>Грошев Родион Александрович</t>
  </si>
  <si>
    <t>Машевская Светлана Григорьевна</t>
  </si>
  <si>
    <t>svema76@mail.ru</t>
  </si>
  <si>
    <t>Клишо Владислав Сергеевич</t>
  </si>
  <si>
    <t>Губанова Оксана Михайловна</t>
  </si>
  <si>
    <t>8 (981) 728-89-28</t>
  </si>
  <si>
    <t>oxsy-bm@yandex.ru</t>
  </si>
  <si>
    <t>Губанов Максим Максимович</t>
  </si>
  <si>
    <t>Студия Художественного Слова</t>
  </si>
  <si>
    <t>Плетнева Светлана Александровна</t>
  </si>
  <si>
    <t>sv-pletneva@yandex.ru</t>
  </si>
  <si>
    <t>Плетнева Ирина Александровна</t>
  </si>
  <si>
    <t>Григорьев Дмитрий Владимирович</t>
  </si>
  <si>
    <t>dm.grigoryev@gmail.com</t>
  </si>
  <si>
    <t>СПб, пр. Испытателей, 8-2-45</t>
  </si>
  <si>
    <t>Григорьев Леонид Дмитриевич</t>
  </si>
  <si>
    <t>Васильева Екатерина Евгеньевна</t>
  </si>
  <si>
    <t>xygaida@mail.ru</t>
  </si>
  <si>
    <t>Трухин Александр Павлович</t>
  </si>
  <si>
    <t>Раева Ирина Юрьевна</t>
  </si>
  <si>
    <t>raeva_irina@mail.ru</t>
  </si>
  <si>
    <t>Раева Екатерина Дмитриевна</t>
  </si>
  <si>
    <t>201 А</t>
  </si>
  <si>
    <t>Мелехина Татьяна Павловна</t>
  </si>
  <si>
    <t>Раковщик Маша</t>
  </si>
  <si>
    <t>Егорова Елена Ростиславовна</t>
  </si>
  <si>
    <t>lenar.egorova@ya.ru</t>
  </si>
  <si>
    <t>Трухин Михаил Павлович</t>
  </si>
  <si>
    <t>Захарова Юлия Николаевна</t>
  </si>
  <si>
    <t>jolia82@mail.ru</t>
  </si>
  <si>
    <t>Захарова Милана Николаевна</t>
  </si>
  <si>
    <t>суббота 11 часов, вторая подгруппа</t>
  </si>
  <si>
    <t>Козырева Инга Васильевна</t>
  </si>
  <si>
    <t>inga_kozyreva@bk.ru</t>
  </si>
  <si>
    <t>Козырев Михаил Андреевич</t>
  </si>
  <si>
    <t>Хроменкова Анна Юрьевна</t>
  </si>
  <si>
    <t>anna_hromenkova1980@mail.ru</t>
  </si>
  <si>
    <t>Хроменков Михаил</t>
  </si>
  <si>
    <t>Деркач Ольга Федоровна</t>
  </si>
  <si>
    <t>ivan05.derk@mail.ru</t>
  </si>
  <si>
    <t>г. СПБ, ул. будапештская, д. 97, к. 2, кв. 114</t>
  </si>
  <si>
    <t>Деркач Иван Григорьевич</t>
  </si>
  <si>
    <t>Согласгна</t>
  </si>
  <si>
    <t>Миронова Лариса Анатольевна</t>
  </si>
  <si>
    <t>Larisarudomanova@mail.ru</t>
  </si>
  <si>
    <t>Миронова Дарья Денисовна</t>
  </si>
  <si>
    <t>г. СПБ, ул. Будапештская, д. 97, к. 2, кв. 114</t>
  </si>
  <si>
    <t>Вокальный театр Теремок</t>
  </si>
  <si>
    <t>Ушакова Яна</t>
  </si>
  <si>
    <t>Костицына Елена Андреевна</t>
  </si>
  <si>
    <t>Elenak@okhta.com</t>
  </si>
  <si>
    <t>Коротнева Арина</t>
  </si>
  <si>
    <t>Наш ребёнок рисунок</t>
  </si>
  <si>
    <t>Мифтахова Ирина Андреевна</t>
  </si>
  <si>
    <t>mmd0110@mail.ru</t>
  </si>
  <si>
    <t>Мифтахов Макар Дмитриевич</t>
  </si>
  <si>
    <t>*</t>
  </si>
  <si>
    <t>Шефер Полина Юрьевна</t>
  </si>
  <si>
    <t>Г. Санкт-Петербург, ул Пестеля 13-15, кв. 108</t>
  </si>
  <si>
    <t>Клуб юных геологов, комплекс 2</t>
  </si>
  <si>
    <t>Чистякова Елена Владимировна</t>
  </si>
  <si>
    <t>±7 9043353918</t>
  </si>
  <si>
    <t>linas080306@mail.ru</t>
  </si>
  <si>
    <t>Чистяков Игорь Дмитриевич</t>
  </si>
  <si>
    <t>Салкуцан Анастасия Александровна</t>
  </si>
  <si>
    <t>n96@yandex.ru</t>
  </si>
  <si>
    <t>Салкуцан Ольга Сергеевна</t>
  </si>
  <si>
    <t>Петрова Мария Александровна</t>
  </si>
  <si>
    <t>Yaschenko5@yandex.ru</t>
  </si>
  <si>
    <t>Петров Дима</t>
  </si>
  <si>
    <t>Шашки</t>
  </si>
  <si>
    <t>Нестерова Ольга Леонидовна</t>
  </si>
  <si>
    <t>olnest17.07@yandex.ru</t>
  </si>
  <si>
    <t>Ольшевская Евгения Валерьевна</t>
  </si>
  <si>
    <t>Галанцева Александра Александровна</t>
  </si>
  <si>
    <t>grudina2000@mail.ru</t>
  </si>
  <si>
    <t>Галанцев Никита</t>
  </si>
  <si>
    <t>Пестова Марина Александровна</t>
  </si>
  <si>
    <t>7(911)7508911</t>
  </si>
  <si>
    <t>m.a.pestova@gmail.com</t>
  </si>
  <si>
    <t>Пестов Иван</t>
  </si>
  <si>
    <t>Афанасьева Жанна Геннадьевна</t>
  </si>
  <si>
    <t>afanasieva_g@mail.ru</t>
  </si>
  <si>
    <t>Козлова Мария Антоновна</t>
  </si>
  <si>
    <t>Малашкина Светлана Алексеевна</t>
  </si>
  <si>
    <t>M6541011@yandex.ru</t>
  </si>
  <si>
    <t>Виноградов Лев</t>
  </si>
  <si>
    <t>Клишо Диана Сергеевна</t>
  </si>
  <si>
    <t>Фрунзе Надежда Михойловна</t>
  </si>
  <si>
    <t>Абакарова Софья</t>
  </si>
  <si>
    <t>Апатенкова Анна Николаевна</t>
  </si>
  <si>
    <t>apatkitosha@gmail.com</t>
  </si>
  <si>
    <t>Апатенков Никита Сергеевич</t>
  </si>
  <si>
    <t>rob0610@mail.ru</t>
  </si>
  <si>
    <t>Костромской пр., д. 48, кв. 24</t>
  </si>
  <si>
    <t>Мифтахов Роберт Дмитриевич</t>
  </si>
  <si>
    <t>Шерстобитова Елизавета Викторовна</t>
  </si>
  <si>
    <t>Elizaveta7608@yandex.ru</t>
  </si>
  <si>
    <t>Шерстобитова Анна Леонидовна</t>
  </si>
  <si>
    <t>Актёрское мастерство в театре кукол, Театральный профи</t>
  </si>
  <si>
    <t>ravimova-1601@mail.ru</t>
  </si>
  <si>
    <t>Кобец Алина Сергеевна</t>
  </si>
  <si>
    <t xml:space="preserve">921-5974756
</t>
  </si>
  <si>
    <t>2533086@mail.ru</t>
  </si>
  <si>
    <t>Кобец Сергей</t>
  </si>
  <si>
    <t xml:space="preserve">annenk@gmail.com
</t>
  </si>
  <si>
    <t>Мочалов Владимир Владимирович</t>
  </si>
  <si>
    <t>mochalov-i-design@narod.ru</t>
  </si>
  <si>
    <t>Мочалова Кира Владимировна</t>
  </si>
  <si>
    <t>Мельников Андрей Анатольевич</t>
  </si>
  <si>
    <t>Мельникова Мария</t>
  </si>
  <si>
    <t>Медведева Ольга Владимировна</t>
  </si>
  <si>
    <t>medvedeva.ovl@yandex.ru</t>
  </si>
  <si>
    <t>Сергеев Константин Федорович</t>
  </si>
  <si>
    <t>Художественное слово (рук. О.Л. Павлова)</t>
  </si>
  <si>
    <t xml:space="preserve">921-9055702
</t>
  </si>
  <si>
    <t>savchuk.yaisiya@mail.ru</t>
  </si>
  <si>
    <t>Савчук Таисия</t>
  </si>
  <si>
    <t>Литвинова Елена Александровна</t>
  </si>
  <si>
    <t>leli19@yandex.ru</t>
  </si>
  <si>
    <t>195279, г. Санкт-Петербург, Индустриальный пр-кт, д. 38, корп. 2, кв. 298</t>
  </si>
  <si>
    <t>Литвинова Виктория Юрьевна</t>
  </si>
  <si>
    <t>Останин Никифор Борисович</t>
  </si>
  <si>
    <t>nikifor.ostanin@yandex.ru</t>
  </si>
  <si>
    <t>Останина Софья Никифоровна</t>
  </si>
  <si>
    <t xml:space="preserve">952-3571370
</t>
  </si>
  <si>
    <t>elizavetaskatova@mail.ru</t>
  </si>
  <si>
    <t>Лачугина Ирина Николаевна</t>
  </si>
  <si>
    <t>SnaRi@rambler.ru</t>
  </si>
  <si>
    <t>Бычков Артем</t>
  </si>
  <si>
    <t>Палеонтология</t>
  </si>
  <si>
    <t>Немчинов Фома Михайлович</t>
  </si>
  <si>
    <t>Лоиыкина Лариса Анатольевна</t>
  </si>
  <si>
    <t>Полушкина Ольга Александровна</t>
  </si>
  <si>
    <t>polushkina.olga@rambler.ru</t>
  </si>
  <si>
    <t>Вознюк Эвелина Максимовна</t>
  </si>
  <si>
    <t>Заседателева Анна Владимировна</t>
  </si>
  <si>
    <t>kykycya@yandex.ru</t>
  </si>
  <si>
    <t>Шкуратов Александр Викторович</t>
  </si>
  <si>
    <t>Лагерной Виталий Александрович</t>
  </si>
  <si>
    <t>magde@yandex.ru</t>
  </si>
  <si>
    <t>Лагерной Вадим</t>
  </si>
  <si>
    <t>Сложные структуры данных и алгоритмы языка Паскаль АВС</t>
  </si>
  <si>
    <t>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обучения. Ответственность за жизнь и здоровье своего ребенка беру на себя.</t>
  </si>
  <si>
    <t>Карелова Елена Васильевна</t>
  </si>
  <si>
    <t>winddd@mail.ru</t>
  </si>
  <si>
    <t>Карелова Ульяна Игоревна</t>
  </si>
  <si>
    <t>Атмадзас Ольга Алексеевна</t>
  </si>
  <si>
    <t xml:space="preserve">911-1914515
</t>
  </si>
  <si>
    <t>atm_oa@mail.ru</t>
  </si>
  <si>
    <t>Атмадзас Александра</t>
  </si>
  <si>
    <t>Бачерикова Виктория Александровна</t>
  </si>
  <si>
    <t xml:space="preserve">953-3456261
</t>
  </si>
  <si>
    <t>hurabach@mail.ru</t>
  </si>
  <si>
    <t>Бачерикова Александра</t>
  </si>
  <si>
    <t>Смирнова Ольга Викторовна</t>
  </si>
  <si>
    <t>smolatom@mail.ru</t>
  </si>
  <si>
    <t>Харт Иван Матвеевич</t>
  </si>
  <si>
    <t>Общее музыкальное развитие дошкольников</t>
  </si>
  <si>
    <t>Панкова Светлана Игоревна</t>
  </si>
  <si>
    <t>lady.pankowa2009@yandex.ru</t>
  </si>
  <si>
    <t>Ковшевная Ксения Дмитриевна</t>
  </si>
  <si>
    <t>Зубова Марина Валентиновна</t>
  </si>
  <si>
    <t xml:space="preserve">921-9281659
</t>
  </si>
  <si>
    <t>zubova.15@list.ru</t>
  </si>
  <si>
    <t>Зубова Екатерина</t>
  </si>
  <si>
    <t>Зырянова Екатерина Алексеевна</t>
  </si>
  <si>
    <t xml:space="preserve">901-1221270
</t>
  </si>
  <si>
    <t>Зырянова Светлана</t>
  </si>
  <si>
    <t>Федулова София Владиславовна</t>
  </si>
  <si>
    <t>Latent77@inbix.ru</t>
  </si>
  <si>
    <t>Федулов Андрей Александрович</t>
  </si>
  <si>
    <t>Экология Животных</t>
  </si>
  <si>
    <t>Канафина Ольга Владимировна</t>
  </si>
  <si>
    <t xml:space="preserve">952-3636652
</t>
  </si>
  <si>
    <t>Канафин Марат</t>
  </si>
  <si>
    <t>Ляпина Ольга Анатольевна</t>
  </si>
  <si>
    <t xml:space="preserve">905-2140626
</t>
  </si>
  <si>
    <t>marusya20032003@gmail.com</t>
  </si>
  <si>
    <t>Ляпина Мария</t>
  </si>
  <si>
    <t>Романова Янина Олеговна</t>
  </si>
  <si>
    <t xml:space="preserve">921-3237516
</t>
  </si>
  <si>
    <t>Романова Арина</t>
  </si>
  <si>
    <t>Игнатович Алла Валерьевна</t>
  </si>
  <si>
    <t>+7 (921)931-07-50</t>
  </si>
  <si>
    <t>allaigna@yandex.ru</t>
  </si>
  <si>
    <t>Игнатович Наталья</t>
  </si>
  <si>
    <t>Смирягина Алена Сергеевна</t>
  </si>
  <si>
    <t>Alenasmirygina@mail.ru</t>
  </si>
  <si>
    <t>Климюк Ирина</t>
  </si>
  <si>
    <t xml:space="preserve">
"Актерское мастерство"</t>
  </si>
  <si>
    <t>Паршина Елена Геннадьевна</t>
  </si>
  <si>
    <t xml:space="preserve">911-7027193
</t>
  </si>
  <si>
    <t>helenp75@mail.ru</t>
  </si>
  <si>
    <t>Праслов Олег Александрович</t>
  </si>
  <si>
    <t xml:space="preserve">921-9616343
</t>
  </si>
  <si>
    <t>mpraslova03@mail.ru</t>
  </si>
  <si>
    <t>Праслова Мария</t>
  </si>
  <si>
    <t>+7(921)931-07-50</t>
  </si>
  <si>
    <t>Самойлова Светлана Николаевна</t>
  </si>
  <si>
    <t xml:space="preserve">921-7733174
</t>
  </si>
  <si>
    <t>svetoslavna@yandex.com</t>
  </si>
  <si>
    <t>Самойлова Елизавета</t>
  </si>
  <si>
    <t>Седых Ирина Николаевна</t>
  </si>
  <si>
    <t xml:space="preserve">905-2577296
</t>
  </si>
  <si>
    <t>rada1908@mail.ru</t>
  </si>
  <si>
    <t>Седых Мария</t>
  </si>
  <si>
    <t>Титова Наталья Николаевна</t>
  </si>
  <si>
    <t xml:space="preserve">905-2259591
</t>
  </si>
  <si>
    <t>titova248@mail.ru</t>
  </si>
  <si>
    <t>Титова Екатерина</t>
  </si>
  <si>
    <t>Никитенко Ильмира Марасовна</t>
  </si>
  <si>
    <t>+7 905 837 36 73</t>
  </si>
  <si>
    <t>mira211185@mail.ru</t>
  </si>
  <si>
    <t>Никитенко Оливия</t>
  </si>
  <si>
    <t>Программа хора «Капельки»
Сольфеджио в хоровых коллективах</t>
  </si>
  <si>
    <t>101 / 101а</t>
  </si>
  <si>
    <t>Велли Константин Валерьевич</t>
  </si>
  <si>
    <t>konstantinvelly@gmail.com</t>
  </si>
  <si>
    <t>Велли Светлана Константиновна</t>
  </si>
  <si>
    <t>Абаскулиева Наргиз Багишевна</t>
  </si>
  <si>
    <t xml:space="preserve">921-5585113
</t>
  </si>
  <si>
    <t>mabaskulieva@bk.ru</t>
  </si>
  <si>
    <t>Абаскулиева Малагет</t>
  </si>
  <si>
    <t>Горелова Елизавета Петровна</t>
  </si>
  <si>
    <t>epgorelova@inbox.ru</t>
  </si>
  <si>
    <t>Горелова Дарья Дмитриевна</t>
  </si>
  <si>
    <t>Аниканова Любовь Владимировна</t>
  </si>
  <si>
    <t xml:space="preserve">962-7120082
</t>
  </si>
  <si>
    <t>dashaanikanova@yandex.ru</t>
  </si>
  <si>
    <t>Аниканова Дария</t>
  </si>
  <si>
    <t>Протопопова Марина Валентиновна</t>
  </si>
  <si>
    <t>protomv@gmail.com</t>
  </si>
  <si>
    <t>Протопопова Мария Владимировна</t>
  </si>
  <si>
    <t>Обучение игре на дрмре</t>
  </si>
  <si>
    <t>Белозерцева Анна Олеговна</t>
  </si>
  <si>
    <t xml:space="preserve">904-3324743
</t>
  </si>
  <si>
    <t>anna-belozerceva@yandex.ru</t>
  </si>
  <si>
    <t>Белозерцев Дмитрий</t>
  </si>
  <si>
    <t>Блинова Елена Анатольевна</t>
  </si>
  <si>
    <t xml:space="preserve">921-3285003
</t>
  </si>
  <si>
    <t>alex21102004@gmail.com</t>
  </si>
  <si>
    <t>Блинова Александра</t>
  </si>
  <si>
    <t>Михау Ольга Алексеевна</t>
  </si>
  <si>
    <t>Mihau_24@mail.ru</t>
  </si>
  <si>
    <t>Ментюкова Ирина Сергеевна</t>
  </si>
  <si>
    <t>Ширшова Наталья Юрьевна</t>
  </si>
  <si>
    <t xml:space="preserve">911-2587414
</t>
  </si>
  <si>
    <t>vasilevaanechka2003@mail.ru</t>
  </si>
  <si>
    <t>Войнов Александр Борисович</t>
  </si>
  <si>
    <t xml:space="preserve">921-4439991
</t>
  </si>
  <si>
    <t>droidups1@gmail.com</t>
  </si>
  <si>
    <t>Войнов Андрей</t>
  </si>
  <si>
    <t>Башке Регина Сергеевна</t>
  </si>
  <si>
    <t>Bashun.rs@gmail.com</t>
  </si>
  <si>
    <t>Новосёлов Арсений Сергеевич</t>
  </si>
  <si>
    <t>Дродноход Елена Владимировна</t>
  </si>
  <si>
    <t xml:space="preserve">921-3809304
</t>
  </si>
  <si>
    <t>asia.drobnokhod@ya.ru</t>
  </si>
  <si>
    <t>Дробноход Анастасия</t>
  </si>
  <si>
    <t>Писарева Валентина Викторовна</t>
  </si>
  <si>
    <t>8(911)2268179</t>
  </si>
  <si>
    <t>vdega@mail.ru</t>
  </si>
  <si>
    <t>Писарев Фёдор Дмитриевич</t>
  </si>
  <si>
    <t>Оркестровый класс. Развитие навыков оркестров ого музицирования в русском народном оркестре</t>
  </si>
  <si>
    <t>Шурина Валерия Сергеевна</t>
  </si>
  <si>
    <t>vshurina@yandex.ru</t>
  </si>
  <si>
    <t>Шурина Марина Сергеевна</t>
  </si>
  <si>
    <t>Джуменова Марина Валерьевна</t>
  </si>
  <si>
    <t>Джуменова Ксения</t>
  </si>
  <si>
    <t>Забегаева Ольга Артуровна</t>
  </si>
  <si>
    <t xml:space="preserve">911-1913400
</t>
  </si>
  <si>
    <t>fzabegaev@mail.ru</t>
  </si>
  <si>
    <t>Забегаев Фёдор</t>
  </si>
  <si>
    <t>Ларионова Алена Николаевна</t>
  </si>
  <si>
    <t>+7(921)315-47-58</t>
  </si>
  <si>
    <t>alyona7979@mail.ru</t>
  </si>
  <si>
    <t>Варыпаева Милана Евгеньевна</t>
  </si>
  <si>
    <t>Семенова Евгения Викторовна</t>
  </si>
  <si>
    <t>jeny_spb@mail.ru</t>
  </si>
  <si>
    <t>Аникина Александра Олеговна</t>
  </si>
  <si>
    <t xml:space="preserve">911-7790791
</t>
  </si>
  <si>
    <t>dimaklyaus1980@gmail.com</t>
  </si>
  <si>
    <t>Кляус Дмитрий</t>
  </si>
  <si>
    <t>Логинова Мария Александровна</t>
  </si>
  <si>
    <t xml:space="preserve">911-2343701
</t>
  </si>
  <si>
    <t>lpp210103@gmail.com</t>
  </si>
  <si>
    <t>Логинова Полина</t>
  </si>
  <si>
    <t>Метликина Вероника Витальевна</t>
  </si>
  <si>
    <t>921-8605205</t>
  </si>
  <si>
    <t>metlikina.mari@mail.ru</t>
  </si>
  <si>
    <t>Метликина Мария</t>
  </si>
  <si>
    <t xml:space="preserve">911-9342524
</t>
  </si>
  <si>
    <t>Окользин Дмитрий</t>
  </si>
  <si>
    <t>Анохина Ольга Сергеевна</t>
  </si>
  <si>
    <t xml:space="preserve">985-9233181
</t>
  </si>
  <si>
    <t>s.d.anokhin@gmail.com</t>
  </si>
  <si>
    <t>Анохин Сергей</t>
  </si>
  <si>
    <t>Артюшкин Сергей Анатольевич</t>
  </si>
  <si>
    <t xml:space="preserve">921-9643489
</t>
  </si>
  <si>
    <t>nastiaartyushkina@icloud.com</t>
  </si>
  <si>
    <t>Артюшкина Анастасия</t>
  </si>
  <si>
    <t>Васильева Светлана Владимировна</t>
  </si>
  <si>
    <t xml:space="preserve">921-9520526
</t>
  </si>
  <si>
    <t>kwwwvr@gmail.com</t>
  </si>
  <si>
    <t>Велли Софья Константиновна</t>
  </si>
  <si>
    <t>Кутлина Полина Борисовна</t>
  </si>
  <si>
    <t>chudushko@rambler.ru</t>
  </si>
  <si>
    <t>Захаров Тимофей Дмитриевич</t>
  </si>
  <si>
    <t>Давиденко Маргарита Николаевна</t>
  </si>
  <si>
    <t xml:space="preserve">905-2263346
</t>
  </si>
  <si>
    <t>daval1105@mail.ru</t>
  </si>
  <si>
    <t>Давиденко Алиса</t>
  </si>
  <si>
    <t>Латышева Светлана Александровна</t>
  </si>
  <si>
    <t>Громова Вероника</t>
  </si>
  <si>
    <t>Кесеги Наталья Львовна</t>
  </si>
  <si>
    <t>Telerestoran@gmail.com</t>
  </si>
  <si>
    <t>Кесеги Александр</t>
  </si>
  <si>
    <t>Казурова Ирина Валентиновна</t>
  </si>
  <si>
    <t xml:space="preserve">906-2567851
</t>
  </si>
  <si>
    <t>Казурова Мария</t>
  </si>
  <si>
    <t>Князева Мария Викторовна</t>
  </si>
  <si>
    <t xml:space="preserve">953-3612841
</t>
  </si>
  <si>
    <t>ro-mashka1@mail.ru</t>
  </si>
  <si>
    <t>Князева Анастасия</t>
  </si>
  <si>
    <t>Кесеги Матяш</t>
  </si>
  <si>
    <t>Сыман Татьяна Николаевна</t>
  </si>
  <si>
    <t>ssv1973@rambler.ru</t>
  </si>
  <si>
    <t>Сыман София Станиславовна</t>
  </si>
  <si>
    <t xml:space="preserve">921-7403910
</t>
  </si>
  <si>
    <t>marusiya.kokorina@mail.ru</t>
  </si>
  <si>
    <t>Кокорина Мария</t>
  </si>
  <si>
    <t>Кручинина Наталья Борисовна</t>
  </si>
  <si>
    <t xml:space="preserve">921-3293383
</t>
  </si>
  <si>
    <t>kruchinina_200256@icloud.com</t>
  </si>
  <si>
    <t>Кручинина Евгения</t>
  </si>
  <si>
    <t>Ивкова Елена Валентиновна</t>
  </si>
  <si>
    <t>Vladivkov25122000@gmail.com</t>
  </si>
  <si>
    <t>Ивкова Александра Игоревна</t>
  </si>
  <si>
    <t>Кузнецова Алла Петровна</t>
  </si>
  <si>
    <t>921-1847117</t>
  </si>
  <si>
    <t>2sho3sho2@gmail.com</t>
  </si>
  <si>
    <t>Кузнецов Макар</t>
  </si>
  <si>
    <t>Сыман Алексей Станиславович</t>
  </si>
  <si>
    <t>Карлова Светлана Викторовна</t>
  </si>
  <si>
    <t>921-9425445</t>
  </si>
  <si>
    <t>ksnikitina56@mail.ru</t>
  </si>
  <si>
    <t>Никитина Ксения</t>
  </si>
  <si>
    <t>+7 905 2780175, +7 953 1401560</t>
  </si>
  <si>
    <t>Кушнирчук Антон</t>
  </si>
  <si>
    <t>Вода- родная стихия</t>
  </si>
  <si>
    <t>Якименко Анна Валерьевна</t>
  </si>
  <si>
    <t>anna.savina@mail.ru</t>
  </si>
  <si>
    <t>Якименко Валерия Кирилловна</t>
  </si>
  <si>
    <t>Пономарева Наталья Васильевна</t>
  </si>
  <si>
    <t xml:space="preserve">905-2122826
</t>
  </si>
  <si>
    <t>Пономарева Дарья</t>
  </si>
  <si>
    <t>profomv@gmail.com</t>
  </si>
  <si>
    <t>Баумерт Евгения Владимировна</t>
  </si>
  <si>
    <t>921-6584680</t>
  </si>
  <si>
    <t>kseniyasmirnova3108@gmail.com</t>
  </si>
  <si>
    <t>dunelv@list.ru</t>
  </si>
  <si>
    <t>Мироненко Юлия Евгеньевна</t>
  </si>
  <si>
    <t xml:space="preserve">921-6563557
</t>
  </si>
  <si>
    <t>gehanzerastis@yandex.ru</t>
  </si>
  <si>
    <t>Мироненко Алина</t>
  </si>
  <si>
    <t>Красникова Марина Александровна</t>
  </si>
  <si>
    <t>rollerdo@mail.ru</t>
  </si>
  <si>
    <t>Планетная,63-1-36</t>
  </si>
  <si>
    <t>Красникова Кристина</t>
  </si>
  <si>
    <t>Новикова Татьяна Васильевна</t>
  </si>
  <si>
    <t xml:space="preserve">964-4557872
</t>
  </si>
  <si>
    <t>tnovikova72@mail.ru</t>
  </si>
  <si>
    <t>Новикова Алисия</t>
  </si>
  <si>
    <t>Петрова Елена Викторовна</t>
  </si>
  <si>
    <t xml:space="preserve">911-7404515
</t>
  </si>
  <si>
    <t>zelebobkak@gmail.com</t>
  </si>
  <si>
    <t>Праслова Ксения Сергеевна</t>
  </si>
  <si>
    <t xml:space="preserve">921-9394395
</t>
  </si>
  <si>
    <t>pravant@gmail.com</t>
  </si>
  <si>
    <t>Левант Александр</t>
  </si>
  <si>
    <t>ЭФА</t>
  </si>
  <si>
    <t>"увлекательная экология"</t>
  </si>
  <si>
    <t>Плужникова Мария Мариусовна</t>
  </si>
  <si>
    <t xml:space="preserve">921-9516563
</t>
  </si>
  <si>
    <t xml:space="preserve">medichi17@mail.ru
</t>
  </si>
  <si>
    <t>Прудан Екатерина</t>
  </si>
  <si>
    <t>Сербаева Анастасия Васильевна</t>
  </si>
  <si>
    <t xml:space="preserve">963-3152731
</t>
  </si>
  <si>
    <t>serbaev0501@gmail.com</t>
  </si>
  <si>
    <t>Сербаев Алексей</t>
  </si>
  <si>
    <t>Гутан Николай Сергеевич</t>
  </si>
  <si>
    <t>обучение плаванию</t>
  </si>
  <si>
    <t>Кудравец Анастасия Александровна</t>
  </si>
  <si>
    <t xml:space="preserve">921-9032387
</t>
  </si>
  <si>
    <t>charmanderchik1111@gmail.com</t>
  </si>
  <si>
    <t>Трофимчик Павел</t>
  </si>
  <si>
    <t>Обучение игре на кларнете</t>
  </si>
  <si>
    <t>Пирумова Анна Петровна</t>
  </si>
  <si>
    <t xml:space="preserve">921-9059191
</t>
  </si>
  <si>
    <t>3002327@mail.ru</t>
  </si>
  <si>
    <t>Хавронова Ада</t>
  </si>
  <si>
    <t>+7(921)337-90-90</t>
  </si>
  <si>
    <t>dasha@nsgsoft.com</t>
  </si>
  <si>
    <t>Зенков Евгений</t>
  </si>
  <si>
    <t>Харитонова Наталия Валерьевна</t>
  </si>
  <si>
    <t xml:space="preserve">965-7572125
</t>
  </si>
  <si>
    <t>vokoroko23@gmail.com</t>
  </si>
  <si>
    <t>Харитонова Лидия</t>
  </si>
  <si>
    <t>Ковалева Елена Владимировна</t>
  </si>
  <si>
    <t>elena.kovaleva05@mail.ru</t>
  </si>
  <si>
    <t>Ковалев Кирилл Дмитриевич</t>
  </si>
  <si>
    <t>Хлобыстина Александра Олеговна</t>
  </si>
  <si>
    <t xml:space="preserve">981-7057130
</t>
  </si>
  <si>
    <t>sasha.khlo@gmail.com</t>
  </si>
  <si>
    <t>Хлобыстина Александра</t>
  </si>
  <si>
    <t>Шакулина Людмила Геннадьевна</t>
  </si>
  <si>
    <t xml:space="preserve">981-9370147
</t>
  </si>
  <si>
    <t>pufic10@yandex.ru</t>
  </si>
  <si>
    <t>Шакулина Анастасия</t>
  </si>
  <si>
    <t>Шимкова Ольга Сергеевна</t>
  </si>
  <si>
    <t xml:space="preserve">981-8713670
</t>
  </si>
  <si>
    <t xml:space="preserve">danik-shimkov@mail.ru
</t>
  </si>
  <si>
    <t>Шимков Данила</t>
  </si>
  <si>
    <t>Замуруева Светлана Игоревна</t>
  </si>
  <si>
    <t>sweet2312@mail.ru</t>
  </si>
  <si>
    <t>Смирнова Диана Юрьевна</t>
  </si>
  <si>
    <t>Емельянова Анна Юрьевна</t>
  </si>
  <si>
    <t>Anna_5sept@mail.ru</t>
  </si>
  <si>
    <t>Потишняя Вероника</t>
  </si>
  <si>
    <t>Каменский Александр Николаевич</t>
  </si>
  <si>
    <t>d-i-b@list.ru</t>
  </si>
  <si>
    <t>Каменский Максим Александрович</t>
  </si>
  <si>
    <t>8-911-279-8182</t>
  </si>
  <si>
    <t>2798182@mail.ru</t>
  </si>
  <si>
    <t>обучение игры на кларнете</t>
  </si>
  <si>
    <t>VAPereyaslova@gmail.com</t>
  </si>
  <si>
    <t>Плавалье</t>
  </si>
  <si>
    <t>Фоминцева Елена Александровна</t>
  </si>
  <si>
    <t>ef1769@mail.ru</t>
  </si>
  <si>
    <t>Лопатина Полина</t>
  </si>
  <si>
    <t>Программа обучение игре на кларнете.</t>
  </si>
  <si>
    <t>Тюркмен Демиральп Алекс</t>
  </si>
  <si>
    <t>Каменский Лев Александрович</t>
  </si>
  <si>
    <t>Богданов Александр Анатольевич</t>
  </si>
  <si>
    <t>9598798@gmail.com</t>
  </si>
  <si>
    <t>ЛО Всеволожский р-н, пгт им. Свердлова, ул. Овцинская, 10-я линия, дом 17</t>
  </si>
  <si>
    <t>Богданов Никита Александрович</t>
  </si>
  <si>
    <t>Даю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</t>
  </si>
  <si>
    <t>Мацкевич Регина Игоревна</t>
  </si>
  <si>
    <t>Reginamatskevich@gmail.com</t>
  </si>
  <si>
    <t>Мацкевич Мирон Дмитриевич</t>
  </si>
  <si>
    <t>Ромашова Ольга Михайловна</t>
  </si>
  <si>
    <t>O-romashka-21@mail.ru</t>
  </si>
  <si>
    <t>Ромашов Леонид</t>
  </si>
  <si>
    <t>Смирнова Александра Юрьевна</t>
  </si>
  <si>
    <t>Ябурова Алиса</t>
  </si>
  <si>
    <t>Пленкина Анна Юрьевна</t>
  </si>
  <si>
    <t>muthu1963@hotmail.com</t>
  </si>
  <si>
    <t>СПб, ул. Жуковского,22, кв.44</t>
  </si>
  <si>
    <t>Пленкина Майя Мутховна</t>
  </si>
  <si>
    <t>Мишуков Игорь Викторович</t>
  </si>
  <si>
    <t>igor@novatv.ru</t>
  </si>
  <si>
    <t>Мишукова Зоя Игоревна</t>
  </si>
  <si>
    <t>Харитонова Кристина Александровна</t>
  </si>
  <si>
    <t>KHARITONOVAK.A@MAIL.RU</t>
  </si>
  <si>
    <t>Г. Санкт-Петербург, тер. Большая Каменка д. 79 кв. 11</t>
  </si>
  <si>
    <t>Харитонова Анастасия Вячеславовна</t>
  </si>
  <si>
    <t>Дроздов Александр Михайлович</t>
  </si>
  <si>
    <t>tissa72@yandex.ru</t>
  </si>
  <si>
    <t>Дроздова Василиса Александрова</t>
  </si>
  <si>
    <t>Петров Дмитрий</t>
  </si>
  <si>
    <t>Федотова Светлана Леонидовна</t>
  </si>
  <si>
    <t>fedotova_sl@mail.ru</t>
  </si>
  <si>
    <t>Федотова Елена</t>
  </si>
  <si>
    <t>Полевая зоология</t>
  </si>
  <si>
    <t>Харитонова София Вячеславовна</t>
  </si>
  <si>
    <t>Метаморфозы. Введение</t>
  </si>
  <si>
    <t>Куликова Олеся Викторовна</t>
  </si>
  <si>
    <t>3391216@mail.ru</t>
  </si>
  <si>
    <t>Санкт-Петербург, ул. О. Дундича, 36-1-397</t>
  </si>
  <si>
    <t>Куликов Дмитрий Сергеевич</t>
  </si>
  <si>
    <t>Соколова Светлана Николаевна</t>
  </si>
  <si>
    <t>8 (921) 645-55-82</t>
  </si>
  <si>
    <t>sok-svet@yandex.ru</t>
  </si>
  <si>
    <t>Соколов Кирилл Даниилович</t>
  </si>
  <si>
    <t>Клепинина Джанна Владимировна</t>
  </si>
  <si>
    <t>djanna@mail.ru</t>
  </si>
  <si>
    <t>Клепинин Павел Владимирович</t>
  </si>
  <si>
    <t>Nathalia@list.ru</t>
  </si>
  <si>
    <t>Заркевич Николай Николаевич</t>
  </si>
  <si>
    <t>Киселева Наталья Леонидовна</t>
  </si>
  <si>
    <t>+7 (921)780-53-65</t>
  </si>
  <si>
    <t>n.kiseleva@taipit.ru</t>
  </si>
  <si>
    <t>Власов Иван</t>
  </si>
  <si>
    <t>Ибрагимова Елизавета Андреевна</t>
  </si>
  <si>
    <t>gorsqy@yandex.ru</t>
  </si>
  <si>
    <t>Трофимов Мирон Сергеевич</t>
  </si>
  <si>
    <t>Тихонова Ольга Евгеньевна</t>
  </si>
  <si>
    <t>Тихонова Мария Михайловна</t>
  </si>
  <si>
    <t>Гладкова Анастасия Юрьевна</t>
  </si>
  <si>
    <t>asjahtc@gmail.com</t>
  </si>
  <si>
    <t>Гладкова Кристина Артемовна</t>
  </si>
  <si>
    <t>Виторская Светлана Валентиновна</t>
  </si>
  <si>
    <t>8(911)2871409, 8(911)9196614</t>
  </si>
  <si>
    <t>lanavit@mail.ru</t>
  </si>
  <si>
    <t>Виторский Александр</t>
  </si>
  <si>
    <t>Гладкова Алëна Артемовна</t>
  </si>
  <si>
    <t>Жинкина Майя Алексеевна</t>
  </si>
  <si>
    <t>mzhin@mail.ru</t>
  </si>
  <si>
    <t>Жинкина Ольга Антоновна</t>
  </si>
  <si>
    <t>Марудин Павел Александрович</t>
  </si>
  <si>
    <t>pavel.marudin@gmail.com</t>
  </si>
  <si>
    <t>Марудин Святослав Павлович</t>
  </si>
  <si>
    <t>Морская подготовка, Клуб "Юнга"</t>
  </si>
  <si>
    <t>Соглашение</t>
  </si>
  <si>
    <t>Доценко Александр Николаевич</t>
  </si>
  <si>
    <t>+7 981 749-68-58</t>
  </si>
  <si>
    <t>docol921@mail.ru</t>
  </si>
  <si>
    <t>Доценко Александр Александрович</t>
  </si>
  <si>
    <t>Программа обучения игре на кларнете</t>
  </si>
  <si>
    <t>Вильберг Татьяна Владимировна</t>
  </si>
  <si>
    <t>9984343@mail.ru</t>
  </si>
  <si>
    <t>Ворота Семён</t>
  </si>
  <si>
    <t>moreme@bk.ru</t>
  </si>
  <si>
    <t>Джалагания Надежда Давидовна</t>
  </si>
  <si>
    <t>nanita82d@gmail.com</t>
  </si>
  <si>
    <t>Казанская Софья Владимировна</t>
  </si>
  <si>
    <t>Ильина Ирина Константиновна</t>
  </si>
  <si>
    <t>ira.ilina@mail.ru</t>
  </si>
  <si>
    <t>Яковлев Лев</t>
  </si>
  <si>
    <t>Ворона Тимофей</t>
  </si>
  <si>
    <t>Бобров Сергей Владимирович</t>
  </si>
  <si>
    <t>+7(921)3737175</t>
  </si>
  <si>
    <t>olga_astashova@mail.ru</t>
  </si>
  <si>
    <t>Санкт-Петербург, ул. Исполкомская, 8, кв.15</t>
  </si>
  <si>
    <t>Бобров Владимир Сергеевич</t>
  </si>
  <si>
    <t>Бакан Екатерина Ивановна</t>
  </si>
  <si>
    <t>katerina_bakan@rambler.ru</t>
  </si>
  <si>
    <t>Бакан Таисия</t>
  </si>
  <si>
    <t>Янькова Виктория Владимировна</t>
  </si>
  <si>
    <t>yankovav@mail.ru</t>
  </si>
  <si>
    <t>Янькова Ксения Алексеевна</t>
  </si>
  <si>
    <t>Клуб страноведения "Дружба" Страноведение на иностранном языке(англ) 2 год обучения</t>
  </si>
  <si>
    <t>Театральной профи</t>
  </si>
  <si>
    <t>Оздоровительное плаванье</t>
  </si>
  <si>
    <t>203 ЮКК</t>
  </si>
  <si>
    <t>Клуб "Стажер" Школа вожатых</t>
  </si>
  <si>
    <t>mkarsh@yandex.ru</t>
  </si>
  <si>
    <t>Карш Сергей</t>
  </si>
  <si>
    <t>Мартьянова Екатерина Анатольевна</t>
  </si>
  <si>
    <t>9635533@mail.ru</t>
  </si>
  <si>
    <t>Мартьянова Светлана</t>
  </si>
  <si>
    <t>Смирнова Дина Львовна</t>
  </si>
  <si>
    <t>D.smirnova@verdictum.ru</t>
  </si>
  <si>
    <t>Смирнова Елизавета</t>
  </si>
  <si>
    <t>Соколова Анастасия Андреевна</t>
  </si>
  <si>
    <t>Sokolova.n@live.com</t>
  </si>
  <si>
    <t>Манько Мария Александровна</t>
  </si>
  <si>
    <t>Бабкина Ирина Владимировна</t>
  </si>
  <si>
    <t>79119245662@yandex.ru</t>
  </si>
  <si>
    <t>Бабкина Дина</t>
  </si>
  <si>
    <t>Лазукин Сергей Валерьевич</t>
  </si>
  <si>
    <t>lazernet@yandex.ru</t>
  </si>
  <si>
    <t>Лазукина Вероника Сергеевна</t>
  </si>
  <si>
    <t>Соломкина Наталия Сергеевна</t>
  </si>
  <si>
    <t>nataly_sot@mail.ru</t>
  </si>
  <si>
    <t>Соломкина Мария Тимофеевна</t>
  </si>
  <si>
    <t>Фитнес мозайка</t>
  </si>
  <si>
    <t>Руденская Мария Викторовна</t>
  </si>
  <si>
    <t>m_rudenskay@mail.ru</t>
  </si>
  <si>
    <t>Полищук Любовь Денисовна</t>
  </si>
  <si>
    <t>Шлейко Ольга Анатольевна</t>
  </si>
  <si>
    <t>ma0403@mail.ru</t>
  </si>
  <si>
    <t>Лапин Матвей Алексеевич</t>
  </si>
  <si>
    <t>Куренкова Оксана Валерьевна</t>
  </si>
  <si>
    <t>8-911-847-03-90</t>
  </si>
  <si>
    <t>alisa5@list.ru</t>
  </si>
  <si>
    <t>Куренкова Алиса Александровна</t>
  </si>
  <si>
    <t>Отделение Флористика, "Цветы и эльфы".</t>
  </si>
  <si>
    <t>Лапин Арсений Алексеевич</t>
  </si>
  <si>
    <t>Филимонова Татьяна Анатольевна</t>
  </si>
  <si>
    <t>doctor-tatiana@yandex.ru</t>
  </si>
  <si>
    <t>Филимонов Василий Васильевич</t>
  </si>
  <si>
    <t>Судомодельная лаборатория и лаб.электромеханической игрушки</t>
  </si>
  <si>
    <t>101?</t>
  </si>
  <si>
    <t>Лапина Маргарита Алексеевна</t>
  </si>
  <si>
    <t>Мельницкая Анастасия Валерьевна</t>
  </si>
  <si>
    <t>avmelnitskaya@yandex.ru</t>
  </si>
  <si>
    <t>Мельницкий Герман</t>
  </si>
  <si>
    <t>индивидуальное обучение</t>
  </si>
  <si>
    <t>Квашнин Антон Валерьевич</t>
  </si>
  <si>
    <t xml:space="preserve">
anton.kvashnin.70@mail.ru</t>
  </si>
  <si>
    <t>Латышева Мария Антоновна</t>
  </si>
  <si>
    <t>ЖХ1 - "Живая химия. Химия жизни."</t>
  </si>
  <si>
    <t>Объемная пластика : лепка, керамика</t>
  </si>
  <si>
    <t>Прасылова Наталья Анатольевна</t>
  </si>
  <si>
    <t>natycik2705@mail.ru</t>
  </si>
  <si>
    <t>Лен.обл., Выборгский район, п.Песочное, ул. Литвинова 18-1</t>
  </si>
  <si>
    <t>Прасылов Дмитрий</t>
  </si>
  <si>
    <t>Кежаева Елена Шамильевна</t>
  </si>
  <si>
    <t>rd13elena@mail.ru</t>
  </si>
  <si>
    <t>Кежаева Анастасия Дмитриевна</t>
  </si>
  <si>
    <t>Евграфова Ирина Юрьевна</t>
  </si>
  <si>
    <t>vvik4a@gmail.com</t>
  </si>
  <si>
    <t>Колпино ,Тверская ул.,44 д.,кв 219</t>
  </si>
  <si>
    <t>Евграфова Виктория Дмитриевна</t>
  </si>
  <si>
    <t>e.gudkina@mail.ru</t>
  </si>
  <si>
    <t>Гудкина Диана Германовна</t>
  </si>
  <si>
    <t>Колина Маргарита Анатольевна</t>
  </si>
  <si>
    <t>(901) 316-24-11</t>
  </si>
  <si>
    <t>Kolina@fungospb.ru</t>
  </si>
  <si>
    <t>Сапунов Василий Николаевич, Сапунова Марина Николаевна</t>
  </si>
  <si>
    <t>Социальная</t>
  </si>
  <si>
    <t>Суббота 14-05; воскресенье 8-05.</t>
  </si>
  <si>
    <t>Криван Ирина Валентиновна</t>
  </si>
  <si>
    <t>krivan71@mail.ru</t>
  </si>
  <si>
    <t>Криван Всеволод</t>
  </si>
  <si>
    <t>Санкт-Петербург, Московское шоссе 30-2-49</t>
  </si>
  <si>
    <t>Сольфеджио 2 класс. Художественный.</t>
  </si>
  <si>
    <t>8-921-9077671</t>
  </si>
  <si>
    <t>Демидов Александр Александрович</t>
  </si>
  <si>
    <t>aademidoff@gmail.com</t>
  </si>
  <si>
    <t>Демидова Софья Александровна</t>
  </si>
  <si>
    <t>Благодарная Ольга Игоревна</t>
  </si>
  <si>
    <t>Leka-blag@mail.ru</t>
  </si>
  <si>
    <t>Бабаев Григорий Викторович</t>
  </si>
  <si>
    <t>lvilenskaja@yandex.ru</t>
  </si>
  <si>
    <t>Овчинникова Ирина Юрьевна</t>
  </si>
  <si>
    <t>mashaovchinnikova7@icloud.com</t>
  </si>
  <si>
    <t>Овчинникова Мария Геннадьевна</t>
  </si>
  <si>
    <t>Мальцева Мария Леонидовна</t>
  </si>
  <si>
    <t>mixcom@mail.ru</t>
  </si>
  <si>
    <t>Ленинградская область, Всеволожский район, деревня Касимово, ул Офицерская 11</t>
  </si>
  <si>
    <t>Рудоманова Александра Евгеньевна</t>
  </si>
  <si>
    <t>Обучение игры на кларнете</t>
  </si>
  <si>
    <t>«Страноведение на иностранном языке (английский)»</t>
  </si>
  <si>
    <t>Варфоломеева ксения николаевна</t>
  </si>
  <si>
    <t>Хор " Капельки"</t>
  </si>
  <si>
    <t>Oleg-usd@mail.ru</t>
  </si>
  <si>
    <t>Селимова Ольга Георгиевна</t>
  </si>
  <si>
    <t>8-981-164-98-22</t>
  </si>
  <si>
    <t>Селимова София</t>
  </si>
  <si>
    <t>Мякиненкова Ника Валерьевна</t>
  </si>
  <si>
    <t>ni-ca@yandex.ru</t>
  </si>
  <si>
    <t>Харшак Алиса</t>
  </si>
  <si>
    <t>Воробьёв Александр Маркович</t>
  </si>
  <si>
    <t>alex-amv@mail.ru</t>
  </si>
  <si>
    <t>Воробьёва София Александровна</t>
  </si>
  <si>
    <t>Лебединская Наталья Анатольевна</t>
  </si>
  <si>
    <t>+7(921)997-77-55</t>
  </si>
  <si>
    <t>krotopuz@mail.ru</t>
  </si>
  <si>
    <t>Лебединская Мария Вячеславовна</t>
  </si>
  <si>
    <t>Коллектив фольклорный ансамбль Теремок</t>
  </si>
  <si>
    <t>Старший состав</t>
  </si>
  <si>
    <t>Парфеева Юлия Александровна</t>
  </si>
  <si>
    <t>parfeevy@yandex.ru</t>
  </si>
  <si>
    <t>Парфеева Надежда</t>
  </si>
  <si>
    <t>Программа экологии морского бентоса (гидрология)</t>
  </si>
  <si>
    <t>Булатова Полина Сергеевна</t>
  </si>
  <si>
    <t>p-14@mail.ru</t>
  </si>
  <si>
    <t>Рольник Софья</t>
  </si>
  <si>
    <t>Лэмб</t>
  </si>
  <si>
    <t>Лунина Ирина Михайловна</t>
  </si>
  <si>
    <t>8-911-935-22-68</t>
  </si>
  <si>
    <t>semirinka1977@mail.ru</t>
  </si>
  <si>
    <t>Лунина Арина Павловна</t>
  </si>
  <si>
    <t>Метомарфозы</t>
  </si>
  <si>
    <t>Стародубцева Юлия Рудольфовна</t>
  </si>
  <si>
    <t>Стародубцева Кира Викторовна</t>
  </si>
  <si>
    <t>Группа 142</t>
  </si>
  <si>
    <t>Горовая Энна Игоревна</t>
  </si>
  <si>
    <t>enna79@mail.ru</t>
  </si>
  <si>
    <t>Кубилюнас Жанна Игоревна</t>
  </si>
  <si>
    <t>dgp68rp@mail.ru</t>
  </si>
  <si>
    <t>Ануфриков Егор Алексеевич</t>
  </si>
  <si>
    <t>Рудыка Наталья Анатольевна</t>
  </si>
  <si>
    <t>natalimdt@mail.ru</t>
  </si>
  <si>
    <t>Рудыка Софья Евгеньевна</t>
  </si>
  <si>
    <t>Андреева Алиса Антоновна</t>
  </si>
  <si>
    <t>Hasl2000@mail.ru</t>
  </si>
  <si>
    <t>Яковенко Софья Владимировна</t>
  </si>
  <si>
    <t>Основы теории и практики ведения дискуссий</t>
  </si>
  <si>
    <t>Соловей Екатерина Владимировна</t>
  </si>
  <si>
    <t>june08@mail.ru</t>
  </si>
  <si>
    <t>Соловей Ева Ивановна</t>
  </si>
  <si>
    <t>petrova_liz@mail.ru</t>
  </si>
  <si>
    <t>Краснова Людмила Александровна</t>
  </si>
  <si>
    <t>klaus15@yandex.ru</t>
  </si>
  <si>
    <t>Краснова Зоя</t>
  </si>
  <si>
    <t>пресс-центр Поколение, журналистика</t>
  </si>
  <si>
    <t>Ибадуллаева Шахноза Султановна</t>
  </si>
  <si>
    <t>Исмоилов Саидхан Абдуллоевич</t>
  </si>
  <si>
    <t>Кастерина Елена Евгеньевна</t>
  </si>
  <si>
    <t>Ekasterina@gmail.com</t>
  </si>
  <si>
    <t>Кастерина Любовь</t>
  </si>
  <si>
    <t>Шелищ Павел Петрович</t>
  </si>
  <si>
    <t>pavel.shelishch@gmail.com</t>
  </si>
  <si>
    <t>Шелищ Марк Павлович</t>
  </si>
  <si>
    <t>Кастерина Вера</t>
  </si>
  <si>
    <t>Патрин Сергей Владимирович</t>
  </si>
  <si>
    <t>valdenwood@mail.ru</t>
  </si>
  <si>
    <t>Патрина Серафима Сергеевна</t>
  </si>
  <si>
    <t>"Основы теории и практики ведения дискуссий. Дебаты"</t>
  </si>
  <si>
    <t>Дмитриева Светлана Валерьевна</t>
  </si>
  <si>
    <t>Dmitrieva.sv@mail.ru</t>
  </si>
  <si>
    <t>Дмитриева Илона Александровна</t>
  </si>
  <si>
    <t>Спб, Гражданский пр., д.90/2, кв.52</t>
  </si>
  <si>
    <t>хорошо</t>
  </si>
  <si>
    <t>Бови Нина Евгеньевна</t>
  </si>
  <si>
    <t>+7 921 965 99 07</t>
  </si>
  <si>
    <t>ninapetrova@yandex.ru</t>
  </si>
  <si>
    <t>Бови Аглая Максимовна</t>
  </si>
  <si>
    <t>Шитова Светлана Дмитриевна</t>
  </si>
  <si>
    <t>svetoksh@list.ru</t>
  </si>
  <si>
    <t>Шитов Иван Олегович</t>
  </si>
  <si>
    <t>Сухарева Мария Владимировна</t>
  </si>
  <si>
    <t>Imbue2006@gmail.com</t>
  </si>
  <si>
    <t>Никитина Евдокия Владимировна</t>
  </si>
  <si>
    <t>Ульянова Майя Владиславовна</t>
  </si>
  <si>
    <t>Fourtsky87@gmail.com</t>
  </si>
  <si>
    <t>Ульянова Татьяна Ивановна</t>
  </si>
  <si>
    <t>Дмитренко Сергей Юрьевич</t>
  </si>
  <si>
    <t>dmitrserg@mail.ru</t>
  </si>
  <si>
    <t>Дмитренко Андрей Сергеевич</t>
  </si>
  <si>
    <t>Осипова Елена Николаевна</t>
  </si>
  <si>
    <t>med.qwer@inbox.ru</t>
  </si>
  <si>
    <t>Осипова Диана</t>
  </si>
  <si>
    <t>Серебристый б-р, д. 27/2, КВ. 11</t>
  </si>
  <si>
    <t>Кружок по математике</t>
  </si>
  <si>
    <t>Базорова Ольга Николаевна</t>
  </si>
  <si>
    <t>bazorova@yandex.ru</t>
  </si>
  <si>
    <t>Базорова Анна</t>
  </si>
  <si>
    <t>Обучение игры на альте, теноре, баритоне</t>
  </si>
  <si>
    <t>Гетманченко Мария</t>
  </si>
  <si>
    <t>Полищук Любовь</t>
  </si>
  <si>
    <t>projets@mail.ru</t>
  </si>
  <si>
    <t>Ул. Блохина 2/77, 11</t>
  </si>
  <si>
    <t>Яковлев Иван Максимович</t>
  </si>
  <si>
    <t>Общая геология</t>
  </si>
  <si>
    <t>Не возражаю</t>
  </si>
  <si>
    <t>Домненко Екатерина Ивановна</t>
  </si>
  <si>
    <t>medycina@list.ru</t>
  </si>
  <si>
    <t>СПб, г.Пушкин, ул.Ахматовская23, кв.18</t>
  </si>
  <si>
    <t>Савчук Михаил Витальевич</t>
  </si>
  <si>
    <t>Комплексная программа Клуба юных геологов</t>
  </si>
  <si>
    <t>Клопова-Сапоровская Елена Викторовна</t>
  </si>
  <si>
    <t>knopity@mail.ru</t>
  </si>
  <si>
    <t>Клопова-Сапоровская София Адексеевна</t>
  </si>
  <si>
    <t>Ступина Анна Евгеньевна</t>
  </si>
  <si>
    <t>+7 (911) 007-40-07</t>
  </si>
  <si>
    <t>anno-09@mail.ru</t>
  </si>
  <si>
    <t>Матосян Жанна</t>
  </si>
  <si>
    <t>Шаргородская Евгения Николаевна</t>
  </si>
  <si>
    <t>evgesharg22@mail.ru</t>
  </si>
  <si>
    <t>Подскальнюк Ульяна</t>
  </si>
  <si>
    <t>206, 302</t>
  </si>
  <si>
    <t>Подольная Татьяна Владимировна</t>
  </si>
  <si>
    <t>tanuchio@list.ru</t>
  </si>
  <si>
    <t>Подольная Майя</t>
  </si>
  <si>
    <t>Красиво Ярослава Валентиновна</t>
  </si>
  <si>
    <t>YaKrapivko@mail.ru</t>
  </si>
  <si>
    <t>Гридчина Полина</t>
  </si>
  <si>
    <t>Клопова-Сапоровская София Алексеевна</t>
  </si>
  <si>
    <t>Шкуратова Ольга Владимировна</t>
  </si>
  <si>
    <t>fedorvinnickij47@gmail.com</t>
  </si>
  <si>
    <t>Винницкий Фёдор игорович</t>
  </si>
  <si>
    <t>Индивидуальной</t>
  </si>
  <si>
    <t>Введение в общую биологию</t>
  </si>
  <si>
    <t>Василевская Наталья Александровна</t>
  </si>
  <si>
    <t>Халафов Евгений Ханбабаевич</t>
  </si>
  <si>
    <t>khalafova.a@mail.ru</t>
  </si>
  <si>
    <t>Халафова Анна</t>
  </si>
  <si>
    <t>129 группа</t>
  </si>
  <si>
    <t>Тимофеева Марина Константиновна</t>
  </si>
  <si>
    <t>ribkamarik@mail.ru</t>
  </si>
  <si>
    <t>АВИАКОНСТРУКТОРОВ 6-80</t>
  </si>
  <si>
    <t>Тимофеева Александра Андреевна</t>
  </si>
  <si>
    <t>Клуб юных геологов, комплекс 4</t>
  </si>
  <si>
    <t>Саушкина Вера Юрьевна</t>
  </si>
  <si>
    <t>verada@list.ru</t>
  </si>
  <si>
    <t>Саушкин Александр Дмитриевич</t>
  </si>
  <si>
    <t>авиамоделирование</t>
  </si>
  <si>
    <t>Беспалько Татьяна Игоревна</t>
  </si>
  <si>
    <t>Tanyabesp@yandex.ru</t>
  </si>
  <si>
    <t>Павлосюк Влада Игоревна</t>
  </si>
  <si>
    <t>Альтман Ольга Вячеславовна</t>
  </si>
  <si>
    <t>xsend@list.ru</t>
  </si>
  <si>
    <t>Шуваловский пр, 51, корп 3, 116</t>
  </si>
  <si>
    <t>Блажченко Владислав Андреевич</t>
  </si>
  <si>
    <t>Белоусова Анастасия Владимировна</t>
  </si>
  <si>
    <t>Nastia.belousova@gmail.com</t>
  </si>
  <si>
    <t>Деева Елена</t>
  </si>
  <si>
    <t>Yakrapivko@mail.ru</t>
  </si>
  <si>
    <t>Попова Наталья Борисовна</t>
  </si>
  <si>
    <t>ya.nbpopova@yandex.ru</t>
  </si>
  <si>
    <t>Смирнова Серафима</t>
  </si>
  <si>
    <t>Санкт-Петербург, ул Большая Посадская дом 9/5,кв.219</t>
  </si>
  <si>
    <t>Комплексная программа клуба юных геологов имени Обручева</t>
  </si>
  <si>
    <t>Когтева Юлия Владимировна</t>
  </si>
  <si>
    <t>Julia-lawyer@inbox.ru</t>
  </si>
  <si>
    <t>Когтев Денис</t>
  </si>
  <si>
    <t>Виноградова Евгения Юрьевна</t>
  </si>
  <si>
    <t>Vinogradova.EU@lenenergo.ru</t>
  </si>
  <si>
    <t>Виноградов Юрий Сергеевич</t>
  </si>
  <si>
    <t>Школа вожатых. Клуб "Стажер".</t>
  </si>
  <si>
    <t>Шурыгин Виталий</t>
  </si>
  <si>
    <t>Тенор</t>
  </si>
  <si>
    <t>Федорова Алина Владимировна</t>
  </si>
  <si>
    <t>fav111@yandex.ru</t>
  </si>
  <si>
    <t>Перевышко Фаина Сергеевна</t>
  </si>
  <si>
    <t>Основы теории и практики ведения дискуссий. Дебаты"</t>
  </si>
  <si>
    <t>Виноградова Наталия Сергеевна</t>
  </si>
  <si>
    <t>Школа вожатых. Клуб "Стажер"</t>
  </si>
  <si>
    <t>nadejada_sokolova@me.com</t>
  </si>
  <si>
    <t>Шевцов Владимир Александрович</t>
  </si>
  <si>
    <t>Аксенова Марина Олеговна</t>
  </si>
  <si>
    <t>9458551@mail.ru</t>
  </si>
  <si>
    <t>Карманов Михаил Вячеславович</t>
  </si>
  <si>
    <t>104 Жанна Романовна</t>
  </si>
  <si>
    <t>Несмеянова Ольга Игоревна</t>
  </si>
  <si>
    <t>bunechka@yandex.ru</t>
  </si>
  <si>
    <t>Бабин Михаил Александрович</t>
  </si>
  <si>
    <t>Беленькая Юлия Петровна</t>
  </si>
  <si>
    <t>Govorukha_julia@mail.ru</t>
  </si>
  <si>
    <t>Беленькая Ульяна</t>
  </si>
  <si>
    <t>Крапивко Ярослава Валентиновна</t>
  </si>
  <si>
    <t>Гусева Светлана Владимировна</t>
  </si>
  <si>
    <t>nlo6407@yandex.ru</t>
  </si>
  <si>
    <t>Гусев Денис Павлович</t>
  </si>
  <si>
    <t>Владыченко Оксана Владимировна</t>
  </si>
  <si>
    <t>eule3365@mail.ru</t>
  </si>
  <si>
    <t>Владыченко Елизавета</t>
  </si>
  <si>
    <t>Рыжов Даниил</t>
  </si>
  <si>
    <t>Оздоровительные плавание</t>
  </si>
  <si>
    <t>Санкт-Петербург Заневский 22</t>
  </si>
  <si>
    <t>Котов Даниил</t>
  </si>
  <si>
    <t>Аксёнова Марина Олеговна</t>
  </si>
  <si>
    <t>Корган Ольга Сергеевна</t>
  </si>
  <si>
    <t>Корган Данила Александрович</t>
  </si>
  <si>
    <t>Комплексная программа клуба общественных наук</t>
  </si>
  <si>
    <t>Муштакова Анастасия Сергеевна</t>
  </si>
  <si>
    <t>zausskaja_ne@mail.ru</t>
  </si>
  <si>
    <t>Муштакова Полина Константиновна</t>
  </si>
  <si>
    <t>Васюк Ольга Владимировна</t>
  </si>
  <si>
    <t>ivanvasyuk05@gmail.com</t>
  </si>
  <si>
    <t>Васюк Николай</t>
  </si>
  <si>
    <t>Клу ракетостроения "метеор", курсы радиоэлектроники</t>
  </si>
  <si>
    <t>102(б) - радиоэлектроника. Метеор-102(а)</t>
  </si>
  <si>
    <t>Дэн Кэ</t>
  </si>
  <si>
    <t>Дэн Хаожань</t>
  </si>
  <si>
    <t>Обучение игре на альте, теноре и баритоне</t>
  </si>
  <si>
    <t>Семенова Ирина Арнольдовна</t>
  </si>
  <si>
    <t>plunge_2000@mail.ru</t>
  </si>
  <si>
    <t>Санкт-Петербург, ул. Чайковского 2/7, кв. 110</t>
  </si>
  <si>
    <t>Богданов Михаил Евгеньевич</t>
  </si>
  <si>
    <t>Шматкова Светлана Сергеевна</t>
  </si>
  <si>
    <t>8(921)966-40-76</t>
  </si>
  <si>
    <t>sveta1758@yandex.ru</t>
  </si>
  <si>
    <t>Шматкова Ксения Витальевна</t>
  </si>
  <si>
    <t>Зверева Ольга Витальевна</t>
  </si>
  <si>
    <t>ozverek75@mail.ru</t>
  </si>
  <si>
    <t>Назанская Ирина Владимировна</t>
  </si>
  <si>
    <t>Цветы и эльфы</t>
  </si>
  <si>
    <t>Панарина Анна Александровна</t>
  </si>
  <si>
    <t>annaafin@rambler.ru</t>
  </si>
  <si>
    <t>Aфинагентов Владимир</t>
  </si>
  <si>
    <t>основы программирования в среде SCRATCH</t>
  </si>
  <si>
    <t xml:space="preserve">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 *
</t>
  </si>
  <si>
    <t>Основы программирования Паскаль. Все очень просто</t>
  </si>
  <si>
    <t>Улитко Екатерина Юрьевна</t>
  </si>
  <si>
    <t>catfet@mail.ru</t>
  </si>
  <si>
    <t>Улитко Мария</t>
  </si>
  <si>
    <t>Баритон</t>
  </si>
  <si>
    <t>Паначëва Наталья Андреевна</t>
  </si>
  <si>
    <t>Gera.come@yandex.ru</t>
  </si>
  <si>
    <t>Галкина Анна Александровна</t>
  </si>
  <si>
    <t>Климова Вера Валерьевна</t>
  </si>
  <si>
    <t>klimova-vera.spb@mail.ru</t>
  </si>
  <si>
    <t>Климов Фёдор</t>
  </si>
  <si>
    <t>230, 233, 235</t>
  </si>
  <si>
    <t>Ароян Ольга Юрьевна</t>
  </si>
  <si>
    <t>oaroyan@yandex.ru</t>
  </si>
  <si>
    <t>Кузнецова Софья Станиславовна</t>
  </si>
  <si>
    <t>Лабиринты математики</t>
  </si>
  <si>
    <t xml:space="preserve">
Да</t>
  </si>
  <si>
    <t>Горак Марина Юрьевна</t>
  </si>
  <si>
    <t>Marina.gorak@yandex.ru</t>
  </si>
  <si>
    <t>Горак Анна Павловна</t>
  </si>
  <si>
    <t>Хореографическая лаборатория «Действенный танец»</t>
  </si>
  <si>
    <t>Павлова Александра Вячеславовна</t>
  </si>
  <si>
    <t>hodyuka@gmail.com</t>
  </si>
  <si>
    <t>Павлова София Сергеевна</t>
  </si>
  <si>
    <t>Шейдис Ирина Пятрасовна</t>
  </si>
  <si>
    <t>sheidisirina1@rambler.ru</t>
  </si>
  <si>
    <t>Шейдис Анастасия Анатольевна</t>
  </si>
  <si>
    <t>Хор " Смена"</t>
  </si>
  <si>
    <t>Вильданова Светлана Петровна</t>
  </si>
  <si>
    <t>8-921-981-53-20</t>
  </si>
  <si>
    <t>Telichiki@yandex.ru</t>
  </si>
  <si>
    <t>Московский пр 149г кв. 257</t>
  </si>
  <si>
    <t>Вильданов Роман</t>
  </si>
  <si>
    <t>Комплексная программа КЮГ</t>
  </si>
  <si>
    <t>Жаркова Анна Михайловна</t>
  </si>
  <si>
    <t>am_anna@mail.ru</t>
  </si>
  <si>
    <t>Малеев Даниил Кириллович</t>
  </si>
  <si>
    <t>Мылов Константин Анатольевич</t>
  </si>
  <si>
    <t>milov@inbox.ru</t>
  </si>
  <si>
    <t>Мылова Александра Константиновна</t>
  </si>
  <si>
    <t>Абдуллова Дина Наилевна</t>
  </si>
  <si>
    <t>daido1@yandex.ru</t>
  </si>
  <si>
    <t>Голубцов Александр</t>
  </si>
  <si>
    <t>Романькова Евгения сергеевна</t>
  </si>
  <si>
    <t>e.s.romankova@gmail.com</t>
  </si>
  <si>
    <t>Романьков Федор Андреевич</t>
  </si>
  <si>
    <t>Кузнецова Александра Юрьевна</t>
  </si>
  <si>
    <t>sandra-yk@yandex.ru</t>
  </si>
  <si>
    <t>Онищенко Елена Викторовна</t>
  </si>
  <si>
    <t>Литвинова Наталья Владимировна</t>
  </si>
  <si>
    <t>nl-75@mail.ru</t>
  </si>
  <si>
    <t>Литвинова Полина</t>
  </si>
  <si>
    <t>Туристическо-краеведческая</t>
  </si>
  <si>
    <t>Sandra-yk@yandex.ru</t>
  </si>
  <si>
    <t>Махов Александр Николаевич</t>
  </si>
  <si>
    <t>alemakh@yandex.ru</t>
  </si>
  <si>
    <t>СПб, ул. 6-я Советская, д.8, кв. 3</t>
  </si>
  <si>
    <t>Махов Егор Александрович</t>
  </si>
  <si>
    <t>"Путешествие в геологию"</t>
  </si>
  <si>
    <t>Мотенкова Юлия Александровна</t>
  </si>
  <si>
    <t>juliamotwin@gmail.com</t>
  </si>
  <si>
    <t>Мотенкова Лидия Андреевна</t>
  </si>
  <si>
    <t>Коренева Ольга Алексеевна</t>
  </si>
  <si>
    <t>okoreneva75@mail.ru</t>
  </si>
  <si>
    <t>Скиба Мария Павловна</t>
  </si>
  <si>
    <t>Искаренко Татьяна Олеговна</t>
  </si>
  <si>
    <t>79219435107@yandex.ru</t>
  </si>
  <si>
    <t>Белов Герман Борисович</t>
  </si>
  <si>
    <t>Экология Микроорганизмов</t>
  </si>
  <si>
    <t>Волкова Татьяна Эдуардовна</t>
  </si>
  <si>
    <t>Руяткин Иван Алексеевич</t>
  </si>
  <si>
    <t>Санкт-Петербург, ул. М. Дудина, д 25 к. 2 кв 1281</t>
  </si>
  <si>
    <t>Занимательная Геология</t>
  </si>
  <si>
    <t>Сиреневый бульвар 8</t>
  </si>
  <si>
    <t>Обучение игры на домре 003</t>
  </si>
  <si>
    <t>Кравец Наталья Александровна</t>
  </si>
  <si>
    <t>Natalia.Kravets.spb@gmail.com</t>
  </si>
  <si>
    <t>Кравец Мария Валерьевна</t>
  </si>
  <si>
    <t>Мир- вокруг тебя</t>
  </si>
  <si>
    <t>Анохин Сергей Федорович</t>
  </si>
  <si>
    <t>anohin.sergey@mail.ru</t>
  </si>
  <si>
    <t>Анохин Федор</t>
  </si>
  <si>
    <t>СПб, Гражданский по., 15-1-88</t>
  </si>
  <si>
    <t>Геология комплекс 2</t>
  </si>
  <si>
    <t>Жильцова Лидия Алексеевна</t>
  </si>
  <si>
    <t>rikkityan@mail.ru</t>
  </si>
  <si>
    <t>Жильцова Алиса Алексеевна</t>
  </si>
  <si>
    <t>Старостенко Юлия Юрьевна</t>
  </si>
  <si>
    <t>8-905-267-24-15</t>
  </si>
  <si>
    <t>kucheryavaya86@mail.ru</t>
  </si>
  <si>
    <t>Старостенко Лев Романович</t>
  </si>
  <si>
    <t>+ 7 (921) 962-56-06</t>
  </si>
  <si>
    <t>СПб, Наб.реки Фонтанки д. 5/2 кв. 37</t>
  </si>
  <si>
    <t>Комплексная программа 4 - 311 Клуба юных геологов</t>
  </si>
  <si>
    <t>3 - 310</t>
  </si>
  <si>
    <t>Земляниченко Светлана Александровна</t>
  </si>
  <si>
    <t>zemlyanichenko@mail.ru</t>
  </si>
  <si>
    <t>Проспект Энгельса, 97-313</t>
  </si>
  <si>
    <t>Осипова Алиса Александровна</t>
  </si>
  <si>
    <t>лабиринты математики</t>
  </si>
  <si>
    <t>Аникина Анна Аркадьевна</t>
  </si>
  <si>
    <t>atsipina@mail.ru</t>
  </si>
  <si>
    <t>Аникин Филипп Алексеевич</t>
  </si>
  <si>
    <t>Пунтус Юлия Георгиевна</t>
  </si>
  <si>
    <t>89030997523@mail.ru</t>
  </si>
  <si>
    <t>Колтушское шоссе 44/1</t>
  </si>
  <si>
    <t>Пунтус Егор Александрович</t>
  </si>
  <si>
    <t>Дискуссии и дебаты</t>
  </si>
  <si>
    <t>Богатырева Татьяна Николаевна</t>
  </si>
  <si>
    <t>Tatyanar.69@mail.ru</t>
  </si>
  <si>
    <t>Богатырев Валерий</t>
  </si>
  <si>
    <t>Клуб "Юнга"</t>
  </si>
  <si>
    <t>СПб, Гражданский пр., 15-1-88</t>
  </si>
  <si>
    <t>Донцова Евгения Валерьевна</t>
  </si>
  <si>
    <t>Туристская 18</t>
  </si>
  <si>
    <t>Донцов Дмитрий Александрович</t>
  </si>
  <si>
    <t>Жирнов Дмитрий Алексеевич</t>
  </si>
  <si>
    <t>zhirnov.dmitry@gmail.com</t>
  </si>
  <si>
    <t>Жирнов Кирилл</t>
  </si>
  <si>
    <t>Михайлова Ольга Дмитриевна</t>
  </si>
  <si>
    <t>odmikhaylova@yandex.ru</t>
  </si>
  <si>
    <t>Михайлова Мария</t>
  </si>
  <si>
    <t>kodkina@mail.ru</t>
  </si>
  <si>
    <t>СПб, Большая Посадская, 18/7в, 27</t>
  </si>
  <si>
    <t>«Комплексная программа Клуба юных геологов»</t>
  </si>
  <si>
    <t>Евгений Игоревич Усов</t>
  </si>
  <si>
    <t>eusov@greenpeace.org</t>
  </si>
  <si>
    <t>Усов Игорь Евгеньевич</t>
  </si>
  <si>
    <t>Жандарова Марина Евгеньевна</t>
  </si>
  <si>
    <t>janmarin1@yandex.ru</t>
  </si>
  <si>
    <t>Жандаров Даниил Васильевич</t>
  </si>
  <si>
    <t>Пинский Николай Григорьевич</t>
  </si>
  <si>
    <t>liho1@inbox.ru</t>
  </si>
  <si>
    <t>Пинская Софья Николаевна</t>
  </si>
  <si>
    <t>Колотушкина Любовь</t>
  </si>
  <si>
    <t>Шаратунова Мария Владимировна</t>
  </si>
  <si>
    <t>sharatunova@bk.ru</t>
  </si>
  <si>
    <t>Иванова Ольга</t>
  </si>
  <si>
    <t>Шишкина Юлия Николаевна</t>
  </si>
  <si>
    <t>julia-ns@yandex.ru</t>
  </si>
  <si>
    <t>ул. Стойкости, д. 15, кв. 122</t>
  </si>
  <si>
    <t>Шишкин Александр Антонович</t>
  </si>
  <si>
    <t>СПб Красногвардейский р-н, ул. Муринская дорога д.14 к.2 кв.294</t>
  </si>
  <si>
    <t>Турченко Ирина Михайловна</t>
  </si>
  <si>
    <t>irina07@mail.ru</t>
  </si>
  <si>
    <t>Турченко Дарья Сергеевна</t>
  </si>
  <si>
    <t>Попова Юлия Юрьевна</t>
  </si>
  <si>
    <t>tomasius@yandex.ru</t>
  </si>
  <si>
    <t>Попов Василий Владиславович</t>
  </si>
  <si>
    <t>Глазунова Анна Юрьевна</t>
  </si>
  <si>
    <t>89119180096@mail.ru</t>
  </si>
  <si>
    <t>Полуянова Александра Владимировна</t>
  </si>
  <si>
    <t>Жукова Светлана Михайловна</t>
  </si>
  <si>
    <t>sbar.z@yandex.ru</t>
  </si>
  <si>
    <t>Дополнительная общеобразовательная программа студии художественного слова</t>
  </si>
  <si>
    <t>Шевцов Николай Александрович</t>
  </si>
  <si>
    <t>Микулич Виктория Нугзаровна</t>
  </si>
  <si>
    <t>ash.chrome@gmail.com</t>
  </si>
  <si>
    <t>Космонавтов 27-5-79</t>
  </si>
  <si>
    <t>Микулич Анастасия Дмитриевна</t>
  </si>
  <si>
    <t>Ведерников Олег Иванович</t>
  </si>
  <si>
    <t>Кольцова Татьяна Александровна</t>
  </si>
  <si>
    <t>Брагина Алена</t>
  </si>
  <si>
    <t>Зубкова Виктория Борисовна</t>
  </si>
  <si>
    <t>zubkova28@mail.ru</t>
  </si>
  <si>
    <t>Зубкова Екатерина Вячеславовна</t>
  </si>
  <si>
    <t>Стрейчинг</t>
  </si>
  <si>
    <t>Клещева Дарья Владимировна</t>
  </si>
  <si>
    <t>dklescheva@mail.ru</t>
  </si>
  <si>
    <t>Клещев Андрей Александрович</t>
  </si>
  <si>
    <t>921-882-73-28</t>
  </si>
  <si>
    <t>Мельничук Юлия Владимировна</t>
  </si>
  <si>
    <t>volnaimore@yandex.ru</t>
  </si>
  <si>
    <t>Мельничук Яна Васильевна</t>
  </si>
  <si>
    <t>Колокольников Андрей Валентинович</t>
  </si>
  <si>
    <t>lolia-kiss@mail.ru</t>
  </si>
  <si>
    <t>Колокольникова Софья</t>
  </si>
  <si>
    <t>Шапкина Анна Вениаминовна</t>
  </si>
  <si>
    <t>shapkinaav@bk.ru</t>
  </si>
  <si>
    <t>Шапкина Ольга Игоревна</t>
  </si>
  <si>
    <t>Олимпиадное право 2020/2021</t>
  </si>
  <si>
    <t>Старостина Анна Владимировна</t>
  </si>
  <si>
    <t>Starostina767@mai.ru</t>
  </si>
  <si>
    <t>Старостина Мария Руслановна</t>
  </si>
  <si>
    <t>Синхронное плавание Срейчинг</t>
  </si>
  <si>
    <t>138. 136</t>
  </si>
  <si>
    <t>Столпнер Михаил Самуилович</t>
  </si>
  <si>
    <t>Столпнер Филипп Михайлович</t>
  </si>
  <si>
    <t>m.golovacheva@yandex.ru</t>
  </si>
  <si>
    <t>СПб, пр. Космонавтов 46 кв.188</t>
  </si>
  <si>
    <t>Головачева Маргарита</t>
  </si>
  <si>
    <t>Эпштейн Марина Валерьевна</t>
  </si>
  <si>
    <t>Marinaizobilie @yandex.ru</t>
  </si>
  <si>
    <t>Самсонова Любовь</t>
  </si>
  <si>
    <t>Красоткина Наталия Вячеславовна</t>
  </si>
  <si>
    <t>licenok1@list.ru</t>
  </si>
  <si>
    <t>Красоткина Катерина</t>
  </si>
  <si>
    <t>Хорошкова Ксения Юрьевна</t>
  </si>
  <si>
    <t>erkryuchkova@mail.ru</t>
  </si>
  <si>
    <t>Гаванская ул., д. 4, кв. 29</t>
  </si>
  <si>
    <t>Крючков Ярослав Федорович</t>
  </si>
  <si>
    <t>СПб, пр. Космоноватов 46, кв.188</t>
  </si>
  <si>
    <t>------</t>
  </si>
  <si>
    <t>Капанадзе Георгий</t>
  </si>
  <si>
    <t>Kuka2000@mail.ru</t>
  </si>
  <si>
    <t>Гула Анна Игоревна</t>
  </si>
  <si>
    <t>anna-gula@yandex.ru</t>
  </si>
  <si>
    <t>Акинтьев Ростислав</t>
  </si>
  <si>
    <t>Букинова Светлана Александровна</t>
  </si>
  <si>
    <t>+7(911) 212-20-22</t>
  </si>
  <si>
    <t>bukinova2005@yandex.ru</t>
  </si>
  <si>
    <t>Букинова Анастасия Владимировна</t>
  </si>
  <si>
    <t>Юкон МО</t>
  </si>
  <si>
    <t>Cизова Наталия Владимировна</t>
  </si>
  <si>
    <t>yushka2010@yandex.ru</t>
  </si>
  <si>
    <t>Cизова Виктория Дмитриевна</t>
  </si>
  <si>
    <t>Ячменева Ольга Фёдоровна</t>
  </si>
  <si>
    <t>Заименко Надежда</t>
  </si>
  <si>
    <t>Комплексно образовательная программа пресс центра «Поколение»</t>
  </si>
  <si>
    <t>Левченко Ирина Николаевна</t>
  </si>
  <si>
    <t>+7(921)7961488</t>
  </si>
  <si>
    <t>Lev.Lewchenko@mail.ru</t>
  </si>
  <si>
    <t>Левченко Надежда Владимировна</t>
  </si>
  <si>
    <t>Хорина Ирина Геннадьевна</t>
  </si>
  <si>
    <t>irenakhorina@yandex.ru</t>
  </si>
  <si>
    <t>Хорина Варвара</t>
  </si>
  <si>
    <t>Самарина Аатьяна Анатольевна</t>
  </si>
  <si>
    <t>Samariotana@yandex.ru</t>
  </si>
  <si>
    <t>Санкт-Петербург, ул. Дибуновская 47, кв. 26</t>
  </si>
  <si>
    <t>Шаров Филипп</t>
  </si>
  <si>
    <t>Занимательная гелогия</t>
  </si>
  <si>
    <t>Чушак Надежда Владимировна</t>
  </si>
  <si>
    <t>Kashuchnad@yandex.ru</t>
  </si>
  <si>
    <t>Санкт-Петербург, улица Петрозаводская д.9 кв.10</t>
  </si>
  <si>
    <t>Астратов Максим Романович</t>
  </si>
  <si>
    <t>Барабаны</t>
  </si>
  <si>
    <t>Кузьмина Алла Вячеславовна</t>
  </si>
  <si>
    <t>89522637240@mail.ru</t>
  </si>
  <si>
    <t>Кузьмин Тимур</t>
  </si>
  <si>
    <t>Князева Ольга Васильевна</t>
  </si>
  <si>
    <t>Olginmur@yandex.ru</t>
  </si>
  <si>
    <t>Князева Варвара Алексеевна</t>
  </si>
  <si>
    <t>Кузьмин Игорь</t>
  </si>
  <si>
    <t>Самарина татьяна анатольевна</t>
  </si>
  <si>
    <t>Спб, ул. Дибуновская 46, 26</t>
  </si>
  <si>
    <t>Щаров Филипп</t>
  </si>
  <si>
    <t>Николаева Юлия Борисовна</t>
  </si>
  <si>
    <t>ctx23@mail.ru</t>
  </si>
  <si>
    <t>Николаева Дарья Сергеевна</t>
  </si>
  <si>
    <t>Пашкова Татьяна Павловна</t>
  </si>
  <si>
    <t>pash-tatyana@yandex.ru</t>
  </si>
  <si>
    <t>Санкт-Петербург ул Ткачей 3-49</t>
  </si>
  <si>
    <t>Пашкова Анастасия Дмитриевна</t>
  </si>
  <si>
    <t>Ананьева Лилия Валентиновна</t>
  </si>
  <si>
    <t>9291064061@mail.ru</t>
  </si>
  <si>
    <t>Ананьева Ульяна Никитична</t>
  </si>
  <si>
    <t>Суховетченко Анна Валерьевна</t>
  </si>
  <si>
    <t>Suxovanna@gmail.com</t>
  </si>
  <si>
    <t>Фёдоров Сергей Германович</t>
  </si>
  <si>
    <t>Петрова Наталия Александровна</t>
  </si>
  <si>
    <t>afanaseva_natali@mail.ru</t>
  </si>
  <si>
    <t>Петров Владимир</t>
  </si>
  <si>
    <t>Отвественность беру на себя</t>
  </si>
  <si>
    <t>Кирикова Валентина Яковлевна</t>
  </si>
  <si>
    <t>8952-364-27-47</t>
  </si>
  <si>
    <t>Киртбаия Полина</t>
  </si>
  <si>
    <t>Костин Ирен</t>
  </si>
  <si>
    <t>Клуб Юных Геологов им. Обручева</t>
  </si>
  <si>
    <t>vangel666.66@yandex.ru</t>
  </si>
  <si>
    <t>Бравая Марина Александровна</t>
  </si>
  <si>
    <t>Кириллов Даниил</t>
  </si>
  <si>
    <t>Ананьева Евдокия Никитична</t>
  </si>
  <si>
    <t>Бравая Анастасия</t>
  </si>
  <si>
    <t>Большой проспект Васильевского острова д. 76 КВ.71</t>
  </si>
  <si>
    <t>Клуб Юных Геологов</t>
  </si>
  <si>
    <t>Скорина Ольга Сергеевна</t>
  </si>
  <si>
    <t>olga_s76@mail.ru</t>
  </si>
  <si>
    <t>Мишин Данила</t>
  </si>
  <si>
    <t>Павлова Елена Владимировна</t>
  </si>
  <si>
    <t>+7(931)351-01-80</t>
  </si>
  <si>
    <t>alenka-44@mail.ru</t>
  </si>
  <si>
    <t>Павлова Виктория</t>
  </si>
  <si>
    <t>Щербина Яна Владимировна</t>
  </si>
  <si>
    <t>sherbinanastasiya@mail.ru</t>
  </si>
  <si>
    <t>Воронцовский бульвар, д.5, к.1, кв.32</t>
  </si>
  <si>
    <t>Щербина Анастасия Григорьевна</t>
  </si>
  <si>
    <t>Савченко Екатерина Александровна</t>
  </si>
  <si>
    <t>Egorova-katia@mail.ru</t>
  </si>
  <si>
    <t>Савченко Максим Антонович</t>
  </si>
  <si>
    <t>Кулагина Наталья Сергеевна</t>
  </si>
  <si>
    <t>kulagina-n@mail.ru</t>
  </si>
  <si>
    <t>Азарова Виктория</t>
  </si>
  <si>
    <t>Комплексная программа Клуба юных геологов»</t>
  </si>
  <si>
    <t>Лындина Ольга Витальевна</t>
  </si>
  <si>
    <t>lyndina1980@mail.ru</t>
  </si>
  <si>
    <t>Лындина Софья Сергеевна</t>
  </si>
  <si>
    <t>Михайлова Наталия Сергеевна</t>
  </si>
  <si>
    <t>+7 (911) 266 55 46</t>
  </si>
  <si>
    <t>nmikhailova2810@gmail.com</t>
  </si>
  <si>
    <t>Дорожкин Михаил Сергеевич</t>
  </si>
  <si>
    <t>Иванова Диляра Садыковна</t>
  </si>
  <si>
    <t>ivdilya@gmail.com</t>
  </si>
  <si>
    <t>Иванова Александра Михайловна</t>
  </si>
  <si>
    <t>Калашник Мария Александровна</t>
  </si>
  <si>
    <t>m-k75@mail.ru</t>
  </si>
  <si>
    <t>Калашник Александра Витальевна</t>
  </si>
  <si>
    <t>программа "Химия для поступающих в вузы"</t>
  </si>
  <si>
    <t>Иванова Марина Михайловна</t>
  </si>
  <si>
    <t>синхронное плавание</t>
  </si>
  <si>
    <t>стрейчинг</t>
  </si>
  <si>
    <t>Шаляпина Анастасия Валерьевна</t>
  </si>
  <si>
    <t>av.shalyapina@mail.ru</t>
  </si>
  <si>
    <t>Родак Ксения Павловна</t>
  </si>
  <si>
    <t>Матвеева Дияна Дамировна</t>
  </si>
  <si>
    <t>dikrab@gmail.com</t>
  </si>
  <si>
    <t>Матвеева Ульяна Ивановна</t>
  </si>
  <si>
    <t>Грушко Ярослава Анатольевна</t>
  </si>
  <si>
    <t>jaroslava@rambler.ru</t>
  </si>
  <si>
    <t>Грушко Макар Александрович</t>
  </si>
  <si>
    <t>Смехотворова Екатерина Николаевна</t>
  </si>
  <si>
    <t>K.6488964@gmail.com</t>
  </si>
  <si>
    <t>Смехотворова Дарья</t>
  </si>
  <si>
    <t>Александрова Екатерина Викторовна</t>
  </si>
  <si>
    <t>kit.kuk1983@yandex.ru</t>
  </si>
  <si>
    <t>Кулыжский Константин Юрьевич</t>
  </si>
  <si>
    <t>2020-2021 2 год обучения</t>
  </si>
  <si>
    <t>Ракетомоделирование</t>
  </si>
  <si>
    <t>Кузьмина Ольга Александровна</t>
  </si>
  <si>
    <t>Кузьмина Ульяна Андреевна</t>
  </si>
  <si>
    <t>lorika91017@gmail.com</t>
  </si>
  <si>
    <t>Байцерова Виктория Владимировна</t>
  </si>
  <si>
    <t xml:space="preserve">Нажимая на кнопку "Отправить", 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 *
</t>
  </si>
  <si>
    <t>Дмитров Михаил Владимирович</t>
  </si>
  <si>
    <t>Midmitrov@yandex.ru</t>
  </si>
  <si>
    <t>Стачек пр. д.69. кв.82</t>
  </si>
  <si>
    <t>Дмитров Владислав Михайлович</t>
  </si>
  <si>
    <t>Комплексная программа Юношеского клуба космонавтики имени Г.С. Титова</t>
  </si>
  <si>
    <t>Маковей Анна Сергеевна</t>
  </si>
  <si>
    <t>ann.mcoway@icloud.com</t>
  </si>
  <si>
    <t>Маковей Матвей</t>
  </si>
  <si>
    <t>Мельницкий Станислав Игоревич</t>
  </si>
  <si>
    <t>8-921-322-47-94</t>
  </si>
  <si>
    <t>simelnitsky@gmail.com</t>
  </si>
  <si>
    <t>Мельницкий Иннокентий Станиславович</t>
  </si>
  <si>
    <t>Селькина Мария Юрьевна</t>
  </si>
  <si>
    <t>m-marusia@yandex.ru</t>
  </si>
  <si>
    <t>Правдюк Екатерина</t>
  </si>
  <si>
    <t>Лесные соседи</t>
  </si>
  <si>
    <t>Фошкина Светлана Павловна</t>
  </si>
  <si>
    <t>Fossveta@yandex.ru</t>
  </si>
  <si>
    <t>Фошкина Мария</t>
  </si>
  <si>
    <t>Мельнийкий Станислав Игоревич</t>
  </si>
  <si>
    <t>+7(911)117-11-61</t>
  </si>
  <si>
    <t>Мингалиев Айдар</t>
  </si>
  <si>
    <t>Краузе Татьяна Валерьевна</t>
  </si>
  <si>
    <t>Krause_t@mail.ru</t>
  </si>
  <si>
    <t>Морозова Софья</t>
  </si>
  <si>
    <t>801 а</t>
  </si>
  <si>
    <t>Виноградова Ирина Валентиновна</t>
  </si>
  <si>
    <t>Vinogradova.73@mail.ru</t>
  </si>
  <si>
    <t>Шевнин Никита</t>
  </si>
  <si>
    <t>Васильева Екатерина Сергеевна</t>
  </si>
  <si>
    <t>Васильев Максим</t>
  </si>
  <si>
    <t>Лемеш Александра Владимировна</t>
  </si>
  <si>
    <t>lemesh_a@bk.ru</t>
  </si>
  <si>
    <t>Лемеш Дмитрий Васильевич</t>
  </si>
  <si>
    <t>"Обучение игре на ударных инструментах"</t>
  </si>
  <si>
    <t>дружим с книгой</t>
  </si>
  <si>
    <t>Баскакова Светлана Олеговна</t>
  </si>
  <si>
    <t>bask4592@gmail.com</t>
  </si>
  <si>
    <t>Баскакова Василиса Сергеевна</t>
  </si>
  <si>
    <t>Лесные Соседи</t>
  </si>
  <si>
    <t>Любар Александра Александровна</t>
  </si>
  <si>
    <t>±79217740855</t>
  </si>
  <si>
    <t>Gusyax@gmail.com</t>
  </si>
  <si>
    <t>Любар Анастасия Дмитриевна</t>
  </si>
  <si>
    <t>Леснве соседи</t>
  </si>
  <si>
    <t>Звягина Елена Михайловна</t>
  </si>
  <si>
    <t>Zvyaginaem@ya.ru</t>
  </si>
  <si>
    <t>Григорьев Олег</t>
  </si>
  <si>
    <t>Олюнина Злата Владимировна</t>
  </si>
  <si>
    <t>Ozlata79@mail.ru</t>
  </si>
  <si>
    <t>Мечетин Андрей Александрович</t>
  </si>
  <si>
    <t>«Лесные соседи»</t>
  </si>
  <si>
    <t>Жильцова Фаина</t>
  </si>
  <si>
    <t>Плотникова Анна Сергеевна</t>
  </si>
  <si>
    <t>annserplot@gmail.com</t>
  </si>
  <si>
    <t>Плотникова Глафира Евгеньевна</t>
  </si>
  <si>
    <t>Паламарчук Татьяна</t>
  </si>
  <si>
    <t>Песков Дмитрий Вячеславович</t>
  </si>
  <si>
    <t>peskovdm@gmail.com</t>
  </si>
  <si>
    <t>Пескова Мария Дмитриевна</t>
  </si>
  <si>
    <t>Бетлинская Наталья Андреевна</t>
  </si>
  <si>
    <t>nasakb@yandex.ru</t>
  </si>
  <si>
    <t>Бетлинский Андрей Александрович</t>
  </si>
  <si>
    <t>Бабичева Анна Александровна</t>
  </si>
  <si>
    <t>dimosir@yandex.ru</t>
  </si>
  <si>
    <t>Мазнина Галина Дмитриевна</t>
  </si>
  <si>
    <t>Давыдова Ольга Викторовна</t>
  </si>
  <si>
    <t>Антропова Александра Сергеевна</t>
  </si>
  <si>
    <t>Сазонова Ирина Евгеньевна</t>
  </si>
  <si>
    <t>+7 952-287-46-47</t>
  </si>
  <si>
    <t>iesazonova@mail.ru</t>
  </si>
  <si>
    <t>Мартынова София Васильевна</t>
  </si>
  <si>
    <t>Бозе Мария Вадимовна</t>
  </si>
  <si>
    <t>+7 921 428 75 90</t>
  </si>
  <si>
    <t>theta9.pr@gmail.con</t>
  </si>
  <si>
    <t>Бозе Екатерина Эдуардовна</t>
  </si>
  <si>
    <t>Abradushkina@gmail.com</t>
  </si>
  <si>
    <t>Объемная пластика: лепка керамика</t>
  </si>
  <si>
    <t>Проняшкина Елена Владимировна</t>
  </si>
  <si>
    <t>lenul@mail.ru</t>
  </si>
  <si>
    <t>Проняшкина Ирина Александровна</t>
  </si>
  <si>
    <t>Бугай Оксана Валентиновна</t>
  </si>
  <si>
    <t>oxana_nuit@mail.ru</t>
  </si>
  <si>
    <t>Бугай Софья Сергеевна</t>
  </si>
  <si>
    <t>Осипов Александр Семенович</t>
  </si>
  <si>
    <t>taburetoknet@mail.ru</t>
  </si>
  <si>
    <t>Осипов Александр</t>
  </si>
  <si>
    <t>Гнездилова Ксения</t>
  </si>
  <si>
    <t>Хор" Капельки"</t>
  </si>
  <si>
    <t>Петросова Каринэ Рафаэлевна</t>
  </si>
  <si>
    <t>kpetrosova@gmail.com</t>
  </si>
  <si>
    <t>Дмитриенко Марта Александровна</t>
  </si>
  <si>
    <t>Бугай Анастасия Сергеевна</t>
  </si>
  <si>
    <t>Быстрова Юлия Леонидовна</t>
  </si>
  <si>
    <t>rogovaja.iulia@yandex.ru</t>
  </si>
  <si>
    <t>Быстров Артём</t>
  </si>
  <si>
    <t>Батуева Татьяна Александровна</t>
  </si>
  <si>
    <t>batueva_t@list.ru</t>
  </si>
  <si>
    <t>Батуева Екатерина</t>
  </si>
  <si>
    <t>фитнесс мозаика</t>
  </si>
  <si>
    <t>Сосновцева Елизавета Григорьевна</t>
  </si>
  <si>
    <t>e.sosnovtseva@gmail.com</t>
  </si>
  <si>
    <t>Тимофеевская Елена</t>
  </si>
  <si>
    <t>Буланова Наталия Александровна</t>
  </si>
  <si>
    <t>natalypochta@mail.ru</t>
  </si>
  <si>
    <t>Квашнин Тимофей</t>
  </si>
  <si>
    <t>Vany6457@icloud.com</t>
  </si>
  <si>
    <t>Гулимов Иван</t>
  </si>
  <si>
    <t>Макаров Артём Сергеевич</t>
  </si>
  <si>
    <t>syroega@yandex.ru</t>
  </si>
  <si>
    <t>Дополнительная общеобразовательная программа судомодельной лаборатории, техническая направленность</t>
  </si>
  <si>
    <t>Макаров С. Н.</t>
  </si>
  <si>
    <t>СПБ. Приморское шоссе 265 кв 106</t>
  </si>
  <si>
    <t>Семукова Майя Николаевна</t>
  </si>
  <si>
    <t>Maya.semukova@gmail.com</t>
  </si>
  <si>
    <t>Семуков Марк Романович</t>
  </si>
  <si>
    <t>Волохонская Екатерина Дмитриевна</t>
  </si>
  <si>
    <t>katyavol@mail.ru</t>
  </si>
  <si>
    <t>СПб, Дибуновская ул., д.23, кв.3</t>
  </si>
  <si>
    <t>Осадчий Лев Алексеевич</t>
  </si>
  <si>
    <t>Комплеская программа Клуба юных геологов</t>
  </si>
  <si>
    <t>Начальная ансамблевая подготовка,</t>
  </si>
  <si>
    <t>Художественное Слово</t>
  </si>
  <si>
    <t>Азарова Анастасия Юрьевна</t>
  </si>
  <si>
    <t>+7(911)112-31-99</t>
  </si>
  <si>
    <t>nastik7887@mail.ru</t>
  </si>
  <si>
    <t>Азаров Владимир Владимирович</t>
  </si>
  <si>
    <t>Шоу Барабанов,</t>
  </si>
  <si>
    <t>Программа Духовой оркестр,</t>
  </si>
  <si>
    <t>omorozova343@gmail.com</t>
  </si>
  <si>
    <t>Чугунова Анна Алексеевна</t>
  </si>
  <si>
    <t>anya.ch2011@yandex.ru</t>
  </si>
  <si>
    <t>Иванова Маргарита Олеговна</t>
  </si>
  <si>
    <t>Фольклорная студия "Теремок"</t>
  </si>
  <si>
    <t>Nady-2@yandex.ru</t>
  </si>
  <si>
    <t>Ильченко Егор</t>
  </si>
  <si>
    <t>Рагина Наталья Александровна</t>
  </si>
  <si>
    <t>anitik@mail.ru</t>
  </si>
  <si>
    <t>Рагина Ксения Алексеевна</t>
  </si>
  <si>
    <t>Nastik7887@mail.ru</t>
  </si>
  <si>
    <t>Турунова Мария Юрьевна</t>
  </si>
  <si>
    <t>8-905-280-74-83</t>
  </si>
  <si>
    <t>turunova@yandex.ru</t>
  </si>
  <si>
    <t>Турунов Ярослав</t>
  </si>
  <si>
    <t>Программа детского конструкторского бюро «Метеор»</t>
  </si>
  <si>
    <t>Емельянова Анастасия Викторовна</t>
  </si>
  <si>
    <t>Константинов Евгений Владиславович</t>
  </si>
  <si>
    <t>Бальцерович Анна Сергеевна</t>
  </si>
  <si>
    <t>Бальцерович Марк Львович</t>
  </si>
  <si>
    <t>Теплова Ирина Валерьевна</t>
  </si>
  <si>
    <t>dorokhinairina@yandex.ru</t>
  </si>
  <si>
    <t>Теплова Ксени</t>
  </si>
  <si>
    <t>Дахнович Ирина Владимировна</t>
  </si>
  <si>
    <t>i.dakhnovich@gmail.com</t>
  </si>
  <si>
    <t>Дахнович Мария Дмитриевна</t>
  </si>
  <si>
    <t>Печникова Анна Вячеславовна</t>
  </si>
  <si>
    <t>annyg@list.ru</t>
  </si>
  <si>
    <t>Печников Марк</t>
  </si>
  <si>
    <t>"Лесные соседи"</t>
  </si>
  <si>
    <t>Улица Тележная дом 13 корпус 2 квартира 19</t>
  </si>
  <si>
    <t>Нужденко Инесса Юрьевна</t>
  </si>
  <si>
    <t>9111455525@mail.ru</t>
  </si>
  <si>
    <t>Нужденко Виолетта</t>
  </si>
  <si>
    <t>синхронное плавание, стрейчинг</t>
  </si>
  <si>
    <t>Шкиперова Наталья</t>
  </si>
  <si>
    <t>natalya_nn@list.ru</t>
  </si>
  <si>
    <t>Шкиперов Владимир</t>
  </si>
  <si>
    <t>11.10.0020</t>
  </si>
  <si>
    <t>Федорова Марина Александровна</t>
  </si>
  <si>
    <t>fedma001@mail.ru</t>
  </si>
  <si>
    <t>Федорова Ксения Сергеевна</t>
  </si>
  <si>
    <t>Лаборатория экологии морского бентоса</t>
  </si>
  <si>
    <t>Суховеева Ирина Александровна</t>
  </si>
  <si>
    <t>sonyasuhoveeva@gmail.com</t>
  </si>
  <si>
    <t>Суховеева Софья Артуровна</t>
  </si>
  <si>
    <t>Калачова Юлия Александровна</t>
  </si>
  <si>
    <t>yulia.kalachova@yandex.ru</t>
  </si>
  <si>
    <t>Калачова Ульяна Евгеньевна</t>
  </si>
  <si>
    <t>Васильева Светлана Борисовна</t>
  </si>
  <si>
    <t>svvasilieva@yandex.ru</t>
  </si>
  <si>
    <t>Васильев Глеб Кириллович</t>
  </si>
  <si>
    <t>Обучение игре на ударных инструментах</t>
  </si>
  <si>
    <t>Гусева Ольга Николаевна</t>
  </si>
  <si>
    <t>maymaria409@gmail.com</t>
  </si>
  <si>
    <t>Гусева Мария Андреевна</t>
  </si>
  <si>
    <t>«Ресурсы растительного мира». Структурное подразделение — отдел агробиологиии, Эколого-биологический центр «Крестовский остров»</t>
  </si>
  <si>
    <t>Шкиперова Мария</t>
  </si>
  <si>
    <t>Толкачева Марина Михайловна</t>
  </si>
  <si>
    <t>zot70@yandex.ru</t>
  </si>
  <si>
    <t>Зотов Никита Викторович</t>
  </si>
  <si>
    <t>"Комплексная дополнительная общеобразовательная общеразвивающая программа лаборатории экологии и биомониторинга «ЭФА»</t>
  </si>
  <si>
    <t>Шоу барабанов</t>
  </si>
  <si>
    <t>Филиппова Елена Александровна</t>
  </si>
  <si>
    <t>klelal@mail.ru</t>
  </si>
  <si>
    <t>Филиппов Александр</t>
  </si>
  <si>
    <t>Обучение игре на инструменте( баян, аккордеон)</t>
  </si>
  <si>
    <t>Начальная ансамблевая подготовка</t>
  </si>
  <si>
    <t>101в</t>
  </si>
  <si>
    <t>laureat11@yandex.ru</t>
  </si>
  <si>
    <t>Бендерская Элина Михайловна</t>
  </si>
  <si>
    <t>nerawins@mail.ru</t>
  </si>
  <si>
    <t>Бендерская Александра Сергеевна</t>
  </si>
  <si>
    <t>"Хочу стать художником :композиция, как метод творческого развития одарённых детей"</t>
  </si>
  <si>
    <t>ракетостроение</t>
  </si>
  <si>
    <t>Мисюн Елена Игоревна</t>
  </si>
  <si>
    <t>Magnit-profin@inbox.ru</t>
  </si>
  <si>
    <t>Мисюн Егор Викторович</t>
  </si>
  <si>
    <t>Юрьева Марина Михайловна</t>
  </si>
  <si>
    <t>barbarajurieva@gmail.com</t>
  </si>
  <si>
    <t>Юрьева Варвара Родионовна</t>
  </si>
  <si>
    <t>Обучение игры на инструменте (баян), оркестр баянистов</t>
  </si>
  <si>
    <t>Родецкая Виктория Алексеевна</t>
  </si>
  <si>
    <t>+7 (921) 417-00-69</t>
  </si>
  <si>
    <t>Новочеркасский проспект, дом 49/20, квартира 123</t>
  </si>
  <si>
    <t>Родецкий Никита</t>
  </si>
  <si>
    <t>«Основы теории и практики ведения дискуссии. Дебаты»</t>
  </si>
  <si>
    <t>Малый пр. ВО д. 90</t>
  </si>
  <si>
    <t>«А ты читаешь что-нибудь?»</t>
  </si>
  <si>
    <t>Гурбанова Ольга Сергеевна</t>
  </si>
  <si>
    <t>Olgaguru977@mail.ru</t>
  </si>
  <si>
    <t>Гурбанов Илья Романович</t>
  </si>
  <si>
    <t>Чубина Наталья Анатольевна</t>
  </si>
  <si>
    <t>+7(951)6641771</t>
  </si>
  <si>
    <t>Chubinant@mail.ru</t>
  </si>
  <si>
    <t>Чубина Ульяна Дмитриевна</t>
  </si>
  <si>
    <t>Никитин Павел Вячеславович</t>
  </si>
  <si>
    <t>nikitin.pp2017@yandex.ru</t>
  </si>
  <si>
    <t>Никитин Константин Павлович</t>
  </si>
  <si>
    <t>Зимина Наталья Валерьевна</t>
  </si>
  <si>
    <t xml:space="preserve">4nvs@mail.ru
</t>
  </si>
  <si>
    <t>Зимина Мария</t>
  </si>
  <si>
    <t>Аладько Андрей</t>
  </si>
  <si>
    <t>Программа ансамблевых классов оркестра баянистов 002</t>
  </si>
  <si>
    <t>Сулейманов Айдар Наилевич</t>
  </si>
  <si>
    <t>kokshaga@mail.ru</t>
  </si>
  <si>
    <t>Сулейманова Амина</t>
  </si>
  <si>
    <t>Козлов Александр Петрович</t>
  </si>
  <si>
    <t>Alex@nwpcc.com</t>
  </si>
  <si>
    <t>Козлова Екатерина</t>
  </si>
  <si>
    <t>Скобелева Наталья Семеновна</t>
  </si>
  <si>
    <t>Nd73@mail.ru</t>
  </si>
  <si>
    <t>Скобелев Никита Вадимович</t>
  </si>
  <si>
    <t>Ильина Анна Валентиновна</t>
  </si>
  <si>
    <t>pochtamia2001@gmail.com</t>
  </si>
  <si>
    <t>Формия Тимофей</t>
  </si>
  <si>
    <t>Программа индивидуального обучения: обучение игры на инструменте аккордеон</t>
  </si>
  <si>
    <t>Гуркина Кристина Олеговна</t>
  </si>
  <si>
    <t>116 группа</t>
  </si>
  <si>
    <t>Шестакова Надежда Михайловна</t>
  </si>
  <si>
    <t>pocahontas.wind@gmail.com</t>
  </si>
  <si>
    <t>Шестаков Николай</t>
  </si>
  <si>
    <t>Фарзиева Изольда Юрьевна</t>
  </si>
  <si>
    <t>rasim.farziev@icloud.com</t>
  </si>
  <si>
    <t>Фарзиев Расим Аскерович</t>
  </si>
  <si>
    <t>Основы практики и ведения дискуссии</t>
  </si>
  <si>
    <t>Обучение игре на инструменте ( аккордеон)</t>
  </si>
  <si>
    <t>Кобышева Валентина Александровна</t>
  </si>
  <si>
    <t>heda@front.ru</t>
  </si>
  <si>
    <t>СПб, Ломоносов, Ораниенбаумский пр., дом 31, кв. 212</t>
  </si>
  <si>
    <t>Потрошилин Игорь Николаевич</t>
  </si>
  <si>
    <t>Семтюлина Елена Евгеньевна</t>
  </si>
  <si>
    <t>elenapes@rambler.ru</t>
  </si>
  <si>
    <t>Семтюлин Петр Алексеевич</t>
  </si>
  <si>
    <t>Авиамодельная лаборатория</t>
  </si>
  <si>
    <t>Никитин Александр Павлович</t>
  </si>
  <si>
    <t>Живая химия. Химия жизни.</t>
  </si>
  <si>
    <t>???</t>
  </si>
  <si>
    <t>tosypheuska@gmail.com</t>
  </si>
  <si>
    <t>Дрямова Олеся Александровна</t>
  </si>
  <si>
    <t>5561715@mail.ru</t>
  </si>
  <si>
    <t>Ламова Александра Ильинична</t>
  </si>
  <si>
    <t>Щекунова Ольга Владимировна</t>
  </si>
  <si>
    <t>schekunova.olga@yandex.ru</t>
  </si>
  <si>
    <t>Щекунова Полина</t>
  </si>
  <si>
    <t xml:space="preserve">
Обучение игре на инструменте ( баян, аккорден) оркестра Баянистов</t>
  </si>
  <si>
    <t>Андреев Анна Леонидовна</t>
  </si>
  <si>
    <t>annaandreeva2929@gmail.com</t>
  </si>
  <si>
    <t>Английский проспект 21/60</t>
  </si>
  <si>
    <t>Андреев Антон Александрович</t>
  </si>
  <si>
    <t>Подкопаева Ольга Владимировна</t>
  </si>
  <si>
    <t>+7(921)4229596</t>
  </si>
  <si>
    <t>podkopaevanatalia@outlook.com</t>
  </si>
  <si>
    <t>Подкопаева Наталия Павловна</t>
  </si>
  <si>
    <t>Аналитическая химия</t>
  </si>
  <si>
    <t>СПб ул Кораблестроителей 19-1-1156</t>
  </si>
  <si>
    <t>В мире камня</t>
  </si>
  <si>
    <t>Самикова Светлана Борисовна</t>
  </si>
  <si>
    <t>Самикова Виктория</t>
  </si>
  <si>
    <t>Потапенко Елена Сергеевна</t>
  </si>
  <si>
    <t>potapen76@mail.ru</t>
  </si>
  <si>
    <t>Потапенко София Викторовна</t>
  </si>
  <si>
    <t>Программа синхронное плавание и программа стрейчинг</t>
  </si>
  <si>
    <t>Синхронное 138 ; Стрейчинг 136</t>
  </si>
  <si>
    <t>Лукичева Наталья Вячеславовна</t>
  </si>
  <si>
    <t>egorov.tolja@yandex.ru</t>
  </si>
  <si>
    <t>Егоров Анатолий Алексеевич</t>
  </si>
  <si>
    <t>Зайцева Ирина Александровна</t>
  </si>
  <si>
    <t>Mrs.Zaitseva@yandex.ru</t>
  </si>
  <si>
    <t>Папченко Александр Алексеевич</t>
  </si>
  <si>
    <t>Мелешкина Диана Викторовна</t>
  </si>
  <si>
    <t>9580573@gmail.com</t>
  </si>
  <si>
    <t>Мелешкин Виктор</t>
  </si>
  <si>
    <t>"Живая химия. Химия жизни."</t>
  </si>
  <si>
    <t>Кострулева Елена Олеговна</t>
  </si>
  <si>
    <t>+7 921 791 91 00</t>
  </si>
  <si>
    <t>habochka@bk.ru</t>
  </si>
  <si>
    <t>Кострулев Константин</t>
  </si>
  <si>
    <t>Худалла Андрей</t>
  </si>
  <si>
    <t>Бо Инна Викторовна</t>
  </si>
  <si>
    <t>inna14504@gmail.com</t>
  </si>
  <si>
    <t>Софьи Ковалевской 5/6-60</t>
  </si>
  <si>
    <t>Ронжина Полина Александровна</t>
  </si>
  <si>
    <t>Общественные науки</t>
  </si>
  <si>
    <t>Обучение игре на Балалайке</t>
  </si>
  <si>
    <t>Савина Лилия Геннадьевна</t>
  </si>
  <si>
    <t>lily751@yandex.ru</t>
  </si>
  <si>
    <t>Санкт-Петербург, пос. Парголово, ул. Фёдора Абрамова, д.15А, кв. 757</t>
  </si>
  <si>
    <t>Савин Иван Андреевич</t>
  </si>
  <si>
    <t>Даю согласие, ответственность за жизнь и здоровье беру на себя</t>
  </si>
  <si>
    <t>Шилонцева Татьяна Александровна</t>
  </si>
  <si>
    <t>Tatiana.shilontseva@yandex.ru</t>
  </si>
  <si>
    <t>Шилонцев Андрей Александрович</t>
  </si>
  <si>
    <t>Андреева Анна Леонидовна</t>
  </si>
  <si>
    <t>Букреева Светлана Владимировна</t>
  </si>
  <si>
    <t>s.bukreyeva@mail.ru</t>
  </si>
  <si>
    <t>Букреева София Александровна</t>
  </si>
  <si>
    <t>клуб "Дружба" "Страноведение на английском языке" (2й год обучения)</t>
  </si>
  <si>
    <t>графика</t>
  </si>
  <si>
    <t>Тихоненко Олеся Олеговна</t>
  </si>
  <si>
    <t>calikussu@gmail.com</t>
  </si>
  <si>
    <t>Тихоненко Лука</t>
  </si>
  <si>
    <t>Обухова Алевтина Дмитриевна</t>
  </si>
  <si>
    <t>alyagarsia@ya.ru</t>
  </si>
  <si>
    <t>Сухорукова Лидия Вадимовна</t>
  </si>
  <si>
    <t>Арсентьев Денис Андреевич</t>
  </si>
  <si>
    <t>обучение игре на кларнете</t>
  </si>
  <si>
    <t>Медведева Анна Михайловна</t>
  </si>
  <si>
    <t>annapl53178@yandex.ru</t>
  </si>
  <si>
    <t>Медведев Максим Павлович</t>
  </si>
  <si>
    <t>Власов Павел Борисович</t>
  </si>
  <si>
    <t>pvlasov0599@gmail.com</t>
  </si>
  <si>
    <t>Власов Иван Павлович</t>
  </si>
  <si>
    <t>Строганова Елена Викторовна</t>
  </si>
  <si>
    <t>Rose.ola@mail.ru</t>
  </si>
  <si>
    <t>Ивановна Сабрина</t>
  </si>
  <si>
    <t>Синхронное плавание, стретчинг</t>
  </si>
  <si>
    <t>Меджмеддинова Гюльтакин Агагусейн</t>
  </si>
  <si>
    <t>alsu.medzhmeddinova@mail.ru</t>
  </si>
  <si>
    <t>Меджмеддинова Алсу Рафиковна</t>
  </si>
  <si>
    <t>Улица Коммуны д 61 кв 46</t>
  </si>
  <si>
    <t>Комплексная программа юношеского клуба космонавтики имени Г. С. Титова</t>
  </si>
  <si>
    <t>Масалкова Альбина Анфасовна</t>
  </si>
  <si>
    <t>Albina2004@list.ru</t>
  </si>
  <si>
    <t>Масалков Данила Олегович</t>
  </si>
  <si>
    <t>Основы теории и практики ведения дискуссии.Дебаты</t>
  </si>
  <si>
    <t>Бар Ягригорий</t>
  </si>
  <si>
    <t>обучение игре на домре</t>
  </si>
  <si>
    <t>Карякин Андрей</t>
  </si>
  <si>
    <t>Robot C</t>
  </si>
  <si>
    <t>среда 17.20</t>
  </si>
  <si>
    <t>Камбалина Арина</t>
  </si>
  <si>
    <t>Отто Юлия Валерьевна</t>
  </si>
  <si>
    <t>Bzz-bzzz-bzz@yandex.ru</t>
  </si>
  <si>
    <t>Отто Стефан Дмитриевич</t>
  </si>
  <si>
    <t>плаванье</t>
  </si>
  <si>
    <t>Куижева Ольга Александровна</t>
  </si>
  <si>
    <t>rkuizhev@mail.ru</t>
  </si>
  <si>
    <t>Куижев Тимур Русланович</t>
  </si>
  <si>
    <t>обучение игры на флейте</t>
  </si>
  <si>
    <t>Звонко Елена Михайловна</t>
  </si>
  <si>
    <t>Звонко Екатерина Александровна</t>
  </si>
  <si>
    <t>Музыкальное, скрипка</t>
  </si>
  <si>
    <t>Днепровская Настасья</t>
  </si>
  <si>
    <t>+7921 657 76 40</t>
  </si>
  <si>
    <t>sanya.gracheva.89mail.ru</t>
  </si>
  <si>
    <t>Группа 003</t>
  </si>
  <si>
    <t>Коток Геннадий Владимирович</t>
  </si>
  <si>
    <t>ovk7777@yandex.ru</t>
  </si>
  <si>
    <t>Коток Ксения Геннадьевна</t>
  </si>
  <si>
    <t>Зеленкова Антонина Владимировна</t>
  </si>
  <si>
    <t>tosyaz @mail.ru</t>
  </si>
  <si>
    <t>СПб, ул. Демьяна Бедного 14-2-63</t>
  </si>
  <si>
    <t>Свиридов Михаил</t>
  </si>
  <si>
    <t>Комплексная программа клуба Юных геологов</t>
  </si>
  <si>
    <t>Третий год обучения</t>
  </si>
  <si>
    <t>Генералова Ксения Александровна</t>
  </si>
  <si>
    <t>Esenialady@gmail.com</t>
  </si>
  <si>
    <t>Генералова Милана</t>
  </si>
  <si>
    <t xml:space="preserve">
1. "Актерское мастерство"
2. "Театральная мозаика</t>
  </si>
  <si>
    <t>Днепровский Михаил</t>
  </si>
  <si>
    <t>Некрасова Екатерина Викторовна</t>
  </si>
  <si>
    <t>pinchch@mail.ru</t>
  </si>
  <si>
    <t>Некрасова Ярослава</t>
  </si>
  <si>
    <t>Колобкова Надежда Викторовна</t>
  </si>
  <si>
    <t>8904-616-28-48</t>
  </si>
  <si>
    <t>Nadyakolobkova@gmail.com</t>
  </si>
  <si>
    <t>Колобкова Кристина Ринатовна</t>
  </si>
  <si>
    <t>Клепцова Софья Андреевнв</t>
  </si>
  <si>
    <t>Медведева Александра Юрьевна</t>
  </si>
  <si>
    <t>ksanya1979@gmail.com</t>
  </si>
  <si>
    <t>Медведева Мария Константиновна</t>
  </si>
  <si>
    <t>обучение игры на гобое</t>
  </si>
  <si>
    <t>Савичев Олег Олег</t>
  </si>
  <si>
    <t>Гофферт Нина Григорьевна</t>
  </si>
  <si>
    <t>ryzhyk07@rambler.ru</t>
  </si>
  <si>
    <t>Гофферт Ксения Сергеевна</t>
  </si>
  <si>
    <t>Аналитическая химия: анализ модельных и реальных объектов</t>
  </si>
  <si>
    <t>Капикарнян Елена Викторовна</t>
  </si>
  <si>
    <t>beloostrovst12@yandex.ru</t>
  </si>
  <si>
    <t>Капикарнян Мария</t>
  </si>
  <si>
    <t>Храмова Яна Валерьевна</t>
  </si>
  <si>
    <t>janchiksil@mail.ru</t>
  </si>
  <si>
    <t>Абдель Хак Алина Тарековна</t>
  </si>
  <si>
    <t>Горбачев Иван Викторович</t>
  </si>
  <si>
    <t>iamvanek@yandex.ru</t>
  </si>
  <si>
    <t>Площадь Ленина 8/8,47</t>
  </si>
  <si>
    <t>Горбачева Полина Ивановна</t>
  </si>
  <si>
    <t>Шустиков Герман Юрьевич</t>
  </si>
  <si>
    <t>shustikova97@list.ru</t>
  </si>
  <si>
    <t>Радищева, 8</t>
  </si>
  <si>
    <t>Шустиков Иосиф Германович</t>
  </si>
  <si>
    <t>Клуб юных геологов им. акад. В.А. Обручева</t>
  </si>
  <si>
    <t>Волков Алексей Павлович</t>
  </si>
  <si>
    <t>Alp.volkov@gmail.com</t>
  </si>
  <si>
    <t>Санкт-Петербург, ул Чайковского 24/25</t>
  </si>
  <si>
    <t>Волков Степан Алексеевич</t>
  </si>
  <si>
    <t>В обучении заинтересованы, Хотели бы сохранить очные занятия</t>
  </si>
  <si>
    <t>Симонян Ксения Александровна</t>
  </si>
  <si>
    <t>sxenia2001@mail.ru</t>
  </si>
  <si>
    <t>Санкт-Петербург, Российский пр.3/1,кв.255</t>
  </si>
  <si>
    <t>Свидерский Марк Олегович</t>
  </si>
  <si>
    <t>Комарова Ольга Степановна</t>
  </si>
  <si>
    <t>komarova_ollga@mail.ru</t>
  </si>
  <si>
    <t>Комарова Полина Витальевна</t>
  </si>
  <si>
    <t>Журналистика пресс-центр "Поколение"</t>
  </si>
  <si>
    <t>Буйлова Екатерина Евгеньевна</t>
  </si>
  <si>
    <t>builovy@gmail.com</t>
  </si>
  <si>
    <t>Буйлов Арсений</t>
  </si>
  <si>
    <t>Рамзай Анна-Елизавета Павловна</t>
  </si>
  <si>
    <t>cosmos95385@gmail.com</t>
  </si>
  <si>
    <t>Рамзай Александр-Лилливин Станиславович</t>
  </si>
  <si>
    <t>Шарко Александра Владимировна</t>
  </si>
  <si>
    <t>+7 950 662 94 21</t>
  </si>
  <si>
    <t>ms.alexa.2016@mail.ru</t>
  </si>
  <si>
    <t>Журавлев Иван</t>
  </si>
  <si>
    <t>Репета-Турсунова Анна Владимировна</t>
  </si>
  <si>
    <t>Anna.repeta@gmail.com</t>
  </si>
  <si>
    <t>Репета-Турсунов Давид Тимурович</t>
  </si>
  <si>
    <t>Саулит Лигита Витальевна</t>
  </si>
  <si>
    <t>Saulit@ mail.ru</t>
  </si>
  <si>
    <t>Легяга</t>
  </si>
  <si>
    <t>пр. Маршала Жукова, д56 к9 кв39</t>
  </si>
  <si>
    <t>"Страноведение:Европа"</t>
  </si>
  <si>
    <t>Основы теории и практики ведения дискуссий. Дебаты</t>
  </si>
  <si>
    <t>Петров Алексей</t>
  </si>
  <si>
    <t>204А</t>
  </si>
  <si>
    <t>Кузьмичева Наталья Олеговна</t>
  </si>
  <si>
    <t>nat-tax@mail.ru</t>
  </si>
  <si>
    <t>Гиниатуллины Тимур и Дария</t>
  </si>
  <si>
    <t>Попов Антоний</t>
  </si>
  <si>
    <t>Симонова Екатерина Михайловна</t>
  </si>
  <si>
    <t>Yanessa2019@mail.ru</t>
  </si>
  <si>
    <t>Загребский бульвар 35/28</t>
  </si>
  <si>
    <t>Симонова Яна</t>
  </si>
  <si>
    <t>Захарова Марина Борисовна</t>
  </si>
  <si>
    <t>bazis67@mail.ru</t>
  </si>
  <si>
    <t>Севастьянова Вероника</t>
  </si>
  <si>
    <t>Билибина Виктория Олеговна</t>
  </si>
  <si>
    <t>Иванов Никита</t>
  </si>
  <si>
    <t>Твопческая группа, цех</t>
  </si>
  <si>
    <t>Основы синхронного плавания</t>
  </si>
  <si>
    <t>Кулакова Светлана Васильевна</t>
  </si>
  <si>
    <t>kkir@rambler.ru</t>
  </si>
  <si>
    <t>Санкт-Петербург, улица Дрезденская дом 4, кв. 4</t>
  </si>
  <si>
    <t>Кулаков Артём</t>
  </si>
  <si>
    <t>Смирнов Алексей Иванович</t>
  </si>
  <si>
    <t>smironov2k18@yandex.ru</t>
  </si>
  <si>
    <t>Богатырский проспект 58</t>
  </si>
  <si>
    <t>Смирнов Иван</t>
  </si>
  <si>
    <t>Нажимая на кнопку "Отправить", 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 *</t>
  </si>
  <si>
    <t>Чистякова Виктория Валерьевна</t>
  </si>
  <si>
    <t>vita_avi@yahoo.com</t>
  </si>
  <si>
    <t>СПб, ул. Бутлерова, д.13, кв.208</t>
  </si>
  <si>
    <t>Чистяков Николай Александрович</t>
  </si>
  <si>
    <t>Ковалева Анна Анатольевна</t>
  </si>
  <si>
    <t>Galmingigan@mail.ru</t>
  </si>
  <si>
    <t>Ковалева Мария Денисовна</t>
  </si>
  <si>
    <t>Б</t>
  </si>
  <si>
    <t>Седова Людмила Александровна</t>
  </si>
  <si>
    <t>lucy-sedova@mail.ru</t>
  </si>
  <si>
    <t>Седова Вероника Александровна</t>
  </si>
  <si>
    <t>Биология и ветеринарии домашних и экзотических животных</t>
  </si>
  <si>
    <t>Серебрянская Наталья Сергеевна</t>
  </si>
  <si>
    <t>Nsargentum@yandex.ru</t>
  </si>
  <si>
    <t>Серебрянский Никита Денисович</t>
  </si>
  <si>
    <t>Анисимова Наталья Львовна</t>
  </si>
  <si>
    <t>5552190@gmail.com</t>
  </si>
  <si>
    <t>Анисимова Анна Феликсовна</t>
  </si>
  <si>
    <t>Дополнительная общеобразовательная общеразвивающая программа "Обучение игре на домре"</t>
  </si>
  <si>
    <t>группа 003</t>
  </si>
  <si>
    <t>Мухина Диана Валерьевна</t>
  </si>
  <si>
    <t>4ydaka@gmail.com</t>
  </si>
  <si>
    <t>Мухин Алексей Леонидович</t>
  </si>
  <si>
    <t>Белова Татьяна Анатольевна</t>
  </si>
  <si>
    <t>Tatyana-belova1975@yandex.ru</t>
  </si>
  <si>
    <t>Шведова Юлиана Валерьевна</t>
  </si>
  <si>
    <t>Пр. Ветеранов, д.55 кв.236</t>
  </si>
  <si>
    <t>Косков Евгений</t>
  </si>
  <si>
    <t>Программа студии Художественного слова</t>
  </si>
  <si>
    <t>Джаиани Юлия Георгиевна</t>
  </si>
  <si>
    <t>Uliad2503@gmail.com</t>
  </si>
  <si>
    <t>Окунева Аннина Петровна</t>
  </si>
  <si>
    <t>Геращенко Оксана Николаевна</t>
  </si>
  <si>
    <t>geraschenkooxana@yandex.ru</t>
  </si>
  <si>
    <t>Геращенко Александр</t>
  </si>
  <si>
    <t>Звягинцева Елена Геннадьевна</t>
  </si>
  <si>
    <t>Петрова Полина Руслановна</t>
  </si>
  <si>
    <t>Таустоб Екатерина Игоревна</t>
  </si>
  <si>
    <t>+7(952)3749672</t>
  </si>
  <si>
    <t>taustob@mail.ru</t>
  </si>
  <si>
    <t>Таустоб Егор Витальевич</t>
  </si>
  <si>
    <t>Алексеева Татьяна Игоревна</t>
  </si>
  <si>
    <t>tmazko@yandex.ru</t>
  </si>
  <si>
    <t>ЛО, гп Кузьмоловский, ул. Придорожная, д.1, к.1, кв. 103</t>
  </si>
  <si>
    <t>Мазко Сергей Викторович</t>
  </si>
  <si>
    <t>Комплексная программа юношеского клуба космонавтики им. Г.С.Титова</t>
  </si>
  <si>
    <t>программа ансамблевых классов оркестра баянистов</t>
  </si>
  <si>
    <t>Кремза Ольга Юрьевна</t>
  </si>
  <si>
    <t>hello_258@mail.ru</t>
  </si>
  <si>
    <t>Кремза Елизавета</t>
  </si>
  <si>
    <t>Михеева Людмила Александровна</t>
  </si>
  <si>
    <t>mila.miheeva@mail.ru</t>
  </si>
  <si>
    <t>Михеева Юлия Владимировна</t>
  </si>
  <si>
    <t>Улькова Елена Геннадьевна</t>
  </si>
  <si>
    <t>zlena5@mail.ru</t>
  </si>
  <si>
    <t>Ульков Алексей Владимирович</t>
  </si>
  <si>
    <t>Класс трубы</t>
  </si>
  <si>
    <t>Педагог Ущаповский Николай Федорович</t>
  </si>
  <si>
    <t>Старший Ансамбль</t>
  </si>
  <si>
    <t>Педагог Мажара Анастасия Сергеевна</t>
  </si>
  <si>
    <t>Мазницина Оксана Валерьевна</t>
  </si>
  <si>
    <t>maznitsina2010@yandex.ru</t>
  </si>
  <si>
    <t>Ул.Карташихина д.6</t>
  </si>
  <si>
    <t>Мазницина Елизавета</t>
  </si>
  <si>
    <t>Аналитическая химия. Анализ реальных и модельных объектов.</t>
  </si>
  <si>
    <t>Аракчеева Виктория Алексеевна</t>
  </si>
  <si>
    <t>varakcheeva@gmail.com</t>
  </si>
  <si>
    <t>Аракчеева Полина Борисовна</t>
  </si>
  <si>
    <t>Аникеева Ольга Игоревна</t>
  </si>
  <si>
    <t>8-911-824-83-77</t>
  </si>
  <si>
    <t>Olga_anikeeva@inbox.ru</t>
  </si>
  <si>
    <t>СПб, пр. Славы 27-77</t>
  </si>
  <si>
    <t>Орехов Роман Денисович</t>
  </si>
  <si>
    <t>Теблоева Юлия Темуровна</t>
  </si>
  <si>
    <t>Julia-cls@bk.ru</t>
  </si>
  <si>
    <t>Овчаренко Дарья Денисовна</t>
  </si>
  <si>
    <t>Танцевальная азбука</t>
  </si>
  <si>
    <t>Turis@yandex.ru</t>
  </si>
  <si>
    <t>Медани Элина Николаевна</t>
  </si>
  <si>
    <t>+7(911)174-44-78</t>
  </si>
  <si>
    <t>Medani_Alina@inbox.ru</t>
  </si>
  <si>
    <t>Медани Эмель Алиевна</t>
  </si>
  <si>
    <t>Шелкунова Екатерина Михайловна</t>
  </si>
  <si>
    <t>Katerishe@mail.ru</t>
  </si>
  <si>
    <t>Спиридонова Марьяна</t>
  </si>
  <si>
    <t>Смирнова Екатерина Сергеевна</t>
  </si>
  <si>
    <t>Katya_Shutova@mail.ru</t>
  </si>
  <si>
    <t>Смирнова София Сергеевна</t>
  </si>
  <si>
    <t>Пр.Ветеранов, д.55 кв.236</t>
  </si>
  <si>
    <t>Коткина Анна Борисовна</t>
  </si>
  <si>
    <t>Hershi@mail.ru</t>
  </si>
  <si>
    <t>Коткина екатерина Владимировна</t>
  </si>
  <si>
    <t>Лакаева Надежда Владимировна</t>
  </si>
  <si>
    <t>n.lakaeva@mail.ru</t>
  </si>
  <si>
    <t>Лакаев Кирилл Робертович</t>
  </si>
  <si>
    <t>Лаврова Инна Борисовна</t>
  </si>
  <si>
    <t>in.lavrova2012@yandex.ru</t>
  </si>
  <si>
    <t>Лаврова Любовь Константиновна</t>
  </si>
  <si>
    <t>Худякова Екатерина Юрьевна</t>
  </si>
  <si>
    <t>Katty.k266@gmail.com</t>
  </si>
  <si>
    <t>Худякова Дарья</t>
  </si>
  <si>
    <t>Лукьянова Мария Александровна</t>
  </si>
  <si>
    <t>lukianovs@yandex.ru</t>
  </si>
  <si>
    <t>Лукьянова Виктория Алексеевна</t>
  </si>
  <si>
    <t>Комплексная дополнительная общеобразовательная общеразвивающая программа лаборатории экологии и биомониторинга "ЭФА"</t>
  </si>
  <si>
    <t>Прибылова Татьяна Константиновна</t>
  </si>
  <si>
    <t>tpribylova@mail.ru</t>
  </si>
  <si>
    <t>Парфенова Екатерина Ивановна</t>
  </si>
  <si>
    <t>Комплексая программа Юношеского клуба общественных наук</t>
  </si>
  <si>
    <t>Милютин Александр Сергеевич</t>
  </si>
  <si>
    <t>s-mil@mail.ru</t>
  </si>
  <si>
    <t>Милютина Юлия Александровна</t>
  </si>
  <si>
    <t>Валента Яна Владимировна</t>
  </si>
  <si>
    <t>ytulyakova@mail.ru</t>
  </si>
  <si>
    <t>Валента Виолетта Константиновна</t>
  </si>
  <si>
    <t>Пальцев Евгений Владиленович</t>
  </si>
  <si>
    <t>markshagall@yandex.ru</t>
  </si>
  <si>
    <t>Пальцева Алиса Евгеньевна</t>
  </si>
  <si>
    <t>Биология и ветеринария домашних и экзотических животных"</t>
  </si>
  <si>
    <t>Рябкова Татьяна Анатольевна</t>
  </si>
  <si>
    <t>hjlbyf2105@mail</t>
  </si>
  <si>
    <t>Кузьмин Михаил Алексеевич</t>
  </si>
  <si>
    <t>Архипова Александра Владимировна</t>
  </si>
  <si>
    <t>Plyshechka84@mail.ru</t>
  </si>
  <si>
    <t>Архипова Екатерина Павловна</t>
  </si>
  <si>
    <t>Лукьянова Светлана Сергеевна</t>
  </si>
  <si>
    <t>sunegina.tanya@mail.ru</t>
  </si>
  <si>
    <t>Лукьянова Дарья Александровна</t>
  </si>
  <si>
    <t>sunegina-sveta@mail.ru</t>
  </si>
  <si>
    <t>Чижик</t>
  </si>
  <si>
    <t>Морозова Ирина Валентиновна</t>
  </si>
  <si>
    <t>ira201204@gmail.ru</t>
  </si>
  <si>
    <t>Шилова Софья Львовна</t>
  </si>
  <si>
    <t>Общая биология 10 класс</t>
  </si>
  <si>
    <t>Иванова Ирина Викторовна</t>
  </si>
  <si>
    <t>danila.iwanow2015@yandex.ru</t>
  </si>
  <si>
    <t>Иванов Данила Анатольевич</t>
  </si>
  <si>
    <t>Орас Ирина Михайловна</t>
  </si>
  <si>
    <t>8-911-285-16-11</t>
  </si>
  <si>
    <t>i.oras@yandex.ru</t>
  </si>
  <si>
    <t>Орас Ада Ростиславовна</t>
  </si>
  <si>
    <t>Студия Художественного слова</t>
  </si>
  <si>
    <t>Вереина Олеся Юрьевна</t>
  </si>
  <si>
    <t>Ovov@list.ru</t>
  </si>
  <si>
    <t>Санкт-Петербург, Ольминского 16 кв 11</t>
  </si>
  <si>
    <t>Вереин Владислав Анатольевич</t>
  </si>
  <si>
    <t>Григорьева Екатерина Викторовна</t>
  </si>
  <si>
    <t>Katygrigory@mail.ru</t>
  </si>
  <si>
    <t>Беломестнова Елена Михайловна</t>
  </si>
  <si>
    <t>dmitrieva.sv@mail.ru</t>
  </si>
  <si>
    <t>Рогулева Екатерина</t>
  </si>
  <si>
    <t>Крымова Ольга Владимировна</t>
  </si>
  <si>
    <t>Ov.krymova@yandex.ru</t>
  </si>
  <si>
    <t>Зайцева Дарья Константиновна</t>
  </si>
  <si>
    <t>КЮГ 20/21</t>
  </si>
  <si>
    <t>Карелина Екатерина Алексеевна</t>
  </si>
  <si>
    <t>unisono@yandex.ru</t>
  </si>
  <si>
    <t>Карелин Алексей</t>
  </si>
  <si>
    <t>Махо Дарья Михайловна</t>
  </si>
  <si>
    <t>Dmakho@gmail.com</t>
  </si>
  <si>
    <t>Наб. Реки Мойки ,30, кВ.44</t>
  </si>
  <si>
    <t>Махо Мария Петровна</t>
  </si>
  <si>
    <t>Апреликова Татьяна Андреевна</t>
  </si>
  <si>
    <t>89213703826@yandex.ru</t>
  </si>
  <si>
    <t>Апреликов Владимир</t>
  </si>
  <si>
    <t>Черненький Фёдор</t>
  </si>
  <si>
    <t>Вахитова Зинаида Борисовна</t>
  </si>
  <si>
    <t>zinaida.vahitova77@mail.ru</t>
  </si>
  <si>
    <t>Вахитова Вероника Вячеславовна</t>
  </si>
  <si>
    <t>Новожилова Галина Сергеевна</t>
  </si>
  <si>
    <t>nvzhlva0689@gmail.com</t>
  </si>
  <si>
    <t>Новожилова Анастасия</t>
  </si>
  <si>
    <t>Комплексная программа «Поколение»</t>
  </si>
  <si>
    <t>Ефимова Анжелика Михайловна</t>
  </si>
  <si>
    <t>Angelmes307@gmail.com</t>
  </si>
  <si>
    <t>Морковин Глеб</t>
  </si>
  <si>
    <t>Соловская Мария Сергеевна</t>
  </si>
  <si>
    <t>merisol44@gmail.com</t>
  </si>
  <si>
    <t>Кокорин Лев Александрович</t>
  </si>
  <si>
    <t>Приходько Анастасия Евгеньевна</t>
  </si>
  <si>
    <t>a.e.prihodko@gmail.com</t>
  </si>
  <si>
    <t>г.Санкт-Петербург, г. Петергоф ул. Халтурина д.79</t>
  </si>
  <si>
    <t>Абдурахимов Филипп Маратович</t>
  </si>
  <si>
    <t>Демочкин Даниил Олегович</t>
  </si>
  <si>
    <t>Скворцова Екатерина Евгеньевна</t>
  </si>
  <si>
    <t>kat.skvortsova@gmail.com</t>
  </si>
  <si>
    <t>Иванов Егор Дмитриевич</t>
  </si>
  <si>
    <t>Величко Елена Алексеевна</t>
  </si>
  <si>
    <t>Velichkoea8@mail.ru</t>
  </si>
  <si>
    <t>Индустриальный пр дом40 корпус 1кв19</t>
  </si>
  <si>
    <t>Величко Владимир Сергеевич</t>
  </si>
  <si>
    <t>Егоянц Марина Александровна</t>
  </si>
  <si>
    <t>Egoyants@yandex.ru</t>
  </si>
  <si>
    <t>Егоянц Маргарита Александровна</t>
  </si>
  <si>
    <t>Игра на кларнете</t>
  </si>
  <si>
    <t>Прокопенко Дмитрий Александрович</t>
  </si>
  <si>
    <t>Прокопенко Алиса Дмитриевна</t>
  </si>
  <si>
    <t>Дорогань Анна Сергеевна</t>
  </si>
  <si>
    <t>forani@yandex.ru</t>
  </si>
  <si>
    <t>Садомова Софья</t>
  </si>
  <si>
    <t>Ксенев Тимофей Викторович</t>
  </si>
  <si>
    <t>tiviks@ya.ru</t>
  </si>
  <si>
    <t>Ксенева Дарья</t>
  </si>
  <si>
    <t>Терентьева Ирина Николаевна</t>
  </si>
  <si>
    <t>iterenteva@mail.ru</t>
  </si>
  <si>
    <t>Терентьева Марианна</t>
  </si>
  <si>
    <t>Траутман Татьяна Владимировна</t>
  </si>
  <si>
    <t>Trautmann0409@gmail.com</t>
  </si>
  <si>
    <t>Траутман Игорь Сергеевич</t>
  </si>
  <si>
    <t>Черкашова Елена Владимировна</t>
  </si>
  <si>
    <t>8-921-305-91-57</t>
  </si>
  <si>
    <t>evch1@yandex.ru</t>
  </si>
  <si>
    <t>Черкашова Анастасия Николаевна</t>
  </si>
  <si>
    <t>Черкашин Кирилл Валерьевич</t>
  </si>
  <si>
    <t>nikkirche@hotmail.com</t>
  </si>
  <si>
    <t>Тележная 13 к2</t>
  </si>
  <si>
    <t>Черкашин Николай Кириллович</t>
  </si>
  <si>
    <t>принимаю</t>
  </si>
  <si>
    <t>Ковалевская Яна Валерьевна</t>
  </si>
  <si>
    <t>yatan2@yandex.ru</t>
  </si>
  <si>
    <t>Парашютная 44/2, к 15</t>
  </si>
  <si>
    <t>Танцурин Владислав Сергеевич</t>
  </si>
  <si>
    <t>Кружок «в мире географии»</t>
  </si>
  <si>
    <t>Обучение по кларнету</t>
  </si>
  <si>
    <t>Программа «человек и его здоровье»</t>
  </si>
  <si>
    <t>Мартынова Анна Александровна</t>
  </si>
  <si>
    <t>martynovanna@bk.ru</t>
  </si>
  <si>
    <t>Мартынов Василий</t>
  </si>
  <si>
    <t>ilyina.phobos @gmail.com</t>
  </si>
  <si>
    <t>Ильина Марина Александровна</t>
  </si>
  <si>
    <t>Белякова Наталия Юрьевна</t>
  </si>
  <si>
    <t>Беляков Фёдор Алексеевич</t>
  </si>
  <si>
    <t>Ермолов филипп владимирович</t>
  </si>
  <si>
    <t>Philippermolov@yandex.ru</t>
  </si>
  <si>
    <t>Санкт петербург 5 предпортовый проезд д12к1кв382</t>
  </si>
  <si>
    <t>Ермолов павел филиппович</t>
  </si>
  <si>
    <t>Оркестр и аккордеон</t>
  </si>
  <si>
    <t>003 и 3.01</t>
  </si>
  <si>
    <t>Белянина Елена Олеговна</t>
  </si>
  <si>
    <t>89217597722@yandex.ru</t>
  </si>
  <si>
    <t>Илюхин Иван Евгеньевич</t>
  </si>
  <si>
    <t>Лотонина Ирина Владимировна</t>
  </si>
  <si>
    <t>irinalotonina@ya.ru</t>
  </si>
  <si>
    <t>Лотонин Максим</t>
  </si>
  <si>
    <t>Михина Анастасия Викторовна</t>
  </si>
  <si>
    <t>Anastasia-mikhina@yandex.ru</t>
  </si>
  <si>
    <t>Рыжова Мария Александровна</t>
  </si>
  <si>
    <t>Anastasia-mIkhina@yandex.ru</t>
  </si>
  <si>
    <t>Рыжова Наталия Александровна</t>
  </si>
  <si>
    <t>Ефремова Юлия Александровна</t>
  </si>
  <si>
    <t>efremowa.july@yandex.ru</t>
  </si>
  <si>
    <t>Ефремова Анна</t>
  </si>
  <si>
    <t>Ромашова Татьяна Николаевна</t>
  </si>
  <si>
    <t>Rtn9117181344@gmail.com</t>
  </si>
  <si>
    <t>Ромашов Святослав Павлович</t>
  </si>
  <si>
    <t>Русак Светлана Михайловна</t>
  </si>
  <si>
    <t>Svrusak@mail.ru</t>
  </si>
  <si>
    <t>Бегларян Диана Эдгаровна</t>
  </si>
  <si>
    <t>Сальникова Елена Юрьевна</t>
  </si>
  <si>
    <t>elsalnikova05@ysndex.ru</t>
  </si>
  <si>
    <t>Сверлова Виктория Сергеевна</t>
  </si>
  <si>
    <t>Пугина Светлана Геннадьевна</t>
  </si>
  <si>
    <t>darene@list.ru</t>
  </si>
  <si>
    <t>Пугина Татьяна</t>
  </si>
  <si>
    <t>Комнатное Цветоводство</t>
  </si>
  <si>
    <t>Де Соуза Джулиана</t>
  </si>
  <si>
    <t>souza@inbox.ru</t>
  </si>
  <si>
    <t>Антипина Изабель Игоревна</t>
  </si>
  <si>
    <t>Астанов Акбаржон Махаматович</t>
  </si>
  <si>
    <t>Ligovka218@list.ru</t>
  </si>
  <si>
    <t>Махаматов Бехрузжон Акбаржон угли</t>
  </si>
  <si>
    <t>ТКК "Тури"</t>
  </si>
  <si>
    <t>Ковац Юлия Юрьевна</t>
  </si>
  <si>
    <t>(921)9414198</t>
  </si>
  <si>
    <t>kovats@mail.ru</t>
  </si>
  <si>
    <t>Ковац Анна Витальевна</t>
  </si>
  <si>
    <t>Перфильева Яна Анатольевна</t>
  </si>
  <si>
    <t>janafil@mail.ru</t>
  </si>
  <si>
    <t>Бесчетнов Марк Сергеевич</t>
  </si>
  <si>
    <t>Паламарчук Татьяна Константиновна</t>
  </si>
  <si>
    <t>tatiana_konst@yahoo.com</t>
  </si>
  <si>
    <t>Игнатьева Марина Валерьевна</t>
  </si>
  <si>
    <t>imarina.79@mail.ru</t>
  </si>
  <si>
    <t>Минина Светлана Алексеевна</t>
  </si>
  <si>
    <t>Семенова Анастасия Александровна</t>
  </si>
  <si>
    <t>+7 911 214 57 50</t>
  </si>
  <si>
    <t>fia2005@yandex.ru</t>
  </si>
  <si>
    <t>наб. реки Карповки д.13 кв. 4</t>
  </si>
  <si>
    <t>Дмитриева Ксения Александровна</t>
  </si>
  <si>
    <t>kutkseniya@yandex.ru</t>
  </si>
  <si>
    <t>Дмитриев Роман Константинович</t>
  </si>
  <si>
    <t>Писаренко Ирина Александровна</t>
  </si>
  <si>
    <t>8(921)596-19-98</t>
  </si>
  <si>
    <t>pediatr.gastr@gmail.com</t>
  </si>
  <si>
    <t>Писаренко Александр</t>
  </si>
  <si>
    <t>Пониклеева Марина Аркадьевна</t>
  </si>
  <si>
    <t>+7 921 758 54 99</t>
  </si>
  <si>
    <t>ponikleevamarina@gmail.com</t>
  </si>
  <si>
    <t>Пониклеев Глеб</t>
  </si>
  <si>
    <t>Свиридова Светлана Юрьевна</t>
  </si>
  <si>
    <t>sviridova-sv@yandex.ru</t>
  </si>
  <si>
    <t>пр. Комендантский 23-2-15</t>
  </si>
  <si>
    <t>Давыдов Тихон</t>
  </si>
  <si>
    <t>Мир, в котором я живу</t>
  </si>
  <si>
    <t>104 группа 2 класс</t>
  </si>
  <si>
    <t>Бреки Любовь Николаевна</t>
  </si>
  <si>
    <t>Lyubabreki@ya.ru</t>
  </si>
  <si>
    <t>Бреки Вера Александровна</t>
  </si>
  <si>
    <t>Флористика. Цветы и эльфы</t>
  </si>
  <si>
    <t>Вдовинова Яна Васильевна</t>
  </si>
  <si>
    <t>Вдовинова Александра</t>
  </si>
  <si>
    <t>Игнатьева Ксения Геннадьевна</t>
  </si>
  <si>
    <t>k9290506@gmail.com</t>
  </si>
  <si>
    <t>Аникейчева Ульяна Станиславовна</t>
  </si>
  <si>
    <t>Аккая Мария Павловнв</t>
  </si>
  <si>
    <t>Аккая Ася</t>
  </si>
  <si>
    <t>Васильева Варвара</t>
  </si>
  <si>
    <t>Золушкин Григорий Владимирович</t>
  </si>
  <si>
    <t>Золушкина Маргарита</t>
  </si>
  <si>
    <t>Агуреева Елизавета Сергеевна</t>
  </si>
  <si>
    <t>Агуреева Антонина</t>
  </si>
  <si>
    <t>Ферафонтова Дарья</t>
  </si>
  <si>
    <t>Горохова Наталья Александроана</t>
  </si>
  <si>
    <t>Начальная барабанная подготовка</t>
  </si>
  <si>
    <t>101 а</t>
  </si>
  <si>
    <t>Попов Игорь Юрьевич</t>
  </si>
  <si>
    <t>i.y.popov@spbu.ru</t>
  </si>
  <si>
    <t>Попова Алиса Игоревна</t>
  </si>
  <si>
    <t xml:space="preserve">Кудряшова Любовь Игоревна
</t>
  </si>
  <si>
    <t>lli@list.ru</t>
  </si>
  <si>
    <t>Кудряшов Тимофей</t>
  </si>
  <si>
    <t>Экология морского бентоса.</t>
  </si>
  <si>
    <t>Кузь Леся Владимировна</t>
  </si>
  <si>
    <t>kuzlesya@yandex.ru</t>
  </si>
  <si>
    <t>Бармалеева 20 кв. 7</t>
  </si>
  <si>
    <t>Брейкина Майя Дмитриевна</t>
  </si>
  <si>
    <t>Математика (6 класс, преподаватель Глазова Диана Игоревна)</t>
  </si>
  <si>
    <t>Тарасюк Ольга Евгеньевна</t>
  </si>
  <si>
    <t>olga_3176@mail.ru</t>
  </si>
  <si>
    <t>Тарасюк Николай Владимирович</t>
  </si>
  <si>
    <t>Клуб Юнга</t>
  </si>
  <si>
    <t>Согласна. Беру ответственность на себя</t>
  </si>
  <si>
    <t>Тарасюк Алексей Владимирович</t>
  </si>
  <si>
    <t>Чиховская Лариса Викторовна, понедельник - четверг 17.30</t>
  </si>
  <si>
    <t>Осиюк Елена Александровна</t>
  </si>
  <si>
    <t>elenaosiuk@gmail.com</t>
  </si>
  <si>
    <t>Ушаков Алексей Владимирович</t>
  </si>
  <si>
    <t>Филимонов Людмила Михайловна</t>
  </si>
  <si>
    <t>Onlyfilimonovy@yandex.ru</t>
  </si>
  <si>
    <t>Филимонов Павел Михайлович</t>
  </si>
  <si>
    <t>Васильев Антон Вячеславович</t>
  </si>
  <si>
    <t>pscat@mail.ru</t>
  </si>
  <si>
    <t>Васильева Екатерина</t>
  </si>
  <si>
    <t>Филимонова Людмила Михайловна</t>
  </si>
  <si>
    <t>Летяга</t>
  </si>
  <si>
    <t>Римашевская Лариса Сергеевна</t>
  </si>
  <si>
    <t>+7 921 756 65 32</t>
  </si>
  <si>
    <t>vladisla-soroki@yandex.ru</t>
  </si>
  <si>
    <t>Сорокин Федор Владиславович</t>
  </si>
  <si>
    <t>Клуб космонавтики</t>
  </si>
  <si>
    <t>Морозова Антонина Васильевна</t>
  </si>
  <si>
    <t>Antonina7676@mail.ru</t>
  </si>
  <si>
    <t>Рыбацкий проспект. 19-1-105</t>
  </si>
  <si>
    <t>+ 7 921 758 65 32</t>
  </si>
  <si>
    <t>Клуб космонавтов</t>
  </si>
  <si>
    <t>Гердо Юлия</t>
  </si>
  <si>
    <t>+7 921 758 65 32</t>
  </si>
  <si>
    <t>larisarimash@yandex.ru</t>
  </si>
  <si>
    <t>Сорокин Марк Владиславович</t>
  </si>
  <si>
    <t>Огневская Юлия Александровна</t>
  </si>
  <si>
    <t>ognju7@mail.ru</t>
  </si>
  <si>
    <t>Душко Мария Олеговна</t>
  </si>
  <si>
    <t>Золотарева Светлана Семеновна</t>
  </si>
  <si>
    <t>s.zolotarev2011@yandex.ru</t>
  </si>
  <si>
    <t>Золотарева Дарья Сергеевна</t>
  </si>
  <si>
    <t>Первые шаги в Экологию</t>
  </si>
  <si>
    <t>Душко Данила Олегович</t>
  </si>
  <si>
    <t>Литвинова Любовь Михайловна</t>
  </si>
  <si>
    <t>lit-lm@yandex.ru</t>
  </si>
  <si>
    <t>Руколеев Федор Павлович</t>
  </si>
  <si>
    <t>Степанов Андрей Игоревич</t>
  </si>
  <si>
    <t>andrey_sbor@mail.ru</t>
  </si>
  <si>
    <t>Степанова Ольга Андреевна</t>
  </si>
  <si>
    <t>Каверина Ирина Витальевна</t>
  </si>
  <si>
    <t>taramed@inbox.ru</t>
  </si>
  <si>
    <t>Окунева Варвара Леонидовна</t>
  </si>
  <si>
    <t>Среда</t>
  </si>
  <si>
    <t>В музыку с радостью фортепиано</t>
  </si>
  <si>
    <t>Театральная мозаика в театре кукол</t>
  </si>
  <si>
    <t>Ференци Линда Адамовна</t>
  </si>
  <si>
    <t>Ferenczylinda@gmail.com</t>
  </si>
  <si>
    <t>Палл Андрей</t>
  </si>
  <si>
    <t>Рамзайцева Анна Игоревна</t>
  </si>
  <si>
    <t>Ferenczylinda.art@gmail.com</t>
  </si>
  <si>
    <t>РНО</t>
  </si>
  <si>
    <t>Летникова Наталья Тимофеевна</t>
  </si>
  <si>
    <t>NLetnikova@list.ru</t>
  </si>
  <si>
    <t>Летникова Юлия Андреевна</t>
  </si>
  <si>
    <t>Балалайка</t>
  </si>
  <si>
    <t>АФАНАСЬЕВ ДМИТРИЙ АЛЕКСЕЕВИЧ</t>
  </si>
  <si>
    <t>Topobianco@mail.ru</t>
  </si>
  <si>
    <t>Синхронное плавание, стрейчинг</t>
  </si>
  <si>
    <t>Афонина Анастасия Михайловна</t>
  </si>
  <si>
    <t>Leto86@mail.ru</t>
  </si>
  <si>
    <t>Сергеева Виктория Павловна</t>
  </si>
  <si>
    <t>2 год обучения, мир природы. Преподаватель Вязникова Евгения Владиславовна</t>
  </si>
  <si>
    <t>Дашкевич Надежда Сергеевна</t>
  </si>
  <si>
    <t>region-les@yandex.ru</t>
  </si>
  <si>
    <t>Звонарев Дмитрий Андреевич</t>
  </si>
  <si>
    <t>Звонарева Дарья Андреевна</t>
  </si>
  <si>
    <t>Космич Ольга Антоновна</t>
  </si>
  <si>
    <t>Соколов Никита Сергеевич</t>
  </si>
  <si>
    <t>Столповских Ольга Владимировна</t>
  </si>
  <si>
    <t>olgasto@mail.ru</t>
  </si>
  <si>
    <t>Белянчикова Анна Сергеевна</t>
  </si>
  <si>
    <t>Стрейтчинг</t>
  </si>
  <si>
    <t>Емельянова Любовь Станиславовна</t>
  </si>
  <si>
    <t>Храмцова Милана Владимировна</t>
  </si>
  <si>
    <t>Волкова Татьяна Владимировна</t>
  </si>
  <si>
    <t>tmaksimova@gmail.com</t>
  </si>
  <si>
    <t>Волков Кирилл Евгеньевич</t>
  </si>
  <si>
    <t>Ермолаева Наталья Викторовна</t>
  </si>
  <si>
    <t>Лиговский проспект, д.3/9, кв.9, Санкт-Петербург</t>
  </si>
  <si>
    <t>Ермолаева Ксения Александровна</t>
  </si>
  <si>
    <t>Синхронноеплаванье, Стейчинг</t>
  </si>
  <si>
    <t>138, 136</t>
  </si>
  <si>
    <t>Плотникова Надежда Евгеньевна</t>
  </si>
  <si>
    <t>neplotnik@mail.ru</t>
  </si>
  <si>
    <t>Плотников Александр Сергеевич</t>
  </si>
  <si>
    <t>Тайна Третьей планеты</t>
  </si>
  <si>
    <t>Курышева Наталья Андреевна</t>
  </si>
  <si>
    <t>anthen@inbox.ru</t>
  </si>
  <si>
    <t>алл.Поликарпова, д.2, кв.19</t>
  </si>
  <si>
    <t>Курышев Павел Константинович</t>
  </si>
  <si>
    <t>Кружок по математике, 6 класс</t>
  </si>
  <si>
    <t>205 группа</t>
  </si>
  <si>
    <t>Гоголицына Мария Андреевна</t>
  </si>
  <si>
    <t>8viiiviii@gmail.com</t>
  </si>
  <si>
    <t>Качаловская Ида Викторовна</t>
  </si>
  <si>
    <t>Программа студии художественного слова</t>
  </si>
  <si>
    <t>Абаева Евгения Александровна</t>
  </si>
  <si>
    <t>8-911-792-78-31</t>
  </si>
  <si>
    <t>gdepochta1@yandex.ru</t>
  </si>
  <si>
    <t>Дремина Диана</t>
  </si>
  <si>
    <t>Чубарева Екатерина Сергеевна</t>
  </si>
  <si>
    <t>Ekaterina@chubareva.net</t>
  </si>
  <si>
    <t>Чубарев Леонид</t>
  </si>
  <si>
    <t>8-950-030-29-64</t>
  </si>
  <si>
    <t>Балбукова Виктория Александровна</t>
  </si>
  <si>
    <t>balbukova79@gmail.com</t>
  </si>
  <si>
    <t>Балбукова Варвара Ивановна</t>
  </si>
  <si>
    <t>Программа хора "Смена</t>
  </si>
  <si>
    <t>В музыку с Радостью</t>
  </si>
  <si>
    <t>Ярыгин Александр Владимирович</t>
  </si>
  <si>
    <t>Ярыгин Владимир Александрович</t>
  </si>
  <si>
    <t>Юношеский Клуб Общественных наук</t>
  </si>
  <si>
    <t>Панцерева Елена</t>
  </si>
  <si>
    <t>Панцерев Николай</t>
  </si>
  <si>
    <t>Шупнёва Мария Олеговна</t>
  </si>
  <si>
    <t>sh-maria@mail.ru</t>
  </si>
  <si>
    <t>Шупнёв Иван</t>
  </si>
  <si>
    <t>Ванькович Ирина Анатольевна</t>
  </si>
  <si>
    <t>hortics@mail.ru</t>
  </si>
  <si>
    <t>Ванькович Полина Алексеевна</t>
  </si>
  <si>
    <t>vasilyevae@inbox.ru</t>
  </si>
  <si>
    <t>не даю согласия</t>
  </si>
  <si>
    <t>Квасникова Оксана Александровна</t>
  </si>
  <si>
    <t>Okkvasnikova@yandex.ru</t>
  </si>
  <si>
    <t>Аркадьев Михаил Александрович</t>
  </si>
  <si>
    <t>Педагог Лагутенко Ольга Игоревна</t>
  </si>
  <si>
    <t>Кириллова Дарья Анатольевна</t>
  </si>
  <si>
    <t>dkirillova@gmail.com</t>
  </si>
  <si>
    <t>Рапсов Кузьма Ильич</t>
  </si>
  <si>
    <t>Птухина Татьяна Петровна</t>
  </si>
  <si>
    <t>P_tatianka@mail.ru</t>
  </si>
  <si>
    <t>Елифтерьев Никита Юрьевич</t>
  </si>
  <si>
    <t>Феденко Ольга Викторовна</t>
  </si>
  <si>
    <t>olga702@yandex.ru</t>
  </si>
  <si>
    <t>Черков Александр Максимович</t>
  </si>
  <si>
    <t>Соколов Михаил Израилевич</t>
  </si>
  <si>
    <t>zdir@inbox.ru</t>
  </si>
  <si>
    <t>Соколова София Михайловна</t>
  </si>
  <si>
    <t>2020/21</t>
  </si>
  <si>
    <t>Кудрово, проспект Строителей 6 кв 530</t>
  </si>
  <si>
    <t>Комплексная дополнительная общеобразовательная общеразвивающая программа лаборатории экологии и биомониторинга «ЭФА</t>
  </si>
  <si>
    <t>Санкт- Петербург, Морская наб дом 39 к 3 кв 86</t>
  </si>
  <si>
    <t>«Путешествие в геологию»</t>
  </si>
  <si>
    <t>Высочина Мария Игоревна</t>
  </si>
  <si>
    <t>Mariavysochina@gmail.com</t>
  </si>
  <si>
    <t>Высочина Любовь Антоновна</t>
  </si>
  <si>
    <t>Vera.pekishwva@gmail.com</t>
  </si>
  <si>
    <t>Кузьмина Наталья семеновна</t>
  </si>
  <si>
    <t>Климова Юлия Вацлавовна</t>
  </si>
  <si>
    <t>ukl@ncstrans.ru</t>
  </si>
  <si>
    <t>Климова Анастасия Антоновна</t>
  </si>
  <si>
    <t>ХОР</t>
  </si>
  <si>
    <t>Дорохова Юлия Константаньиновна</t>
  </si>
  <si>
    <t>Juldi@mail.ru</t>
  </si>
  <si>
    <t>Недвигина Лилия Анатольевна</t>
  </si>
  <si>
    <t>Строгова Ирина Владимировна</t>
  </si>
  <si>
    <t>8-905-224-68-07</t>
  </si>
  <si>
    <t>stririn@mail.ru</t>
  </si>
  <si>
    <t>Cанкт-Петербург ул.Тельмана</t>
  </si>
  <si>
    <t>Строгов Роман</t>
  </si>
  <si>
    <t>Альбина Валиева Рафаиловна</t>
  </si>
  <si>
    <t>albina.lex@mail.ru</t>
  </si>
  <si>
    <t>Коллонтай 28 к1 кв 157</t>
  </si>
  <si>
    <t>Лех Артур Владимирович</t>
  </si>
  <si>
    <t>ТХО</t>
  </si>
  <si>
    <t>Дороховское Юлия Константиновна</t>
  </si>
  <si>
    <t>Плавание (нам рекомендовано ортопедом именно плавание в воде)</t>
  </si>
  <si>
    <t>Дорохова Юлия Константантиновна</t>
  </si>
  <si>
    <t>Душкова Наталья Николаевна</t>
  </si>
  <si>
    <t>nata.home@list.ru</t>
  </si>
  <si>
    <t>Мулярчик Максим Владимирович</t>
  </si>
  <si>
    <t>Фомич Елизавета Владимировна</t>
  </si>
  <si>
    <t>fomich_liza@mail.ru</t>
  </si>
  <si>
    <t>Фомич Таисия Егоровна</t>
  </si>
  <si>
    <t>Дорохова Юлия Константиновна</t>
  </si>
  <si>
    <t>Шантора Виктория Вячеславовна</t>
  </si>
  <si>
    <t>Шантора Василиса</t>
  </si>
  <si>
    <t>Капельки</t>
  </si>
  <si>
    <t>Лобанова Алена Александровна</t>
  </si>
  <si>
    <t>Лобанов Александр</t>
  </si>
  <si>
    <t>Жданова Татьяна Валерьевна</t>
  </si>
  <si>
    <t>T-shreder@ya.ru</t>
  </si>
  <si>
    <t>Жданова Надежда Сергеевна</t>
  </si>
  <si>
    <t>Группа синхронного плавания</t>
  </si>
  <si>
    <t>• Сольное пение для учащихся хоровых коллективов</t>
  </si>
  <si>
    <t>Метельская Елена Сергеевна</t>
  </si>
  <si>
    <t>meteleserg@yandex.ru</t>
  </si>
  <si>
    <t>Метельский Лев Константинович</t>
  </si>
  <si>
    <t>Метельская ЕС</t>
  </si>
  <si>
    <t>Корман Татьяна Александровна</t>
  </si>
  <si>
    <t>Масловский Марк</t>
  </si>
  <si>
    <t>Понамарева Анастасия Альфредовна</t>
  </si>
  <si>
    <t>Петрова София</t>
  </si>
  <si>
    <t>Казакова Наталия Николаевна</t>
  </si>
  <si>
    <t>natakzk@yandex.ru</t>
  </si>
  <si>
    <t>Казаков Константин</t>
  </si>
  <si>
    <t>Jpnow@yandex.ru</t>
  </si>
  <si>
    <t>Казаков Константин Русланович</t>
  </si>
  <si>
    <t>lub_ab@mail.ru</t>
  </si>
  <si>
    <t>Любушкин Данил Дмитриевич</t>
  </si>
  <si>
    <t>Бурцева Ирина Вячеславовна</t>
  </si>
  <si>
    <t>Ir.ka@list.ru</t>
  </si>
  <si>
    <t>Бурцева Софья</t>
  </si>
  <si>
    <t>Коканова Светлана Владимировна</t>
  </si>
  <si>
    <t>Смирнов Михаил</t>
  </si>
  <si>
    <t>основы ракетно-космического моделирования в ДКБ "Метеор"</t>
  </si>
  <si>
    <t>Смирнова Оксана Викторовна</t>
  </si>
  <si>
    <t>Смирнова Полина</t>
  </si>
  <si>
    <t>Махова Людмила Петровна</t>
  </si>
  <si>
    <t>maxoba@mail.ru</t>
  </si>
  <si>
    <t>Махова Анастасия Борисовна</t>
  </si>
  <si>
    <t>Сутягинская Татьяна Владимировна</t>
  </si>
  <si>
    <t>Сутягинский Елисей</t>
  </si>
  <si>
    <t>maxoba@maul.ru</t>
  </si>
  <si>
    <t>Малинина Елена Анатольевна</t>
  </si>
  <si>
    <t>elena.malinina@inbox.ru</t>
  </si>
  <si>
    <t>Малинин Павел</t>
  </si>
  <si>
    <t>Богданова Мария Николаевна</t>
  </si>
  <si>
    <t>burunduchishka@mail.ru</t>
  </si>
  <si>
    <t>Рогозина Анна Дмитриевна</t>
  </si>
  <si>
    <t>8-921-994-76-04</t>
  </si>
  <si>
    <t>Малинин Алексей</t>
  </si>
  <si>
    <t>Сниткова Ксения Сергеевна</t>
  </si>
  <si>
    <t>Панков Сергей</t>
  </si>
  <si>
    <t>Кричевская Вероника Викторовна</t>
  </si>
  <si>
    <t>*79213007497</t>
  </si>
  <si>
    <t>vroni@yandex.ru</t>
  </si>
  <si>
    <t>Царев Федор</t>
  </si>
  <si>
    <t>Пахомова Лия Владимировна</t>
  </si>
  <si>
    <t>pakhomova.liya@yandex.ru</t>
  </si>
  <si>
    <t>Бородулина Агата</t>
  </si>
  <si>
    <t>Черторижский Евгений Васильевич</t>
  </si>
  <si>
    <t>Черторижская Камилла</t>
  </si>
  <si>
    <t>Бабенко Татьяна Олеговна</t>
  </si>
  <si>
    <t>tobabenko@yandex.ru</t>
  </si>
  <si>
    <t>Мифтахов Евгений Константинович</t>
  </si>
  <si>
    <t>Основы танцевальной импровизации и актерской игры</t>
  </si>
  <si>
    <t>Чернышёва Екатерина Анатольевна</t>
  </si>
  <si>
    <t>+7(911)950-95-72</t>
  </si>
  <si>
    <t>gekateya@gmail.com</t>
  </si>
  <si>
    <t>Лундышева София Игоревна</t>
  </si>
  <si>
    <t>Соколов Валера</t>
  </si>
  <si>
    <t>Юдина Людмила Александровна</t>
  </si>
  <si>
    <t>Юдин Савва</t>
  </si>
  <si>
    <t>Чумакова Екатерина Леонидовна</t>
  </si>
  <si>
    <t>Хайритдинова Дина</t>
  </si>
  <si>
    <t>Бородулина Агата Павловна</t>
  </si>
  <si>
    <t>Фирстов Валерий Валентинович</t>
  </si>
  <si>
    <t>work.firstov@gmail.com</t>
  </si>
  <si>
    <t>Фирстов Владимир Валерьевич</t>
  </si>
  <si>
    <t>Отдел техники, Детское конструкторское бюро "Метеор" ракетно-космического моделирования.</t>
  </si>
  <si>
    <t>Юшкевич Арина Сергеевна</t>
  </si>
  <si>
    <t>Федосеева Марина</t>
  </si>
  <si>
    <t>Федорова Лариса Леонидовна</t>
  </si>
  <si>
    <t>Федорова Екатерина</t>
  </si>
  <si>
    <t>Булат Сергей Александрович</t>
  </si>
  <si>
    <t>±79219070000</t>
  </si>
  <si>
    <t>sbulat@bk.ru</t>
  </si>
  <si>
    <t>Булат Александр Сергеевич</t>
  </si>
  <si>
    <t>Бородулин Дмитрий Павлович</t>
  </si>
  <si>
    <t>Мецатунянц Рубен Вячеславович</t>
  </si>
  <si>
    <t>Мецатунянц Артемий</t>
  </si>
  <si>
    <t>Sbulat@bk.ru</t>
  </si>
  <si>
    <t>Александренков Павел Алексеевич</t>
  </si>
  <si>
    <t>Власов Тимофей Алексеевич</t>
  </si>
  <si>
    <t>109 группа ( по средам)</t>
  </si>
  <si>
    <t>Мельников Денис Александрович</t>
  </si>
  <si>
    <t>Мельникова София</t>
  </si>
  <si>
    <t>Рыжов Роман Олегович</t>
  </si>
  <si>
    <t>Рыжов Родион</t>
  </si>
  <si>
    <t>Северин Константин Васильевич</t>
  </si>
  <si>
    <t>Северин Илья</t>
  </si>
  <si>
    <t>Подольская Екатерина Алексеевна</t>
  </si>
  <si>
    <t>Подольская Елизавета</t>
  </si>
  <si>
    <t>Михайлова Ольга Геннадьевна</t>
  </si>
  <si>
    <t>Михайлова Анфиса</t>
  </si>
  <si>
    <t>Федоров Олег Александрович</t>
  </si>
  <si>
    <t>Oaf.wma@mail.ru</t>
  </si>
  <si>
    <t>Федоров Александр Олегович</t>
  </si>
  <si>
    <t>Плаванию</t>
  </si>
  <si>
    <t>2010гр</t>
  </si>
  <si>
    <t>Карманов Михаил</t>
  </si>
  <si>
    <t>11.11.0020</t>
  </si>
  <si>
    <t>Синицкий Радислав Борисович</t>
  </si>
  <si>
    <t>Синицкая Лиза</t>
  </si>
  <si>
    <t>Практическая экология с основами проектной деятельности</t>
  </si>
  <si>
    <t>Белякова Мария Павловна</t>
  </si>
  <si>
    <t>8 931-985-59-25</t>
  </si>
  <si>
    <t>fed_mari@mail.ru</t>
  </si>
  <si>
    <t>Белякова Варвара</t>
  </si>
  <si>
    <t>filter@live.ru</t>
  </si>
  <si>
    <t>Раджа Лариса Владиславовна</t>
  </si>
  <si>
    <t>larisavladis@yahoo.com</t>
  </si>
  <si>
    <t>Раджа София</t>
  </si>
  <si>
    <t>Дейч Инга Владимировна</t>
  </si>
  <si>
    <t>Дзанабони НикитаПлавание</t>
  </si>
  <si>
    <t>Целльник Алиса Александровна</t>
  </si>
  <si>
    <t>Целльник Ева</t>
  </si>
  <si>
    <t>Трошкина Наталья Ивановна</t>
  </si>
  <si>
    <t>troshkina.n@list.ru</t>
  </si>
  <si>
    <t>Амелина Наталья Владимировна</t>
  </si>
  <si>
    <t>amelina.n@mail.ru</t>
  </si>
  <si>
    <t>Амелина Александра Ивановна</t>
  </si>
  <si>
    <t>"Практическая экология с основами проектной деятельности"</t>
  </si>
  <si>
    <t>Юнеман Лария Александровна</t>
  </si>
  <si>
    <t>Юнеман Ангелина</t>
  </si>
  <si>
    <t>Севрюкова Мария Владимировна</t>
  </si>
  <si>
    <t>marushok@rambler.ru</t>
  </si>
  <si>
    <t>Севрюков Артемий</t>
  </si>
  <si>
    <t>Сугаилова Анна Николаевна</t>
  </si>
  <si>
    <t>Сугаилов Арсен</t>
  </si>
  <si>
    <t>Котлякова Виктория Викторовна</t>
  </si>
  <si>
    <t>911-916-0741</t>
  </si>
  <si>
    <t>Дзюба Екатерина</t>
  </si>
  <si>
    <t>Цыро Евгений Анатольевич</t>
  </si>
  <si>
    <t>Цыро Максим</t>
  </si>
  <si>
    <t>Криван Ирина Валентинова</t>
  </si>
  <si>
    <t>921-508-19-88</t>
  </si>
  <si>
    <t>Луговой Максим Валерьевич</t>
  </si>
  <si>
    <t>Луговая Ульяна</t>
  </si>
  <si>
    <t>Орцева Наталья Владимировна</t>
  </si>
  <si>
    <t>g6959mail.ru@gmail.com</t>
  </si>
  <si>
    <t>Орцева Юлия Глебовна</t>
  </si>
  <si>
    <t>Веренчикова Анна Анатольевна</t>
  </si>
  <si>
    <t>Лещенко-Веренчикова Натаниэль</t>
  </si>
  <si>
    <t>911-216-23-94</t>
  </si>
  <si>
    <t>Редина Арина</t>
  </si>
  <si>
    <t>Фомина Светлана Геннадьевна</t>
  </si>
  <si>
    <t>Svet64_64@mail.ru</t>
  </si>
  <si>
    <t>Ушкин Всеволод Евгеньевич</t>
  </si>
  <si>
    <t>"Практическая экология..с основаии проектной деятельности.</t>
  </si>
  <si>
    <t>Алексеева Наталья Дмитриевна</t>
  </si>
  <si>
    <t>lapina_nd@mail.ru</t>
  </si>
  <si>
    <t>Алексеева Ульяна Никитична</t>
  </si>
  <si>
    <t>911-921-61-97</t>
  </si>
  <si>
    <t>Бородин Матвей</t>
  </si>
  <si>
    <t>Петрова Ирина Александровна</t>
  </si>
  <si>
    <t>Мансафова Венера</t>
  </si>
  <si>
    <t>Mansafova@gmail.com</t>
  </si>
  <si>
    <t>Мансафова Айсылу</t>
  </si>
  <si>
    <t>921-351-16-17</t>
  </si>
  <si>
    <t>Каленюк Юлия Александровна</t>
  </si>
  <si>
    <t>8-905-270-13-48</t>
  </si>
  <si>
    <t>smirnova09121982@gmail.com</t>
  </si>
  <si>
    <t>Дворецкая Екатерина</t>
  </si>
  <si>
    <t>Коробицина Максим</t>
  </si>
  <si>
    <t>Палеозоология и палеоэкология</t>
  </si>
  <si>
    <t>Титов Андрей Николаевич</t>
  </si>
  <si>
    <t>905-204-3306</t>
  </si>
  <si>
    <t>Титова Лилия</t>
  </si>
  <si>
    <t>Андреева Юлия Андреевна</t>
  </si>
  <si>
    <t>andrean_o15@mail.ru</t>
  </si>
  <si>
    <t>197372, Санкт-Петербург, Богатырский пр., д.26,корп.1, кв.137</t>
  </si>
  <si>
    <t>Андреев Михаил Максимович</t>
  </si>
  <si>
    <t>аналитическая химия</t>
  </si>
  <si>
    <t>921-417-53-93</t>
  </si>
  <si>
    <t>Пыхачева Евгения</t>
  </si>
  <si>
    <t>911-753-04-51</t>
  </si>
  <si>
    <t>Махов Егор</t>
  </si>
  <si>
    <t>Гаврилова Наталья Вячеславовна</t>
  </si>
  <si>
    <t>sunnyhare@mail.ru</t>
  </si>
  <si>
    <t>Кочеватов Иван Денисович</t>
  </si>
  <si>
    <t>Тамурко Наталья Валерьевна</t>
  </si>
  <si>
    <t>nattam07@rambler.ru</t>
  </si>
  <si>
    <t>Рагушин Иван Никитич</t>
  </si>
  <si>
    <t>Полукарова Анна Алексеевна</t>
  </si>
  <si>
    <t>Ne-vorobei@ya.ru</t>
  </si>
  <si>
    <t>Полукарова Варвара Петровна</t>
  </si>
  <si>
    <t>палеозоология</t>
  </si>
  <si>
    <t>Курочкин Марина Витальевна</t>
  </si>
  <si>
    <t>921-632-8001</t>
  </si>
  <si>
    <t>Клепацкий Андрей</t>
  </si>
  <si>
    <t>цветы и эльфы</t>
  </si>
  <si>
    <t>Вахрушева Юлия Александровна</t>
  </si>
  <si>
    <t>Вахрушева Ирина Сергеевна</t>
  </si>
  <si>
    <t>Бойко Вячеслав Витальевич</t>
  </si>
  <si>
    <t>9360386@gmail.com</t>
  </si>
  <si>
    <t>Бойко Арсений Вячеславович</t>
  </si>
  <si>
    <t>Сабля</t>
  </si>
  <si>
    <t>Новички</t>
  </si>
  <si>
    <t>Иващенко Дарья Алексеевна</t>
  </si>
  <si>
    <t>das-i2007@yandex.ru</t>
  </si>
  <si>
    <t>Иващенко Екатерина Алексеевна</t>
  </si>
  <si>
    <t>Аверкиева Алла Анатольевна</t>
  </si>
  <si>
    <t>Averdm@mail.ru</t>
  </si>
  <si>
    <t>Аверкиев Егор Дмитриевич</t>
  </si>
  <si>
    <t>Экологическая химия</t>
  </si>
  <si>
    <t>Арзуманова Елена Игоревна</t>
  </si>
  <si>
    <t>lenfrlen@yandex.ru</t>
  </si>
  <si>
    <t>Арзуманов Михаил</t>
  </si>
  <si>
    <t>Киберфизические системы</t>
  </si>
  <si>
    <t>Балакина Лариса Сергеевна</t>
  </si>
  <si>
    <t>gildinbrant@mail.ru</t>
  </si>
  <si>
    <t>Балакина Ольга Максимовна</t>
  </si>
  <si>
    <t>vikusya.72@bk.ru</t>
  </si>
  <si>
    <t>Битлева Оксана Михайловна</t>
  </si>
  <si>
    <t>oxsa2016@yandex.ru</t>
  </si>
  <si>
    <t>Битлев Роберт</t>
  </si>
  <si>
    <t>Считай, смекай, решай</t>
  </si>
  <si>
    <t>108, 113</t>
  </si>
  <si>
    <t>Давыдова Дарья Сергеевна</t>
  </si>
  <si>
    <t>daria_gold@mail.ru</t>
  </si>
  <si>
    <t>Немов Лев</t>
  </si>
  <si>
    <t>Обучение игре на инструменте (баян, аккордеон) оркестр баянистов</t>
  </si>
  <si>
    <t>Кумзерова Ирина Витальевна</t>
  </si>
  <si>
    <t>irina@kumzerova.ru</t>
  </si>
  <si>
    <t>Кумзерова София Александровна</t>
  </si>
  <si>
    <t>ИЗО студия</t>
  </si>
  <si>
    <t>Пархоменко Ирина Константиновна</t>
  </si>
  <si>
    <t>Irinaparxomenko@yandex.ru</t>
  </si>
  <si>
    <t>Пархоменко Вадим Александрович</t>
  </si>
  <si>
    <t>Кононова Алла Владимировна</t>
  </si>
  <si>
    <t>alkaline@yandex.ru</t>
  </si>
  <si>
    <t>Душина Мария Павловна</t>
  </si>
  <si>
    <t>Клуб страноведения "Дружба"</t>
  </si>
  <si>
    <t>Карпухина Юлия Владимировна</t>
  </si>
  <si>
    <t>juliabeck@mail.ru</t>
  </si>
  <si>
    <t>Карпухин Евгений Константинович</t>
  </si>
  <si>
    <t>2класс</t>
  </si>
  <si>
    <t>Мельникова Людмила Юрьевна</t>
  </si>
  <si>
    <t>ljusiena@inbox.ru</t>
  </si>
  <si>
    <t>Санкт-Петербург, Богатырский пр., д.59, к. 3, кв.70</t>
  </si>
  <si>
    <t>Мельников Вячеслав Сергеевич</t>
  </si>
  <si>
    <t>Таушканова Инна Алексеевна</t>
  </si>
  <si>
    <t>inga409@yandex.ru</t>
  </si>
  <si>
    <t>Пупышева Василина Евгеньевна</t>
  </si>
  <si>
    <t>Лычагина Анастасия Александровна</t>
  </si>
  <si>
    <t>Nastya1605@mail.ru</t>
  </si>
  <si>
    <t>Романенкова Дарья Дмитриевна</t>
  </si>
  <si>
    <t>Бриль Александр Маркович</t>
  </si>
  <si>
    <t>3141094@mail.ru</t>
  </si>
  <si>
    <t>Иванова Ева</t>
  </si>
  <si>
    <t>театр танца</t>
  </si>
  <si>
    <t>Каплина Юлия Леонидовна</t>
  </si>
  <si>
    <t>kaplinajuli@rambler.ru</t>
  </si>
  <si>
    <t>Сертолово, ул Молодцова, д. 9, кв. 113</t>
  </si>
  <si>
    <t>Каплина Ольга Алексеевна</t>
  </si>
  <si>
    <t>АРХЕОСТУДИЯ</t>
  </si>
  <si>
    <t>Скрипко Владимир</t>
  </si>
  <si>
    <t>Обучение игре на альте, теноре, баритоне</t>
  </si>
  <si>
    <t>kezach.ma@gmail.com</t>
  </si>
  <si>
    <t>Кезачева Мария Александровна</t>
  </si>
  <si>
    <t>Можжанова Елена Ивановна</t>
  </si>
  <si>
    <t>Mozhzelena@yandex.ru</t>
  </si>
  <si>
    <t>Можжанова Аделаида Олеговна</t>
  </si>
  <si>
    <t>Marina_dharma_71@mail.ru</t>
  </si>
  <si>
    <t>Отделение духовых инструментов( кларнет)</t>
  </si>
  <si>
    <t>Корхина Екатерина Брьевна</t>
  </si>
  <si>
    <t>Katendra@mail.ru</t>
  </si>
  <si>
    <t>Корхина Татьяна Евгеньевна</t>
  </si>
  <si>
    <t>В Музыку с радостью</t>
  </si>
  <si>
    <t>Барышев Владимир Борисович</t>
  </si>
  <si>
    <t>Барышева Юлия Андреевна</t>
  </si>
  <si>
    <t>Кирсанова Татьяна Анатольевна</t>
  </si>
  <si>
    <t>tatyanakirsanova1976@yandex.ru</t>
  </si>
  <si>
    <t>Кирсанова Екатерина</t>
  </si>
  <si>
    <t>«Проза»</t>
  </si>
  <si>
    <t>Гультяев Рома</t>
  </si>
  <si>
    <t>Реуцкая Мария Владимировна</t>
  </si>
  <si>
    <t>marijavr@mail.ru</t>
  </si>
  <si>
    <t>Василенко Алёна</t>
  </si>
  <si>
    <t>Горышина Екатерина Валерьевна</t>
  </si>
  <si>
    <t>8-921-384-66-42</t>
  </si>
  <si>
    <t>goryshina75@mail.ru</t>
  </si>
  <si>
    <t>Морозова Елизавета Антоновна</t>
  </si>
  <si>
    <t>+7 (921)962-56-06</t>
  </si>
  <si>
    <t>Гультяев Боря</t>
  </si>
  <si>
    <t>Лялина Кристина Витальевна</t>
  </si>
  <si>
    <t>kristi1-1o4ka@yandex.ru</t>
  </si>
  <si>
    <t>Лялина Ростислав</t>
  </si>
  <si>
    <t>nglebedeva@yandeх.ru</t>
  </si>
  <si>
    <t>Бугайченко Александра Сергеевна</t>
  </si>
  <si>
    <t>alexandrastepanjuk@gmail.com</t>
  </si>
  <si>
    <t>Бугайченко Ольга Дмитриевна</t>
  </si>
  <si>
    <t>Смирнова Татьяна Геннадьевна</t>
  </si>
  <si>
    <t>tgsmirnova@inbox.ru</t>
  </si>
  <si>
    <t>СПб, ул. Нахимова, дом 5, корпус 4, квартира 7</t>
  </si>
  <si>
    <t>Смирнова Екатерина Васильевна</t>
  </si>
  <si>
    <t>Кива Наталия Борисовна</t>
  </si>
  <si>
    <t>nataly.kiva@gmail.com</t>
  </si>
  <si>
    <t>Кива Алиса</t>
  </si>
  <si>
    <t>Филиппова Анна Геннадиевна</t>
  </si>
  <si>
    <t>khomik@rambler.ru</t>
  </si>
  <si>
    <t>Филиппова Татьяна Дмитриевна</t>
  </si>
  <si>
    <t xml:space="preserve">«Человек и его здоровье»
</t>
  </si>
  <si>
    <t>Шмидт Милена Борисовна</t>
  </si>
  <si>
    <t>milenashmidt@mail.ru</t>
  </si>
  <si>
    <t>Зверев Георгий Сергеевич</t>
  </si>
  <si>
    <t>Оркестр народных инструментов балалайка</t>
  </si>
  <si>
    <t>puckova_n@mail.ru</t>
  </si>
  <si>
    <t>Основы общей биологии</t>
  </si>
  <si>
    <t>Леоненко Лидия Вениаминлвна</t>
  </si>
  <si>
    <t>leonenkovalv@mail.ru</t>
  </si>
  <si>
    <t>Леоненкова Анастасия</t>
  </si>
  <si>
    <t>Cергатюк Анастасия Вячеславовна</t>
  </si>
  <si>
    <t>Гимнастика Здоровья</t>
  </si>
  <si>
    <t>Зайвая Юлия Геннадьевна</t>
  </si>
  <si>
    <t>yul-zayva@yandex.ru</t>
  </si>
  <si>
    <t>Зайвый Ростислав</t>
  </si>
  <si>
    <t>исследователи природы</t>
  </si>
  <si>
    <t>Санкт-Петербург ул. Горная 1-1-25</t>
  </si>
  <si>
    <t>Филиппов Николай Дмитриевич</t>
  </si>
  <si>
    <t>«Юным абитуриентам. 8 касс»</t>
  </si>
  <si>
    <t>Четверг 8 класс</t>
  </si>
  <si>
    <t>Гусакова Алевтина Евгеньевна</t>
  </si>
  <si>
    <t>alia24@mail.ru</t>
  </si>
  <si>
    <t>Гусаков Илья Сергеевич</t>
  </si>
  <si>
    <t>Леднев Глеб</t>
  </si>
  <si>
    <t>Сергеева Анна Анатольевна</t>
  </si>
  <si>
    <t>9871761@gmail.com</t>
  </si>
  <si>
    <t>Иваненкова Софья Андреевна</t>
  </si>
  <si>
    <t>Общая биология</t>
  </si>
  <si>
    <t>trud-pch17@rambler.ru</t>
  </si>
  <si>
    <t>Кузнецова Анна Сергеевна</t>
  </si>
  <si>
    <t>ask85@gmail.com</t>
  </si>
  <si>
    <t>Кузнецова Мария Сергеевна</t>
  </si>
  <si>
    <t>Кимстач Аркадий Анатонович</t>
  </si>
  <si>
    <t>Питинов Аркадий</t>
  </si>
  <si>
    <t>Чигвинцев михаил</t>
  </si>
  <si>
    <t>Андреева Людмила Петровна</t>
  </si>
  <si>
    <t>sima20069@yandex.ru</t>
  </si>
  <si>
    <t>Андреева Серафима Алексеевна</t>
  </si>
  <si>
    <t>Тюряпин Вячеслав Сергеевич</t>
  </si>
  <si>
    <t>pinega11@yandex.ru</t>
  </si>
  <si>
    <t>Санкт-Петербург, Приморский проспект, д.52, корп.1, кв. 634</t>
  </si>
  <si>
    <t>Тюряпин Илья Вячеславович</t>
  </si>
  <si>
    <t>sokolovanatalia77@mail.ru</t>
  </si>
  <si>
    <t>Соколов Артем</t>
  </si>
  <si>
    <t>921-311-93-53</t>
  </si>
  <si>
    <t>судомодельная лаборатория</t>
  </si>
  <si>
    <t>Бекяшева Анастасия</t>
  </si>
  <si>
    <t>Серединская Натаван Олеговна</t>
  </si>
  <si>
    <t>Серединская Алеся</t>
  </si>
  <si>
    <t>Аникина Лилия Викторовна</t>
  </si>
  <si>
    <t>kappa197@mail.ru</t>
  </si>
  <si>
    <t>Курочкина Таисия</t>
  </si>
  <si>
    <t>Ахмедовна Виолетта Владимировна</t>
  </si>
  <si>
    <t>Ахмедов Халид</t>
  </si>
  <si>
    <t>Бутко Марина Анатольевна</t>
  </si>
  <si>
    <t>малодетскосельский проспект 25/12</t>
  </si>
  <si>
    <t>Караганова Валерия</t>
  </si>
  <si>
    <t>Дмитриева Илона Алксандровна</t>
  </si>
  <si>
    <t>Хруцкая Елена Брониславовна</t>
  </si>
  <si>
    <t>Семенякина Маргарита</t>
  </si>
  <si>
    <t>Куликова Мария</t>
  </si>
  <si>
    <t>Курочкина Тасия</t>
  </si>
  <si>
    <t>Балахова Ирина Ильинична</t>
  </si>
  <si>
    <t>+7(921)895-23-77</t>
  </si>
  <si>
    <t>ibalachova@mail.ru</t>
  </si>
  <si>
    <t>Арутюнян Мария</t>
  </si>
  <si>
    <t>Трибунский Степен</t>
  </si>
  <si>
    <t>Ломовская Галина Сергеевна</t>
  </si>
  <si>
    <t>gala20041981@mail.ru</t>
  </si>
  <si>
    <t>Наумов Сергей Андреевич</t>
  </si>
  <si>
    <t>Пушкарская Светлана Сергеевна</t>
  </si>
  <si>
    <t>Tochka.i@yandex.ru</t>
  </si>
  <si>
    <t>Казначейская 1</t>
  </si>
  <si>
    <t>Бобкин Ярослав Валерьевич</t>
  </si>
  <si>
    <t>+7 921 360 43 85; +7 931 996 02 18;</t>
  </si>
  <si>
    <t>vdv3756@yandex.ru</t>
  </si>
  <si>
    <t>Сушков Дмитрий Алексеевич</t>
  </si>
  <si>
    <t>Конаков Владимир Анатольевич</t>
  </si>
  <si>
    <t>+7 921 952 52 16</t>
  </si>
  <si>
    <t>v.konakov@gmail.com</t>
  </si>
  <si>
    <t>Конаков Ярослав Владимирович</t>
  </si>
  <si>
    <t>Ассеев Иван</t>
  </si>
  <si>
    <t>Хрустова Ольга Георгиевна</t>
  </si>
  <si>
    <t>xrystova@rambler.ru</t>
  </si>
  <si>
    <t>Хрустов Андрей Валентинович</t>
  </si>
  <si>
    <t>Путишествие в мир танца</t>
  </si>
  <si>
    <t>Полшаков Артем</t>
  </si>
  <si>
    <t>Гурьева Виктория Вячеславовна</t>
  </si>
  <si>
    <t>barmaley12tima@gmail.com</t>
  </si>
  <si>
    <t>Гурьев Тимофей Алексеевич</t>
  </si>
  <si>
    <t>Деникина Милена Геннадьевна</t>
  </si>
  <si>
    <t>evelinbalan@mail.ru</t>
  </si>
  <si>
    <t>Балан Эвелина Анастсовна</t>
  </si>
  <si>
    <t>клуб «Стажёр»</t>
  </si>
  <si>
    <t>Сироткина Анастасия Михаиловна</t>
  </si>
  <si>
    <t>Сироткин Артем</t>
  </si>
  <si>
    <t>Васильева Валерия Александровна</t>
  </si>
  <si>
    <t>promalp84p@mail.ru</t>
  </si>
  <si>
    <t>Букланова Марьяна Евгеньевна</t>
  </si>
  <si>
    <t>Степанов Александр Николаевич</t>
  </si>
  <si>
    <t>Степанова Анастасия</t>
  </si>
  <si>
    <t>Назаров Александр</t>
  </si>
  <si>
    <t>Захарова Екатерина Юрьевна</t>
  </si>
  <si>
    <t>Адамова Яна</t>
  </si>
  <si>
    <t>Сергеева Любовь Евгеньевна</t>
  </si>
  <si>
    <t>+7 952-231-31-01</t>
  </si>
  <si>
    <t>Сергеев Максим</t>
  </si>
  <si>
    <t>Ляпунова Наталья Алексеевна</t>
  </si>
  <si>
    <t>Ляпунов Кирилл</t>
  </si>
  <si>
    <t>Обучение игры на Ударных инструментах</t>
  </si>
  <si>
    <t>Зубарев Олег Сергеевич</t>
  </si>
  <si>
    <t>Зубарева Арина</t>
  </si>
  <si>
    <t>Андрианова Анна Валерьевна</t>
  </si>
  <si>
    <t>danna505@rambler.ru</t>
  </si>
  <si>
    <t>Андрианов Арсений Филиппович</t>
  </si>
  <si>
    <t>Мойст Марина Аликовна</t>
  </si>
  <si>
    <t>Чурилов Александр</t>
  </si>
  <si>
    <t>Бабичева Валентина Сергеевна</t>
  </si>
  <si>
    <t>ko-valya@mail.ru</t>
  </si>
  <si>
    <t>Бабичева Анна Николаевна</t>
  </si>
  <si>
    <t>Спиринг Мария Александровна</t>
  </si>
  <si>
    <t>m.spiring@gmail.com</t>
  </si>
  <si>
    <t>Спиринг Василий Александрович</t>
  </si>
  <si>
    <t>Василенко Наталья Валерьевна</t>
  </si>
  <si>
    <t>8-931-970-37-76</t>
  </si>
  <si>
    <t>Василенко Олеся</t>
  </si>
  <si>
    <t>Моисеева Юлия Николаевна</t>
  </si>
  <si>
    <t>usya78@rambler.ru</t>
  </si>
  <si>
    <t>Кокурин Аркадий Алексеевич</t>
  </si>
  <si>
    <t>Шарова Ирина Валентиновна</t>
  </si>
  <si>
    <t>irvash@yandex.ru</t>
  </si>
  <si>
    <t>Шарова Вера Алексеевна</t>
  </si>
  <si>
    <t>Федорова Светлана Анатольевна</t>
  </si>
  <si>
    <t>fedorova-sveta@yandex.ru</t>
  </si>
  <si>
    <t>Федорова Елизавета Андреевна</t>
  </si>
  <si>
    <t>Николаев Артемий Львович</t>
  </si>
  <si>
    <t>+7 (921) 955 88 70</t>
  </si>
  <si>
    <t>Николаева Светлана Артемьевна</t>
  </si>
  <si>
    <t>Ряписов Кузьма</t>
  </si>
  <si>
    <t>Смирнова Мария Борисовна</t>
  </si>
  <si>
    <t>smirnovamaria@yandex.ru</t>
  </si>
  <si>
    <t>Смирнова Агния Владимировна</t>
  </si>
  <si>
    <t>Афанасьев Игорь Борисович</t>
  </si>
  <si>
    <t>afanasiev.igor.box@yandex.ru</t>
  </si>
  <si>
    <t>Афанасьев Александр Игоревич</t>
  </si>
  <si>
    <t>клуб ЮНГА</t>
  </si>
  <si>
    <t>Мирнова Ирина Игоревна</t>
  </si>
  <si>
    <t>8(904)555-05-40</t>
  </si>
  <si>
    <t>Irmir0909@gmail.com</t>
  </si>
  <si>
    <t>Мирнова Кристина</t>
  </si>
  <si>
    <t>Ступени творчества</t>
  </si>
  <si>
    <t>Крылова Татьяна Владимировна</t>
  </si>
  <si>
    <t>tatvlad2009@yandex.ru</t>
  </si>
  <si>
    <t>Bаршавская 29-1-111</t>
  </si>
  <si>
    <t>Крылова Варвара Валерьевна</t>
  </si>
  <si>
    <t>Гранат Анастасия Игоревна</t>
  </si>
  <si>
    <t>Nastygranat@yandex.ru</t>
  </si>
  <si>
    <t>Гранат Егор Олегович</t>
  </si>
  <si>
    <t>Захарова Ирина Олеговна</t>
  </si>
  <si>
    <t>irinaz6969@mail.ru</t>
  </si>
  <si>
    <t>Хасанова Рената Рашидовна</t>
  </si>
  <si>
    <t>Никонова Любовь Алексеевна</t>
  </si>
  <si>
    <t>anusya25@mail.ru</t>
  </si>
  <si>
    <t>Волянюк Анна</t>
  </si>
  <si>
    <t>Клишина Яна Пеировна</t>
  </si>
  <si>
    <t>dyana007@mail.ru</t>
  </si>
  <si>
    <t>Клишина Ксения</t>
  </si>
  <si>
    <t>108 группа</t>
  </si>
  <si>
    <t>Масленникова Юлия Владимировна</t>
  </si>
  <si>
    <t>uliyamas@gmail.com</t>
  </si>
  <si>
    <t>Пашинская Арина</t>
  </si>
  <si>
    <t>Эдуард Слуцкий</t>
  </si>
  <si>
    <t>Оздоровительная гимнастика</t>
  </si>
  <si>
    <t>8 911 235-29-63</t>
  </si>
  <si>
    <t>Гурбо Анисья</t>
  </si>
  <si>
    <t>Odezhda.piter@gmail.com</t>
  </si>
  <si>
    <t>Иванов Евгений</t>
  </si>
  <si>
    <t>Ефремова Светлана Тельмановна</t>
  </si>
  <si>
    <t>efrosvet@mail.ru</t>
  </si>
  <si>
    <t>ЛО, Всеволожский р-н, г. Мурино, ул. Оборонная, д.18, кв. 43</t>
  </si>
  <si>
    <t>Ефремова Ксения Яковлевна</t>
  </si>
  <si>
    <t>Коннова Юлия Леонидовна</t>
  </si>
  <si>
    <t>Juliy180278@rambler.ru</t>
  </si>
  <si>
    <t>Коннова Полина Сергеевна</t>
  </si>
  <si>
    <t>Орехова Дарья</t>
  </si>
  <si>
    <t>Тиханова Ксения Станиславовна</t>
  </si>
  <si>
    <t>Тиханова Екатерина Алексеевна</t>
  </si>
  <si>
    <t>Васильев Виталий Александрович</t>
  </si>
  <si>
    <t>comviv@gmail.com</t>
  </si>
  <si>
    <t>Васильева Стефания Витальевна</t>
  </si>
  <si>
    <t>актерское мастерство</t>
  </si>
  <si>
    <t>Слуцким Эдуард</t>
  </si>
  <si>
    <t>Обучение плаванью</t>
  </si>
  <si>
    <t>Казакова Ирина Дмитриевна</t>
  </si>
  <si>
    <t>irrin@bk.ru</t>
  </si>
  <si>
    <t>Казаков Василий Борисович</t>
  </si>
  <si>
    <t>Клишина Яна Петровна</t>
  </si>
  <si>
    <t>Клишина Екатерина Николаевна</t>
  </si>
  <si>
    <t>Слуцкий Эдуард</t>
  </si>
  <si>
    <t>Филимонова Екатерина Сергеевна</t>
  </si>
  <si>
    <t>happyend2000@gmai.com</t>
  </si>
  <si>
    <t>Филимонова Милана Кареновна</t>
  </si>
  <si>
    <t>Театр Танца</t>
  </si>
  <si>
    <t>8904-974-83-54</t>
  </si>
  <si>
    <t>ssvet123@mail.ru</t>
  </si>
  <si>
    <t>Серкова Дарина</t>
  </si>
  <si>
    <t>Ташник Виктория Викторовна</t>
  </si>
  <si>
    <t>tashnikv@mail.ru</t>
  </si>
  <si>
    <t>Ташник Яна Руслановна</t>
  </si>
  <si>
    <t>Учебно оздоровительный отдел(бассейн)</t>
  </si>
  <si>
    <t>Афанасьева Александра Валентиновна</t>
  </si>
  <si>
    <t>alra@bk.ru</t>
  </si>
  <si>
    <t>Болгова Ирина Александровна</t>
  </si>
  <si>
    <t>Бубнова Ирина Алексеевна</t>
  </si>
  <si>
    <t>i.bubnova@inbox.ru</t>
  </si>
  <si>
    <t>Бубнова София</t>
  </si>
  <si>
    <t>Мардеев Андрей Михайлович</t>
  </si>
  <si>
    <t>mardeeff@mail.ru</t>
  </si>
  <si>
    <t>Голубова Анастасия Андреевна</t>
  </si>
  <si>
    <t>Давыдова Ольга Михайловна</t>
  </si>
  <si>
    <t>Davydova.nika2013@yandex.ru</t>
  </si>
  <si>
    <t>Давыдова Елизавета Вячеславовна</t>
  </si>
  <si>
    <t>Тетервова александра игоревна</t>
  </si>
  <si>
    <t>Советов Даниил</t>
  </si>
  <si>
    <t>Мельдуц Светлана Александровна</t>
  </si>
  <si>
    <t>gogamelduts2005@gmail.com</t>
  </si>
  <si>
    <t>Мельдуц Георгий</t>
  </si>
  <si>
    <t>Шаг в право, шаг в международные отношения Юношеского Клуба Общественных Наук</t>
  </si>
  <si>
    <t>201, 202</t>
  </si>
  <si>
    <t>Дороговаты Юлия Константининовна</t>
  </si>
  <si>
    <t>Недвигин Вячеслав Анатольевич</t>
  </si>
  <si>
    <t>Тарвердиев Кирилл</t>
  </si>
  <si>
    <t>Чистякова Елена Сергеевна</t>
  </si>
  <si>
    <t>8-964-379-37-99</t>
  </si>
  <si>
    <t>or-elena@mail.ru</t>
  </si>
  <si>
    <t>Чистякова Александра</t>
  </si>
  <si>
    <t>Квасова Устинья Анатольевна</t>
  </si>
  <si>
    <t>ukvasova@mail.ru</t>
  </si>
  <si>
    <t>Павлюченко Иван</t>
  </si>
  <si>
    <t>Салимбаева Александра Владимировна</t>
  </si>
  <si>
    <t>aleks.salimbaeva2013@yandex.ru</t>
  </si>
  <si>
    <t>Салимбаев Артём Борисович</t>
  </si>
  <si>
    <t>Захаренкова Анна Георгиевна</t>
  </si>
  <si>
    <t>Вокальный театр "Теремок"</t>
  </si>
  <si>
    <t>Багаева Екатерина</t>
  </si>
  <si>
    <t>Теплоухова Светлана Владимировна</t>
  </si>
  <si>
    <t>kassandrasakos@gmail.com</t>
  </si>
  <si>
    <t>Пьянкова София</t>
  </si>
  <si>
    <t>Шепелева Любовь Борисовна</t>
  </si>
  <si>
    <t>tansakuravl@gmail.com</t>
  </si>
  <si>
    <t>Шепелев Борис Эдуардович</t>
  </si>
  <si>
    <t>Шидловская Ксения Евгеньевна</t>
  </si>
  <si>
    <t>Kshidlovskaya@rambler.ru</t>
  </si>
  <si>
    <t>Шидловская Элина</t>
  </si>
  <si>
    <t>Романова Ольга Эдуардовна</t>
  </si>
  <si>
    <t>+7 921-923-76-70</t>
  </si>
  <si>
    <t>ptitsavp@yandex.ru</t>
  </si>
  <si>
    <t>Романов Дмитрий Кириллович</t>
  </si>
  <si>
    <t>Робот Си</t>
  </si>
  <si>
    <t xml:space="preserve">Да
</t>
  </si>
  <si>
    <t>Джуринская Наталия Феликсовна</t>
  </si>
  <si>
    <t>+7(921)426-13-46</t>
  </si>
  <si>
    <t>dzhur2006@mail.ru</t>
  </si>
  <si>
    <t>Власенков Фёдор</t>
  </si>
  <si>
    <t>Шлиссельбургский пр. 2/2-70</t>
  </si>
  <si>
    <t>Бамбурина Станислава Борисовна</t>
  </si>
  <si>
    <t>7-921-999-24-04</t>
  </si>
  <si>
    <t>ba2967417@gmail.com</t>
  </si>
  <si>
    <t>Бамбурин Андрей Валерьевич</t>
  </si>
  <si>
    <t>Программирование в среде Biomy</t>
  </si>
  <si>
    <t>Мишукова Алена Викторовна</t>
  </si>
  <si>
    <t>531avm@mail.ru</t>
  </si>
  <si>
    <t>Мишукова Ольга</t>
  </si>
  <si>
    <t>"Введение в общую биологию".</t>
  </si>
  <si>
    <t>Заплахова Светлана Александровна</t>
  </si>
  <si>
    <t>zenemax11@gmail.com</t>
  </si>
  <si>
    <t>Шепелюк Иннокентий Владимирович</t>
  </si>
  <si>
    <t>iselezneva0803@mail.ru</t>
  </si>
  <si>
    <t>Селезнев Андрей Романович</t>
  </si>
  <si>
    <t>Маланина Валентина Георгиевна</t>
  </si>
  <si>
    <t>+7(981)725-61-33</t>
  </si>
  <si>
    <t>vm9817256133@gmail.com</t>
  </si>
  <si>
    <t>Артамонова Любовь Матвеевна</t>
  </si>
  <si>
    <t>Обучение игры на виолончели</t>
  </si>
  <si>
    <t>8(960)0060061</t>
  </si>
  <si>
    <t>Я умею плавать</t>
  </si>
  <si>
    <t>Леонтьева Наталия Александровна</t>
  </si>
  <si>
    <t>na-leo82@yandex.ru</t>
  </si>
  <si>
    <t>Леонтьева Марина Сергеевна</t>
  </si>
  <si>
    <t>Нош ребенок рисует</t>
  </si>
  <si>
    <t>Коледа Людмила Павловна</t>
  </si>
  <si>
    <t>koleda139@gmail.com</t>
  </si>
  <si>
    <t>Исламова Арина Ринатовна</t>
  </si>
  <si>
    <t>Я познаю свой мир</t>
  </si>
  <si>
    <t>Михалева Лидия Валерьевна</t>
  </si>
  <si>
    <t>lllmihal@mail.ru</t>
  </si>
  <si>
    <t>Михалева Дарья</t>
  </si>
  <si>
    <t>ЧиЗ 9класс</t>
  </si>
  <si>
    <t>Щепетильникова Галина Борисовна</t>
  </si>
  <si>
    <t>gusandr2604@gmail.com</t>
  </si>
  <si>
    <t>Щепетильников Дмитрий Павлович</t>
  </si>
  <si>
    <t>Касьянова Елена Ивановна</t>
  </si>
  <si>
    <t>e.i.kasyanova@mail.ru</t>
  </si>
  <si>
    <t>Касьянова Алиса</t>
  </si>
  <si>
    <t>Кипрюшина Ольга Сергеевна</t>
  </si>
  <si>
    <t>ol-kipr@mail.ru</t>
  </si>
  <si>
    <t>Кипрюшина Полина Леонидовна</t>
  </si>
  <si>
    <t>Занимательная математика 2кл</t>
  </si>
  <si>
    <t>Громова Олеся Александровна</t>
  </si>
  <si>
    <t>mariamorozova1405@gmail.com</t>
  </si>
  <si>
    <t>Морозова Мария Максимовна</t>
  </si>
  <si>
    <t>Porter182006@ gmail.com</t>
  </si>
  <si>
    <t>Медведенко Арсений</t>
  </si>
  <si>
    <t>Кипрюшина Полина Сергеевна</t>
  </si>
  <si>
    <t>Кузнецова Вера Ивановна</t>
  </si>
  <si>
    <t>kuzia.70@bk.ru</t>
  </si>
  <si>
    <t>Кузнецов Кирилл</t>
  </si>
  <si>
    <t>Базовый курс общественных наук</t>
  </si>
  <si>
    <t>Истомина Елизавета Павловна</t>
  </si>
  <si>
    <t>Elizabeth.bams@gmail.com</t>
  </si>
  <si>
    <t>Истомин Матвей Сергеевич</t>
  </si>
  <si>
    <t>Снегова Светлана Сергеевна</t>
  </si>
  <si>
    <t>svsnegova@yandex.ru</t>
  </si>
  <si>
    <t>Нахапетян Юлия</t>
  </si>
  <si>
    <t>Арсенкова Ирина Викторовна</t>
  </si>
  <si>
    <t>arsenkovaiv@mail.ru</t>
  </si>
  <si>
    <t>Арсенкова Дарья Дмитриевна</t>
  </si>
  <si>
    <t>Кнерцер Мария Павловна</t>
  </si>
  <si>
    <t>mariaknertser@mail.ru</t>
  </si>
  <si>
    <t>Кнерцер Марк</t>
  </si>
  <si>
    <t>"Введение в общую биологию"</t>
  </si>
  <si>
    <t>Дороховское Юлия Константантиновна</t>
  </si>
  <si>
    <t>Автомоделирование Е Е</t>
  </si>
  <si>
    <t>Попова Наталья Константиновна</t>
  </si>
  <si>
    <t>np@bul.net</t>
  </si>
  <si>
    <t>Попов Кирилл</t>
  </si>
  <si>
    <t>Корхин Евгений Михайлович</t>
  </si>
  <si>
    <t>parsnip@yandex.ru</t>
  </si>
  <si>
    <t>Корхин Александр</t>
  </si>
  <si>
    <t>Лукша Наталья Юрьевна</t>
  </si>
  <si>
    <t>Lny@inbox.ru</t>
  </si>
  <si>
    <t>Лукша Эллина Михайловна</t>
  </si>
  <si>
    <t>Лопатнева Татьяна Станиславовна</t>
  </si>
  <si>
    <t>yname7760@gmail.ru</t>
  </si>
  <si>
    <t>Лопатнев Михаил</t>
  </si>
  <si>
    <t>natash@yandex.ru</t>
  </si>
  <si>
    <t>Фоминенко Елизавета Васильевна</t>
  </si>
  <si>
    <t>Fomeliza@mail.ru</t>
  </si>
  <si>
    <t>Фоминенко Юлия Николаевна</t>
  </si>
  <si>
    <t>10класс</t>
  </si>
  <si>
    <t>Филлипова Ольга Сергеевна</t>
  </si>
  <si>
    <t>philippovaolga28@gmail.com</t>
  </si>
  <si>
    <t>Иванов Макарий</t>
  </si>
  <si>
    <t>Васильев Даниил</t>
  </si>
  <si>
    <t>СПБ, Приморское шоссе 265 кв 106</t>
  </si>
  <si>
    <t>Аршакян Гоар</t>
  </si>
  <si>
    <t>Оганесян Карлен</t>
  </si>
  <si>
    <t>Алексеева Екатерина Павловна</t>
  </si>
  <si>
    <t>catalex@yandex.ru</t>
  </si>
  <si>
    <t>Алексеева Антонина Викторовна</t>
  </si>
  <si>
    <t>СПб, Приморское шоссе 265 кв 106</t>
  </si>
  <si>
    <t>Сорочан Юлия Васильевна</t>
  </si>
  <si>
    <t>Sorocanvasilij8gmail.com</t>
  </si>
  <si>
    <t>Наличная. 36 корпус 3 квартира 391</t>
  </si>
  <si>
    <t>Сорочан Василий</t>
  </si>
  <si>
    <t>Незнаю</t>
  </si>
  <si>
    <t>Ансамблевой класс</t>
  </si>
  <si>
    <t>Бобрякова Анастасия Александровна</t>
  </si>
  <si>
    <t>anastasiya_bobry@mail.ru</t>
  </si>
  <si>
    <t>Бобряков Даниил</t>
  </si>
  <si>
    <t>Екатерина Андреевна Десницкая</t>
  </si>
  <si>
    <t>edesnitskaya@mail.ru</t>
  </si>
  <si>
    <t>Тикачева Полина</t>
  </si>
  <si>
    <t>Введение в генетику</t>
  </si>
  <si>
    <t>Клюева Дарья Андреевна</t>
  </si>
  <si>
    <t>dashkin_88@bk.ru</t>
  </si>
  <si>
    <t>Клюев Игорь Андреевич</t>
  </si>
  <si>
    <t>Колесник Наталья Владимировна</t>
  </si>
  <si>
    <t>knv96@yandex.ru</t>
  </si>
  <si>
    <t>Хосуев Александр Даутович</t>
  </si>
  <si>
    <t>Круглов Виктор Сергеевич</t>
  </si>
  <si>
    <t>stuf2000@yandex.ru</t>
  </si>
  <si>
    <t>Круглов Александр Викторович</t>
  </si>
  <si>
    <t>8-904-332-47-43</t>
  </si>
  <si>
    <t>Белозерцев Дмитрий Ильич</t>
  </si>
  <si>
    <t>Не знаю, занятия в среду в 17:00. Ребенок не успевает доехать со школы домой.</t>
  </si>
  <si>
    <t>Петрова Юлия Александровна</t>
  </si>
  <si>
    <t>petrrowa@rambler.ru</t>
  </si>
  <si>
    <t>Петров Илья Сергеевич</t>
  </si>
  <si>
    <t>Добрецова Виктория Викторовна</t>
  </si>
  <si>
    <t>vid02@mail.ru</t>
  </si>
  <si>
    <t>Пр. Маршала Блюхера, 54-105</t>
  </si>
  <si>
    <t>Добрецова Алиса</t>
  </si>
  <si>
    <t>Телегина Ирина Александровна</t>
  </si>
  <si>
    <t>iatelegina65@gmail.ru</t>
  </si>
  <si>
    <t>Телегина Анастасия Андреевна</t>
  </si>
  <si>
    <t>iatelegina65@gmail.com</t>
  </si>
  <si>
    <t>Бойцова Марина Леопольдовна</t>
  </si>
  <si>
    <t>Бойцов Борис Сергеевич</t>
  </si>
  <si>
    <t>Варлыгина Оксана Владимировна</t>
  </si>
  <si>
    <t>shuchu@list.ru</t>
  </si>
  <si>
    <t>Варлыгина Мария Дмитриевна</t>
  </si>
  <si>
    <t>улица Шпалерная, дом 44Б, квартира 40</t>
  </si>
  <si>
    <t>Сморякова Светлана Юрьевна</t>
  </si>
  <si>
    <t>8-9218996485</t>
  </si>
  <si>
    <t>smorjakova@bk.ru</t>
  </si>
  <si>
    <t>г. С-Петербург, пр. Маршала Жукова, 34-1-186</t>
  </si>
  <si>
    <t>Марченко Артём Юрьевич</t>
  </si>
  <si>
    <t>Назарова Оксана Александровна</t>
  </si>
  <si>
    <t>Ocsana.76@mail.ru</t>
  </si>
  <si>
    <t>Иванова Дарья Максимовна</t>
  </si>
  <si>
    <t>Яковлева Елена Юрьевна</t>
  </si>
  <si>
    <t>Яковлев Максим</t>
  </si>
  <si>
    <t xml:space="preserve">Тури
</t>
  </si>
  <si>
    <t>Владимирова Ирина Олеговна</t>
  </si>
  <si>
    <t>vladimirova_irina@rambler.ru</t>
  </si>
  <si>
    <t>Владимиров Пётр Георгиевич</t>
  </si>
  <si>
    <t>Кирьянова Мария Алексеевна</t>
  </si>
  <si>
    <t>Mashakirianova@hotmail.com</t>
  </si>
  <si>
    <t>Кирьянова Ульяна</t>
  </si>
  <si>
    <t>Класс домры</t>
  </si>
  <si>
    <t>Большаков Евгения Александровна</t>
  </si>
  <si>
    <t>buzulka@yandex.ru</t>
  </si>
  <si>
    <t>Большаков Борис Павлович</t>
  </si>
  <si>
    <t>Санникова Мария Анатольевна</t>
  </si>
  <si>
    <t>sama-ja@yandex.ru</t>
  </si>
  <si>
    <t>Санников Дмитрий Сергеевич</t>
  </si>
  <si>
    <t>Программирование на языке PascadABC</t>
  </si>
  <si>
    <t>Ромашова Ирина Анатольевна</t>
  </si>
  <si>
    <t>ixia@list.ru</t>
  </si>
  <si>
    <t>Ромашова Василиса Максимовна</t>
  </si>
  <si>
    <t>Нечаева Наталия Юрьевна</t>
  </si>
  <si>
    <t>nan3208@yandex.ru</t>
  </si>
  <si>
    <t>Нечаева Ирина Сергеевна</t>
  </si>
  <si>
    <t>"Основы двухмерного векторного моделирования в графических редакторах""</t>
  </si>
  <si>
    <t>Гольдштейн Янина Эдуардовна</t>
  </si>
  <si>
    <t>mark123gold@gmail.com</t>
  </si>
  <si>
    <t>Гольдштейн Марк</t>
  </si>
  <si>
    <t>Гришина Ирина Леонидовна</t>
  </si>
  <si>
    <t>grishinairi@gmail.com</t>
  </si>
  <si>
    <t>Гришин Лев Игоревич</t>
  </si>
  <si>
    <t>Ксения Александровна Лежнина</t>
  </si>
  <si>
    <t>vrubel44@list.ru</t>
  </si>
  <si>
    <t>Брюшков Максим Романович</t>
  </si>
  <si>
    <t xml:space="preserve">Ушакова Алена Владимировна
</t>
  </si>
  <si>
    <t>+7(911)1282080</t>
  </si>
  <si>
    <t>Батуева Татьяна александровна</t>
  </si>
  <si>
    <t>Batueva_t@list.ru</t>
  </si>
  <si>
    <t>Батуева Дарья Алексеевна</t>
  </si>
  <si>
    <t>Смульская Лидия Анатольевна</t>
  </si>
  <si>
    <t>С-Пб.</t>
  </si>
  <si>
    <t>Смульский Григорий Александрович</t>
  </si>
  <si>
    <t>Лежнина Ксения Александровна</t>
  </si>
  <si>
    <t>Каменский Евгений Викторович</t>
  </si>
  <si>
    <t>lidakamenskay@icloud.com</t>
  </si>
  <si>
    <t>Каменская Лидия</t>
  </si>
  <si>
    <t>«АНАЛИТИЧЕСКАЯ ХИМИЯ:
АНАЛИЗ МОДЕЛЬНЫХ И РЕАЛЬНЫХ ОБЪЕКТОВ»</t>
  </si>
  <si>
    <t>Медведева София Константиновна</t>
  </si>
  <si>
    <t>овощеводство</t>
  </si>
  <si>
    <t>Брюшкова Марта Романовна</t>
  </si>
  <si>
    <t>Лавров Андрей Сергеевич</t>
  </si>
  <si>
    <t>Лавров Кирилл Андреевич</t>
  </si>
  <si>
    <t>Шулепова Наталья Андреевна</t>
  </si>
  <si>
    <t>nat2183@yandex.ru</t>
  </si>
  <si>
    <t>Шулепов Кирилл Андреевич</t>
  </si>
  <si>
    <t>АНАЛИТИЧЕСКАЯ ХИМИЯ:
АНАЛИЗ МОДЕЛЬНЫХ И РЕАЛЬНЫХ ОБЪЕКТОВ</t>
  </si>
  <si>
    <t>Матюхина Ольга Станиславовна</t>
  </si>
  <si>
    <t>lgakis@bk.ru</t>
  </si>
  <si>
    <t>Матюхина Юлия</t>
  </si>
  <si>
    <t>Куижев Адам Русланович</t>
  </si>
  <si>
    <t>Ширяев Максим Сергеевич</t>
  </si>
  <si>
    <t>alla@softmak.ru</t>
  </si>
  <si>
    <t>Ширяева Диана Максимовна</t>
  </si>
  <si>
    <t>Программа «Человек и его здоровье»</t>
  </si>
  <si>
    <t>группа 201</t>
  </si>
  <si>
    <t>Возная Анастасия Сергеевна</t>
  </si>
  <si>
    <t>voznayaas@mail.ru</t>
  </si>
  <si>
    <t>Возная Варвара Алексеевна</t>
  </si>
  <si>
    <t>Архангельская Татьяна Александровна</t>
  </si>
  <si>
    <t>ab-sovetnikat@yandex.ru</t>
  </si>
  <si>
    <t>Архангельский Матвей Саввич</t>
  </si>
  <si>
    <t>Сумарокова Евгения Геннадьевна</t>
  </si>
  <si>
    <t>sumarokova2505@mail.ru</t>
  </si>
  <si>
    <t>Сумарокова Таисия Васильевна</t>
  </si>
  <si>
    <t>«АНАЛИТИЧЕСКАЯ ХИМИЯ:
АНАЛИЗ МОДЕЛЬНЫХ И РЕАЛЬНЫХ ОБЪЕКТОВ»</t>
  </si>
  <si>
    <t>Макеева Наталья Сергеевна</t>
  </si>
  <si>
    <t>natalia12@mail.ru</t>
  </si>
  <si>
    <t>Макеева Анастасия Сергеевна</t>
  </si>
  <si>
    <t>Санникова Ирина Владимировна</t>
  </si>
  <si>
    <t>gorbachewa@inbox.ru</t>
  </si>
  <si>
    <t>САнников Федор Викторович</t>
  </si>
  <si>
    <t>ksugulko2706@gmail.com</t>
  </si>
  <si>
    <t>Школа вожатого. Клуб "Стажёр"</t>
  </si>
  <si>
    <t>Решетников Алексей Сергеевич</t>
  </si>
  <si>
    <t>alexey@w2d.ru</t>
  </si>
  <si>
    <t>Решетников Тимофей</t>
  </si>
  <si>
    <t>Целых Анна Борисовна</t>
  </si>
  <si>
    <t>anna_tselykh@mail.ru</t>
  </si>
  <si>
    <t>Целых Алиса Алексеевна</t>
  </si>
  <si>
    <t>penska.ya33@gmail.com</t>
  </si>
  <si>
    <t>Гусева Арина Игоревна</t>
  </si>
  <si>
    <t>Сергеева Елена Владимировна</t>
  </si>
  <si>
    <t>annserg09@gmail.com</t>
  </si>
  <si>
    <t>Санкт-Петербург улица Ольминкого дом 12 кв 29</t>
  </si>
  <si>
    <t>Сергеева Анна</t>
  </si>
  <si>
    <t>Юнешеский клуб обшественных наук</t>
  </si>
  <si>
    <t>Ответственность беру</t>
  </si>
  <si>
    <t>8-952-381-41-51</t>
  </si>
  <si>
    <t>Андрюшкова Елена Валерьевна</t>
  </si>
  <si>
    <t>evamongolia@yandex.ru</t>
  </si>
  <si>
    <t>Андрюшкова Ольга Ивановна</t>
  </si>
  <si>
    <t>Гурченко Юлия Евгеньевна</t>
  </si>
  <si>
    <t>Juliagurchenko@mail.ru</t>
  </si>
  <si>
    <t>Маликов Роман</t>
  </si>
  <si>
    <t>Измайлова Алевтина Сергеевна</t>
  </si>
  <si>
    <t>Испоьзование совремеррых компьютерных технологий в шахматах</t>
  </si>
  <si>
    <t>Бочкова Елена Анатольевна</t>
  </si>
  <si>
    <t>+7 921-3089276</t>
  </si>
  <si>
    <t>Бочков Георгий Владимирович</t>
  </si>
  <si>
    <t>Копычева Роза Георгиевна</t>
  </si>
  <si>
    <t>rkopycheva@mail.ru</t>
  </si>
  <si>
    <t>Копычев Николай Алексеевич</t>
  </si>
  <si>
    <t>автомодельная лаборатория</t>
  </si>
  <si>
    <t>ответственность за жизнь и ребенка беру на себя</t>
  </si>
  <si>
    <t>Габрис Ольга Анатольевна</t>
  </si>
  <si>
    <t>Габрис Камилла Гасановна</t>
  </si>
  <si>
    <t>Новобранцева Марина Юрьевна</t>
  </si>
  <si>
    <t>8921-9881153</t>
  </si>
  <si>
    <t>Жарков Алексей Игоревич</t>
  </si>
  <si>
    <t>Использование современных Компьютерных технологий в шахматах</t>
  </si>
  <si>
    <t>Моторина Анастасия Анатольевна</t>
  </si>
  <si>
    <t>motorina.anastasya@yandex.ru</t>
  </si>
  <si>
    <t>Воронин Леонид Денисович</t>
  </si>
  <si>
    <t>Вагабова Татьяна Владимировна</t>
  </si>
  <si>
    <t>vagabova.sud@mail.ru</t>
  </si>
  <si>
    <t>Вагабова Диана Демировна</t>
  </si>
  <si>
    <t>Смородина Ксения Викторовна</t>
  </si>
  <si>
    <t>8-921-917-66-87</t>
  </si>
  <si>
    <t>ksenia.sushko@gmail.com</t>
  </si>
  <si>
    <t>Смородин Артём Павлович</t>
  </si>
  <si>
    <t>Клюшева Татьяна Викторовна</t>
  </si>
  <si>
    <t>kltany@yandex.ru</t>
  </si>
  <si>
    <t>Клюшева Вера Ивановна</t>
  </si>
  <si>
    <t>Холопова Анна Николаевна</t>
  </si>
  <si>
    <t>8-921-986-39-52</t>
  </si>
  <si>
    <t>annaholopova15@gmail.com</t>
  </si>
  <si>
    <t>Александра Холопова</t>
  </si>
  <si>
    <t>гидробиология</t>
  </si>
  <si>
    <t>Мозгова Екатерина Валерьевна</t>
  </si>
  <si>
    <t>ekaterina.mozgova@gmail.com</t>
  </si>
  <si>
    <t>Мозгов Фёдор Ильич</t>
  </si>
  <si>
    <t>Голутва Марина Александровна</t>
  </si>
  <si>
    <t>9373283@mail.ru</t>
  </si>
  <si>
    <t>Караваева Виктория Юрьевна</t>
  </si>
  <si>
    <t>Медицинская биология 10 класс</t>
  </si>
  <si>
    <t>Костин София</t>
  </si>
  <si>
    <t>Рохин Илья Андреевич</t>
  </si>
  <si>
    <t>11 класс</t>
  </si>
  <si>
    <t>Кирова Елена Николаевна</t>
  </si>
  <si>
    <t>8-921-1898356</t>
  </si>
  <si>
    <t>elena8336@yandex.ru</t>
  </si>
  <si>
    <t>Кирова Вероника Дмитриевна</t>
  </si>
  <si>
    <t>Зайцева Светлана Геннадьевна</t>
  </si>
  <si>
    <t>982-09-28@mail.ru</t>
  </si>
  <si>
    <t>Зайцев Михаил Сергеевич</t>
  </si>
  <si>
    <t>Цифровая электроника.техническая направленность</t>
  </si>
  <si>
    <t>olganebel@gmail.com</t>
  </si>
  <si>
    <t>Сидоркевич Денис Сергеевич</t>
  </si>
  <si>
    <t>Иванова Татьяна Александровна</t>
  </si>
  <si>
    <t>8-921-319-68-27</t>
  </si>
  <si>
    <t>veselovat@hotmail.com</t>
  </si>
  <si>
    <t>Иванова Анна Сергеевна</t>
  </si>
  <si>
    <t>Борецкая Анна Валерьевна</t>
  </si>
  <si>
    <t>±79219253599</t>
  </si>
  <si>
    <t>annychaka@gmail.com</t>
  </si>
  <si>
    <t>Громов Марк</t>
  </si>
  <si>
    <t>Большакова Ольга Владимировна</t>
  </si>
  <si>
    <t>NBolshakov@ya.ru</t>
  </si>
  <si>
    <t>Большаков Юрий</t>
  </si>
  <si>
    <t>Дивногорская Татьяна Валентиновна</t>
  </si>
  <si>
    <t>Divnopanda1@gmail.com</t>
  </si>
  <si>
    <t>Дивногорская Олеся Александровна</t>
  </si>
  <si>
    <t>Тури</t>
  </si>
  <si>
    <t>+7 921 934 15 64</t>
  </si>
  <si>
    <t>ksugor06@yandex.ru</t>
  </si>
  <si>
    <t>Виноград Светлана Николаевна</t>
  </si>
  <si>
    <t>При</t>
  </si>
  <si>
    <t>Иванова Анна Рафаэльевна</t>
  </si>
  <si>
    <t>anna.r.ivanova@mail.ru</t>
  </si>
  <si>
    <t>Иванова Таисия Денисовна</t>
  </si>
  <si>
    <t>Бар Григорий</t>
  </si>
  <si>
    <t>Helez@yandex.ru</t>
  </si>
  <si>
    <t>Антонова Елена Анатольевна</t>
  </si>
  <si>
    <t>antonova.anastasiya225@gmail.com</t>
  </si>
  <si>
    <t>Антонова Анастасия</t>
  </si>
  <si>
    <t>natashatdl@mail.ru</t>
  </si>
  <si>
    <t>Давыдова Дарья сергеевна</t>
  </si>
  <si>
    <t>Daria_gold@mail.ru</t>
  </si>
  <si>
    <t>Немов Лев Алексеевич</t>
  </si>
  <si>
    <t>Серебрицкая Елена Леонидовна</t>
  </si>
  <si>
    <t>serebric@rambler.ru</t>
  </si>
  <si>
    <t>Серебрицкая Катарина</t>
  </si>
  <si>
    <t>Аналитическая химия. Анализ реальных и модельных объектов</t>
  </si>
  <si>
    <t>dinant@inbox.ru</t>
  </si>
  <si>
    <t>Сиврикова Анастасия Александровна</t>
  </si>
  <si>
    <t>Sivrikova0379@list.ru</t>
  </si>
  <si>
    <t>Ковальский Артём Александрович</t>
  </si>
  <si>
    <t>Марина Бутикова Владимировна</t>
  </si>
  <si>
    <t>kohin@mail.ru</t>
  </si>
  <si>
    <t>Щерба Иван Дмитриевич</t>
  </si>
  <si>
    <t>+7(911)777 14 20</t>
  </si>
  <si>
    <t>Хилютич Екатерина Михайловна</t>
  </si>
  <si>
    <t>k1750@mail.ru</t>
  </si>
  <si>
    <t>Богомолов Илья</t>
  </si>
  <si>
    <t>Марина Бутикова</t>
  </si>
  <si>
    <t>Щерба Екатерина Дмитриевна</t>
  </si>
  <si>
    <t>Беляева Елена Борисовна</t>
  </si>
  <si>
    <t>Alisaatlas@mail.ru</t>
  </si>
  <si>
    <t>Беляев Кирилл Дмитриевич</t>
  </si>
  <si>
    <t>3 D моделирование</t>
  </si>
  <si>
    <t>хор</t>
  </si>
  <si>
    <t>Софи Надежда Тиммерер-Майер</t>
  </si>
  <si>
    <t>Хосуев Александр</t>
  </si>
  <si>
    <t>Щерба Иван</t>
  </si>
  <si>
    <t>Иванова Мария Владимировна</t>
  </si>
  <si>
    <t>maria.ivanova010@gmail.com</t>
  </si>
  <si>
    <t>Коробова Елена Юрьевна</t>
  </si>
  <si>
    <t>ekorobova@yandex.ru</t>
  </si>
  <si>
    <t>Арановская Екатерина Константиновна</t>
  </si>
  <si>
    <t>Кручинкина Екатерина Алексеевна</t>
  </si>
  <si>
    <t>Kruch.e@mail.ru</t>
  </si>
  <si>
    <t>Кручинкин Всеволод</t>
  </si>
  <si>
    <t>Щерба Екатерина</t>
  </si>
  <si>
    <t>Шипунова Елизавета</t>
  </si>
  <si>
    <t>Теория музыки и фортепьяно</t>
  </si>
  <si>
    <t>Михкельсон Наталия Николаевна</t>
  </si>
  <si>
    <t>sofia.savruhina@gmail.com</t>
  </si>
  <si>
    <t>Саврухина Софья</t>
  </si>
  <si>
    <t>Евреинова Ирина Владимировнп</t>
  </si>
  <si>
    <t>Введение в Авиомоделизм. Простейшие летающие модели</t>
  </si>
  <si>
    <t>Мартиросова Инна Аркадьевна</t>
  </si>
  <si>
    <t>8 (931) 251-56-95</t>
  </si>
  <si>
    <t>mart-aliska@mail.ru</t>
  </si>
  <si>
    <t>Мартиросов Александр Рубенович</t>
  </si>
  <si>
    <t>Филиппова Елена Анатольевна</t>
  </si>
  <si>
    <t>8-911-252-13-70</t>
  </si>
  <si>
    <t>Elena-viktoriy06@yandex.ru</t>
  </si>
  <si>
    <t>Филиппова Виктория</t>
  </si>
  <si>
    <t>Евреинов Николай</t>
  </si>
  <si>
    <t>Заниательная радиоэлектроника</t>
  </si>
  <si>
    <t>Босенко Валерия Ремовна</t>
  </si>
  <si>
    <t>valeriya_lashkova@mail.ru</t>
  </si>
  <si>
    <t>Босенко Александра Владимировна</t>
  </si>
  <si>
    <t>Основы ТРИЗ</t>
  </si>
  <si>
    <t>Булдаков Матвей</t>
  </si>
  <si>
    <t>Екатерина Евгеньевна Путронен</t>
  </si>
  <si>
    <t>eputronen@yandex.ru</t>
  </si>
  <si>
    <t>Патронный Аглая Сергеевна</t>
  </si>
  <si>
    <t>8-962-353-24-15</t>
  </si>
  <si>
    <t>Писарев Никита Даниилович</t>
  </si>
  <si>
    <t>Калугина Анна Вячеславовна</t>
  </si>
  <si>
    <t>anaka@mail.ru</t>
  </si>
  <si>
    <t>Кришталь Андрей</t>
  </si>
  <si>
    <t>Веселов Фёдор Евгеньевич</t>
  </si>
  <si>
    <t>Степанова Анна Юрьевна</t>
  </si>
  <si>
    <t>Stepanya@inbox.ru</t>
  </si>
  <si>
    <t>Степанов Константин</t>
  </si>
  <si>
    <t>Вокальный ансамбль Теремок</t>
  </si>
  <si>
    <t>Oxoxana@gmail.com</t>
  </si>
  <si>
    <t>Егоров Феликс Борисович</t>
  </si>
  <si>
    <t>felix.egorov@gmail.com</t>
  </si>
  <si>
    <t>Егоров Марк Феликсович</t>
  </si>
  <si>
    <t>Программа Обучение игре на фортепиано группа 1</t>
  </si>
  <si>
    <t>Сушко Марина Ярославовна</t>
  </si>
  <si>
    <t>marinasushko@mail.ru</t>
  </si>
  <si>
    <t>Сушко Екатерина Алексеевна</t>
  </si>
  <si>
    <t>Еманова Ольга Геннадьевна</t>
  </si>
  <si>
    <t>Еманов Константин</t>
  </si>
  <si>
    <t>Черкашина Елена</t>
  </si>
  <si>
    <t>Пакальнис Алена Юрьевна</t>
  </si>
  <si>
    <t>+7 931 340 40 90</t>
  </si>
  <si>
    <t>alena@pakalnis.ru</t>
  </si>
  <si>
    <t>Лебедев Виталий Олегович</t>
  </si>
  <si>
    <t>X</t>
  </si>
  <si>
    <t>Бодалева Марина Сергеевна</t>
  </si>
  <si>
    <t>souse-box@mail.ru</t>
  </si>
  <si>
    <t>БодалевЕгор</t>
  </si>
  <si>
    <t>г. Санкт-Петербург, ул. Коллонтай, 5/1, кв. 1370</t>
  </si>
  <si>
    <t>Голубчикова Наталья Николаевна</t>
  </si>
  <si>
    <t>Toperharly99@gmail.com</t>
  </si>
  <si>
    <t>Голубчикова Полина Максимовна</t>
  </si>
  <si>
    <t>Математика для оюбознательных</t>
  </si>
  <si>
    <t>Кириллова Екатерина Викторовна</t>
  </si>
  <si>
    <t>miss.kirillova@bk.ru</t>
  </si>
  <si>
    <t>Кириллова Маргарита Олеговна</t>
  </si>
  <si>
    <t>Изо-студия студия</t>
  </si>
  <si>
    <t>Яковлева Эврика Ильинична</t>
  </si>
  <si>
    <t>Франк Александра ⁰</t>
  </si>
  <si>
    <t>yulzayva@yandex.ru</t>
  </si>
  <si>
    <t>Заспенко Валентина Владимировна</t>
  </si>
  <si>
    <t>VVZaspenko@gmail.com</t>
  </si>
  <si>
    <t>Заспенко Глеб</t>
  </si>
  <si>
    <t>Степанов Денис Сергеевич</t>
  </si>
  <si>
    <t>(905)2368706</t>
  </si>
  <si>
    <t>Denis.Stepanov25@gmail.com</t>
  </si>
  <si>
    <t>Степанов Артемий Денисович</t>
  </si>
  <si>
    <t>Начальное техническое конструирование</t>
  </si>
  <si>
    <t>Живая химия. Химия жизни</t>
  </si>
  <si>
    <t>sviridova05@mail. ru</t>
  </si>
  <si>
    <t>Ogneja@gmail.com</t>
  </si>
  <si>
    <t>Визитей Нина</t>
  </si>
  <si>
    <t>Театрально-художественная программа ТЮТ</t>
  </si>
  <si>
    <t>Битюков Федор Александрович</t>
  </si>
  <si>
    <t>fedorbitukov@yandex.ru</t>
  </si>
  <si>
    <t>Битюков Никита</t>
  </si>
  <si>
    <t>vasilievairina@yandex.ru</t>
  </si>
  <si>
    <t>Васильев Александр</t>
  </si>
  <si>
    <t>Комплексная программа клуба "Петрополь"</t>
  </si>
  <si>
    <t>Ленькина Милена Геннадьевна</t>
  </si>
  <si>
    <t>Эвелина Балан</t>
  </si>
  <si>
    <t>Рябова Татьяна Евгеньевна</t>
  </si>
  <si>
    <t>ryabova_ta@mail,ru</t>
  </si>
  <si>
    <t>Касьянов Егор Васильевич</t>
  </si>
  <si>
    <t>«Основы программирования на LOGO»</t>
  </si>
  <si>
    <t>Porter18206@gmail.com</t>
  </si>
  <si>
    <t>Введение в авиамоделизм. Простейшие летающие модели</t>
  </si>
  <si>
    <t>Матюшонок Мария Леонидовна</t>
  </si>
  <si>
    <t>Mashaspb@rambler.ru</t>
  </si>
  <si>
    <t>Ли Отто</t>
  </si>
  <si>
    <t>Ну ,Конечно,на Себя!</t>
  </si>
  <si>
    <t>Ермолаева Аннс</t>
  </si>
  <si>
    <t>Шувалов Дмитрий Владимирович</t>
  </si>
  <si>
    <t>dmishuvalov@gmail.com</t>
  </si>
  <si>
    <t>Шувалова Александра Дмитриевна</t>
  </si>
  <si>
    <t>Невзорова Ирина Борисовна</t>
  </si>
  <si>
    <t>seregalkin@mail.ru</t>
  </si>
  <si>
    <t>Галкина Екатерина Сергеевна</t>
  </si>
  <si>
    <t>Вся ответственность на разработчиках цифровых технологий</t>
  </si>
  <si>
    <t>Килимова Екатерина Евгеньевеа</t>
  </si>
  <si>
    <t>ksushakilimova1@gmail.com</t>
  </si>
  <si>
    <t>Килимова Ксения Алексеевна</t>
  </si>
  <si>
    <t>Алексеева Галина Владимировна</t>
  </si>
  <si>
    <t>7762345@mail.tu</t>
  </si>
  <si>
    <t>Алексеева Марианна</t>
  </si>
  <si>
    <t>Скачкова Елена Владимировна</t>
  </si>
  <si>
    <t>elena.skachkova.81@mail.ru</t>
  </si>
  <si>
    <t>Скачков Никита Алексеевич</t>
  </si>
  <si>
    <t>Обучение на бас-гитаре</t>
  </si>
  <si>
    <t>Maria.nikolaeva.2011@mail.ru</t>
  </si>
  <si>
    <t>Николаев Дмитрий</t>
  </si>
  <si>
    <t>Николаева</t>
  </si>
  <si>
    <t>Филимонова Анна Александровна</t>
  </si>
  <si>
    <t>a_fil_tango@mail.ru</t>
  </si>
  <si>
    <t>Филимонова Татьяна</t>
  </si>
  <si>
    <t>Фокина Алла Валентиновна</t>
  </si>
  <si>
    <t>Фокин Иван</t>
  </si>
  <si>
    <t>Луговских Елена Владимировна</t>
  </si>
  <si>
    <t>masana123456@gmail.com</t>
  </si>
  <si>
    <t>Луговских Арина Павловна</t>
  </si>
  <si>
    <t>Основы программирования на базе алгоритмического языка С++</t>
  </si>
  <si>
    <t>Жугун Юлия Владимировна1й</t>
  </si>
  <si>
    <t>Кукушкина Екатерина Викторовна</t>
  </si>
  <si>
    <t>Evpri@yandex.ru</t>
  </si>
  <si>
    <t>Кукушкин Евгений Сергеевич</t>
  </si>
  <si>
    <t>Гринь Ирина Владимировна</t>
  </si>
  <si>
    <t>irenkagr@mail.ru</t>
  </si>
  <si>
    <t>Гринь Алина</t>
  </si>
  <si>
    <t>Кукушкин Георгий Сергеевич</t>
  </si>
  <si>
    <t>Король Александра Игоревна</t>
  </si>
  <si>
    <t>Лактионов Сергей Викторович</t>
  </si>
  <si>
    <t>serg_138@mail.ru</t>
  </si>
  <si>
    <t>Лактионов Максим</t>
  </si>
  <si>
    <t>127 (133)</t>
  </si>
  <si>
    <t>Кононова Елена Александровна</t>
  </si>
  <si>
    <t>pascal_distant_study@mail.ru</t>
  </si>
  <si>
    <t>Дружков Владимир Андреевич</t>
  </si>
  <si>
    <t>Начальное конструирование (машиностроительная лаборатория)</t>
  </si>
  <si>
    <t>Ивкина Наталья Владиславовна</t>
  </si>
  <si>
    <t>DomestosIv@yandex.ru</t>
  </si>
  <si>
    <t>Ивкин Денис Андреевич</t>
  </si>
  <si>
    <t>Малышкина Маргарита Геннадьевна</t>
  </si>
  <si>
    <t>dipka@mail.ru</t>
  </si>
  <si>
    <t>Валикова Александра Даниловна</t>
  </si>
  <si>
    <t>CПб, Северный пр., 10-2-35</t>
  </si>
  <si>
    <t>Синица Екатерина Леонидовна</t>
  </si>
  <si>
    <t>sin. e@list.ru</t>
  </si>
  <si>
    <t>Ганина Марья Александровна</t>
  </si>
  <si>
    <t>Основы плавания</t>
  </si>
  <si>
    <t>Халимова Оксана Вячеславовна</t>
  </si>
  <si>
    <t>ksaka1@vk.ru</t>
  </si>
  <si>
    <t>Халимова Ангелина Джахонгировна</t>
  </si>
  <si>
    <t>Савченко Анна Витальевна</t>
  </si>
  <si>
    <t>+7 (921) 984-57-48</t>
  </si>
  <si>
    <t>anvitsav5@yandex.ru</t>
  </si>
  <si>
    <t>Савченко Фёдор Николаевич</t>
  </si>
  <si>
    <t>Красноухова Людмила Андреевна</t>
  </si>
  <si>
    <t>Lyudkrasl@yandex.ru</t>
  </si>
  <si>
    <t>Красноухов Александр</t>
  </si>
  <si>
    <t>oshad1973@gmail.com</t>
  </si>
  <si>
    <t>Семкова Татьяна Алексеевна</t>
  </si>
  <si>
    <t>semkova@yandex.ru</t>
  </si>
  <si>
    <t>экология морского бентоса</t>
  </si>
  <si>
    <t>Усов Евгений Игоревич</t>
  </si>
  <si>
    <t>Яковлев Андрей</t>
  </si>
  <si>
    <t>Ерастова Ирина Александровна</t>
  </si>
  <si>
    <t>reshetnjak439@rambler.ru</t>
  </si>
  <si>
    <t>Ерастов Андрей Алексеевич</t>
  </si>
  <si>
    <t>Савенко Наталия Евгеньевна</t>
  </si>
  <si>
    <t>savevan16@gmail.com</t>
  </si>
  <si>
    <t>Савенко Иван Николаевич</t>
  </si>
  <si>
    <t>Колтуненко Виталий Владимирович</t>
  </si>
  <si>
    <t>bigbabugleban@mail.ru</t>
  </si>
  <si>
    <t>Колтуненко Глеб Витальевич</t>
  </si>
  <si>
    <t>Клуб стажёр</t>
  </si>
  <si>
    <t>sokolova.n@live.com</t>
  </si>
  <si>
    <t>Манько Дарья Александровна</t>
  </si>
  <si>
    <t>Логвинов Павел Викторович</t>
  </si>
  <si>
    <t>8 921 937-81-42</t>
  </si>
  <si>
    <t>9378142@gmail.com</t>
  </si>
  <si>
    <t>Логвинов Алексей Павлович</t>
  </si>
  <si>
    <t>Валова Екатерина Александровна</t>
  </si>
  <si>
    <t>katjaval@yandex.ru</t>
  </si>
  <si>
    <t>Левчук Аполлинария Алексеевна</t>
  </si>
  <si>
    <t>Логачева Ирина Евгеньевна</t>
  </si>
  <si>
    <t>irina.logacheva@gmail.com</t>
  </si>
  <si>
    <t>Кан Денис Михайлович</t>
  </si>
  <si>
    <t>Обучение игре на тубе</t>
  </si>
  <si>
    <t>Васильева Наталия Вениаминовна</t>
  </si>
  <si>
    <t>+7 921 916 89 99</t>
  </si>
  <si>
    <t>vasilisa8999@gmail.com</t>
  </si>
  <si>
    <t>Васильев Илья Александрович</t>
  </si>
  <si>
    <t>Шевченко Ольга Игоревна</t>
  </si>
  <si>
    <t>Шевченко Савва</t>
  </si>
  <si>
    <t>Корень Пётр Алексеевич</t>
  </si>
  <si>
    <t>petr_koren@list.ru</t>
  </si>
  <si>
    <t>ул. Фрунзе 16 кв 328 СПб</t>
  </si>
  <si>
    <t>Корень Полина Петровна</t>
  </si>
  <si>
    <t>Фидькова Анастасия Васильевна</t>
  </si>
  <si>
    <t>8-921-394-32-28</t>
  </si>
  <si>
    <t>afidkova@rambler.ru</t>
  </si>
  <si>
    <t>Фидьков Фёдор Николаевич</t>
  </si>
  <si>
    <t>спортивная гимнастика для мальчиков</t>
  </si>
  <si>
    <t>6-7 лет</t>
  </si>
  <si>
    <t>Карачинова Карина Серговна</t>
  </si>
  <si>
    <t>2kar@mail.ru</t>
  </si>
  <si>
    <t>Исакова Анна Андреевна</t>
  </si>
  <si>
    <t>Петрунина Виктория Викторовна</t>
  </si>
  <si>
    <t>Vika-31@yandex.ru</t>
  </si>
  <si>
    <t>Всеволожск, Первомайский пр. Д. 3 кв.33</t>
  </si>
  <si>
    <t>Петрунина Елизавета</t>
  </si>
  <si>
    <t>Сергеев Алексей Александрович</t>
  </si>
  <si>
    <t>lomov1@mail.ru</t>
  </si>
  <si>
    <t>Сергеева Ульяна</t>
  </si>
  <si>
    <t>Девятов Алексей Сергеевич</t>
  </si>
  <si>
    <t>8-921-96-96-3-96</t>
  </si>
  <si>
    <t>cileva2008@mail.ru</t>
  </si>
  <si>
    <t>Девятова Мирослава</t>
  </si>
  <si>
    <t>703 Б</t>
  </si>
  <si>
    <t>Деньдобренко Владилена Борисовна</t>
  </si>
  <si>
    <t>7-921-432-59-79</t>
  </si>
  <si>
    <t>dendobrenko-v@mail.ru</t>
  </si>
  <si>
    <t>Деньдобренко Маргарита</t>
  </si>
  <si>
    <t>В мире английского языкадля шестиклассников. Коллектив Дружба.</t>
  </si>
  <si>
    <t>Каменская Юлия Алексеевна</t>
  </si>
  <si>
    <t>Каменский Иван Павлович</t>
  </si>
  <si>
    <t>Захарова Дина Вячеславовна</t>
  </si>
  <si>
    <t>mouchedina@mail.ru</t>
  </si>
  <si>
    <t>Захаров Тимофей</t>
  </si>
  <si>
    <t>игра на гобое</t>
  </si>
  <si>
    <t>Никитина Елена Константиновна</t>
  </si>
  <si>
    <t>lena-mva@mail.ru</t>
  </si>
  <si>
    <t>Никитина Анна Ильинична</t>
  </si>
  <si>
    <t>медиа школа</t>
  </si>
  <si>
    <t>не помню</t>
  </si>
  <si>
    <t>Антонинова Анна</t>
  </si>
  <si>
    <t>Шурыгина Юлия</t>
  </si>
  <si>
    <t>Карпенко Юрий Владимирович</t>
  </si>
  <si>
    <t>exp_k@bk.ru</t>
  </si>
  <si>
    <t>Карпенко Андрей Юрьевич</t>
  </si>
  <si>
    <t>Животов Александр Константинович</t>
  </si>
  <si>
    <t>+7 905 260 60 50</t>
  </si>
  <si>
    <t>zhivotov@inbox.ru</t>
  </si>
  <si>
    <t>Животов Алексей Александрович</t>
  </si>
  <si>
    <t>Комплексная дополнительная общеобразовательная общеразвивающая программа "Умники и умницы"</t>
  </si>
  <si>
    <t>Псёл Андрей Александрович</t>
  </si>
  <si>
    <t>Оздоровительная</t>
  </si>
  <si>
    <t>danilabach@mail</t>
  </si>
  <si>
    <t>Бачерикова Александра Даниловна</t>
  </si>
  <si>
    <t>Уйманен Евгения Романовна</t>
  </si>
  <si>
    <t>uymanen@mail.ru</t>
  </si>
  <si>
    <t>Уйманен Марьяна Ивановна</t>
  </si>
  <si>
    <t>Nurafed@yandex.ru</t>
  </si>
  <si>
    <t>Клу "Стажёр"</t>
  </si>
  <si>
    <t>Лошкарева Яна Викторовна</t>
  </si>
  <si>
    <t>yanalv@yandex.ru</t>
  </si>
  <si>
    <t>Хазанов Семён Русланович</t>
  </si>
  <si>
    <t>Охотников Александр Валерьевич</t>
  </si>
  <si>
    <t>ohotnikov77@mail.ru</t>
  </si>
  <si>
    <t>Охотников Илья Александрович</t>
  </si>
  <si>
    <t>Сизова Виктория Викторовна</t>
  </si>
  <si>
    <t>vik7901@mail.ru</t>
  </si>
  <si>
    <t>Сизова Наталья Сергеевна</t>
  </si>
  <si>
    <t>туристско-краеведческая</t>
  </si>
  <si>
    <t>Титова Людмила Алексеевна</t>
  </si>
  <si>
    <t>8(911)237-88-56</t>
  </si>
  <si>
    <t>derevo100@list.ru</t>
  </si>
  <si>
    <t>Титова Алиса Викторовна</t>
  </si>
  <si>
    <t>Постован Татьяна Леонидовна</t>
  </si>
  <si>
    <t>Постован Виктория</t>
  </si>
  <si>
    <t>Сверчкова Марина Владимировна</t>
  </si>
  <si>
    <t>marichasv@mail.ru</t>
  </si>
  <si>
    <t>Сверчкова Валерия</t>
  </si>
  <si>
    <t>Сизова Анна Анатольевна</t>
  </si>
  <si>
    <t>sizovaanna71@mail.ru</t>
  </si>
  <si>
    <t>Сизова Ольга</t>
  </si>
  <si>
    <t>Гайдукова Яна Юрьевна</t>
  </si>
  <si>
    <t>yana_gaidukova@mail.ru</t>
  </si>
  <si>
    <t>Гайдуков Дмитрий</t>
  </si>
  <si>
    <t>Ененкова Анна Валерьевна</t>
  </si>
  <si>
    <t>anna.mirles@gmail.com</t>
  </si>
  <si>
    <t>Ененков Владислав Константинович</t>
  </si>
  <si>
    <t>Караник Евгения Семеновна</t>
  </si>
  <si>
    <t>jentosk@yandex.ru</t>
  </si>
  <si>
    <t>Караник Анна Константиновна</t>
  </si>
  <si>
    <t>Дубровская Наталья Николаевна</t>
  </si>
  <si>
    <t>Krispin@list.ru</t>
  </si>
  <si>
    <t>Дубровский Лев</t>
  </si>
  <si>
    <t>Объёмная пластика</t>
  </si>
  <si>
    <t>Григорьев Лев Андреевич</t>
  </si>
  <si>
    <t>Колосова Лариса Дмитриевна</t>
  </si>
  <si>
    <t>Леванов Иннокентий Евгеньевич</t>
  </si>
  <si>
    <t>Обучение игры на тубе</t>
  </si>
  <si>
    <t>Пленкина Майя</t>
  </si>
  <si>
    <t>Логинова Наталья Юрьевна</t>
  </si>
  <si>
    <t>nu432@yandex.ru</t>
  </si>
  <si>
    <t>Логинова Ксения</t>
  </si>
  <si>
    <t>Сучилкина Ольга Юрьевна</t>
  </si>
  <si>
    <t>satin666@mail.ru</t>
  </si>
  <si>
    <t>Сучилкин Михаил</t>
  </si>
  <si>
    <t>"Полевая зоология" лаборатория
"Летяга"</t>
  </si>
  <si>
    <t>elena.lugovskikh.79@mail.ru</t>
  </si>
  <si>
    <t>Луговских Егор Павлович</t>
  </si>
  <si>
    <t>Сорочан Юлия Владимировна</t>
  </si>
  <si>
    <t>Федорова Марина Сергеевна</t>
  </si>
  <si>
    <t>Atljhjdf Rctybz</t>
  </si>
  <si>
    <t>Bccktljdfntkb ghbhjls</t>
  </si>
  <si>
    <t>Осяк Михаил Александрович</t>
  </si>
  <si>
    <t>89215847271misha@gmail.com</t>
  </si>
  <si>
    <t>Бельский Михаил Александрович</t>
  </si>
  <si>
    <t>"Аналитическая Химия: Анализ модельных и реальных объектов", "Введение в общую биологию"</t>
  </si>
  <si>
    <t>146, 164 (соответственно)</t>
  </si>
  <si>
    <t>Светлеющая Ирина Александровна</t>
  </si>
  <si>
    <t>8(921)398-01-90</t>
  </si>
  <si>
    <t>iri-sakharova@yandex.ru</t>
  </si>
  <si>
    <t>Светлеющая Анастасия</t>
  </si>
  <si>
    <t>Федорова Ксения</t>
  </si>
  <si>
    <t>Шеховцова Елена Евгеньевна</t>
  </si>
  <si>
    <t>Belkina1@ya.ru</t>
  </si>
  <si>
    <t>Марков Арсений</t>
  </si>
  <si>
    <t>Даю согласие. Положение безвыходное. но с отменой бассейна не очень понятно.</t>
  </si>
  <si>
    <t>Локтионова Полина</t>
  </si>
  <si>
    <t>Усик Марина Геннадиевна</t>
  </si>
  <si>
    <t>usikandrei.m@mail.ru</t>
  </si>
  <si>
    <t>Усик Александра Андреевна</t>
  </si>
  <si>
    <t>Стажер</t>
  </si>
  <si>
    <t>Цветкова Марина Владимировна</t>
  </si>
  <si>
    <t>nonamemm@yandex.ru</t>
  </si>
  <si>
    <t>Цветкова Алиса Игоревна</t>
  </si>
  <si>
    <t>Дружба</t>
  </si>
  <si>
    <t>АМЕЛЮШКИНА ВАЛЕРИЯ ВЛАДИМИРОВНА</t>
  </si>
  <si>
    <t>piatka2010@gmail.com</t>
  </si>
  <si>
    <t>Чеботарев Влас Денисович</t>
  </si>
  <si>
    <t>Купалба Наталья Владимировна</t>
  </si>
  <si>
    <t>tima.kupalba@mail.ru</t>
  </si>
  <si>
    <t>Купалба Тимур</t>
  </si>
  <si>
    <t>Мохнаткина Мария Владимировна</t>
  </si>
  <si>
    <t>mvm12@yandex.ru</t>
  </si>
  <si>
    <t>Мохнаткина Варвара</t>
  </si>
  <si>
    <t>Стрельникова Екатерина Николаевна</t>
  </si>
  <si>
    <t>Стрельников Герман Игоревич</t>
  </si>
  <si>
    <t>Грузинцева Евгения Юрьевна</t>
  </si>
  <si>
    <t>evgenia.gruzintseva@gmail.com</t>
  </si>
  <si>
    <t>Грузинцева Анна</t>
  </si>
  <si>
    <t>yollka@mail.ru</t>
  </si>
  <si>
    <t>Яворская Таисия</t>
  </si>
  <si>
    <t>Орлова Юлия Владимировна</t>
  </si>
  <si>
    <t>juior@yandex.ru</t>
  </si>
  <si>
    <t>Орлова Марина</t>
  </si>
  <si>
    <t>«Полевая зоология» (лаборатория «Летяга»)</t>
  </si>
  <si>
    <t>Белинский Савва</t>
  </si>
  <si>
    <t>Солодовникова Светлана Валерьевна</t>
  </si>
  <si>
    <t>svet11.07.70.ss@gmail.com</t>
  </si>
  <si>
    <t>Солодовников Алексей</t>
  </si>
  <si>
    <t xml:space="preserve">Основы программирования на базе алгоритмического языка С++ 
</t>
  </si>
  <si>
    <t>Гореликова Анна Сергеевна</t>
  </si>
  <si>
    <t>anyta1204@mail.ru</t>
  </si>
  <si>
    <t>Гореликов Роман Иванович</t>
  </si>
  <si>
    <t>89г02743566</t>
  </si>
  <si>
    <t>postovantatiana1978@gmail.com</t>
  </si>
  <si>
    <t>Соглашаюсь</t>
  </si>
  <si>
    <t>Цимерман Татьяна Петровна</t>
  </si>
  <si>
    <t>Цимерман Наталья</t>
  </si>
  <si>
    <t>Театр Юношеского Творчества (ТЮТ)</t>
  </si>
  <si>
    <t>Юлия Сергеевна Егорова</t>
  </si>
  <si>
    <t>axoxyx2014@gmail.com</t>
  </si>
  <si>
    <t>2й Муринский пр, д. 39, кв. 18</t>
  </si>
  <si>
    <t>Виктория Игоревна Барашкова</t>
  </si>
  <si>
    <t>Фишбейн Максим Виллиевич</t>
  </si>
  <si>
    <t>8(921)917-17-77</t>
  </si>
  <si>
    <t>Фишбейн Евгения Максимовна</t>
  </si>
  <si>
    <t>Технический комплекс</t>
  </si>
  <si>
    <t>Гусев Геннадий Геннадьевич</t>
  </si>
  <si>
    <t>ggusev@mail.ru</t>
  </si>
  <si>
    <t>Гусев Борислав Геннадьевич</t>
  </si>
  <si>
    <t>группа 118</t>
  </si>
  <si>
    <t>Косовская Марина Сергеевна</t>
  </si>
  <si>
    <t>Kosovskayams@gmail.com</t>
  </si>
  <si>
    <t>Глотова Кира Михайловна</t>
  </si>
  <si>
    <t>Кумаренкова Татьяна Владиммровна</t>
  </si>
  <si>
    <t>tashuta88@gmail.com</t>
  </si>
  <si>
    <t>Батюков Егор</t>
  </si>
  <si>
    <t>Летяги Полевая зоология</t>
  </si>
  <si>
    <t>Бурик Оксана Владимировна</t>
  </si>
  <si>
    <t>oxana.13@list.ru</t>
  </si>
  <si>
    <t>Бурик Владимир</t>
  </si>
  <si>
    <t>Кропотов Андрей Владимирович</t>
  </si>
  <si>
    <t>akropotov@gmail.com</t>
  </si>
  <si>
    <t>Кропотов Дмитрий Андреевич</t>
  </si>
  <si>
    <t>Семибратова Ирина Сергеевна</t>
  </si>
  <si>
    <t>8-921-9041924</t>
  </si>
  <si>
    <t>irinastrelets@bk.ru</t>
  </si>
  <si>
    <t>Семибратов Денис Дмитриевич</t>
  </si>
  <si>
    <t>Стебакова Оксана Александровна</t>
  </si>
  <si>
    <t>oksanastebakova@yandex.ru</t>
  </si>
  <si>
    <t>Стебаков Георгий</t>
  </si>
  <si>
    <t>Клементьев Герман Николаевич</t>
  </si>
  <si>
    <t>«Прикладное программирование в среде MS Office и мультимедиа технологии»». 2 год обучения</t>
  </si>
  <si>
    <t>пр.Тореза, д.80, кв.78</t>
  </si>
  <si>
    <t>Киселева М.И.</t>
  </si>
  <si>
    <t>Белов Тимофей Владимирович</t>
  </si>
  <si>
    <t>belov.tim@gmail.com</t>
  </si>
  <si>
    <t>Белова Арина</t>
  </si>
  <si>
    <t>Кретова Елена Андреевна</t>
  </si>
  <si>
    <t>kretova1507@yandex.ru</t>
  </si>
  <si>
    <t>Кретов Иван Алексеевич</t>
  </si>
  <si>
    <t>Ткаченко Алла Михайловна</t>
  </si>
  <si>
    <t>Alusya@yandex.ru</t>
  </si>
  <si>
    <t>Ткаченко Виктория</t>
  </si>
  <si>
    <t>Здравствуйт, компьютер</t>
  </si>
  <si>
    <t>Ткаченко</t>
  </si>
  <si>
    <t>Березанцева Мария Сергеевна</t>
  </si>
  <si>
    <t>Савельева Елизавета Васильевна</t>
  </si>
  <si>
    <t>12.11.0020</t>
  </si>
  <si>
    <t>Шатунова Галина Владимировна</t>
  </si>
  <si>
    <t>vshat@front.ru</t>
  </si>
  <si>
    <t>Шатунов Денис Владимирович</t>
  </si>
  <si>
    <t>Власова Анна Владимировна</t>
  </si>
  <si>
    <t>shelli2@yandex.tu</t>
  </si>
  <si>
    <t>Власова Эрика Денисовна</t>
  </si>
  <si>
    <t>Cтрельцова Янина Юрьевна</t>
  </si>
  <si>
    <t>"Полевая зоология", лаборатория "Летяга"</t>
  </si>
  <si>
    <t>Голубкова анна владимировна</t>
  </si>
  <si>
    <t>Днепровская настасья</t>
  </si>
  <si>
    <t>Театр кукол актерское мастерство</t>
  </si>
  <si>
    <t>Холопова Александра Александровна</t>
  </si>
  <si>
    <t>sashyn4ik48@yandex.ru</t>
  </si>
  <si>
    <t>Холопов Руслан</t>
  </si>
  <si>
    <t>Театр кукол театральный профи</t>
  </si>
  <si>
    <t>Демешенкова Наталья Евгеньевна</t>
  </si>
  <si>
    <t>Natsobolevskaya@mail.ru</t>
  </si>
  <si>
    <t>Симонова Екатерина Викторовна</t>
  </si>
  <si>
    <t>catheris@yandex.ru</t>
  </si>
  <si>
    <t>Колосов Александр Вадимович</t>
  </si>
  <si>
    <t>Вишнивецкая Галина Викторвона</t>
  </si>
  <si>
    <t>Вишнивецкая Ксения Ильинична</t>
  </si>
  <si>
    <t>Квеквескири Натела Вячеславовна</t>
  </si>
  <si>
    <t>8 921 999-54-36</t>
  </si>
  <si>
    <t>natela-77@yandex.ru</t>
  </si>
  <si>
    <t>Шматов Александр</t>
  </si>
  <si>
    <t>Ткачева Наталья Геннадьевна, воскресенье</t>
  </si>
  <si>
    <t>Бызова Елена Алексеевна</t>
  </si>
  <si>
    <t>byzova.lena@gmail.com</t>
  </si>
  <si>
    <t>Бызов Дмитрий Константинович</t>
  </si>
  <si>
    <t>Svim@ya.ru</t>
  </si>
  <si>
    <t>Манин Илья Владимирович</t>
  </si>
  <si>
    <t>ilayvm@gmail.com</t>
  </si>
  <si>
    <t>Манина Ярослава Ильинична</t>
  </si>
  <si>
    <t>Афанасьева Анастасия Романовна</t>
  </si>
  <si>
    <t>sunday15@mail.ru</t>
  </si>
  <si>
    <t>.СПБ г.Колпино ул.Октябрьская д.63 на КВ.196</t>
  </si>
  <si>
    <t>Афанасьев Павел Александрович</t>
  </si>
  <si>
    <t>Юношеский клуб космонавтики имени Г.С.Титова</t>
  </si>
  <si>
    <t>Aфанасьев Павел Александрович</t>
  </si>
  <si>
    <t>Юнармия "Патриот" г.Колпино ЦДЮТТ</t>
  </si>
  <si>
    <t>Школа младших командиров</t>
  </si>
  <si>
    <t>Барканова Александра Олеговна</t>
  </si>
  <si>
    <t>barkanovaao@yandex.ru</t>
  </si>
  <si>
    <t>Барканова Арина Михайловна</t>
  </si>
  <si>
    <t>Гр</t>
  </si>
  <si>
    <t>Ансамбль танца им.Дунаевского</t>
  </si>
  <si>
    <t>Семелёва Екатерина Игоревна</t>
  </si>
  <si>
    <t>semelewa@mail.ru</t>
  </si>
  <si>
    <t>Семелёва Анастасия Вячеславовна</t>
  </si>
  <si>
    <t>Cоловей Екатерина Владимировна</t>
  </si>
  <si>
    <t>Немчинов Георгий Николаевич</t>
  </si>
  <si>
    <t>---</t>
  </si>
  <si>
    <t>Немчинов Кирилл Георгиевич</t>
  </si>
  <si>
    <t>Гаврилова Елена Юрьевна</t>
  </si>
  <si>
    <t>gavrilova@loiro.ru</t>
  </si>
  <si>
    <t>Кирпита Ульяна Сергеевна</t>
  </si>
  <si>
    <t>Бритикова Ольга Николаевна</t>
  </si>
  <si>
    <t>britikovaolga@gmail.com</t>
  </si>
  <si>
    <t>Бритиков Александр</t>
  </si>
  <si>
    <t>Полевая зоология (лаборатория "Летяга")</t>
  </si>
  <si>
    <t>Б/н</t>
  </si>
  <si>
    <t>andrserf10@gmail.com</t>
  </si>
  <si>
    <t>Бамбурин Андрей Валерьевия</t>
  </si>
  <si>
    <t>Егорова Ольга Михайловна</t>
  </si>
  <si>
    <t>mailbox_eo@mail.ru</t>
  </si>
  <si>
    <t>Егорова Ольга Михыйловна</t>
  </si>
  <si>
    <t>Разова Яна Анатольевна</t>
  </si>
  <si>
    <t>9656480@gmail.com</t>
  </si>
  <si>
    <t>Юхнева Елизавета Сергеевна</t>
  </si>
  <si>
    <t>Тясто Ирина Геннаьевна</t>
  </si>
  <si>
    <t>tyastoir@mail.ru</t>
  </si>
  <si>
    <t>Тясто Анна София Алексеевна</t>
  </si>
  <si>
    <t>kostromeyeva@icloud.com</t>
  </si>
  <si>
    <t>Комарова Наталья</t>
  </si>
  <si>
    <t>ММФ</t>
  </si>
  <si>
    <t>Маршева Юлия Александровна</t>
  </si>
  <si>
    <t>Trebatreba@mail.ru</t>
  </si>
  <si>
    <t>Маршев Евгений Дмитриевич</t>
  </si>
  <si>
    <t>Титова Светлана Сергеевна</t>
  </si>
  <si>
    <t>tesmar@yandex.ru</t>
  </si>
  <si>
    <t>Титова Мария Евгеньевна</t>
  </si>
  <si>
    <t>"Полевая зоология" (лаборатория "Летяга")</t>
  </si>
  <si>
    <t>Программирование в среде PascadABC и Lazaarus</t>
  </si>
  <si>
    <t>Левандовская Надежда Геннадьевна</t>
  </si>
  <si>
    <t>Lor33@yandex.ru</t>
  </si>
  <si>
    <t>Левандовский Лев Витальевич</t>
  </si>
  <si>
    <t>Игра на Тубе</t>
  </si>
  <si>
    <t>Улица Мария Евгеньевна</t>
  </si>
  <si>
    <t>ulina1970@mail.ru</t>
  </si>
  <si>
    <t>Данилова Елизавета Игоревна</t>
  </si>
  <si>
    <t>Черняева Алена Викторовна</t>
  </si>
  <si>
    <t>chocolate.alenka@mail.ru</t>
  </si>
  <si>
    <t>Черняев Ростислав</t>
  </si>
  <si>
    <t>Данилова Елизвета Игоревна</t>
  </si>
  <si>
    <t>Бочкова Екатерина Сергеевна</t>
  </si>
  <si>
    <t>8-905-216-47-08</t>
  </si>
  <si>
    <t>katti@bocha.spb.ru</t>
  </si>
  <si>
    <t>Бочкова Татьяна</t>
  </si>
  <si>
    <t>Майорова Анна Сергеевна</t>
  </si>
  <si>
    <t>a.s.mayorova@yandex.ru</t>
  </si>
  <si>
    <t>Майорова Полина Борисовна</t>
  </si>
  <si>
    <t>Фуртикова Елена Владимировна</t>
  </si>
  <si>
    <t>alenka696@yandex.ru</t>
  </si>
  <si>
    <t>Семёнова Варвара</t>
  </si>
  <si>
    <t>Оркестровый класс301</t>
  </si>
  <si>
    <t>Михайленко Ольга Викторовна</t>
  </si>
  <si>
    <t>miholya@bk.ru</t>
  </si>
  <si>
    <t>Салин Александр Михайлович</t>
  </si>
  <si>
    <t>Семёнов Всеволод</t>
  </si>
  <si>
    <t>Опкестровый класс</t>
  </si>
  <si>
    <t>Разумихин Александр Григорьевич</t>
  </si>
  <si>
    <t>Разумихин Лукьян</t>
  </si>
  <si>
    <t>Руднева Евгения Николаевна</t>
  </si>
  <si>
    <t>Руднев Евгений</t>
  </si>
  <si>
    <t>Палеозоология и Палеоэкология</t>
  </si>
  <si>
    <t>Скандинав Юлия Александровна</t>
  </si>
  <si>
    <t>Швиндина Каролина Евгеньевна</t>
  </si>
  <si>
    <t>Ефова Ирина Владимировна</t>
  </si>
  <si>
    <t>Ефов Александр</t>
  </si>
  <si>
    <t>Лалаян Татьяна Николаевна</t>
  </si>
  <si>
    <t>Лалаян Алла</t>
  </si>
  <si>
    <t>Шляков Борис Александрович</t>
  </si>
  <si>
    <t>Салин Александр</t>
  </si>
  <si>
    <t>Каим Екатерина Станиславовна</t>
  </si>
  <si>
    <t>Каим Александр</t>
  </si>
  <si>
    <t>Коротченкова Татьяна Александровна</t>
  </si>
  <si>
    <t>Мижуева Анна Сергеевна</t>
  </si>
  <si>
    <t>Шпагина Ирина Дмитриевна</t>
  </si>
  <si>
    <t>Шпагин Дмитрий</t>
  </si>
  <si>
    <t>Ковалёва Илона Геннадьевна</t>
  </si>
  <si>
    <t>Ковалёв Валерий Александрович</t>
  </si>
  <si>
    <t>Капустина Виктория Анатольевна</t>
  </si>
  <si>
    <t>Капустин Егор</t>
  </si>
  <si>
    <t>Каминская Нина Ильмировна</t>
  </si>
  <si>
    <t>Каминская Злата Мартиновна</t>
  </si>
  <si>
    <t>Федулов Александр Сергеевич</t>
  </si>
  <si>
    <t>Федулов Андрей</t>
  </si>
  <si>
    <t>Секачева Елена Александровна</t>
  </si>
  <si>
    <t>Роголев Валерий</t>
  </si>
  <si>
    <t>Мансафов Рустам Юнерович</t>
  </si>
  <si>
    <t>mansafov@mail.ru</t>
  </si>
  <si>
    <t>г. Санкт-Петербург, ул. Белы Куна 1, к3, кв.162</t>
  </si>
  <si>
    <t>Мансафов Шамиль Рустамович</t>
  </si>
  <si>
    <t>Бычков Артём</t>
  </si>
  <si>
    <t>Овсянникова Елена Ивановна</t>
  </si>
  <si>
    <t>orishak@mail.ru</t>
  </si>
  <si>
    <t>Овсянников Иван Дмитриевич</t>
  </si>
  <si>
    <t>Головнева Елена Вячеславовна</t>
  </si>
  <si>
    <t>Головнев Кузьма</t>
  </si>
  <si>
    <t>Верёвкина Мария Юрьевна</t>
  </si>
  <si>
    <t>Верёвкин Николай</t>
  </si>
  <si>
    <t>Знаменская Анастасия Александровна</t>
  </si>
  <si>
    <t>Знаменская Милана Игоревна</t>
  </si>
  <si>
    <t>Королева Анна Викторовна</t>
  </si>
  <si>
    <t>Дайлидко Ксения Сергеевна</t>
  </si>
  <si>
    <t>Казуров Сергей Петрович</t>
  </si>
  <si>
    <t>ЮУП</t>
  </si>
  <si>
    <t>2 курс</t>
  </si>
  <si>
    <t>Цатуров Игорь Генрихович</t>
  </si>
  <si>
    <t>Цатуров Константин</t>
  </si>
  <si>
    <t>Кириллова Елена Максимовна</t>
  </si>
  <si>
    <t>kirillova.elena.m@gmail.com</t>
  </si>
  <si>
    <t>Кириллов Владимир Алексеевич</t>
  </si>
  <si>
    <t>"Программирование на языке PascadABC"</t>
  </si>
  <si>
    <t>Бухарчиков Юрий Анатольевич</t>
  </si>
  <si>
    <t>Юношеский Университет Петербурга</t>
  </si>
  <si>
    <t>Ильин Андрей Александрович</t>
  </si>
  <si>
    <t>Силин Евгений Валерьевич</t>
  </si>
  <si>
    <t>8-921-309-02-82</t>
  </si>
  <si>
    <t>ewgenys@yandex.ru</t>
  </si>
  <si>
    <t>Силина Зоя Евгеньевна</t>
  </si>
  <si>
    <t>Петрова Анна Владимировна</t>
  </si>
  <si>
    <t>bodhe@yandex.ru</t>
  </si>
  <si>
    <t>Пушкин, Детскосельский б-р , 1-109</t>
  </si>
  <si>
    <t>Петров Кир</t>
  </si>
  <si>
    <t>Бельский Михаил</t>
  </si>
  <si>
    <t>Аналитическая химия: анализ модельных и реальный объектов</t>
  </si>
  <si>
    <t>Булавина Ольга Викторовна</t>
  </si>
  <si>
    <t>vinserolga@gmail.com</t>
  </si>
  <si>
    <t>Осипенко Кирилл</t>
  </si>
  <si>
    <t>Программирование на языке С++</t>
  </si>
  <si>
    <t>Козмина Марина Михайловна</t>
  </si>
  <si>
    <t>Козмина Вера</t>
  </si>
  <si>
    <t>Тчанников Николай Николаевич</t>
  </si>
  <si>
    <t>tchannikov83@gmail.com</t>
  </si>
  <si>
    <t>Тчанников Серафим Николаевич</t>
  </si>
  <si>
    <t>Александрова Екатерина Александровна</t>
  </si>
  <si>
    <t>Работинская Виталия</t>
  </si>
  <si>
    <t>Феофанова Лариса Михайловна</t>
  </si>
  <si>
    <t>Феофанова Ксения</t>
  </si>
  <si>
    <t>Колесникова Наталья Дмитриевна</t>
  </si>
  <si>
    <t>tihoretskaya@mail.ru</t>
  </si>
  <si>
    <t>Программирование на языка С++</t>
  </si>
  <si>
    <t>Яковлева Светлана Анатольевна</t>
  </si>
  <si>
    <t>s.a.yakovleva@mail.ru</t>
  </si>
  <si>
    <t>Журба Максим</t>
  </si>
  <si>
    <t>Клевцова Оксана Вячеславовна</t>
  </si>
  <si>
    <t>oksanavidyu@gmail.com</t>
  </si>
  <si>
    <t>Клевцов Добромир</t>
  </si>
  <si>
    <t>Громова Елена Александровна</t>
  </si>
  <si>
    <t>gromowa.warja@yandex.ru</t>
  </si>
  <si>
    <t>Громова Варвара</t>
  </si>
  <si>
    <t>Шопырев Роман Николаевич</t>
  </si>
  <si>
    <t>dimashopyrev@mail.ru</t>
  </si>
  <si>
    <t>Шопырев Дмитрий</t>
  </si>
  <si>
    <t>Санкт-Петербург, Угловой пер., д.3, кв.48</t>
  </si>
  <si>
    <t>Экология- углублённый курс</t>
  </si>
  <si>
    <t>Поляков Олег Викторович</t>
  </si>
  <si>
    <t>glamur2282@mail.ru</t>
  </si>
  <si>
    <t>Поляков Александр</t>
  </si>
  <si>
    <t>Бабарико Эдуард Николаевич</t>
  </si>
  <si>
    <t>aduard21@mail.ru</t>
  </si>
  <si>
    <t>Спб, проспект Ветеранов, 108/1 кв 211</t>
  </si>
  <si>
    <t>Бабарико Леонид</t>
  </si>
  <si>
    <t>Шишигина Ирена Рубиновна</t>
  </si>
  <si>
    <t>pawlawpp@gmail.com</t>
  </si>
  <si>
    <t>Носова Яна Станиславовна</t>
  </si>
  <si>
    <t>yananosovasp.b@mail.ru</t>
  </si>
  <si>
    <t>Спб, Ленинский пр, 118-53</t>
  </si>
  <si>
    <t>Зюменкова Ульяна</t>
  </si>
  <si>
    <t>даю</t>
  </si>
  <si>
    <t>ximik_yar@mail.ru</t>
  </si>
  <si>
    <t>Михайлов Яромир</t>
  </si>
  <si>
    <t>Пр просвещения 24/2 кв 105</t>
  </si>
  <si>
    <t>Салимбаев Артём</t>
  </si>
  <si>
    <t>Клуб геологов-чудеса земли</t>
  </si>
  <si>
    <t>Рыбакова Ольга Владимировна</t>
  </si>
  <si>
    <t>+7(960)232-07-69</t>
  </si>
  <si>
    <t>olinbox@yandex.ru</t>
  </si>
  <si>
    <t>г.СПб, ул. Ломоносова дом 20,кв.24</t>
  </si>
  <si>
    <t>Рыбаков Игорь Михайлович</t>
  </si>
  <si>
    <t>Кудрово, пр Строителей 6 кв 530</t>
  </si>
  <si>
    <t>Клуб геологов Чудеса земли</t>
  </si>
  <si>
    <t>Синицина Наталия Александровна</t>
  </si>
  <si>
    <t>cinica1@ya.ru</t>
  </si>
  <si>
    <t>Семенов Арсений</t>
  </si>
  <si>
    <t>Степанова Ольга Владимировна</t>
  </si>
  <si>
    <t>stepanova-o@telros.ru</t>
  </si>
  <si>
    <t>Степанов Данила Александрович</t>
  </si>
  <si>
    <t>Лукина Анжела Васильевна</t>
  </si>
  <si>
    <t>+7 911 910 50 91</t>
  </si>
  <si>
    <t>lav158@yandex.ru</t>
  </si>
  <si>
    <t>Лукина Софья Андреевна</t>
  </si>
  <si>
    <t>Булгакова Елена Владимировна</t>
  </si>
  <si>
    <t>El.Bulgakova2013@yandex.ru</t>
  </si>
  <si>
    <t>Кошляков Александр</t>
  </si>
  <si>
    <t>Баташева Анна Эдуардовна</t>
  </si>
  <si>
    <t>Межов Роман Павлович</t>
  </si>
  <si>
    <t>ораторское искусство</t>
  </si>
  <si>
    <t>Буева Людмила Афанасьевна</t>
  </si>
  <si>
    <t>Буева Полина Владимировна</t>
  </si>
  <si>
    <t>Экология - углубленный курс</t>
  </si>
  <si>
    <t>Приходько Жанна Владимировна</t>
  </si>
  <si>
    <t>janna-prihodko@rambler.ru</t>
  </si>
  <si>
    <t>Приходько Данила Алексеевич</t>
  </si>
  <si>
    <t>Савельева Ксения Валериевна</t>
  </si>
  <si>
    <t>Subina@mail.ru</t>
  </si>
  <si>
    <t>Муринская дорога, 68к2 кв. 115</t>
  </si>
  <si>
    <t>Савельев Мирон Алексеевич</t>
  </si>
  <si>
    <t>Клуб геологов</t>
  </si>
  <si>
    <t>Черницкий Константин Александрович</t>
  </si>
  <si>
    <t>kostiach@mail.ru</t>
  </si>
  <si>
    <t>СПб, Ленинский пр. д. 95 к.1 кв. 174</t>
  </si>
  <si>
    <t>Черницкий Пётр Константинович</t>
  </si>
  <si>
    <t>Клуб геологов Чудеса Земли</t>
  </si>
  <si>
    <t>Да согласен</t>
  </si>
  <si>
    <t>Купцова Зоя Владимировна</t>
  </si>
  <si>
    <t>zoya.kuptsova@gmail.com</t>
  </si>
  <si>
    <t>Бутыгина Софья Станиславовна</t>
  </si>
  <si>
    <t>Вагичева Наталия</t>
  </si>
  <si>
    <t>Ленинский проспект д.115 кВ.18</t>
  </si>
  <si>
    <t>Клуб геологов-Чудеса Земли</t>
  </si>
  <si>
    <t>Крукелис Марина Николаевна</t>
  </si>
  <si>
    <t>mamadini@yandex.ru</t>
  </si>
  <si>
    <t>Крукелис Данила Александрович</t>
  </si>
  <si>
    <t>СПб, ул. М. Новикова, д.5, кв.100</t>
  </si>
  <si>
    <t>Веселова Евгения Михайловна</t>
  </si>
  <si>
    <t>8-960-244-03-04</t>
  </si>
  <si>
    <t>vesel666@mail.ru</t>
  </si>
  <si>
    <t>Рожкова Полина Дмитриевна</t>
  </si>
  <si>
    <t>Иванкина Александра Евгеньевна</t>
  </si>
  <si>
    <t>a.ivankina@disloc.ru</t>
  </si>
  <si>
    <t>Иванкин Фёдор Игоревич</t>
  </si>
  <si>
    <t>Лопатина Юлия Валерьевна</t>
  </si>
  <si>
    <t>Maxchess@yandex.ru</t>
  </si>
  <si>
    <t>Лопатин Макар</t>
  </si>
  <si>
    <t>Бабушкина Инна Витальевна</t>
  </si>
  <si>
    <t>Бабушкин Виталий Сергеевич</t>
  </si>
  <si>
    <t>Протасова Зоя Александровна</t>
  </si>
  <si>
    <t>Ул Савушкина 115 к 3 кв 12</t>
  </si>
  <si>
    <t>Протасов Даниил Дмитриевич</t>
  </si>
  <si>
    <t>Мельник Алла Александровна</t>
  </si>
  <si>
    <t>8-960-259-29-07</t>
  </si>
  <si>
    <t>a.shebshaevich@gmail.com</t>
  </si>
  <si>
    <t>Шебшаевич Семён</t>
  </si>
  <si>
    <t>Шерементьева Юлия Анатольевна</t>
  </si>
  <si>
    <t>Sherementeva@bk.ru</t>
  </si>
  <si>
    <t>СПб, пр. Энтузиастов, д. 40, корп. 2, кв. 333</t>
  </si>
  <si>
    <t>Шерементьев Федор</t>
  </si>
  <si>
    <t>Лебедева Екатерина Александровна</t>
  </si>
  <si>
    <t>9135100@gmail.com</t>
  </si>
  <si>
    <t>Лебедева Анна Михайловна</t>
  </si>
  <si>
    <t>mark2006.04@mail.ru</t>
  </si>
  <si>
    <t>Бальцерович Марк</t>
  </si>
  <si>
    <t>Железняк Екатерина Игоревна</t>
  </si>
  <si>
    <t>8-921-329-39-48</t>
  </si>
  <si>
    <t>k.zhelezniak@yandex.ru</t>
  </si>
  <si>
    <t>Ленинградская область, г.Гатчина, ул. 7Армии, д.15А, кв.21</t>
  </si>
  <si>
    <t>Железняк Владимир Владимирович</t>
  </si>
  <si>
    <t>Клуб геологов- общая геология</t>
  </si>
  <si>
    <t>Сапронова Ольга Станиславовна</t>
  </si>
  <si>
    <t>solga@bk.ru</t>
  </si>
  <si>
    <t>Сапронова Анастасия Сергеевна</t>
  </si>
  <si>
    <t>Мушнина Анна Сергеевна</t>
  </si>
  <si>
    <t>Annacauliflower@gmail.com</t>
  </si>
  <si>
    <t>Мушнин Яков Антонович</t>
  </si>
  <si>
    <t>Математика 2й класс</t>
  </si>
  <si>
    <t>Чернякова Елена Николаевна</t>
  </si>
  <si>
    <t>Плавник Лана Денисовна</t>
  </si>
  <si>
    <t>"В музыку с радостью" (фортепиано)</t>
  </si>
  <si>
    <t>Щекутьева Олеся Леонидовна</t>
  </si>
  <si>
    <t>Violetta191212@yandex.ru</t>
  </si>
  <si>
    <t>СПб, ул.Бухарестская, д.23, кор.1, кВ.729</t>
  </si>
  <si>
    <t>Щекутьев Дмитрий Евгеньевич</t>
  </si>
  <si>
    <t>Клуб геологов - чудеса земли</t>
  </si>
  <si>
    <t>Программа " Обучение игре на арфе"</t>
  </si>
  <si>
    <t>Филиппова Елена Олеговна</t>
  </si>
  <si>
    <t>12.11.0022</t>
  </si>
  <si>
    <t>Прусакова Зоя Васильевна</t>
  </si>
  <si>
    <t>Чудеса Земли, клуб геологов</t>
  </si>
  <si>
    <t>Любецкая Аэлита Анатольевна</t>
  </si>
  <si>
    <t>Вдовушкин Максим Анатольевич</t>
  </si>
  <si>
    <t>СПб, наб. Реки Фонтанки, д. 45, кв.21</t>
  </si>
  <si>
    <t>Вдовушкин Алексей Антольевич</t>
  </si>
  <si>
    <t>Дмитриева Елена Алексеевна</t>
  </si>
  <si>
    <t>Дмитриева Виктория Алексеевна</t>
  </si>
  <si>
    <t>Программа детского конструкторского бюро "Метеор"</t>
  </si>
  <si>
    <t>СПб пр. Славы 27 - 77</t>
  </si>
  <si>
    <t>Первые шаги в экологию</t>
  </si>
  <si>
    <t>Демидова Елена Николаевна</t>
  </si>
  <si>
    <t>endemidova@gmail.com</t>
  </si>
  <si>
    <t>Демидов Александр Георгиевич</t>
  </si>
  <si>
    <t>Чигирь Татьяна Владиславовна</t>
  </si>
  <si>
    <t>Приморский проспект,19</t>
  </si>
  <si>
    <t>Дейдей Мария</t>
  </si>
  <si>
    <t>Горошкова Рената Ришатовна</t>
  </si>
  <si>
    <t>Antares1984@yandex.ru</t>
  </si>
  <si>
    <t>Горошкова Софья</t>
  </si>
  <si>
    <t>Кузнецова Светлана Викторовна</t>
  </si>
  <si>
    <t>Бикташева Екатерина</t>
  </si>
  <si>
    <t>Систематика растений и грибов</t>
  </si>
  <si>
    <t>Смелова Евгения Александровна</t>
  </si>
  <si>
    <t>evgraphia@yandex.ru</t>
  </si>
  <si>
    <t>Смелова Елизавета Андреевна</t>
  </si>
  <si>
    <t>Житникова Наталья Николаевна</t>
  </si>
  <si>
    <t>chabak@bk.ru</t>
  </si>
  <si>
    <t>Житникова Софья Юрьевна</t>
  </si>
  <si>
    <t>Варламова Анна Викторовна</t>
  </si>
  <si>
    <t>Варламова Злата</t>
  </si>
  <si>
    <t>Агафонова Ольга Игоревна</t>
  </si>
  <si>
    <t>Olga_agafonova@mail.ru</t>
  </si>
  <si>
    <t>Головченко София Владимировна</t>
  </si>
  <si>
    <t>Беляевская Екатерина Анатольевна</t>
  </si>
  <si>
    <t>Головин Матвей</t>
  </si>
  <si>
    <t>Котова Ольга Валерьевна</t>
  </si>
  <si>
    <t>antares425@gmail.com</t>
  </si>
  <si>
    <t>Котов Андрей Алексеевич</t>
  </si>
  <si>
    <t>беляевская Екатерина Анатольевна</t>
  </si>
  <si>
    <t>Головин Степан</t>
  </si>
  <si>
    <t>Гордиенко Анна</t>
  </si>
  <si>
    <t>Систематика рстений и грибов</t>
  </si>
  <si>
    <t>забегаловскаялиана Юрьевна</t>
  </si>
  <si>
    <t>Забегаловски Максымилан</t>
  </si>
  <si>
    <t>систематика растений и грибов</t>
  </si>
  <si>
    <t>Шемякина Евгения Алексеевна</t>
  </si>
  <si>
    <t>8-931-250-10-40</t>
  </si>
  <si>
    <t>ev-shemyakina@mail.ru</t>
  </si>
  <si>
    <t>Шемякина Анна</t>
  </si>
  <si>
    <t>Зуева Ольга Владимировна</t>
  </si>
  <si>
    <t>Зуев Константин</t>
  </si>
  <si>
    <t>Кузнецов Александр Валерьевич</t>
  </si>
  <si>
    <t>alex.kv.spb@rambler.ru</t>
  </si>
  <si>
    <t>Кузнецова Елизавета Александровна</t>
  </si>
  <si>
    <t>"Полевая зоология" (лаборатория «Летяга»)</t>
  </si>
  <si>
    <t>Милютина Мария Анатольевна</t>
  </si>
  <si>
    <t>milmarya@yandex.ru</t>
  </si>
  <si>
    <t>Милютина Александра</t>
  </si>
  <si>
    <t>№164</t>
  </si>
  <si>
    <t>Ладан Рада Олеговна</t>
  </si>
  <si>
    <t>Ладан Анна</t>
  </si>
  <si>
    <t>Кузмина Ирина Геннадьевна</t>
  </si>
  <si>
    <t>Назаров Андрей</t>
  </si>
  <si>
    <t>Петрова Эльмира Амировна</t>
  </si>
  <si>
    <t>Петров Никита</t>
  </si>
  <si>
    <t>Квеквескери Натела Вячеславовна</t>
  </si>
  <si>
    <t>Шматов Даниил</t>
  </si>
  <si>
    <t>Корнилова Александра Лазаревна</t>
  </si>
  <si>
    <t>valkor74@mail.ru</t>
  </si>
  <si>
    <t>Корнилова Настя</t>
  </si>
  <si>
    <t>Долеско Светлана Александровна</t>
  </si>
  <si>
    <t>Shiraf@yandex.ru</t>
  </si>
  <si>
    <t>Долеско Хлоя-Елена Михайловна</t>
  </si>
  <si>
    <t>Четверг, 16.00</t>
  </si>
  <si>
    <t>Колосова Екатерина Олеговна</t>
  </si>
  <si>
    <t>eo_kolosova@mail.ru</t>
  </si>
  <si>
    <t>Колосов Сергей Вадимович</t>
  </si>
  <si>
    <t>Попова Анастасия Витальевна</t>
  </si>
  <si>
    <t>bigday78@mail.ru</t>
  </si>
  <si>
    <t>ул. Тельмана, 41-1-310</t>
  </si>
  <si>
    <t>Попов Андрей</t>
  </si>
  <si>
    <t>Попова А. В.</t>
  </si>
  <si>
    <t>Пулковское шоссе, 13-1-228</t>
  </si>
  <si>
    <t>Клуб геологов - Чудеса Земли</t>
  </si>
  <si>
    <t>Каменева Евгения Владимировна</t>
  </si>
  <si>
    <t>Kameneva_zh@mail.ru</t>
  </si>
  <si>
    <t>Гранитная 62 26</t>
  </si>
  <si>
    <t>Семёнов Матвей Вячеславович</t>
  </si>
  <si>
    <t>Физика</t>
  </si>
  <si>
    <t>Доильницина Елена Рудольфовна</t>
  </si>
  <si>
    <t>Иванова Анастасия Владимировна</t>
  </si>
  <si>
    <t>8-906-244-95-86</t>
  </si>
  <si>
    <t>iav2405@gmail.com</t>
  </si>
  <si>
    <t>Иванова Полина Андреевна</t>
  </si>
  <si>
    <t>смирнова екатерина александровна</t>
  </si>
  <si>
    <t>kity-mity@yandex.ru</t>
  </si>
  <si>
    <t>смирнова евдокия сергеевна</t>
  </si>
  <si>
    <t>alexander.bezuglov@gmail.com</t>
  </si>
  <si>
    <t>Серебристый бульвар. д29 к2 кв 475</t>
  </si>
  <si>
    <t>Безуглов Михаил Александрович</t>
  </si>
  <si>
    <t>Бажура Юлия Сергеевна</t>
  </si>
  <si>
    <t>bazhura@bk.ru</t>
  </si>
  <si>
    <t>Бажура Дарья Романовна</t>
  </si>
  <si>
    <t>Безуглов Александр Влдаимирович</t>
  </si>
  <si>
    <t>обучение на бас-гитаре</t>
  </si>
  <si>
    <t>Ул.Кораблестроителей 35-397</t>
  </si>
  <si>
    <t>Яворский Тимофей Михайлович</t>
  </si>
  <si>
    <t>Егорова Юлия Станиславовна</t>
  </si>
  <si>
    <t>egorova.julia1709@yandex.ru</t>
  </si>
  <si>
    <t>Санкт-Петербург ул. Гранитная д.50 кв.4</t>
  </si>
  <si>
    <t>Егорова Яна Антоновна, Егорова Полина Антоновна</t>
  </si>
  <si>
    <t>Кузьмичева Елена Александровна</t>
  </si>
  <si>
    <t>3216709@gmail.com</t>
  </si>
  <si>
    <t>Ферро Александра</t>
  </si>
  <si>
    <t>Григорьева Любовь Васильевна</t>
  </si>
  <si>
    <t>e.l.grig@mail.ru</t>
  </si>
  <si>
    <t>Григорьев Елисей</t>
  </si>
  <si>
    <t>Карабальо Диас Екатерина Валерьевна</t>
  </si>
  <si>
    <t>ekaterina.diaz@yandex.ru</t>
  </si>
  <si>
    <t>Карабальо Диас Джульета</t>
  </si>
  <si>
    <t>Богданова Кира Геннадиевна</t>
  </si>
  <si>
    <t>bkg1971@yandex.ru</t>
  </si>
  <si>
    <t>СпБ, п. Тярлево, ул. Железнодорожная, 13</t>
  </si>
  <si>
    <t>Богданов Александр Владимирович</t>
  </si>
  <si>
    <t>Девина Наталия Борисовна</t>
  </si>
  <si>
    <t>8(906)272-48-04</t>
  </si>
  <si>
    <t>ndevina@list.ru</t>
  </si>
  <si>
    <t>Девин Владимир Николаевич</t>
  </si>
  <si>
    <t>Коваленкова Вера Васильевна</t>
  </si>
  <si>
    <t>Коваленкова Кристина</t>
  </si>
  <si>
    <t>Суетова Светлана Юрьевна</t>
  </si>
  <si>
    <t>skluster@gmail.com</t>
  </si>
  <si>
    <t>Наделяева Ярослава Романовна</t>
  </si>
  <si>
    <t>Ерещенко Елена Владимировна</t>
  </si>
  <si>
    <t>elena_ereshenko@mail.ru</t>
  </si>
  <si>
    <t>Ерещенко Елизавета Всеволодовна</t>
  </si>
  <si>
    <t>Стретчинн</t>
  </si>
  <si>
    <t>Выморкова Марина Валерьевна</t>
  </si>
  <si>
    <t>marinarona@mail.ru</t>
  </si>
  <si>
    <t>Выморкова Валерия Евгеньевна</t>
  </si>
  <si>
    <t>Морозова Любовь Анатольевна</t>
  </si>
  <si>
    <t>emor911@mail.ru</t>
  </si>
  <si>
    <t>Фенченко Агния</t>
  </si>
  <si>
    <t>1 класс ОПО</t>
  </si>
  <si>
    <t>Соколова Ольга Сергеевна</t>
  </si>
  <si>
    <t>Ylo@bk.ru</t>
  </si>
  <si>
    <t>Соколова Вероника</t>
  </si>
  <si>
    <t>Махнач Нина Владимировна</t>
  </si>
  <si>
    <t>8-921-318-38-51</t>
  </si>
  <si>
    <t>yaninamakhnach@gmail.com</t>
  </si>
  <si>
    <t>Махнач Нелли Дмитриевна</t>
  </si>
  <si>
    <t>ЗУБАРЕВА Алиса Олеговна</t>
  </si>
  <si>
    <t>Смирнов Александр Анатольевич</t>
  </si>
  <si>
    <t>Smirnovalexandr-a@yandex.ru</t>
  </si>
  <si>
    <t>Смирнов Фёдор Александрович</t>
  </si>
  <si>
    <t>Бутылова Мария андреевна</t>
  </si>
  <si>
    <t>veka_sp@mail.ru</t>
  </si>
  <si>
    <t>Бутылова Александра Сергеевна</t>
  </si>
  <si>
    <t>Горбулина Мария Ивановна</t>
  </si>
  <si>
    <t>Барщева Полина Алексеевна</t>
  </si>
  <si>
    <t>Бутылова Мария Андреевна</t>
  </si>
  <si>
    <t>Беляй Мария Михайловна</t>
  </si>
  <si>
    <t>krylatchane@mail.ru</t>
  </si>
  <si>
    <t>Беляй Елена</t>
  </si>
  <si>
    <t>мир природы и творчества</t>
  </si>
  <si>
    <t>Савельев Денис Владимирович</t>
  </si>
  <si>
    <t>Denis101080@mail.ru</t>
  </si>
  <si>
    <t>Савельева Мария</t>
  </si>
  <si>
    <t>Голубева Татьяна Анатольевна</t>
  </si>
  <si>
    <t>+7(921)7537000</t>
  </si>
  <si>
    <t>tango2609@gmail.com</t>
  </si>
  <si>
    <t>Голубева Марина Ильинична</t>
  </si>
  <si>
    <t xml:space="preserve">Анатомия и медицина
</t>
  </si>
  <si>
    <t>Лютая Алла Валериевна</t>
  </si>
  <si>
    <t>lyutayaav@gmail.com</t>
  </si>
  <si>
    <t>Лютая Елизавета Константиновна</t>
  </si>
  <si>
    <t>Беляй Мария</t>
  </si>
  <si>
    <t>Лебедева Татьяна Анатольевна</t>
  </si>
  <si>
    <t>fammany@mail.ru</t>
  </si>
  <si>
    <t>Лебедев Павел</t>
  </si>
  <si>
    <t>Плавние</t>
  </si>
  <si>
    <t>Бутылов Иван Сергеевич</t>
  </si>
  <si>
    <t xml:space="preserve">Мир природы
</t>
  </si>
  <si>
    <t>Зубкова Мария Владимировна</t>
  </si>
  <si>
    <t>masik101@yandex.ru</t>
  </si>
  <si>
    <t>Горбатюк Стефания Александровна</t>
  </si>
  <si>
    <t>Masik101@yandex.ru</t>
  </si>
  <si>
    <t>Белевская Надежда Олеговна</t>
  </si>
  <si>
    <t>khobe@mail.ru</t>
  </si>
  <si>
    <t>Б-р Брестский,д.11/36,384</t>
  </si>
  <si>
    <t>Белевская Анна Сергеевна</t>
  </si>
  <si>
    <t>Клуб геологов - общая геология</t>
  </si>
  <si>
    <t>Новолитовская, д5, кв 44</t>
  </si>
  <si>
    <t>Бутылова София Сергеевна</t>
  </si>
  <si>
    <t>Стретчинг</t>
  </si>
  <si>
    <t>Пантелеев Константин Николаевич</t>
  </si>
  <si>
    <t>Ko.panteleev@gmail.com</t>
  </si>
  <si>
    <t>Пантелеева Адель константиновна</t>
  </si>
  <si>
    <t>Овчаренко Ольга Александровна</t>
  </si>
  <si>
    <t>oliaovch@mail.ru</t>
  </si>
  <si>
    <t>Товарищеский пр. 5</t>
  </si>
  <si>
    <t>Овчаренко Надежда Сергеевна</t>
  </si>
  <si>
    <t>Андреева софья</t>
  </si>
  <si>
    <t>Володина Екатерина Владимировна</t>
  </si>
  <si>
    <t>+7 912 479 18 53</t>
  </si>
  <si>
    <t>Volodin_stas@mail.ru</t>
  </si>
  <si>
    <t>Володина Ульяна</t>
  </si>
  <si>
    <t>Абрамов Александр Павлович</t>
  </si>
  <si>
    <t>blagoabr@inbox.ru</t>
  </si>
  <si>
    <t>Абрамова Нина Александровна</t>
  </si>
  <si>
    <t>Абрамова Вера Александровна</t>
  </si>
  <si>
    <t>Бондарева Анна Витальевна</t>
  </si>
  <si>
    <t>abondareva@ mail. ru</t>
  </si>
  <si>
    <t>Бондарева Дарья Витальевна</t>
  </si>
  <si>
    <t>Колосова Людмила Михайловна</t>
  </si>
  <si>
    <t>Kolosova.ludmila@gmail.com</t>
  </si>
  <si>
    <t>Колосова Мария Юрьевна</t>
  </si>
  <si>
    <t>Надпорожская Ольга Сергеевна</t>
  </si>
  <si>
    <t>osnad@list.ru</t>
  </si>
  <si>
    <t>Надпорожский Иван</t>
  </si>
  <si>
    <t>Яналина Александра Леонидовна</t>
  </si>
  <si>
    <t>Воробьев Роман Сергеевич</t>
  </si>
  <si>
    <t>Бондарев Арсений</t>
  </si>
  <si>
    <t>Мельников Иван Васильевич</t>
  </si>
  <si>
    <t>mv06@yandex.ru</t>
  </si>
  <si>
    <t>Мельников Илья Иванович</t>
  </si>
  <si>
    <t>Васильева Наталья Олеговна</t>
  </si>
  <si>
    <t>Rvn1809@yandex.ru</t>
  </si>
  <si>
    <t>Treasure55@yandex.ru</t>
  </si>
  <si>
    <t>Проспект Авиаконструкторов 11-1-64</t>
  </si>
  <si>
    <t>Журавлева Екатерина Вячеславовна</t>
  </si>
  <si>
    <t>kath.j@mail.ru</t>
  </si>
  <si>
    <t>Новокрещенова Владислава</t>
  </si>
  <si>
    <t>Щербакова Арна Петровна</t>
  </si>
  <si>
    <t>201 а</t>
  </si>
  <si>
    <t>Дементьева Мария Михайловна</t>
  </si>
  <si>
    <t>mdementieva@yandex.ru</t>
  </si>
  <si>
    <t>Дементьев Егор</t>
  </si>
  <si>
    <t xml:space="preserve">Сольное пение для учащихся хоровых коллективов
</t>
  </si>
  <si>
    <t>Гаврилова Наталья Александровна</t>
  </si>
  <si>
    <t>8 (921) 745-15-81</t>
  </si>
  <si>
    <t>8008735@bk.ru</t>
  </si>
  <si>
    <t>Ермоленко Егор Владиславович</t>
  </si>
  <si>
    <t>«Компьютер и творчество»</t>
  </si>
  <si>
    <t>Раджа Фатхе</t>
  </si>
  <si>
    <t>Резвых Юлия Викторовна</t>
  </si>
  <si>
    <t>rezvyx.yuv@mail.ru</t>
  </si>
  <si>
    <t>Резвых Макар Михайлович</t>
  </si>
  <si>
    <t>СПб., Аптекарский по.,10 кВ.8</t>
  </si>
  <si>
    <t>Виноградов Тимофей</t>
  </si>
  <si>
    <t>Чудеса земли Клуб геологов</t>
  </si>
  <si>
    <t>Корнетова Александра Александровна</t>
  </si>
  <si>
    <t>Корнетова Варвара Николаевна</t>
  </si>
  <si>
    <t>Сухарева Светлана Юрьевна</t>
  </si>
  <si>
    <t>sais_spb@mail.ru</t>
  </si>
  <si>
    <t>Кацапов Иван Сергеевич</t>
  </si>
  <si>
    <t>Цитология, гистология и эмбриология</t>
  </si>
  <si>
    <t>Кузьмина Полина Александровна</t>
  </si>
  <si>
    <t>polina _kuzmina76@mail.ru</t>
  </si>
  <si>
    <t>Кузьмина Анна Алексеевна</t>
  </si>
  <si>
    <t>Павлова Елена Петровна</t>
  </si>
  <si>
    <t>Семенова Екатерина Дмитриевна</t>
  </si>
  <si>
    <t>Semenova.1988.ed@mail.ru</t>
  </si>
  <si>
    <t>Семенов Антон</t>
  </si>
  <si>
    <t>Ким Мария Николаевна</t>
  </si>
  <si>
    <t>Ким Николай Алексеевич</t>
  </si>
  <si>
    <t>Федулова Екатерина Игоревна</t>
  </si>
  <si>
    <t>Fedulova.vetpom@mail.ru</t>
  </si>
  <si>
    <t>Федулова Пётр Алексеевич</t>
  </si>
  <si>
    <t>Боярко Марина Леонидовна</t>
  </si>
  <si>
    <t>Боярко Кирилл Павлович</t>
  </si>
  <si>
    <t>Трухина Мария Константиновна</t>
  </si>
  <si>
    <t>Маркелова Александра Кирилловна</t>
  </si>
  <si>
    <t>Маркелов Ярослав Николаевич</t>
  </si>
  <si>
    <t>Фадеева Анна Викторовна</t>
  </si>
  <si>
    <t>Фадеева Арина Михайловна</t>
  </si>
  <si>
    <t>Федулова Пётр Алексеевич 601</t>
  </si>
  <si>
    <t>Третьякова Мария Юрьевна</t>
  </si>
  <si>
    <t>fedchenko76@inbox.ru</t>
  </si>
  <si>
    <t>Третьяков Владимир Кирилловтч</t>
  </si>
  <si>
    <t>Токаренко Мария Александровна</t>
  </si>
  <si>
    <t>maria-tokarenko@yandex.ru</t>
  </si>
  <si>
    <t>Чумак Евгения Антоновна</t>
  </si>
  <si>
    <t>Иванова Татьяна Вячеславовна</t>
  </si>
  <si>
    <t>Иванов Михаил Николаевич</t>
  </si>
  <si>
    <t>Inga409@yandex.ru</t>
  </si>
  <si>
    <t>Агапова Анастасия Андреевна</t>
  </si>
  <si>
    <t>Агапова Милана Максимовна</t>
  </si>
  <si>
    <t>Ягофарова Елена Владимировна</t>
  </si>
  <si>
    <t>Ягофаров Владислав Александрович</t>
  </si>
  <si>
    <t>±79216401405</t>
  </si>
  <si>
    <t>raspevka@mail.ru</t>
  </si>
  <si>
    <t>Дмитриева Нина</t>
  </si>
  <si>
    <t>Парамонова Вероника Анатольевна</t>
  </si>
  <si>
    <t>Парамонов Тимофей Андреевич</t>
  </si>
  <si>
    <t>Студия Розыгрыш</t>
  </si>
  <si>
    <t>Лаузер Юлия Владимировна</t>
  </si>
  <si>
    <t>Yulia.lauzer@yandex.ru</t>
  </si>
  <si>
    <t>СПб, Лыжный пер., д7, кв 113</t>
  </si>
  <si>
    <t>Лаузер Янина</t>
  </si>
  <si>
    <t>Комплексная программа юношеского клуба космонавтики им. Г. С. Титова</t>
  </si>
  <si>
    <t>Батракова Ирина Анатольевна</t>
  </si>
  <si>
    <t>liza.krasotka@gmail.com</t>
  </si>
  <si>
    <t>Батракова Елизавета</t>
  </si>
  <si>
    <t>Загидуллина Асия Тагировна</t>
  </si>
  <si>
    <t>asiya-z@yandex.ru</t>
  </si>
  <si>
    <t>Ситников Петр Тимофеевич</t>
  </si>
  <si>
    <t>Кашникова Юлия Алексеевна</t>
  </si>
  <si>
    <t>+7(911) 700-61-75</t>
  </si>
  <si>
    <t>Hapuchkin@mail.ru</t>
  </si>
  <si>
    <t>Кашникова Мария Викторовна</t>
  </si>
  <si>
    <t>Музыкально-эстрадный театр «Розыгрыш»</t>
  </si>
  <si>
    <t>Самсонник Екатерина Витальевна</t>
  </si>
  <si>
    <t>rest-kate@mail.ru</t>
  </si>
  <si>
    <t>Самсонник Кирилл Петрович</t>
  </si>
  <si>
    <t>Мильбрет Алина Александровна</t>
  </si>
  <si>
    <t>Мильбрет Ермолай</t>
  </si>
  <si>
    <t>Зенова Ирина Сергеевна</t>
  </si>
  <si>
    <t>tehprimhim@mail.ru</t>
  </si>
  <si>
    <t>Рыбовалов Илья Юрьевич</t>
  </si>
  <si>
    <t>Миронова Анна Юрьевна</t>
  </si>
  <si>
    <t>(921)9651112</t>
  </si>
  <si>
    <t>Anna-mironiva2009@yandex.ru</t>
  </si>
  <si>
    <t>Ромашенко Степан</t>
  </si>
  <si>
    <t>Хозяинова Стелла Самвеловна</t>
  </si>
  <si>
    <t>8-921-772-44-11</t>
  </si>
  <si>
    <t>stella.khozyainova@gmail.com</t>
  </si>
  <si>
    <t>СПб, пр. Энтузиастов, 40-2-59</t>
  </si>
  <si>
    <t>Ерохова Анна Сергеевна</t>
  </si>
  <si>
    <t>Клуб геологов - Чудеса земли</t>
  </si>
  <si>
    <t>Самсонник Андрей Петрович</t>
  </si>
  <si>
    <t>Козлова Ольга Николаевна</t>
  </si>
  <si>
    <t>amba_sador@mail.ru</t>
  </si>
  <si>
    <t>Козлов Роман</t>
  </si>
  <si>
    <t>дополнительное общеразвивающее образование</t>
  </si>
  <si>
    <t>Калинчук Кристина Сергеевна</t>
  </si>
  <si>
    <t>8-905-280-88-83</t>
  </si>
  <si>
    <t>kristina90kalinchuk@yandex.ru</t>
  </si>
  <si>
    <t>Калинчук Диана Александровна</t>
  </si>
  <si>
    <t>Догаева Наталья Сергеевна</t>
  </si>
  <si>
    <t>N.dogaeva@gmail.com</t>
  </si>
  <si>
    <t>СПб ул.Маяковского д.3 кв.73</t>
  </si>
  <si>
    <t>Догаева Виктория</t>
  </si>
  <si>
    <t>Григорьева Валентина Александровна</t>
  </si>
  <si>
    <t>vagrigoryeva@mail.ru</t>
  </si>
  <si>
    <t>Григорьева София Александровна</t>
  </si>
  <si>
    <t>Подгруппа N1</t>
  </si>
  <si>
    <t>Нестерова Марина Юрьевна</t>
  </si>
  <si>
    <t>marusya86@mail.ru</t>
  </si>
  <si>
    <t>Нестерова Кристина Витальевна</t>
  </si>
  <si>
    <t>Вишнивецкая Галина Виктория</t>
  </si>
  <si>
    <t>gala747@yandex.ru</t>
  </si>
  <si>
    <t>Комлева юлия</t>
  </si>
  <si>
    <t>Спартивный бальный танец, хореография</t>
  </si>
  <si>
    <t>203, 403</t>
  </si>
  <si>
    <t>Ренгач Сергей Сергеевич</t>
  </si>
  <si>
    <t>rengach@mail.ru</t>
  </si>
  <si>
    <t>Ренгач Владислав Сергеевич</t>
  </si>
  <si>
    <t>Спортивный бальный танец</t>
  </si>
  <si>
    <t>sibonemiu@gmail.com</t>
  </si>
  <si>
    <t>спортивный бальный танец</t>
  </si>
  <si>
    <t>Сапрыкин Артём Владимирович</t>
  </si>
  <si>
    <t>artskin@ya.ru</t>
  </si>
  <si>
    <t>Сапрыкина-Трояновская Лина Артёмовна</t>
  </si>
  <si>
    <t>Стрейчиннг</t>
  </si>
  <si>
    <t>Хореография для спортивного бального танца. Первый уровень</t>
  </si>
  <si>
    <t>Репина Елена Геннадьевна</t>
  </si>
  <si>
    <t>repin5345167@mail.ru</t>
  </si>
  <si>
    <t>Репин Игорь Сергеевич</t>
  </si>
  <si>
    <t>Биллер Екатерина Александровна</t>
  </si>
  <si>
    <t>billeranita@yandex.ru</t>
  </si>
  <si>
    <t>г. Всеволожск ул. Александровская д. 82</t>
  </si>
  <si>
    <t>Биллер Анита Александровна</t>
  </si>
  <si>
    <t>Караман Марина Вячеславовна</t>
  </si>
  <si>
    <t>karaman07@mail.ru</t>
  </si>
  <si>
    <t>Караман Юлия</t>
  </si>
  <si>
    <t>Клементьева Ольга Васильевна</t>
  </si>
  <si>
    <t>sherni@mail.ru</t>
  </si>
  <si>
    <t>Клементьев Демьян Андреевич</t>
  </si>
  <si>
    <t>Спортивные бальные танцы (Ритм)</t>
  </si>
  <si>
    <t>Фетисова Ирина Григорьевна</t>
  </si>
  <si>
    <t>Яснопольская Алина Дмитриевна</t>
  </si>
  <si>
    <t>Спортивные бальные танцы</t>
  </si>
  <si>
    <t>Рыбакова Галина Ивановна</t>
  </si>
  <si>
    <t>Рыбакова Екатерина Михайловна</t>
  </si>
  <si>
    <t>«Ресурсы растительного мира». Структурное подразделение — отдел агробиологиии,</t>
  </si>
  <si>
    <t>Бодалёва Марина Сергеевна</t>
  </si>
  <si>
    <t>Бодалёв Егор Игоревич</t>
  </si>
  <si>
    <t>Углева Анжелика Александровна</t>
  </si>
  <si>
    <t>Углева Ксения Павловна</t>
  </si>
  <si>
    <t>Спортивный бальный танец. Открытый класс</t>
  </si>
  <si>
    <t>Бородий Юрий Васильевич</t>
  </si>
  <si>
    <t>yuryborody@yandex.ru</t>
  </si>
  <si>
    <t>Костромской пр., д. 48, кв. 57</t>
  </si>
  <si>
    <t>Бородий Ирина Юрьевна</t>
  </si>
  <si>
    <t>Хореография спортивного бального танца</t>
  </si>
  <si>
    <t>Руднева Татьяна Алексеевна</t>
  </si>
  <si>
    <t>rutal@mail.ru</t>
  </si>
  <si>
    <t>Терова Елизавета</t>
  </si>
  <si>
    <t>Егорова Кристина Анатольевна</t>
  </si>
  <si>
    <t>Peterburg.kristina@gmail.com</t>
  </si>
  <si>
    <t>Чаплин Антон</t>
  </si>
  <si>
    <t>Дубовик Светлана Владимировна</t>
  </si>
  <si>
    <t>zaharovskay@mail.ru</t>
  </si>
  <si>
    <t>СПб, Коломенская д.7 КВ.21</t>
  </si>
  <si>
    <t>Дубовик Александра Вячеславовна</t>
  </si>
  <si>
    <t>Щепина Юлия Валентиновна</t>
  </si>
  <si>
    <t>yuliya_shepina@bk.ru</t>
  </si>
  <si>
    <t>СПб, Малая Карпатская, 21, 233</t>
  </si>
  <si>
    <t>Щепина Елизавета Сергеевна</t>
  </si>
  <si>
    <t>Спортивные бальные танцы / хореография</t>
  </si>
  <si>
    <t>402040052-003 / 130 040049-017</t>
  </si>
  <si>
    <t>Гриценко Александр Владимирович</t>
  </si>
  <si>
    <t>shurikthegreat@gmail.com</t>
  </si>
  <si>
    <t>Гриценко Ирина Александровна</t>
  </si>
  <si>
    <t>Полякова Светлана Юрьевна</t>
  </si>
  <si>
    <t>svetl-tsoi@mail.ru</t>
  </si>
  <si>
    <t>Полякова Мария</t>
  </si>
  <si>
    <t>Артюшкина Ольга Юрьевна</t>
  </si>
  <si>
    <t>Артюшкина Дарина</t>
  </si>
  <si>
    <t>Хореография для спортивного бального танца. Второй уровень</t>
  </si>
  <si>
    <t>Гриценко Максим Александрович</t>
  </si>
  <si>
    <t>Авиамоделизм</t>
  </si>
  <si>
    <t>Александр Гриценко</t>
  </si>
  <si>
    <t>Яковлева Татьяна Миниахметовна</t>
  </si>
  <si>
    <t>Yakovleva-t@yandex.ru</t>
  </si>
  <si>
    <t>Яковлев Данил</t>
  </si>
  <si>
    <t>Романцева Наталия Николаевна</t>
  </si>
  <si>
    <t>nataliaromantseva.@yandex.ru</t>
  </si>
  <si>
    <t>Романцева Полина</t>
  </si>
  <si>
    <t>Виноградова Марьяна Николаевна</t>
  </si>
  <si>
    <t>Штыборг Анна Игоревна</t>
  </si>
  <si>
    <t>"Спортивные бальные танцы", "Хореография"</t>
  </si>
  <si>
    <t>130, 401</t>
  </si>
  <si>
    <t>Фирсова Вероника</t>
  </si>
  <si>
    <t>Медиа школа</t>
  </si>
  <si>
    <t>Валеева Наталия Сергеевна</t>
  </si>
  <si>
    <t>nastya.valeeva.05@mail.ru</t>
  </si>
  <si>
    <t>Валеева Анастасия</t>
  </si>
  <si>
    <t>Паршина Ольга Владимировна</t>
  </si>
  <si>
    <t>nast200427@mail.ru</t>
  </si>
  <si>
    <t>Сидоранова Анастасия Дмитриевна</t>
  </si>
  <si>
    <t>Уфимцева Елена Евгеньевна</t>
  </si>
  <si>
    <t>Уфимцева Ульяна Руслановна</t>
  </si>
  <si>
    <t>Литовченко Галина Владимировна</t>
  </si>
  <si>
    <t>V777li@gmail.com</t>
  </si>
  <si>
    <t>Литовченко Константин Валерьевич</t>
  </si>
  <si>
    <t>Живое слово, Занимательная математика</t>
  </si>
  <si>
    <t>Полещук Мария Юрьевна</t>
  </si>
  <si>
    <t>Syndary@mail.ru</t>
  </si>
  <si>
    <t>Гусев Владислав</t>
  </si>
  <si>
    <t>Чубарова Галина Ивановна</t>
  </si>
  <si>
    <t>080683dkb@ mail.ru</t>
  </si>
  <si>
    <t>Чубаров Александр Владиславович</t>
  </si>
  <si>
    <t>1б</t>
  </si>
  <si>
    <t>Араге Маркус</t>
  </si>
  <si>
    <t>Соколов Матвей Федорович</t>
  </si>
  <si>
    <t>artumsorokin@gmail.com</t>
  </si>
  <si>
    <t>Сорокин Артём</t>
  </si>
  <si>
    <t>Климова Алёна Викторовна</t>
  </si>
  <si>
    <t>elizavetanuss@rambler.ru</t>
  </si>
  <si>
    <t>Евдокимова Мария</t>
  </si>
  <si>
    <t>Неусыпина Мария Михайловна</t>
  </si>
  <si>
    <t>Полищук Алина</t>
  </si>
  <si>
    <t>Хочу в Розыгрыш</t>
  </si>
  <si>
    <t>Болховская Наталья Станиславовна</t>
  </si>
  <si>
    <t>natalyabolh@yandex.ru</t>
  </si>
  <si>
    <t>Болховская Александра</t>
  </si>
  <si>
    <t>"Комплексная программа Юношеского клуба общественных наук"</t>
  </si>
  <si>
    <t>Зубарева Екатерина Евгеньевна</t>
  </si>
  <si>
    <t>katytanya@mail.ru</t>
  </si>
  <si>
    <t>Колпинское ш., д.24 к.1 кв.87</t>
  </si>
  <si>
    <t>Зубарева Анастасия Алексеевна</t>
  </si>
  <si>
    <t>Клуб геологов, общая геология</t>
  </si>
  <si>
    <t>Кашина Александра Сергеевна</t>
  </si>
  <si>
    <t>Alevasya@yandex.ru</t>
  </si>
  <si>
    <t>Левин Григорий Антонович</t>
  </si>
  <si>
    <t>Смирнова Мария Анатольевна</t>
  </si>
  <si>
    <t>Смирнова Диана</t>
  </si>
  <si>
    <t>skrudg06@mail.ru</t>
  </si>
  <si>
    <t xml:space="preserve">Звонарёва Валентина Алексеевна
</t>
  </si>
  <si>
    <t>ringer@inbox.ru
alena123zvonareva@gmail.com</t>
  </si>
  <si>
    <t>Будапештская ул., 74 корпус 5, квартира 104 Санкт-Петербург</t>
  </si>
  <si>
    <t>Звонарёва Алёна Владимировна</t>
  </si>
  <si>
    <t>Аничков лицей-клуб геологов-общая геология</t>
  </si>
  <si>
    <t>Ага</t>
  </si>
  <si>
    <t>Stylist3018lana@yandex.ru</t>
  </si>
  <si>
    <t>Новгородова Надежда Вячеславовна</t>
  </si>
  <si>
    <t>Омельчук Джульетта Александровна</t>
  </si>
  <si>
    <t>Музыкально - эстрадный театр - студия "Розыгрыш"</t>
  </si>
  <si>
    <t>Чир</t>
  </si>
  <si>
    <t>Беляевская Екатерина Валерьевна</t>
  </si>
  <si>
    <t>chatekbud@mail.ru</t>
  </si>
  <si>
    <t>Беляевский Максим Олегович</t>
  </si>
  <si>
    <t>Школа танцев</t>
  </si>
  <si>
    <t>Вербицкая Людмила Николаевна</t>
  </si>
  <si>
    <t>luv003@yandex.ru</t>
  </si>
  <si>
    <t>Филиппова Алиса Константиновна</t>
  </si>
  <si>
    <t>Я познаю мир</t>
  </si>
  <si>
    <t>Тушнова Елена Валентиновна</t>
  </si>
  <si>
    <t>Cleanlife2013@mail.ru</t>
  </si>
  <si>
    <t>Тушнов Евгений Иванович</t>
  </si>
  <si>
    <t>СПб., ул. Кораблестроителей, 44-2-346</t>
  </si>
  <si>
    <t>Луць Оксана Викторовна</t>
  </si>
  <si>
    <t>8(911)271-37-58</t>
  </si>
  <si>
    <t>lutzoks@maol.ru</t>
  </si>
  <si>
    <t>Марачинский Степан Владимирович</t>
  </si>
  <si>
    <t>Согласие на период с 9 ноября по 27 декабря 2020 г.</t>
  </si>
  <si>
    <t>Астраханская 26, кв. 7</t>
  </si>
  <si>
    <t>Корнейчук Александра Борисовна</t>
  </si>
  <si>
    <t>a7954111@yandex.ru</t>
  </si>
  <si>
    <t>Корнейчук Полина</t>
  </si>
  <si>
    <t>Дмитриев Александр Игоревич</t>
  </si>
  <si>
    <t>20570@mail.ru</t>
  </si>
  <si>
    <t>«Программирование на языке PascadABC»</t>
  </si>
  <si>
    <t>Зархидзе Анжела Владимировна</t>
  </si>
  <si>
    <t>Angelik.mulan@mail.ru</t>
  </si>
  <si>
    <t>Медведева Алена Ильинична</t>
  </si>
  <si>
    <t>Позднякова Наталья Николаевна</t>
  </si>
  <si>
    <t>Lera141007@yandex.ru</t>
  </si>
  <si>
    <t>Позднякова Алина Руслановна</t>
  </si>
  <si>
    <t>Спортивно-бальный танец</t>
  </si>
  <si>
    <t>irena10sh@yandex.ru</t>
  </si>
  <si>
    <t>Соколова Таисия Дмитриевна</t>
  </si>
  <si>
    <t>Хореография для спортивно-бального танца</t>
  </si>
  <si>
    <t>Дудкина Вера Геннадьевна</t>
  </si>
  <si>
    <t>v.dudkina2010@yandex.ru</t>
  </si>
  <si>
    <t>Дудкина Валерия</t>
  </si>
  <si>
    <t>Недельнюк Екатерина Николаевна</t>
  </si>
  <si>
    <t>Katena050189@mail.ru</t>
  </si>
  <si>
    <t>Недельнюк Михаил Антонович</t>
  </si>
  <si>
    <t>Спортивный бальный танец. Основы мастерства</t>
  </si>
  <si>
    <t>Чернышева Анна Сергеевна</t>
  </si>
  <si>
    <t>9211680@gmail.com</t>
  </si>
  <si>
    <t>Наб. Реки Оккервиль 8-90</t>
  </si>
  <si>
    <t>Середа Екатерина</t>
  </si>
  <si>
    <t>Vakhrusheva@inbox.ru</t>
  </si>
  <si>
    <t>Гаврилова Юлия Анатольевна</t>
  </si>
  <si>
    <t>Uliagavri_lova@mail.ru</t>
  </si>
  <si>
    <t>Гаврилова Варвара Алексеевна</t>
  </si>
  <si>
    <t>Вахрушева Юлия Александрова</t>
  </si>
  <si>
    <t>Ансамбль скрипачей</t>
  </si>
  <si>
    <t>Большакова Полина</t>
  </si>
  <si>
    <t>Основы чёрно-белой фотографии, фотостудия «Силуэт»</t>
  </si>
  <si>
    <t>Автомоделирование 1 год обучения</t>
  </si>
  <si>
    <t>Речицкая Радмила Владимировна</t>
  </si>
  <si>
    <t>hepcat@yandex.ru</t>
  </si>
  <si>
    <t>Речицкий Ричард Сергеевич</t>
  </si>
  <si>
    <t>Хисамутдинова Аида Равильевна</t>
  </si>
  <si>
    <t>aidaspb13@mail.ru</t>
  </si>
  <si>
    <t>Герасимов Евгений Алексеевич</t>
  </si>
  <si>
    <t>Осипенко Кирилл Максимович</t>
  </si>
  <si>
    <t>Основы создания сайтов, Киберфизические системы, С++</t>
  </si>
  <si>
    <t>101, 135, ?</t>
  </si>
  <si>
    <t>prazdnik2004@rambler.ru</t>
  </si>
  <si>
    <t>Захаренков Георгий Виктлрович</t>
  </si>
  <si>
    <t>Герасимова Екатерина Николаевна</t>
  </si>
  <si>
    <t>ekaterinagerasimova1223@gmail.com</t>
  </si>
  <si>
    <t>Герасимов Фёдор</t>
  </si>
  <si>
    <t>Федорова Наталия Борисовна</t>
  </si>
  <si>
    <t>Сганга Лучия</t>
  </si>
  <si>
    <t>Дизайн студия</t>
  </si>
  <si>
    <t>Да беру на себя</t>
  </si>
  <si>
    <t>Зимовец Татьяна Витальевна</t>
  </si>
  <si>
    <t>Беликова Мария Евгеньевна</t>
  </si>
  <si>
    <t>Липатова Марина Анатольевна</t>
  </si>
  <si>
    <t>Marina_lipatova@bk.ru</t>
  </si>
  <si>
    <t>Липатова Татьяна Евгеньевна</t>
  </si>
  <si>
    <t>Капитон Екатерина Викторовна</t>
  </si>
  <si>
    <t>Katerozigrish@yandex.ru</t>
  </si>
  <si>
    <t>Капитон Стефания</t>
  </si>
  <si>
    <t>+7 921 900-81-71</t>
  </si>
  <si>
    <t>danilabach@mail.ru</t>
  </si>
  <si>
    <t>Макарова Надежда Александровна</t>
  </si>
  <si>
    <t>8-921-440-66-50</t>
  </si>
  <si>
    <t>Sales@sand-storm.ru</t>
  </si>
  <si>
    <t>Макарова Вероника Павловна</t>
  </si>
  <si>
    <t>Козлова Светлана Анатольевна</t>
  </si>
  <si>
    <t>swetlana.cozlowa@yandex.ru</t>
  </si>
  <si>
    <t>Козлова Ирина Александровна</t>
  </si>
  <si>
    <t>фотостудия "Силуэт"</t>
  </si>
  <si>
    <t>+7(911)972-41-04</t>
  </si>
  <si>
    <t>Бойко Николай Георгиевич</t>
  </si>
  <si>
    <t>Риэра Юлия Рафаэльевна</t>
  </si>
  <si>
    <t>uliariera@gmail.com</t>
  </si>
  <si>
    <t>Донская Варвара</t>
  </si>
  <si>
    <t>"Проза"</t>
  </si>
  <si>
    <t>Ульянова Полина Сергеевна</t>
  </si>
  <si>
    <t>ulyanovapolina@hotmail.com</t>
  </si>
  <si>
    <t>198332, СПб, ул.Котина, д.6, к.1,кв.127</t>
  </si>
  <si>
    <t>Нилов Алексей Владиславович</t>
  </si>
  <si>
    <t>Хореография для спортивного бального танца. Первый уровен</t>
  </si>
  <si>
    <t>Кретова Светлана Викторовна</t>
  </si>
  <si>
    <t>sv.kretova@mail.ru</t>
  </si>
  <si>
    <t>Кретова Василиса Ярославовна</t>
  </si>
  <si>
    <t>Школа танцеВ</t>
  </si>
  <si>
    <t>Радецкая Ксения Вадимовна</t>
  </si>
  <si>
    <t>musique@list.ru</t>
  </si>
  <si>
    <t>Чехонина Юлия Андреевна</t>
  </si>
  <si>
    <t>Нажимая на кнопку "Отправить", 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 .</t>
  </si>
  <si>
    <t>Скокленева Дарья Александровна</t>
  </si>
  <si>
    <t>Skokleneva@mail.ru</t>
  </si>
  <si>
    <t>Скокленев Илья Павлович</t>
  </si>
  <si>
    <t>Тимофеева Наталья Александровна</t>
  </si>
  <si>
    <t>nattim@list.ru</t>
  </si>
  <si>
    <t>Говорова Виктория Вадимовна</t>
  </si>
  <si>
    <t>Отделение общей биологии</t>
  </si>
  <si>
    <t>Вторник 18.30 бюджет</t>
  </si>
  <si>
    <t>Познякова Людмила Кирилловна</t>
  </si>
  <si>
    <t>poznaykova2015@yandex.ru</t>
  </si>
  <si>
    <t>Флорио Серафино</t>
  </si>
  <si>
    <t>Ершова Юлианна Юрьевна</t>
  </si>
  <si>
    <t>ylianna_ershova@mail.ru</t>
  </si>
  <si>
    <t>Ершов Артём</t>
  </si>
  <si>
    <t>Антонова Елизавета Антоновна</t>
  </si>
  <si>
    <t>Новосельцева Екатерина Викторовна</t>
  </si>
  <si>
    <t>8(921)554-71-55</t>
  </si>
  <si>
    <t>nev_777@mail.ru</t>
  </si>
  <si>
    <t>Новосельцева Евгения Игоревна</t>
  </si>
  <si>
    <t>Луцив Елена Германовна</t>
  </si>
  <si>
    <t>eluciv@yandex.ru</t>
  </si>
  <si>
    <t>ул. Варшавская, 67, 73</t>
  </si>
  <si>
    <t>Луцив Павел Дмитриевич</t>
  </si>
  <si>
    <t>Гончарова Яна Федоровна</t>
  </si>
  <si>
    <t>Goncharova0731@yandex.ru</t>
  </si>
  <si>
    <t>Гончарова Светлана Ивановна</t>
  </si>
  <si>
    <t>МТС РОЗЫГРЫШ</t>
  </si>
  <si>
    <t>Кудинова Ольга Степановна</t>
  </si>
  <si>
    <t>+7 921 404 02 06</t>
  </si>
  <si>
    <t>olga-kudinova@ya.ru</t>
  </si>
  <si>
    <t>Кудинов Андрей Витальевич</t>
  </si>
  <si>
    <t>Малый медицинский факультет 2020/2021 медицинская биология 11 класс</t>
  </si>
  <si>
    <t>Граве Ирина Вадимовна</t>
  </si>
  <si>
    <t>irina.grave@gmail.com</t>
  </si>
  <si>
    <t>Граве Полина Вадимовна</t>
  </si>
  <si>
    <t>Арефьева Дарья Александровна</t>
  </si>
  <si>
    <t>dariaar@mail.ru</t>
  </si>
  <si>
    <t>Рогачевский Илья</t>
  </si>
  <si>
    <t>Ким Наталья Карленовна</t>
  </si>
  <si>
    <t>Na.ta.888@mail.ru</t>
  </si>
  <si>
    <t>Баттакова Адель</t>
  </si>
  <si>
    <t>Бальные танцы</t>
  </si>
  <si>
    <t>Смирнова Марина Владимировна</t>
  </si>
  <si>
    <t>dotted0duck@gmail.com</t>
  </si>
  <si>
    <t>Макарова Евгения</t>
  </si>
  <si>
    <t>apollinaria.levchuk@yandex.ru</t>
  </si>
  <si>
    <t>Блейхер Оксана Владимировна</t>
  </si>
  <si>
    <t>SaydgetB@mail.ru</t>
  </si>
  <si>
    <t>Блейхер Сергей Алексеевич</t>
  </si>
  <si>
    <t>Сафронова Мария Викторовна</t>
  </si>
  <si>
    <t>mar48016370@yandex.ru</t>
  </si>
  <si>
    <t>ул. Подвойского д.17 к.1 кв.115</t>
  </si>
  <si>
    <t>Вейлуп Владислав</t>
  </si>
  <si>
    <t>Клуб геологов -Чудеса Земли</t>
  </si>
  <si>
    <t>Хомякова Наталья Алексеевна</t>
  </si>
  <si>
    <t>8(921)418-28-41</t>
  </si>
  <si>
    <t>anspb22@yandex.ru</t>
  </si>
  <si>
    <t>Хомяков Антон Константинович</t>
  </si>
  <si>
    <t>avlubimova@yandex.ru</t>
  </si>
  <si>
    <t>Любимова Анастасия Алексеевна</t>
  </si>
  <si>
    <t>Консон Анастасия Александровна</t>
  </si>
  <si>
    <t>nk9@inbox.ru</t>
  </si>
  <si>
    <t>Консон Егор</t>
  </si>
  <si>
    <t>203 (4)</t>
  </si>
  <si>
    <t>Попова Юлия Владиславовна</t>
  </si>
  <si>
    <t>jgeneral@mail.ru</t>
  </si>
  <si>
    <t>Попов Никита</t>
  </si>
  <si>
    <t>Neva-17@yandex.ru</t>
  </si>
  <si>
    <t>Генетика</t>
  </si>
  <si>
    <t>Попов Артём</t>
  </si>
  <si>
    <t>Петушкова Светлана Геннадьевна</t>
  </si>
  <si>
    <t>petushkovas@mail.ru</t>
  </si>
  <si>
    <t>Петрова Дарья</t>
  </si>
  <si>
    <t>Ерыкалина Наталья Юрьевна</t>
  </si>
  <si>
    <t>Кобызева Арина Аркадьевна</t>
  </si>
  <si>
    <t>Бурьян Вадим</t>
  </si>
  <si>
    <t>betitro@icloud.com</t>
  </si>
  <si>
    <t>Тимофеева Наталья Сергеевна</t>
  </si>
  <si>
    <t>natkor2010@yandex.ru</t>
  </si>
  <si>
    <t>Тимофеев Герман Денисович</t>
  </si>
  <si>
    <t>Заказнов Алексей Сергеевич</t>
  </si>
  <si>
    <t>Ленинградская обл., Всеволожский р-он, г. Всеволожск, улица Советская, д.18, кв.133</t>
  </si>
  <si>
    <t>Заказнов Егор</t>
  </si>
  <si>
    <t>Шагиева Екатерина Сергеевна</t>
  </si>
  <si>
    <t>romeo_sha@mail.ru</t>
  </si>
  <si>
    <t>Шагиева Татьяна</t>
  </si>
  <si>
    <t>Терешатов Владимир Анатольевич</t>
  </si>
  <si>
    <t>Терешатова Эвелина Владимировна</t>
  </si>
  <si>
    <t>Якименко Алевтина Валерьевна</t>
  </si>
  <si>
    <t>alevtina.iakimenko@gmail.com</t>
  </si>
  <si>
    <t>Якименко Богдан Денисович</t>
  </si>
  <si>
    <t>Виолончель</t>
  </si>
  <si>
    <t>Ешкевич Наталья Владимировна</t>
  </si>
  <si>
    <t>env-77@mail.ru</t>
  </si>
  <si>
    <t>Спб, ул.Ленская д.19 к.2 кв.142</t>
  </si>
  <si>
    <t>Ешкевич Юрий</t>
  </si>
  <si>
    <t>Клуб геологов- Чудеса Земли</t>
  </si>
  <si>
    <t>Яремская Екатерина Евгеньевна</t>
  </si>
  <si>
    <t>Yarilka777@gmail.com</t>
  </si>
  <si>
    <t>Яремская Ксения</t>
  </si>
  <si>
    <t>Васильева Анна Георгиевна</t>
  </si>
  <si>
    <t>Avasileva009@gmail.com</t>
  </si>
  <si>
    <t>Оськинa Жанна Павловна</t>
  </si>
  <si>
    <t>polinka.oskina@gmail.com</t>
  </si>
  <si>
    <t>Оськина Полина Сергеевна</t>
  </si>
  <si>
    <t>Быкова Оксана Валерьевна</t>
  </si>
  <si>
    <t>Быкова Екатерина Дмитриевна</t>
  </si>
  <si>
    <t>Душенина Екатерина Викторовна</t>
  </si>
  <si>
    <t>e.dushenina@gmail.com</t>
  </si>
  <si>
    <t>Душенина Станислава</t>
  </si>
  <si>
    <t>фотостудия СИЛУЭТ</t>
  </si>
  <si>
    <t>201-1</t>
  </si>
  <si>
    <t>Фан Михаил Валентинович</t>
  </si>
  <si>
    <t>fan069@mail.ru</t>
  </si>
  <si>
    <t>Фан Анна Михайловна</t>
  </si>
  <si>
    <t>Программа хора《Капельки》</t>
  </si>
  <si>
    <t>Михайлова Наталья Валерьевнп</t>
  </si>
  <si>
    <t>nasty.mikhailova@mail.ru</t>
  </si>
  <si>
    <t>Анастасия Михайлова</t>
  </si>
  <si>
    <t xml:space="preserve">
Общая биология,морфология и физиология организмов - углубленный курс.(Программа подготовки к участию во ВсОШ по биологии)</t>
  </si>
  <si>
    <t>Шавокшина Татьяна Викторовна</t>
  </si>
  <si>
    <t>Legenda774@mail.ru</t>
  </si>
  <si>
    <t>Шавокшина Полина Романовна</t>
  </si>
  <si>
    <t>Общая биология и физиология</t>
  </si>
  <si>
    <t>Левчук Евлалия Алексеевна</t>
  </si>
  <si>
    <t>Общая физиология. Подготовка к ВОШ</t>
  </si>
  <si>
    <t>Прокофьева Екатерина Александровна</t>
  </si>
  <si>
    <t>8(952)3942238</t>
  </si>
  <si>
    <t>hobot_doc@list.ru</t>
  </si>
  <si>
    <t>Прокофьева Ксения</t>
  </si>
  <si>
    <t>Биоразнообразие</t>
  </si>
  <si>
    <t>Жувагина Ульяна Денисовна</t>
  </si>
  <si>
    <t>Биоразнообразие ВОШ</t>
  </si>
  <si>
    <t>Kltany@yanbex.ru</t>
  </si>
  <si>
    <t>ФсОШ-физиология</t>
  </si>
  <si>
    <t>Рустова Наталья Борисовна</t>
  </si>
  <si>
    <t>nathalia212@yandex.ru</t>
  </si>
  <si>
    <t>Демиденко Александра</t>
  </si>
  <si>
    <t>Аскарова Нилуфар Камиловна</t>
  </si>
  <si>
    <t>@ulugbekaskarov0909@gmail.com</t>
  </si>
  <si>
    <t>Уктамова Нафиса Улугбек кизи</t>
  </si>
  <si>
    <t>Подготовка к ВСОШ</t>
  </si>
  <si>
    <t>Носкова Ольга викторовна</t>
  </si>
  <si>
    <t>Arevik.sin@gmail.com</t>
  </si>
  <si>
    <t>Антропова Екатерина Александровна</t>
  </si>
  <si>
    <t>Перфильева Елена Юрьевна</t>
  </si>
  <si>
    <t>guly4412@gmail.com</t>
  </si>
  <si>
    <t>Казаченко Марк Юрьевич</t>
  </si>
  <si>
    <t>Панузина Марина Александровна</t>
  </si>
  <si>
    <t>person_spb@inbox.ru</t>
  </si>
  <si>
    <t>Сапогов Александр Максимович</t>
  </si>
  <si>
    <t>Комплексная биология общая физиология</t>
  </si>
  <si>
    <t>Смирнова Елена Давидовна</t>
  </si>
  <si>
    <t>Бобрицкая Марта</t>
  </si>
  <si>
    <t>Комплексная биология «Общая физиология»</t>
  </si>
  <si>
    <t>Карповская Юлия Генриховна</t>
  </si>
  <si>
    <t>jgk@yandex.ru</t>
  </si>
  <si>
    <t>Дубинин Игорь</t>
  </si>
  <si>
    <t>Зингер Игорь Иосифович</t>
  </si>
  <si>
    <t>Ig.Zinger@gmail.com</t>
  </si>
  <si>
    <t>СПб Ветеранов 108-1-121</t>
  </si>
  <si>
    <t>Зингер Глеб Игоревич</t>
  </si>
  <si>
    <t>Кочергина Юлия Анатольевна</t>
  </si>
  <si>
    <t>Kochergina_y@list.ru</t>
  </si>
  <si>
    <t>Цыганко Мария Андреева</t>
  </si>
  <si>
    <t>ВОШ</t>
  </si>
  <si>
    <t>Apreli@inbox.ru</t>
  </si>
  <si>
    <t>Метликина Мария Сергеевна</t>
  </si>
  <si>
    <t>Кащенко Марина Петровна</t>
  </si>
  <si>
    <t>Sitand29@mail.ru</t>
  </si>
  <si>
    <t>Козлова Ирина Валерьевна</t>
  </si>
  <si>
    <t>Lollipop_1979@mail.com</t>
  </si>
  <si>
    <t>Козлов Егор Алексеевич</t>
  </si>
  <si>
    <t>Гойлик Ирина Валерьевна</t>
  </si>
  <si>
    <t>goilikiv@mail.ru</t>
  </si>
  <si>
    <t>Гойлик Екатерина Николанвна</t>
  </si>
  <si>
    <t>Всош общая биология</t>
  </si>
  <si>
    <t>Кулигина Надежда Антоновна</t>
  </si>
  <si>
    <t>Калашникова Наталья Вячеславовна</t>
  </si>
  <si>
    <t>k_2288@mail.tu</t>
  </si>
  <si>
    <t>Общая физиология</t>
  </si>
  <si>
    <t>Кулаева Александра Дмитриевна</t>
  </si>
  <si>
    <t>kulaevaa@rambler.ru</t>
  </si>
  <si>
    <t>Хохлов Андрей Андреевич</t>
  </si>
  <si>
    <t>Воищева Надежда Михайловна</t>
  </si>
  <si>
    <t>pdpspb@yandex.ru</t>
  </si>
  <si>
    <t>Воищева Ульяна Олеговна</t>
  </si>
  <si>
    <t>Петрова Александра Дмитриевна</t>
  </si>
  <si>
    <t xml:space="preserve">Основы классической чёрно-белой фотографии
</t>
  </si>
  <si>
    <t>Евлоева Мадина Курейшевна</t>
  </si>
  <si>
    <t>madoca@yandex.ru</t>
  </si>
  <si>
    <t>Маршани София</t>
  </si>
  <si>
    <t>Группа 202</t>
  </si>
  <si>
    <t>Даю согласие на обработку персональных данных</t>
  </si>
  <si>
    <t>juliy180278@rambler.ru</t>
  </si>
  <si>
    <t>Коннова Полина</t>
  </si>
  <si>
    <t>Комплексная Биология общая физиология</t>
  </si>
  <si>
    <t>Белокурова Елена Валентиновна</t>
  </si>
  <si>
    <t>Belleva@mail.ru</t>
  </si>
  <si>
    <t>Белокуров Михаил</t>
  </si>
  <si>
    <t>Орлова Валентина Ивановна</t>
  </si>
  <si>
    <t>Фадеев Глеб</t>
  </si>
  <si>
    <t>Общая биология и физиология, углублённый курс по подготовке к ВСОШ</t>
  </si>
  <si>
    <t>Кассациер Анна Константиновна</t>
  </si>
  <si>
    <t>a_kassa@bk.ru</t>
  </si>
  <si>
    <t>Шарова Тамара Григорьевна</t>
  </si>
  <si>
    <t>Биоразнообразие- углубленный курс подготовки к ВОШ</t>
  </si>
  <si>
    <t>Вашнева Наталья Сергеевна</t>
  </si>
  <si>
    <t>natalivashneva@yandex.ru</t>
  </si>
  <si>
    <t>Вашнева Анастасия</t>
  </si>
  <si>
    <t>«Общая биология и физиология углубленный курс по подготовке к ВОШ»</t>
  </si>
  <si>
    <t>Алексеева Светлана Анатольевна</t>
  </si>
  <si>
    <t>alxv.katya@gmail.com</t>
  </si>
  <si>
    <t>Алексеева Екатерина Сергеевна</t>
  </si>
  <si>
    <t>«Общая биология и физиология, углубленный курс по подготовке к ВОШ»</t>
  </si>
  <si>
    <t>Корочинская Людмила Сергеевна</t>
  </si>
  <si>
    <t>Lusik10@yandex.ru</t>
  </si>
  <si>
    <t>Корочинская Софья</t>
  </si>
  <si>
    <t>Андреева Анна Владимировна</t>
  </si>
  <si>
    <t>anna.vl.ndrv@gmail.com</t>
  </si>
  <si>
    <t>Андреева Олеся Александровна</t>
  </si>
  <si>
    <t>Спортивный бальный танец и хореография</t>
  </si>
  <si>
    <t>Илющенко Ирина Юрьевна</t>
  </si>
  <si>
    <t>iluirin@rambler.ru</t>
  </si>
  <si>
    <t>Илющенко Оксана Романовна</t>
  </si>
  <si>
    <t>Алейник Ольга Александровна</t>
  </si>
  <si>
    <t>meso@omega-spb.ru</t>
  </si>
  <si>
    <t>Алейник Елисей Ярославович</t>
  </si>
  <si>
    <t>8(921)936-27-79</t>
  </si>
  <si>
    <t>Общая биология и биоразнообразие. Углублённый курс подготовки к ВСОШ</t>
  </si>
  <si>
    <t>Рогозина Анастасия Николаевна</t>
  </si>
  <si>
    <t>8-921-366-54-65</t>
  </si>
  <si>
    <t>Зенченко Мария</t>
  </si>
  <si>
    <t>Караваева Виктория</t>
  </si>
  <si>
    <t>Общая биология, морфология и физиология организмов</t>
  </si>
  <si>
    <t>Быкова Ольга Андреевна</t>
  </si>
  <si>
    <t>+7921 417 95 96</t>
  </si>
  <si>
    <t>cat0112@bk.ru</t>
  </si>
  <si>
    <t>Рыбацкий пр.37-1-187</t>
  </si>
  <si>
    <t>Быков Святослав Витальевич</t>
  </si>
  <si>
    <t>Быкова О.А</t>
  </si>
  <si>
    <t>Маслянюк Олег Владиславович</t>
  </si>
  <si>
    <t>8-921-9065789</t>
  </si>
  <si>
    <t>mask-oleg@rambler.ru</t>
  </si>
  <si>
    <t>Маслянюк Варвара</t>
  </si>
  <si>
    <t>masl-oleg@rambler.ru</t>
  </si>
  <si>
    <t>Мартынова Ольга Игоревна</t>
  </si>
  <si>
    <t>martin_io@mail.ru</t>
  </si>
  <si>
    <t>Мартынов Лука</t>
  </si>
  <si>
    <t>Общая биология, морфология и физиология организмов, подготовка к ВОШ</t>
  </si>
  <si>
    <t>Мартьянова Анастасия Вячеславовна</t>
  </si>
  <si>
    <t>asyam@mail.ru</t>
  </si>
  <si>
    <t>Шишенина Ольга Андреевна</t>
  </si>
  <si>
    <t>Подоплекин Андрей Олегович</t>
  </si>
  <si>
    <t>podoplekin@mail.ru</t>
  </si>
  <si>
    <t>Подоплекин Георгий Андреевич</t>
  </si>
  <si>
    <t>Общая биология и физиология (подготовка к Всеросс. олимпиаде школьников)</t>
  </si>
  <si>
    <t>Поленова Татьяна Владимировна</t>
  </si>
  <si>
    <t>+7 953 347 76 73</t>
  </si>
  <si>
    <t>lolita767@mail.ru</t>
  </si>
  <si>
    <t>Преловская Мария</t>
  </si>
  <si>
    <t>Бочарова Ирина Валентиновна</t>
  </si>
  <si>
    <t>Irinabocarova@gmail.cim</t>
  </si>
  <si>
    <t>Санкт-Петербург, по. Луначарского д.1 ,к.2, кв.190</t>
  </si>
  <si>
    <t>Бочаров Даниил Витальевич</t>
  </si>
  <si>
    <t>Клуб геологов. Общая геология</t>
  </si>
  <si>
    <t>8(921)744-43-30</t>
  </si>
  <si>
    <t>№ 161</t>
  </si>
  <si>
    <t>Ефимова Марина Александровна</t>
  </si>
  <si>
    <t>Marina-efimova77@yandex.ru</t>
  </si>
  <si>
    <t>Ефимов Егор Сергеевич</t>
  </si>
  <si>
    <t>«Общая биология и физиология ....»</t>
  </si>
  <si>
    <t>Маслянюк Ульяна</t>
  </si>
  <si>
    <t>биоразнообразие ВОШ</t>
  </si>
  <si>
    <t>Леонтьева Екатерина Вячеславовна</t>
  </si>
  <si>
    <t>+7(911)9492683</t>
  </si>
  <si>
    <t>Leo.kat@mail.ru</t>
  </si>
  <si>
    <t>Харина Алёна Витальевна</t>
  </si>
  <si>
    <t>Введение в общую биологию 10кл</t>
  </si>
  <si>
    <t>Минин Арсений</t>
  </si>
  <si>
    <t>Голозубова Юлия Леонидовна</t>
  </si>
  <si>
    <t>Yulia.golozubova@gmail.com</t>
  </si>
  <si>
    <t>СПб Школьная ул. д. 60 кв. 73</t>
  </si>
  <si>
    <t>Голозубов Виктор</t>
  </si>
  <si>
    <t>Корбут Наталия Игоревна</t>
  </si>
  <si>
    <t>Грезнева Анастасия</t>
  </si>
  <si>
    <t>Щедрина Наталья Сергеевна</t>
  </si>
  <si>
    <t>s.shchedr@gmail.con</t>
  </si>
  <si>
    <t>Щедрина Софья Петровна</t>
  </si>
  <si>
    <t>Лебедева Анжела Магомедовна</t>
  </si>
  <si>
    <t>savesels@yandex. ru</t>
  </si>
  <si>
    <t>Лебедева Юлия</t>
  </si>
  <si>
    <t>введение в общую биологию</t>
  </si>
  <si>
    <t>Елена Борисовна Юзова</t>
  </si>
  <si>
    <t>8-921-300-93-00</t>
  </si>
  <si>
    <t>elenayuzova@yandex.ru</t>
  </si>
  <si>
    <t>Спб, ул.Академика Байкова, д.17, к.1, кв.16</t>
  </si>
  <si>
    <t>Жариков Максим Игоревич</t>
  </si>
  <si>
    <t>Юношеский клуб космонавтики им. Г.С.Титова</t>
  </si>
  <si>
    <t>Татьяна Сергеевна Типисева</t>
  </si>
  <si>
    <t>leatip@yandex.ru</t>
  </si>
  <si>
    <t>Вогман Марта Михайловна</t>
  </si>
  <si>
    <t>Физиология поведения</t>
  </si>
  <si>
    <t>Физиология Поведения</t>
  </si>
  <si>
    <t>Соколова Вероника Борисовна</t>
  </si>
  <si>
    <t>Vbsokolova@r.media</t>
  </si>
  <si>
    <t>Соколов Максим</t>
  </si>
  <si>
    <t>Группа Б/Соколова Н.В.</t>
  </si>
  <si>
    <t>+7(904)602-37-77</t>
  </si>
  <si>
    <t>Обучение игре на альте</t>
  </si>
  <si>
    <t>Кузнецова Влада Евгеньевна</t>
  </si>
  <si>
    <t>ladakuz@peterlink.ru</t>
  </si>
  <si>
    <t>Мамаева Софья</t>
  </si>
  <si>
    <t>Горлова Наталья Викторовна</t>
  </si>
  <si>
    <t>gorlova-pol52@yandex.ru</t>
  </si>
  <si>
    <t>Горлов Егор Ильич</t>
  </si>
  <si>
    <t>Общая биология, морфология и физиология организмов
Подготовка к ВОШ</t>
  </si>
  <si>
    <t>Смирнов Юрий Владимирович</t>
  </si>
  <si>
    <t>syv5691@yandex.ru</t>
  </si>
  <si>
    <t>Шагоян Анна Николаевна</t>
  </si>
  <si>
    <t>anestarus@mail.ru</t>
  </si>
  <si>
    <t>Шагоян Анастасия Гургеновна</t>
  </si>
  <si>
    <t>Бельденинова Елена Вячеславовна</t>
  </si>
  <si>
    <t>elena.beldeninova@gmail.com</t>
  </si>
  <si>
    <t>Бельденинов Владимир Андреевич</t>
  </si>
  <si>
    <t>Тимофеева Лина Павловна</t>
  </si>
  <si>
    <t>timofeeval778@gmail.com</t>
  </si>
  <si>
    <t>Тимофеев Егор</t>
  </si>
  <si>
    <t>Основы творческой фотографии</t>
  </si>
  <si>
    <t>Кудрявцева Светлана Николаевна</t>
  </si>
  <si>
    <t>Ermakov11@mail.ru</t>
  </si>
  <si>
    <t>Ермакова Виктория Анатольевна</t>
  </si>
  <si>
    <t>Техническое конструирование и моделирование</t>
  </si>
  <si>
    <t>Мостовая Юлия Владимировна</t>
  </si>
  <si>
    <t>notnika@mail.ru</t>
  </si>
  <si>
    <t>Мостовой Петр</t>
  </si>
  <si>
    <t>Полевая орнитология</t>
  </si>
  <si>
    <t>Бобылева Елена Александровна</t>
  </si>
  <si>
    <t>leka-spb@mail.ru</t>
  </si>
  <si>
    <t>Общая биология, морфология и физиология организмов — углубленный курс (программа подготовки школьников Санкт-Петербурга к участию во всероссийской олимпиаде по биологии)</t>
  </si>
  <si>
    <t>marikrutinskaya@rambler.ru</t>
  </si>
  <si>
    <t>Крутинская Алла Александровна</t>
  </si>
  <si>
    <t>Полевая орнитология (2 год обучения)</t>
  </si>
  <si>
    <t>Экология - углублённый курс</t>
  </si>
  <si>
    <t>Спортивный бальный танец.открытый класс</t>
  </si>
  <si>
    <t>Добындо Наталья Михайловна</t>
  </si>
  <si>
    <t>Mrgolos@rambler.ru</t>
  </si>
  <si>
    <t>Старцев Фёдор Станиславович</t>
  </si>
  <si>
    <t>Полевая орнитология 2 год обучения</t>
  </si>
  <si>
    <t>Уставщикова Неола Вячеславовна</t>
  </si>
  <si>
    <t>neola88@gmail.com</t>
  </si>
  <si>
    <t>Уставщиков Глкб</t>
  </si>
  <si>
    <t>струнные инструменты - виолончель</t>
  </si>
  <si>
    <t>Спортивный бальный танец.основы мастерства</t>
  </si>
  <si>
    <t>Галыш Оксана Юрьевна</t>
  </si>
  <si>
    <t>az123az.430@gmail.com</t>
  </si>
  <si>
    <t>Галыш Анастасия Марковна</t>
  </si>
  <si>
    <t>общая биология, морфология и физиология организмов ВОШ</t>
  </si>
  <si>
    <t>Клюева Юлия Игоревна</t>
  </si>
  <si>
    <t>nesa123456m@gmail.com</t>
  </si>
  <si>
    <t>Нестор Богатырёв</t>
  </si>
  <si>
    <t>наумова анна сергеевна</t>
  </si>
  <si>
    <t>наумов артем</t>
  </si>
  <si>
    <t>обучение игре на альте</t>
  </si>
  <si>
    <t>Дьякова Наталья Михайловна</t>
  </si>
  <si>
    <t>dnm1412@mail.ru</t>
  </si>
  <si>
    <t>Дьяков Антон</t>
  </si>
  <si>
    <t>Морина Юлия Ивановна</t>
  </si>
  <si>
    <t>jmorina@gmail.com</t>
  </si>
  <si>
    <t>Воробьёв Никита</t>
  </si>
  <si>
    <t>Биоразнообразие - углублённый курс подготовки к ВОШ</t>
  </si>
  <si>
    <t>Моисеева-Полякова Любовь Евгеньевна</t>
  </si>
  <si>
    <t>lm-919@mail.ru</t>
  </si>
  <si>
    <t>Моисеева Анастасия Дмитриевна</t>
  </si>
  <si>
    <t>Сердюкова Ольга Юрьевна</t>
  </si>
  <si>
    <t>olserd2010@yandex.ru</t>
  </si>
  <si>
    <t>Сердюкова Людмила Николаевна</t>
  </si>
  <si>
    <t>Кучеренко Ольга Витальевна</t>
  </si>
  <si>
    <t>olgakuc@mail.ru</t>
  </si>
  <si>
    <t>Кучеренко Константин</t>
  </si>
  <si>
    <t>Старцев Фёдор Станиславович полевая</t>
  </si>
  <si>
    <t>+ 7(921) 414 82 04</t>
  </si>
  <si>
    <t>Подготовка к ВсОШ</t>
  </si>
  <si>
    <t>петрова мария александровна</t>
  </si>
  <si>
    <t>петров дмитрий</t>
  </si>
  <si>
    <t>Успенская Мария Николаевна</t>
  </si>
  <si>
    <t>mariya_uspenskay@mail.ru</t>
  </si>
  <si>
    <t>Успенская Анастасия Леонидовна</t>
  </si>
  <si>
    <t>Олимпиадная биология, биоразнообразие</t>
  </si>
  <si>
    <t>Полищук Мариана Тимофеевна</t>
  </si>
  <si>
    <t>+7 911-024-50-35</t>
  </si>
  <si>
    <t>marina.1812@mail.ru</t>
  </si>
  <si>
    <t>Петергофское шоссе 59, кв.151</t>
  </si>
  <si>
    <t>Полищук Сергей Константин</t>
  </si>
  <si>
    <t>Доо Кп Юношеского клуба космонавтики им. Г.С. Титова, Техническая направленность</t>
  </si>
  <si>
    <t>Шапошникова Екатерина Генальевна</t>
  </si>
  <si>
    <t>Akseniy.013@gmail.com</t>
  </si>
  <si>
    <t>Шапошникова Ксения Сергеевна</t>
  </si>
  <si>
    <t>rezvyx.yuv@maii.ru</t>
  </si>
  <si>
    <t>Силуянова Юлия Ивановна</t>
  </si>
  <si>
    <t>tskn@ya.ru</t>
  </si>
  <si>
    <t>Силуянова Елизавета</t>
  </si>
  <si>
    <t>Климова Александра Игоревна</t>
  </si>
  <si>
    <t>Aleksklimova@yandex.ru</t>
  </si>
  <si>
    <t>Климов Фёдор Викторович</t>
  </si>
  <si>
    <t>автомоделирование</t>
  </si>
  <si>
    <t>Петухова Людмила Юрьевна</t>
  </si>
  <si>
    <t>ludm.petuhova2018@yandex.ru</t>
  </si>
  <si>
    <t>Петухов Максим</t>
  </si>
  <si>
    <t>Антонова Ксения Александровна</t>
  </si>
  <si>
    <t>kantru@gmail.com</t>
  </si>
  <si>
    <t>Моисеенко Эмма Александровна</t>
  </si>
  <si>
    <t>Бернгардт Евгения Константиновна</t>
  </si>
  <si>
    <t>Бернгардт Александра Григорьевна</t>
  </si>
  <si>
    <t>Бородулин Даниил</t>
  </si>
  <si>
    <t>Микропроцессоры и их применение</t>
  </si>
  <si>
    <t>Сельцова Ольга</t>
  </si>
  <si>
    <t>Смирнов Александр Андреевич</t>
  </si>
  <si>
    <t>Смирнов Станислав Александрович</t>
  </si>
  <si>
    <t>Четвериков Владимир Александрович</t>
  </si>
  <si>
    <t>4etverikova85@mail.ru</t>
  </si>
  <si>
    <t>Четвериков Кирилл Владимирович</t>
  </si>
  <si>
    <t>Oxana.13@list.ru</t>
  </si>
  <si>
    <t>Макарова Алина</t>
  </si>
  <si>
    <t>Ольга Борисовна лацман</t>
  </si>
  <si>
    <t>loumelala@gmail.com</t>
  </si>
  <si>
    <t>Алина Меличева Александровна</t>
  </si>
  <si>
    <t>Орнитология(эфа)</t>
  </si>
  <si>
    <t>Бородулина Елена</t>
  </si>
  <si>
    <t>Беспилотные летательные аппараты</t>
  </si>
  <si>
    <t>Карелина Елена Аполлоновна</t>
  </si>
  <si>
    <t>ssh141985@gmail.com</t>
  </si>
  <si>
    <t>Комаров Виктор Владимирович</t>
  </si>
  <si>
    <t>Филиппова Анастасия Борисовна</t>
  </si>
  <si>
    <t>Anborfil@rambler.ru</t>
  </si>
  <si>
    <t>Филиппов Егор</t>
  </si>
  <si>
    <t>Уманская Наталья Валерьевна</t>
  </si>
  <si>
    <t>Umanatalia@yandex.ru</t>
  </si>
  <si>
    <t>Уманская Марина Владимировна</t>
  </si>
  <si>
    <t>Ударные инструменты</t>
  </si>
  <si>
    <t>Васильева Анна Евгеньевна</t>
  </si>
  <si>
    <t>gregy217@gmail.com</t>
  </si>
  <si>
    <t>Добрынин Григорий Александрович</t>
  </si>
  <si>
    <t>Федоров Сергей Анатольевич</t>
  </si>
  <si>
    <t>+7 950 007 10 29</t>
  </si>
  <si>
    <t>shtrox@yandex.ru</t>
  </si>
  <si>
    <t>Федоров Артем Сергеевич</t>
  </si>
  <si>
    <t>Фотостудия</t>
  </si>
  <si>
    <t>Китаева Ксения Юрьевна</t>
  </si>
  <si>
    <t>kseniakitaeva@hotmail.com</t>
  </si>
  <si>
    <t>Маттес Александр Никитич</t>
  </si>
  <si>
    <t>Конова Ольга Андреевна</t>
  </si>
  <si>
    <t>konovaolga73@gmail.com</t>
  </si>
  <si>
    <t>Конова Ксения</t>
  </si>
  <si>
    <t>Снегирь Елена Владимировна</t>
  </si>
  <si>
    <t>dahacnegir@gmail.com</t>
  </si>
  <si>
    <t>Снегирь Дарья Алексеевна</t>
  </si>
  <si>
    <t>Кондратьева Виктория Валериевна</t>
  </si>
  <si>
    <t>kondratievika@mail.ru</t>
  </si>
  <si>
    <t>Кондратьева Екатерина Геннадьевна</t>
  </si>
  <si>
    <t>Общая биология и физиология углубленный курс по подготовке к ВОШ</t>
  </si>
  <si>
    <t>Кремнёва Аделаида Алексеевна</t>
  </si>
  <si>
    <t>+7(981)983-71-97</t>
  </si>
  <si>
    <t>adel_kremneva@mail.ru</t>
  </si>
  <si>
    <t>Кремнёв Валентин</t>
  </si>
  <si>
    <t>Мухина Анастасия Юрьевна</t>
  </si>
  <si>
    <t>Бочарова Мария Владимировна</t>
  </si>
  <si>
    <t>Стрельцов Владислав Владимирович</t>
  </si>
  <si>
    <t>Streltsov@hotmail.com</t>
  </si>
  <si>
    <t>Стрельцов Никон Владиславович</t>
  </si>
  <si>
    <t>Крылова Виктория Юрьевна</t>
  </si>
  <si>
    <t>vic409@yandex.ru</t>
  </si>
  <si>
    <t>Крылова Александра Игоревна</t>
  </si>
  <si>
    <t>Мохнаткина Дарья</t>
  </si>
  <si>
    <t>Дойникова Татьяна Михайловна</t>
  </si>
  <si>
    <t>tnordsee@gmail.com</t>
  </si>
  <si>
    <t>ул. Фурштатская 16 кв 4</t>
  </si>
  <si>
    <t>Дойников Олег Игоревич</t>
  </si>
  <si>
    <t>Симонова Ольга Владимировна</t>
  </si>
  <si>
    <t>mssov@yandex.ru</t>
  </si>
  <si>
    <t>Симонова Екатерина Павловна</t>
  </si>
  <si>
    <t>Гюламбарян Гаянэ Эрнестовна</t>
  </si>
  <si>
    <t>gayane.home@gmail.com</t>
  </si>
  <si>
    <t>Жук Диана</t>
  </si>
  <si>
    <t>общая биология</t>
  </si>
  <si>
    <t>Волчецкая Татьяна Анатольевна</t>
  </si>
  <si>
    <t>Tat_yana_V@mail.ru</t>
  </si>
  <si>
    <t>Хазова Полина Михайловна</t>
  </si>
  <si>
    <t>Аветикова Алла Александровна</t>
  </si>
  <si>
    <t>Г. Санкт-Петербург, Большой проспект В. О. 82А-77</t>
  </si>
  <si>
    <t>Несторович Георгий</t>
  </si>
  <si>
    <t>Tat_yana_V@ mail. ru</t>
  </si>
  <si>
    <t>Биоразнообразие - подготовка к ВСОШ</t>
  </si>
  <si>
    <t>Кочерыгина Ольга Александровна</t>
  </si>
  <si>
    <t>Olg8809@yandex.ru</t>
  </si>
  <si>
    <t>Кочнрыгина Юлия Сергеевна</t>
  </si>
  <si>
    <t>Мильч Светлана Борисовна</t>
  </si>
  <si>
    <t>+7950 047 69 80</t>
  </si>
  <si>
    <t>lanas69mail.ru</t>
  </si>
  <si>
    <t>Серебровская Арина Сергеевна</t>
  </si>
  <si>
    <t>8 кл</t>
  </si>
  <si>
    <t>Козлова Валерия Владимировна</t>
  </si>
  <si>
    <t>911-101-79-13</t>
  </si>
  <si>
    <t>hrizantema13@mail.ru</t>
  </si>
  <si>
    <t>Козлов Иван Александрович</t>
  </si>
  <si>
    <t>olgagudovskikh@gmail.com</t>
  </si>
  <si>
    <t>Багатурова Ярослава Михайловна</t>
  </si>
  <si>
    <t>lanas69@mail.ru</t>
  </si>
  <si>
    <t>Человек и его здоровье ММФ</t>
  </si>
  <si>
    <t>Зорич Елена Валерьевна</t>
  </si>
  <si>
    <t>e.zorich@yandex.ru</t>
  </si>
  <si>
    <t>Зорич Станислава Вячеславовна</t>
  </si>
  <si>
    <t>П</t>
  </si>
  <si>
    <t>Сатаев Ильдар Загидуллович</t>
  </si>
  <si>
    <t>sataev33@ufanet.ru</t>
  </si>
  <si>
    <t>Сатаева Дарьяна Ильдаровна</t>
  </si>
  <si>
    <t>Обучение игры на Альте</t>
  </si>
  <si>
    <t>Волузнев Михаил Юрьевич</t>
  </si>
  <si>
    <t>Black_dog_777@mail.ru</t>
  </si>
  <si>
    <t>Волузнев Илья Михайлович</t>
  </si>
  <si>
    <t>начальное техническое конструирование</t>
  </si>
  <si>
    <t>Вороненко Жанна Леонидовна</t>
  </si>
  <si>
    <t>yawmster@gmail.com</t>
  </si>
  <si>
    <t>Вороненко Дарья Евгеньевна</t>
  </si>
  <si>
    <t>Крылова Юлия Геннадьевна</t>
  </si>
  <si>
    <t>ulex@list.ru</t>
  </si>
  <si>
    <t>Крылова Елизавета Александровна</t>
  </si>
  <si>
    <t>Это вынужденное согласие. По сути мы против</t>
  </si>
  <si>
    <t>Ледяева Ольга Владимировна</t>
  </si>
  <si>
    <t>+7(921)9038350</t>
  </si>
  <si>
    <t>led0504@mail.ru</t>
  </si>
  <si>
    <t>Ледяева Анастасия Игоревна</t>
  </si>
  <si>
    <t>Зинковская Людмила Александровна</t>
  </si>
  <si>
    <t>Lazink94@mail.ru</t>
  </si>
  <si>
    <t>Зинковский Марк</t>
  </si>
  <si>
    <t>клуб вожатского мастерства "Стажёр"</t>
  </si>
  <si>
    <t>Бек Юлия Юрьевна</t>
  </si>
  <si>
    <t>±79213509551</t>
  </si>
  <si>
    <t>v-beck@yandex.ru</t>
  </si>
  <si>
    <t>Бек Алексей</t>
  </si>
  <si>
    <t>+7(981) 245-57-69</t>
  </si>
  <si>
    <t>a.verenchikova@gmail.com</t>
  </si>
  <si>
    <t>Лещенко-Веренчикова Натаниэль Максимовна</t>
  </si>
  <si>
    <t>Обучение игры на альте</t>
  </si>
  <si>
    <t>Маркова Александра Олеговна</t>
  </si>
  <si>
    <t>markover@yandex.ru</t>
  </si>
  <si>
    <t>Марков Иван Евгеньевич</t>
  </si>
  <si>
    <t>Спектакль «Любите ли вы»</t>
  </si>
  <si>
    <t>Педагог-Круглова Юлия Владимировна</t>
  </si>
  <si>
    <t>Румянцева Ирина Ивановна</t>
  </si>
  <si>
    <t>iraroumjantseva@mail.ru</t>
  </si>
  <si>
    <t>Александрова Алиса Юрьевна</t>
  </si>
  <si>
    <t>Обучение игре на Альте</t>
  </si>
  <si>
    <t>Мехтиева Ольга Александровна</t>
  </si>
  <si>
    <t>olgam-pantera@mail.ru</t>
  </si>
  <si>
    <t>Мехтиева Лилия Сабировна</t>
  </si>
  <si>
    <t>Социология</t>
  </si>
  <si>
    <t>Трофимова Алена Владиславовна</t>
  </si>
  <si>
    <t>Trofalena@yandex.ru</t>
  </si>
  <si>
    <t>Трофимова Виктория Алексеевна</t>
  </si>
  <si>
    <t>Чернышева Ольга Андреевна</t>
  </si>
  <si>
    <t>ketty-bry1@yandex.ru</t>
  </si>
  <si>
    <t>Чернышев Максим</t>
  </si>
  <si>
    <t>Кадрова Мария Ивановна</t>
  </si>
  <si>
    <t>ka_drova@mail.ru</t>
  </si>
  <si>
    <t>Программа зона «Капельки»</t>
  </si>
  <si>
    <t>Титова Любовь Игоревна</t>
  </si>
  <si>
    <t>Ltit@mail.ru</t>
  </si>
  <si>
    <t>Косилова Юлия Александровна</t>
  </si>
  <si>
    <t>Сольфеджио (группа А.С. Мажара)</t>
  </si>
  <si>
    <t>Кравченко Милена Станиславовна</t>
  </si>
  <si>
    <t>mkravchenko812@gmail.com</t>
  </si>
  <si>
    <t>Кравченко Яна Матвеевна</t>
  </si>
  <si>
    <t>Корзюк Наталья Николаевна</t>
  </si>
  <si>
    <t>natakorzuk@rambler.ru</t>
  </si>
  <si>
    <t>Корзюк Виталина Артуровна</t>
  </si>
  <si>
    <t>Спортивные бальные танцы, хореография</t>
  </si>
  <si>
    <t>204, 404</t>
  </si>
  <si>
    <t>Щедрова Елена Витальевна</t>
  </si>
  <si>
    <t>pionist11.02.2006@gmail.com</t>
  </si>
  <si>
    <t>Щедрова Анна</t>
  </si>
  <si>
    <t>Шкрыль Светлана Алексеевна</t>
  </si>
  <si>
    <t>Svetlana _b5@mail.ru</t>
  </si>
  <si>
    <t>Шкрыль Елизавета</t>
  </si>
  <si>
    <t>dimkoprokop@yandex.ru</t>
  </si>
  <si>
    <t>Михалина Ирина Александровна</t>
  </si>
  <si>
    <t>Михалина Мария Вячеславовна</t>
  </si>
  <si>
    <t>Таланенко Наталья Юрьевна</t>
  </si>
  <si>
    <t>Таланенко Анна Егоровна</t>
  </si>
  <si>
    <t>Иващенко Мария</t>
  </si>
  <si>
    <t>Михалина Ольга Николаевна</t>
  </si>
  <si>
    <t>Михалина Настя Владиславовна</t>
  </si>
  <si>
    <t>Яковлева Наталья Валерьевна</t>
  </si>
  <si>
    <t>yakovleva1412@mail.ru</t>
  </si>
  <si>
    <t>Яковлева Ника Александровна</t>
  </si>
  <si>
    <t>Дмитриев Александр Юрьевич</t>
  </si>
  <si>
    <t>aurumway@mail.ru</t>
  </si>
  <si>
    <t>Санкт-Петербург, Пушкин, СНТ 7, ул. 5-я линия, дом.23, стр.1</t>
  </si>
  <si>
    <t>Общая биология ВОШ</t>
  </si>
  <si>
    <t>Цветов Максим Михайлович</t>
  </si>
  <si>
    <t>п. Парголово, ул. Михаила Дудина, д. 23 к 1</t>
  </si>
  <si>
    <t>Цветов Даниил</t>
  </si>
  <si>
    <t>Кибер физические системы</t>
  </si>
  <si>
    <t>Цвик Виктория Антоеовна</t>
  </si>
  <si>
    <t xml:space="preserve">Группа 163
</t>
  </si>
  <si>
    <t>Бугаева Ирина Константиновна</t>
  </si>
  <si>
    <t>9419732@mail.ru</t>
  </si>
  <si>
    <t>Бугаев Иван</t>
  </si>
  <si>
    <t>Бызова Елена Владиславовна</t>
  </si>
  <si>
    <t>Byzovae@mail.ru</t>
  </si>
  <si>
    <t>Жаров Пётр Алексеевич</t>
  </si>
  <si>
    <t>Петрова Екатерина Валерьевна</t>
  </si>
  <si>
    <t>katti8207@mail.ru</t>
  </si>
  <si>
    <t>Петрова Валерия</t>
  </si>
  <si>
    <t>"Спортивный бальный танец", "хореография"</t>
  </si>
  <si>
    <t>Локтионова Полина Геннадьевна</t>
  </si>
  <si>
    <t>спортивный бальный танец, хореография</t>
  </si>
  <si>
    <t>016, 021</t>
  </si>
  <si>
    <t>Целуйко Светлана Анатольевна</t>
  </si>
  <si>
    <t>KyzminaEla2004@gmail.com</t>
  </si>
  <si>
    <t>Кузьмина Елизавета</t>
  </si>
  <si>
    <t>Струнный сектор, обучение игре на скрипке</t>
  </si>
  <si>
    <t>Струнный сектор, программа обучения игре на скрипке</t>
  </si>
  <si>
    <t>Дрессен Людмила Валерьевна</t>
  </si>
  <si>
    <t>msinani@mail.ru</t>
  </si>
  <si>
    <t>Синани Маргарита Максимовна</t>
  </si>
  <si>
    <t>Виноградова Евгения Андреевна</t>
  </si>
  <si>
    <t>sm-jeine@mail.ru</t>
  </si>
  <si>
    <t>Виноградова Дарья</t>
  </si>
  <si>
    <t>Степанова Анастасия Михайловна</t>
  </si>
  <si>
    <t>nasty373@mail.ru</t>
  </si>
  <si>
    <t>Степанова Янина Владиславовна</t>
  </si>
  <si>
    <t>Скоринова Юлия Валентиновна</t>
  </si>
  <si>
    <t>jskorinova@mail.ru</t>
  </si>
  <si>
    <t>Скоринова Дана</t>
  </si>
  <si>
    <t>введение в молекулярную биологию клетки и биохимию человека</t>
  </si>
  <si>
    <t>Лукьянова Ирина Иосифовна</t>
  </si>
  <si>
    <t>irinaluk71@yandex.ru</t>
  </si>
  <si>
    <t>Лукьянова Мария Андреевна</t>
  </si>
  <si>
    <t>antonovamaria1515@yandex.ru</t>
  </si>
  <si>
    <t>Основы ч/б фотографии</t>
  </si>
  <si>
    <t>Грекова Яна Юрьевна</t>
  </si>
  <si>
    <t>Yana2610@list.ru</t>
  </si>
  <si>
    <t>Греков Вадим Юрьевич</t>
  </si>
  <si>
    <t>Прикладное рограммирование в среде MS Office и мультимедиа технологии</t>
  </si>
  <si>
    <t>Моисеенко Наталья Викторовна</t>
  </si>
  <si>
    <t>nat-m08@mail.ru</t>
  </si>
  <si>
    <t>Моисеенко Виктор</t>
  </si>
  <si>
    <t>Филиппова Наталья Вячеславовна</t>
  </si>
  <si>
    <t>vivirta@yandex.ru</t>
  </si>
  <si>
    <t>Филиппова Мария Юрьевна</t>
  </si>
  <si>
    <t>Общая биология, подготовка к ВОШ</t>
  </si>
  <si>
    <t>Ершов Владимир Владимирович</t>
  </si>
  <si>
    <t>reshetto@mail.ru</t>
  </si>
  <si>
    <t>Ершов Егор</t>
  </si>
  <si>
    <t>Ч/б фотография</t>
  </si>
  <si>
    <t>Лукашок Ирина Вячеславовна</t>
  </si>
  <si>
    <t>look69@mail.ru</t>
  </si>
  <si>
    <t>Шишмарева Анна</t>
  </si>
  <si>
    <t>Крестьянцева Наталия Борисовна</t>
  </si>
  <si>
    <t>Крестьянцева Анна</t>
  </si>
  <si>
    <t>Таирова Анна Валерьевна</t>
  </si>
  <si>
    <t>Anna.tairova@gmail.com</t>
  </si>
  <si>
    <t>Ул.Бадаева, д.6, к1, кв.111, г.Санкт-Петербург, 193318</t>
  </si>
  <si>
    <t>Таиров Глеб</t>
  </si>
  <si>
    <t>Филипенко Наталья Александровна</t>
  </si>
  <si>
    <t>n.filipenko@mail.ru</t>
  </si>
  <si>
    <t>Ул.Сикейроса, д.12</t>
  </si>
  <si>
    <t>Филипенко Егор Алексеевич</t>
  </si>
  <si>
    <t>Ладно.</t>
  </si>
  <si>
    <t>Казурова Мария Сергеевна</t>
  </si>
  <si>
    <t>Дорошенко Оксана Павловна</t>
  </si>
  <si>
    <t>flydorocon@gmail.com</t>
  </si>
  <si>
    <t>Дорошенко Анастасия Александровна</t>
  </si>
  <si>
    <t>Шалыт Наталья Юрьевна</t>
  </si>
  <si>
    <t>nyshalyt@gmail.com</t>
  </si>
  <si>
    <t>Лобанов Георгий Михайлович</t>
  </si>
  <si>
    <t>СПб, ул. Новостроек, дом 21/16, кв 50</t>
  </si>
  <si>
    <t>Каракосов Александр</t>
  </si>
  <si>
    <t>Абитуриент 8</t>
  </si>
  <si>
    <t>понедельник 17-15</t>
  </si>
  <si>
    <t>Рунов Григорий</t>
  </si>
  <si>
    <t>Полевая орнитология ( 2-й год обучения)</t>
  </si>
  <si>
    <t>Киселёва Ирина Владимировна</t>
  </si>
  <si>
    <t>savolokina@mail.ru</t>
  </si>
  <si>
    <t>Киселёва Вероника</t>
  </si>
  <si>
    <t>Косуля Екатерина Евгеньевна</t>
  </si>
  <si>
    <t>Katerina_kosulya@mail.ru</t>
  </si>
  <si>
    <t>Косуля Марк</t>
  </si>
  <si>
    <t>Гончар Валерия Андреевна</t>
  </si>
  <si>
    <t>Andreevavel@gmail.com</t>
  </si>
  <si>
    <t>Гончар Алиса Петровна</t>
  </si>
  <si>
    <t>Мэтс "Розыгрыш"</t>
  </si>
  <si>
    <t>Ройтонен Светлана Викторовна</t>
  </si>
  <si>
    <t>8-911-247-48-75</t>
  </si>
  <si>
    <t>Grampus97@yandex.ru</t>
  </si>
  <si>
    <t>Подоксик Михаил Андреевич</t>
  </si>
  <si>
    <t>Спортивный бальный танец. Открытый класс. Хореография.</t>
  </si>
  <si>
    <t>Zollla@ya.ru</t>
  </si>
  <si>
    <t>группа Петра Валерьевича - программа «Человек и его здоровье»,</t>
  </si>
  <si>
    <t>Ефимова Мария Валерьевна</t>
  </si>
  <si>
    <t>Oll76@yandex.ru</t>
  </si>
  <si>
    <t>Ефимов Пётр</t>
  </si>
  <si>
    <t>Головнев Кузьма Алексеевич</t>
  </si>
  <si>
    <t>Обучение игре на Альте, теноре, баритоне</t>
  </si>
  <si>
    <t>Чигвинцева Юлия вссильевна</t>
  </si>
  <si>
    <t>Чигвинцева мария</t>
  </si>
  <si>
    <t>Фотостудия,, Силуэт»</t>
  </si>
  <si>
    <t>Соколова Наталья Юрьевна</t>
  </si>
  <si>
    <t>natativa@mail.ru</t>
  </si>
  <si>
    <t>Соколов Александр</t>
  </si>
  <si>
    <t>Головнева Каролина Алексеевна</t>
  </si>
  <si>
    <t>7-921-441-00-95</t>
  </si>
  <si>
    <t>Голавская анастасия</t>
  </si>
  <si>
    <t>Nyshalyt@gmail.com</t>
  </si>
  <si>
    <t>Биология</t>
  </si>
  <si>
    <t>Оськина Жанна Павловна</t>
  </si>
  <si>
    <t>Португальская Ольга Анатольевна</t>
  </si>
  <si>
    <t>Барченкова Татьяна Михайловна</t>
  </si>
  <si>
    <t>Писарева Алёна Андрееана</t>
  </si>
  <si>
    <t>fisgarmonia@bk.ru</t>
  </si>
  <si>
    <t>Писарев Артём</t>
  </si>
  <si>
    <t>Обучение игре на виолончель</t>
  </si>
  <si>
    <t>Жукова Анна Михайловна</t>
  </si>
  <si>
    <t>annushka3112@mail.ru</t>
  </si>
  <si>
    <t>Санкт-Петербург, Шлиссельбургский пр. д.1 кв 240</t>
  </si>
  <si>
    <t>Жуков Дмитрий Кириллович</t>
  </si>
  <si>
    <t>Врещ Елена Викторовна</t>
  </si>
  <si>
    <t>Ev.pochevalova@mail.ru</t>
  </si>
  <si>
    <t>Врещ Артем</t>
  </si>
  <si>
    <t>Ишукова Екатерина Сергеевна</t>
  </si>
  <si>
    <t>8-921-571-20-34</t>
  </si>
  <si>
    <t>IshukovaE@list.ru</t>
  </si>
  <si>
    <t>Ишукова Дарья Николаевна</t>
  </si>
  <si>
    <t>Фотостудия силуэт</t>
  </si>
  <si>
    <t>Матвейчик Екатерина</t>
  </si>
  <si>
    <t>Основы черно-белой фотографии</t>
  </si>
  <si>
    <t>Супрун Татьяна Васильевна</t>
  </si>
  <si>
    <t>Vannille@mail.ru</t>
  </si>
  <si>
    <t>Супрун Арина Михайловна</t>
  </si>
  <si>
    <t>Массовая Наталия Александровна</t>
  </si>
  <si>
    <t>Namaslova@mail.ru</t>
  </si>
  <si>
    <t>Маслов Тихон Иванович</t>
  </si>
  <si>
    <t>Фотостудия Силуэт Основы творческой фотографии</t>
  </si>
  <si>
    <t>Христенко Ольга Анатольевна</t>
  </si>
  <si>
    <t>Христенко Антон Владимирович</t>
  </si>
  <si>
    <t>Спортивный бальный танец, хореография</t>
  </si>
  <si>
    <t>201, 401</t>
  </si>
  <si>
    <t>202, 402</t>
  </si>
  <si>
    <t>Андреев Дмитрий Сергеевич</t>
  </si>
  <si>
    <t>Андреева Варвара</t>
  </si>
  <si>
    <t>Систематика животных</t>
  </si>
  <si>
    <t>Биккина Юлия Евгеньевна</t>
  </si>
  <si>
    <t>Биккин Матвей</t>
  </si>
  <si>
    <t>Глотова Кира</t>
  </si>
  <si>
    <t>Шикова Вера Алексеевна</t>
  </si>
  <si>
    <t>Гришмановский Михаил</t>
  </si>
  <si>
    <t>Кузнецова Софья</t>
  </si>
  <si>
    <t>Мачс Ирина Юрьевна</t>
  </si>
  <si>
    <t>Мачс Михаил</t>
  </si>
  <si>
    <t>Никитина Анна Олеговна</t>
  </si>
  <si>
    <t>Никитина Софья</t>
  </si>
  <si>
    <t>Осипова Вера Анатольевна</t>
  </si>
  <si>
    <t>Осипова Евгения</t>
  </si>
  <si>
    <t>Попова Мария</t>
  </si>
  <si>
    <t>Катрушенко Галина Ивановна</t>
  </si>
  <si>
    <t>Саватеева Полина</t>
  </si>
  <si>
    <t>Смирнов Алексей Валерьевич</t>
  </si>
  <si>
    <t>Смирнов Алексей</t>
  </si>
  <si>
    <t>Шабанова Ярослава</t>
  </si>
  <si>
    <t>Межерицкая Светлана Игоревна</t>
  </si>
  <si>
    <t>Бондарко Всеволод</t>
  </si>
  <si>
    <t>Современные аспекты сохранения биоразнообразия</t>
  </si>
  <si>
    <t>Каган Мария Владимировна</t>
  </si>
  <si>
    <t>Каган Павел</t>
  </si>
  <si>
    <t>Кобызева Арина</t>
  </si>
  <si>
    <t>Кондратьева Алиса Михайловна</t>
  </si>
  <si>
    <t>Кондратьева Ксения</t>
  </si>
  <si>
    <t>Мединская Ольга Борисовна</t>
  </si>
  <si>
    <t>Мединская Полина</t>
  </si>
  <si>
    <t>Момина Варвара</t>
  </si>
  <si>
    <t>+7(911) 716-60-85</t>
  </si>
  <si>
    <t>Сметанко наталья борисовна</t>
  </si>
  <si>
    <t>natalia_tel@mail.ru</t>
  </si>
  <si>
    <t>Сметанко Анна Ивановна</t>
  </si>
  <si>
    <t>Игра на альте</t>
  </si>
  <si>
    <t>ОКФ</t>
  </si>
  <si>
    <t>Колаева Валерия Николаевна</t>
  </si>
  <si>
    <t>lerakol@yandex.ru</t>
  </si>
  <si>
    <t>Колаева Ульяна Дмитриевна</t>
  </si>
  <si>
    <t>Пиликова Людмила Владимировна</t>
  </si>
  <si>
    <t>mila_pilikova@mail.ru</t>
  </si>
  <si>
    <t>Пиликова София</t>
  </si>
  <si>
    <t>Старшие</t>
  </si>
  <si>
    <t>Мартенс Дмитрий Викторович</t>
  </si>
  <si>
    <t>timelena13@yandex.ru</t>
  </si>
  <si>
    <t>Мартенс София Дмитриевна</t>
  </si>
  <si>
    <t>умники и умницы</t>
  </si>
  <si>
    <t>ytulyakpva@mail.ru</t>
  </si>
  <si>
    <t>Валента Виктория Константиновна</t>
  </si>
  <si>
    <t>Сабанов Виктор Васильевич</t>
  </si>
  <si>
    <t>razaevam@mail.ru</t>
  </si>
  <si>
    <t>Сабанова Мария Викторовна</t>
  </si>
  <si>
    <t>Крылова наталья Сергеевна</t>
  </si>
  <si>
    <t>Шеленина Марина Викторовна</t>
  </si>
  <si>
    <t>m.shelenina1204@gmail.com</t>
  </si>
  <si>
    <t>Шеленина Светлана Игоревна</t>
  </si>
  <si>
    <t>Svetlana_b5@mail.ru</t>
  </si>
  <si>
    <t>Ручное ткачество. Живые нити</t>
  </si>
  <si>
    <t>Пикалева Ольга Александровна</t>
  </si>
  <si>
    <t>pikaleva78@mail.ru</t>
  </si>
  <si>
    <t>Пикалев Тимофей Антонович</t>
  </si>
  <si>
    <t>ДКБ Метеор</t>
  </si>
  <si>
    <t>Колесова Надежда Витальевна</t>
  </si>
  <si>
    <t>Nadi.kr@mail.ru</t>
  </si>
  <si>
    <t>Колесов Иван Владимирович</t>
  </si>
  <si>
    <t>Программирование в среде PascadABC и Lazaarus.</t>
  </si>
  <si>
    <t>Не знаю номер группы.</t>
  </si>
  <si>
    <t>Егорова Зинаида Сергеевна</t>
  </si>
  <si>
    <t>Z.ehorova@dessert-fantasy.ru</t>
  </si>
  <si>
    <t>Санкт Петербург, ко Свеаборгская 12,2</t>
  </si>
  <si>
    <t>Седых Светлана</t>
  </si>
  <si>
    <t>Наталья Владимировна</t>
  </si>
  <si>
    <t>Лебедева Светлана Александровна</t>
  </si>
  <si>
    <t>СПб, Ленинский проспект 88, кв26</t>
  </si>
  <si>
    <t>Лебедев Фёдор Михайлович</t>
  </si>
  <si>
    <t>Панова Светлана Валентиновна</t>
  </si>
  <si>
    <t>Панов Сергей Алексеевич</t>
  </si>
  <si>
    <t>Павлова Оксана Николаевна</t>
  </si>
  <si>
    <t>opavlovasony@gmail.com</t>
  </si>
  <si>
    <t>Гребенюк Фёдор Дмитриевич</t>
  </si>
  <si>
    <t>Корнякова Марина Дмитриевна</t>
  </si>
  <si>
    <t>kornyakovva@gmail.com</t>
  </si>
  <si>
    <t>Корняков Роман</t>
  </si>
  <si>
    <t>Шуклина Елена Владимировна</t>
  </si>
  <si>
    <t>Eshuklina@mail.ru</t>
  </si>
  <si>
    <t>Баришок АЛександр</t>
  </si>
  <si>
    <t>Капралов Денис Михайлович</t>
  </si>
  <si>
    <t>dkapralov@gmail.com</t>
  </si>
  <si>
    <t>Капралов Александр Денисович</t>
  </si>
  <si>
    <t>peterburg.kristina@gmail.com</t>
  </si>
  <si>
    <t>Говорунова Елена</t>
  </si>
  <si>
    <t>Малиновская Светлана Васильевна</t>
  </si>
  <si>
    <t>+7(921)333-84-34</t>
  </si>
  <si>
    <t>Smalino@mail.ru</t>
  </si>
  <si>
    <t>Малиновский Фёдор Романович</t>
  </si>
  <si>
    <t>Гусева Александра Валерьевна</t>
  </si>
  <si>
    <t>Аксенов Матвей</t>
  </si>
  <si>
    <t>Фоменко Евгения Борисовна</t>
  </si>
  <si>
    <t>Канаков Роман</t>
  </si>
  <si>
    <t>Школа танцев, Художественная направленность</t>
  </si>
  <si>
    <t>13.11.0020</t>
  </si>
  <si>
    <t>Кузнецова Ольга Викторовна</t>
  </si>
  <si>
    <t>+7 921 799 32 10</t>
  </si>
  <si>
    <t xml:space="preserve">Tolokokonnikovf@yandex.ru
</t>
  </si>
  <si>
    <t>Толоконников Фёдор</t>
  </si>
  <si>
    <t>Фотокружок</t>
  </si>
  <si>
    <t>Дрога Ольга Викторовна</t>
  </si>
  <si>
    <t>vov-007@mail.ru</t>
  </si>
  <si>
    <t>Дрога Лев Яковлевич</t>
  </si>
  <si>
    <t>начально-техническое конструирование</t>
  </si>
  <si>
    <t>Гнучев Михаил Николаевич</t>
  </si>
  <si>
    <t>mgj@inbox.ru</t>
  </si>
  <si>
    <t>СПб Лесной проспект 61/3 - 241</t>
  </si>
  <si>
    <t>Гнучева Евгения Михайловна</t>
  </si>
  <si>
    <t>"Археостудия"</t>
  </si>
  <si>
    <t>Skin-servicekomp @mail.ru</t>
  </si>
  <si>
    <t>Ягодова Алевтина Александровна</t>
  </si>
  <si>
    <t>Iagodova@hotmail.com</t>
  </si>
  <si>
    <t>Иванов Кирилл</t>
  </si>
  <si>
    <t>Ушаков Георгий</t>
  </si>
  <si>
    <t>Я, Ушакова Наталья Сергеевна,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</t>
  </si>
  <si>
    <t>Skin-servicekomp@mail.ru</t>
  </si>
  <si>
    <t>Курс 802</t>
  </si>
  <si>
    <t>Подгруппа Б</t>
  </si>
  <si>
    <t>Калинова Анна Юрьевна</t>
  </si>
  <si>
    <t>yojek2008@yandex.ru</t>
  </si>
  <si>
    <t>Калинов Иван Александрович</t>
  </si>
  <si>
    <t>Полевая орнитология(2 год обучения)</t>
  </si>
  <si>
    <t>zajkinaelena76@gmail.com</t>
  </si>
  <si>
    <t>Зайкина Варвара</t>
  </si>
  <si>
    <t>Морозова Светлана Валерьевна</t>
  </si>
  <si>
    <t>budkina.s@piterzovet.ru</t>
  </si>
  <si>
    <t>Александров Валерий Александрович</t>
  </si>
  <si>
    <t>группа 002</t>
  </si>
  <si>
    <t>Светлова Евгения Александровна</t>
  </si>
  <si>
    <t>eugenia.svetlova@gmail.com</t>
  </si>
  <si>
    <t>Кожемякин Гавриил Сергеевич</t>
  </si>
  <si>
    <t>Сольфеджио в хоровом коллективе</t>
  </si>
  <si>
    <t>vera_verandina@mail.ru</t>
  </si>
  <si>
    <t>Мещеряков Владислав</t>
  </si>
  <si>
    <t>Яковлева Екатерина Александровна</t>
  </si>
  <si>
    <t>nisyrmin@gmail.com</t>
  </si>
  <si>
    <t>Яковлев Иван Дмитриевич</t>
  </si>
  <si>
    <t>Поляков Иван</t>
  </si>
  <si>
    <t>Полевая орнитология (2-ой год обучения)</t>
  </si>
  <si>
    <t>Уразовская Ирина Леонидовна</t>
  </si>
  <si>
    <t>doc.urazovskaya@gmail.com</t>
  </si>
  <si>
    <t>Новоселов Матвей</t>
  </si>
  <si>
    <t>Кулагина Надежда Петровна</t>
  </si>
  <si>
    <t>nafta_kulagina@mail.ru</t>
  </si>
  <si>
    <t>Кулагина Надежда Александровна</t>
  </si>
  <si>
    <t>Мельникова Анастасия Павловна</t>
  </si>
  <si>
    <t>nahstya@mail.ru</t>
  </si>
  <si>
    <t>Мельников Андрей</t>
  </si>
  <si>
    <t>Опрышкин Андрей Михайлович</t>
  </si>
  <si>
    <t>opr@kb.gov.spb.ru</t>
  </si>
  <si>
    <t>Опрышкина Вероника Андреевна</t>
  </si>
  <si>
    <t>Баринов Андрей Алексеевич</t>
  </si>
  <si>
    <t>Полякова Алла Андреевна</t>
  </si>
  <si>
    <t>alla.polyakova17@gmail.com</t>
  </si>
  <si>
    <t>Полякова Николь</t>
  </si>
  <si>
    <t>Цыганкова Гузелия Фаритовна</t>
  </si>
  <si>
    <t>Guzeliati@yandex.ru</t>
  </si>
  <si>
    <t>Цыганков Арсений Кириллович</t>
  </si>
  <si>
    <t>Ермакова Елена Эдуардовна</t>
  </si>
  <si>
    <t>Ермакова Мария Алексеевна</t>
  </si>
  <si>
    <t>9-953-341-16-75</t>
  </si>
  <si>
    <t>Труфелева Галина Владимировна</t>
  </si>
  <si>
    <t>Grand-piano@mail.ru</t>
  </si>
  <si>
    <t>Джакаев Тимур</t>
  </si>
  <si>
    <t>Новосельцева София Викторовна</t>
  </si>
  <si>
    <t>sofianv@mail.ru</t>
  </si>
  <si>
    <t>Кафарова Тамара</t>
  </si>
  <si>
    <t>Люборец Ирина Валерьевна</t>
  </si>
  <si>
    <t>ilyuborec@mail.ru</t>
  </si>
  <si>
    <t>Бурцева София</t>
  </si>
  <si>
    <t>Пластинина Екатерина Олеговна</t>
  </si>
  <si>
    <t>plastininak@mail.ru</t>
  </si>
  <si>
    <t>Пластинин Илья Александрович</t>
  </si>
  <si>
    <t>Мурзак Лучия Александровна</t>
  </si>
  <si>
    <t>lucia.murzac@mail.ru</t>
  </si>
  <si>
    <t>Зуза Емил</t>
  </si>
  <si>
    <t>Начальный курс по машиностроению</t>
  </si>
  <si>
    <t>Мошкин Алексей Сергеевич</t>
  </si>
  <si>
    <t>Vera_mosh@mail.ru</t>
  </si>
  <si>
    <t>Мошкина Дарья Алексеевна</t>
  </si>
  <si>
    <t>Рачкова Татьяна Александровна</t>
  </si>
  <si>
    <t>Tanya.rachkova@yandex.ru</t>
  </si>
  <si>
    <t>Войтенко Святослав Юрьевич</t>
  </si>
  <si>
    <t>Гуляева Мария Андреевна</t>
  </si>
  <si>
    <t>intoanother@mail.ru</t>
  </si>
  <si>
    <t>Санкт-Петербург, ул.Даниила Хармса, 5, корп.1, кв.9</t>
  </si>
  <si>
    <t>Гуляев Кристофер Соломонович</t>
  </si>
  <si>
    <t>Историко-краеведческий клуб "Петрополь"</t>
  </si>
  <si>
    <t>Часовникова Наталья Владимировна</t>
  </si>
  <si>
    <t>natapo@mail.ru</t>
  </si>
  <si>
    <t>Часовников Тимофей Сергеевич</t>
  </si>
  <si>
    <t>Комаровский Дмитрий Александрович</t>
  </si>
  <si>
    <t>921-329-17-70</t>
  </si>
  <si>
    <t>Dkomarovsky@gmail.com</t>
  </si>
  <si>
    <t>Комаровская Дарья</t>
  </si>
  <si>
    <t>Общая биология, морфология и физиология организмов, углубленный курс подготовки ВОШ</t>
  </si>
  <si>
    <t>Тали Марина Владимировна</t>
  </si>
  <si>
    <t>mtali75@mail.ru</t>
  </si>
  <si>
    <t>Тали Марина Иосифовна</t>
  </si>
  <si>
    <t>Акульчева Екатерина Абдулазизовна</t>
  </si>
  <si>
    <t>Акульчева София Романовна</t>
  </si>
  <si>
    <t>Терентьев Всеволод Игоревич</t>
  </si>
  <si>
    <t>kara290@yandex.ru</t>
  </si>
  <si>
    <t>Терентьев Глеб</t>
  </si>
  <si>
    <t>Лавров Дмитрий Валентинович</t>
  </si>
  <si>
    <t>cvah@mail.ru</t>
  </si>
  <si>
    <t>Лаврова Мария Дмитриевна</t>
  </si>
  <si>
    <t>legenda774@mail.ru</t>
  </si>
  <si>
    <t>Анатомия и медицина 2020/21</t>
  </si>
  <si>
    <t>Романовская Алёна Викторовна</t>
  </si>
  <si>
    <t>alena-spb84@mail.ru</t>
  </si>
  <si>
    <t>Орлова Валерия Викторовна</t>
  </si>
  <si>
    <t>Короткова Наталья Валерьевна</t>
  </si>
  <si>
    <t>nk.rozigrish@mail.ru</t>
  </si>
  <si>
    <t>Короткова Надежда Артуровна</t>
  </si>
  <si>
    <t>Кауфман Ольга Евгеньевна</t>
  </si>
  <si>
    <t>Галнекова Елена Вячеславовна</t>
  </si>
  <si>
    <t>Кудрявцев Гиоргий</t>
  </si>
  <si>
    <t>Шеремет Анна</t>
  </si>
  <si>
    <t>1 год обучения. Не помню группу</t>
  </si>
  <si>
    <t>Яценко Дмитрий Олегович</t>
  </si>
  <si>
    <t>Общая биология, морфология и физиология организмов, углубленный курс подготовка ВСОШ</t>
  </si>
  <si>
    <t>zakon-ppk@mail.ru</t>
  </si>
  <si>
    <t>Rbv Jkmuf</t>
  </si>
  <si>
    <t>Остроумова-Беженарь Анна Сергеевна</t>
  </si>
  <si>
    <t>Mnogomumus@yandex.ru</t>
  </si>
  <si>
    <t>Остроумова-Беженарь Маргарита Витальевна</t>
  </si>
  <si>
    <t>Общая биология, морфология и физиология организмов, углублённый курс подготовки ВОШ</t>
  </si>
  <si>
    <t>Крылова Юлия Алексеевна</t>
  </si>
  <si>
    <t>Крылова Анна</t>
  </si>
  <si>
    <t>"Хореографическая лаборатория "Действенный танец"</t>
  </si>
  <si>
    <t>Вяжижевская Юлия Леонидовна</t>
  </si>
  <si>
    <t>Полякова Полина</t>
  </si>
  <si>
    <t>Байдаков Дмитрий Леонидовия</t>
  </si>
  <si>
    <t>Байдаков Федор</t>
  </si>
  <si>
    <t>Литовченко Константин</t>
  </si>
  <si>
    <t>Георги Дарья Игоревна</t>
  </si>
  <si>
    <t>Лагберг Максимилиан</t>
  </si>
  <si>
    <t>Солнечная Алина Витальевна</t>
  </si>
  <si>
    <t>asv512@mail.ru</t>
  </si>
  <si>
    <t>Солнечный Владислав Витальевич</t>
  </si>
  <si>
    <t>Аджамов Дилан</t>
  </si>
  <si>
    <t>Задерей Максим</t>
  </si>
  <si>
    <t>Аджамов Миран</t>
  </si>
  <si>
    <t>Бычкова Ольга Викторовна</t>
  </si>
  <si>
    <t>mashakay005@gmail.com</t>
  </si>
  <si>
    <t>Кочаненкова Мария Игоревна</t>
  </si>
  <si>
    <t>Стрельцова Янина</t>
  </si>
  <si>
    <t>Сысалов Аркадий</t>
  </si>
  <si>
    <t>Сысалова Наталья Евгеньевна</t>
  </si>
  <si>
    <t>Сысалова Александра</t>
  </si>
  <si>
    <t>Митрушкина Наталья Владимировна</t>
  </si>
  <si>
    <t>Карпова Евнения Владимировна</t>
  </si>
  <si>
    <t>eu.carpowa2010@yandex.ru</t>
  </si>
  <si>
    <t>Карпова Владислава</t>
  </si>
  <si>
    <t>Эвентова Елена Юрьевна</t>
  </si>
  <si>
    <t>Metnet@inbox.ru</t>
  </si>
  <si>
    <t>Эвентов Лев Сергеевич</t>
  </si>
  <si>
    <t>Дошкольное образование</t>
  </si>
  <si>
    <t>Пацера Екатерина Анатольевна</t>
  </si>
  <si>
    <t>+7(911)958-9615</t>
  </si>
  <si>
    <t>fontanka-39@mail.ru</t>
  </si>
  <si>
    <t>Пацера Павел Сергеевич</t>
  </si>
  <si>
    <t>Метелкина Юлия Владимировна</t>
  </si>
  <si>
    <t>Julia_Metelkina@mail.ru</t>
  </si>
  <si>
    <t>Метелкина Ксения</t>
  </si>
  <si>
    <t>Пугина Светлана геннадьевна</t>
  </si>
  <si>
    <t>Ярыгина Ольга Юрьевна</t>
  </si>
  <si>
    <t>Кирилина Ирина Владимировна</t>
  </si>
  <si>
    <t>Ii9219581652@icloud.com</t>
  </si>
  <si>
    <t>Кирилина Виктория</t>
  </si>
  <si>
    <t>Общая биология, морфология и физиология организмов, углубленный курс подготовки ВОШ.</t>
  </si>
  <si>
    <t>Груничева Вероника Александровна</t>
  </si>
  <si>
    <t>veronika_ssz@mail.ru</t>
  </si>
  <si>
    <t>Груничев Миша</t>
  </si>
  <si>
    <t>Фоминых Алена Владимировна</t>
  </si>
  <si>
    <t>Фоминых Анна</t>
  </si>
  <si>
    <t>ВВЕДЕНИЕ В ТЕАТР ТАНЦА</t>
  </si>
  <si>
    <t>Иванова Ксения</t>
  </si>
  <si>
    <t>Агаева Анжелика Александровна</t>
  </si>
  <si>
    <t>lika7898@mail.ru</t>
  </si>
  <si>
    <t>Агаева Алиса Руслановна</t>
  </si>
  <si>
    <t>andrserf10@gmail.cjm</t>
  </si>
  <si>
    <t>Бамбурин Андрей</t>
  </si>
  <si>
    <t>,,Театр танца"</t>
  </si>
  <si>
    <t>Ламанова Янгуль Шикюровна</t>
  </si>
  <si>
    <t>yan485@yandex.ru</t>
  </si>
  <si>
    <t>Ламанова Вероника</t>
  </si>
  <si>
    <t>комплексное обучение</t>
  </si>
  <si>
    <t>701Б</t>
  </si>
  <si>
    <t>Златовчена Елена Анатльевна</t>
  </si>
  <si>
    <t>goloborodko77@mail.ru</t>
  </si>
  <si>
    <t>Златовчена Мирослава</t>
  </si>
  <si>
    <t>Дошкольное развитие</t>
  </si>
  <si>
    <t>Lp.egor@yandex.ru</t>
  </si>
  <si>
    <t>Забродина Павел Александровна</t>
  </si>
  <si>
    <t>elg.zabrodina@list.ru</t>
  </si>
  <si>
    <t>Забродина Ульяна</t>
  </si>
  <si>
    <t>Михалина Елена Анатольевна</t>
  </si>
  <si>
    <t>helen.mikhalin@gmail.com</t>
  </si>
  <si>
    <t>Михалин Стефан</t>
  </si>
  <si>
    <t>Нарышкова Нина Юрьевна</t>
  </si>
  <si>
    <t>palmira72@mail.ru</t>
  </si>
  <si>
    <t>Нарышков Матвей Андреевна</t>
  </si>
  <si>
    <t>озерский дмитрий александрович</t>
  </si>
  <si>
    <t>nesvetka@ramler.ru</t>
  </si>
  <si>
    <t>озерский иван</t>
  </si>
  <si>
    <t>Капелюшок Мария Викторовна</t>
  </si>
  <si>
    <t>pm-am@yanex.ru</t>
  </si>
  <si>
    <t>Капелюшок Антонина</t>
  </si>
  <si>
    <t>Янушко Вероника Борисовна</t>
  </si>
  <si>
    <t>Yanushkov@mail.ru</t>
  </si>
  <si>
    <t>Ушакова Эля</t>
  </si>
  <si>
    <t>Таранила Анастасия Валерьевна</t>
  </si>
  <si>
    <t>Тарарин Данила Максимович</t>
  </si>
  <si>
    <t>Обучение игре на бас-гитаре</t>
  </si>
  <si>
    <t>01.11.0020</t>
  </si>
  <si>
    <t>Кузьмицкая Дарья Геннадьевна</t>
  </si>
  <si>
    <t>da19521978@mail.ru</t>
  </si>
  <si>
    <t>Авдеева Аполлинария</t>
  </si>
  <si>
    <t>nw-n@mail.ru</t>
  </si>
  <si>
    <t>Коллонтай 26-65</t>
  </si>
  <si>
    <t>Носыко Леонид Константинович</t>
  </si>
  <si>
    <t>Юношеский клуб космонавтики имени Г.С. Титова</t>
  </si>
  <si>
    <t>Амелина Анастасия Юрьевна</t>
  </si>
  <si>
    <t>bigbraza79@mail.ru</t>
  </si>
  <si>
    <t>Амелина Полина</t>
  </si>
  <si>
    <t>marina_lipatova@bk.ru</t>
  </si>
  <si>
    <t>Липатова Татьяна</t>
  </si>
  <si>
    <t>vladyko05@gmail.com</t>
  </si>
  <si>
    <t>Владыко Валерия</t>
  </si>
  <si>
    <t>«программа обучения» написать «Театр Юношеского Творчества»;</t>
  </si>
  <si>
    <t>Богданова Нина Александровна</t>
  </si>
  <si>
    <t>nun27@rambler.ru</t>
  </si>
  <si>
    <t>Савинова Виктория</t>
  </si>
  <si>
    <t>Афанасьева Мария Анатольевна</t>
  </si>
  <si>
    <t>mariya1977@yandex.ru</t>
  </si>
  <si>
    <t>Афанасьев Роман</t>
  </si>
  <si>
    <t>Шатохина Елена Борисовна</t>
  </si>
  <si>
    <t>alinashatokhina08@gmail.com</t>
  </si>
  <si>
    <t>Шатохина Алина</t>
  </si>
  <si>
    <t>Соколова Снежанна Анатольевна</t>
  </si>
  <si>
    <t>+7911 82392 64</t>
  </si>
  <si>
    <t>snejana.lav@gmail.com</t>
  </si>
  <si>
    <t>Соколова Агата</t>
  </si>
  <si>
    <t>Батурина Варвара</t>
  </si>
  <si>
    <t>Василенко Наталья валерьевна</t>
  </si>
  <si>
    <t>8931 970-37-76</t>
  </si>
  <si>
    <t>navako@gmail.com</t>
  </si>
  <si>
    <t>Шврац Дарья Алексеевна</t>
  </si>
  <si>
    <t>Ястреб Алиса</t>
  </si>
  <si>
    <t>Гусика Мария Игоревна</t>
  </si>
  <si>
    <t>Королев Александр Геннадьевич</t>
  </si>
  <si>
    <t>+7(911 254 57 97)</t>
  </si>
  <si>
    <t>exmuzzy@gmail.</t>
  </si>
  <si>
    <t>Королева Вера</t>
  </si>
  <si>
    <t>Коняхина Мария Валерьевна</t>
  </si>
  <si>
    <t>nota212@rambler.ru</t>
  </si>
  <si>
    <t>Коняхина Полина Дмитриевна</t>
  </si>
  <si>
    <t>Мурадымова Анастасия Владимировна</t>
  </si>
  <si>
    <t>murnastya@gmail.com</t>
  </si>
  <si>
    <t>Вахрушева Мия</t>
  </si>
  <si>
    <t>Tskn@ya.ru</t>
  </si>
  <si>
    <t>Силуянова Лиза</t>
  </si>
  <si>
    <t>Пасиурцева Елена Владимировна</t>
  </si>
  <si>
    <t>pasmurzeva@mail.ru</t>
  </si>
  <si>
    <t>ТЮт</t>
  </si>
  <si>
    <t>Витторио Ферраджина Джанкарло</t>
  </si>
  <si>
    <t>Рахова Вера Николаевна</t>
  </si>
  <si>
    <t>Rachov1980@mail.ru</t>
  </si>
  <si>
    <t>Рахов Александр</t>
  </si>
  <si>
    <t>Надежкина Любовь Сергеевна</t>
  </si>
  <si>
    <t>nadezhkina.lyubov@yandex.ru</t>
  </si>
  <si>
    <t>Шалагина Алёна Алексеевна</t>
  </si>
  <si>
    <t>Роман Денис Егорович</t>
  </si>
  <si>
    <t>finmur@mail.ru</t>
  </si>
  <si>
    <t>Роман Алина Денисовна</t>
  </si>
  <si>
    <t>Методы молекулярной биологии</t>
  </si>
  <si>
    <t>Ширнина Екатерина Валерьевна</t>
  </si>
  <si>
    <t>921-924-66-22</t>
  </si>
  <si>
    <t>shirnina@yundex.ru</t>
  </si>
  <si>
    <t>Ширнин Павел</t>
  </si>
  <si>
    <t>+7 (921) 962-56-06</t>
  </si>
  <si>
    <t>Гультяев Роман</t>
  </si>
  <si>
    <t>Спортивный бальный танец. Основы мастерства.</t>
  </si>
  <si>
    <t>Сиротина Анастасия Михайловна</t>
  </si>
  <si>
    <t>950-046-0520</t>
  </si>
  <si>
    <t>anastasijasirotina@yundex.ru</t>
  </si>
  <si>
    <t>Сиротин Артём</t>
  </si>
  <si>
    <t>Хореография для спортивного бального танца. Первый уровень.</t>
  </si>
  <si>
    <t>Соколова Светлана Вадимовна</t>
  </si>
  <si>
    <t>svetlana1704@list.ru</t>
  </si>
  <si>
    <t>Соколова Анжелика</t>
  </si>
  <si>
    <t>Усанова Марина Викторовна</t>
  </si>
  <si>
    <t>Савватьева Кристина</t>
  </si>
  <si>
    <t>Паничева Ульяна Геннадьевна</t>
  </si>
  <si>
    <t>Паничева Виктория</t>
  </si>
  <si>
    <t>Гончарова Елизавета</t>
  </si>
  <si>
    <t>Гужев Кирилл Сергеевич</t>
  </si>
  <si>
    <t>921-790-0338</t>
  </si>
  <si>
    <t>guzhov918@yundex.ru</t>
  </si>
  <si>
    <t>Кирова Вероника</t>
  </si>
  <si>
    <t>Софьина Мария Леонидовна</t>
  </si>
  <si>
    <t>Жук Анна</t>
  </si>
  <si>
    <t>Белобородов Александр Викторович</t>
  </si>
  <si>
    <t>Белобородов Артём Александрович</t>
  </si>
  <si>
    <t xml:space="preserve">
Дополнительная общеобразовательная общеразвивающая программа "Обучение игре на балалайке":</t>
  </si>
  <si>
    <t>ligglizzi01@gmail.con</t>
  </si>
  <si>
    <t>Дополнительная общеобразовательная общеразвивающая программа "Оркестровый класс: развитие навыков оркестрового музицирования в Русском народном оркестре"</t>
  </si>
  <si>
    <t>Аргунова Ирина Владимировна</t>
  </si>
  <si>
    <t>Аргунова Екатерина</t>
  </si>
  <si>
    <t>Костенко Надежда Николаевна</t>
  </si>
  <si>
    <t>981-181-31-69</t>
  </si>
  <si>
    <t>nadegdakostenko@mail.ru</t>
  </si>
  <si>
    <t>Костенко Алексей</t>
  </si>
  <si>
    <t>Рольник Александр Владимирович</t>
  </si>
  <si>
    <t>Смирнова Наталья Сергеевна</t>
  </si>
  <si>
    <t>Кулешова Алиса</t>
  </si>
  <si>
    <t>8 (962) 685-08-63</t>
  </si>
  <si>
    <t>Сушенцова Ирина Владимировна</t>
  </si>
  <si>
    <t>Королева Ксения</t>
  </si>
  <si>
    <t>901-316-24-11</t>
  </si>
  <si>
    <t>kolina@fungospb.ru</t>
  </si>
  <si>
    <t>Сапунова Марина</t>
  </si>
  <si>
    <t>Байханова Гульсара Джубанишевна</t>
  </si>
  <si>
    <t>Карменова Анара</t>
  </si>
  <si>
    <t>Архангельская Елена Дмитриевна</t>
  </si>
  <si>
    <t>Архангельская Дарья</t>
  </si>
  <si>
    <t>911-973-4006</t>
  </si>
  <si>
    <t>juliagurchenko@mail.ru</t>
  </si>
  <si>
    <t>Маликов Даниил</t>
  </si>
  <si>
    <t>Учебно-оздоровительный комплекс бассейн</t>
  </si>
  <si>
    <t>Mashakovaleva2003@yandex.ru</t>
  </si>
  <si>
    <t>Журавлева Анастасия Ивановна</t>
  </si>
  <si>
    <t>921-640-96-55</t>
  </si>
  <si>
    <t>anizhuravleva@gmail.com</t>
  </si>
  <si>
    <t>Журавлев Максим</t>
  </si>
  <si>
    <t>Стряпан Татьяна Владимировна</t>
  </si>
  <si>
    <t>stryapan@mail.ru</t>
  </si>
  <si>
    <t>Стряпан Ульяна</t>
  </si>
  <si>
    <t>ogneja@gmail.com</t>
  </si>
  <si>
    <t>Зелинская Анна Валерьевна</t>
  </si>
  <si>
    <t>camelkova.jenika2016@yandex.ru</t>
  </si>
  <si>
    <t>Зелинская Ирина Андреевна</t>
  </si>
  <si>
    <t>Орлова Ямиля Мухсимовна</t>
  </si>
  <si>
    <t>952-216-96-29</t>
  </si>
  <si>
    <t>amilaorlova@gmail.com</t>
  </si>
  <si>
    <t>Орлова Алиса</t>
  </si>
  <si>
    <t>Звуковой цех</t>
  </si>
  <si>
    <t>965-048-84-16</t>
  </si>
  <si>
    <t>sergeysmirnov543@mail.ru</t>
  </si>
  <si>
    <t>Смирнова Валерия</t>
  </si>
  <si>
    <t>Руфанова Елена Андреевна</t>
  </si>
  <si>
    <t>9695979@gmail.com</t>
  </si>
  <si>
    <t>Попова Евдокия Владимировна</t>
  </si>
  <si>
    <t>Рыбникова Алиса</t>
  </si>
  <si>
    <t>911-753-18-28</t>
  </si>
  <si>
    <t>kdt.spb@gmail.com</t>
  </si>
  <si>
    <t>Растрепина Мария Владимировна</t>
  </si>
  <si>
    <t>Rastrepinam@yandex.ru</t>
  </si>
  <si>
    <t>Шелобудин Александр</t>
  </si>
  <si>
    <t>№ 301</t>
  </si>
  <si>
    <t>Шелобудин Владимир</t>
  </si>
  <si>
    <t>Розводовский Вячеслав Валерьевич</t>
  </si>
  <si>
    <t>Rozvodovsky@rambler.ru</t>
  </si>
  <si>
    <t>Розводовский Иван Вячеславович</t>
  </si>
  <si>
    <t>Выдревич Наталья Викторовна</t>
  </si>
  <si>
    <t>Vydnatasha@yandex.ru</t>
  </si>
  <si>
    <t>Пр.Солидарности, д.13., к1. кв 1</t>
  </si>
  <si>
    <t>Выдревич Арсений Станиславович</t>
  </si>
  <si>
    <t>ruksha@yandex.ru</t>
  </si>
  <si>
    <t>Самсонова Елизавета</t>
  </si>
  <si>
    <t>Кравец Екатерина Владимировна</t>
  </si>
  <si>
    <t>963-315-79-77</t>
  </si>
  <si>
    <t>ekaterinakravets@mail.ru</t>
  </si>
  <si>
    <t>Кравец Иван</t>
  </si>
  <si>
    <t>Воротинская Лариса Сергеевна</t>
  </si>
  <si>
    <t>larissadm@mail.ru</t>
  </si>
  <si>
    <t>Воротинская Петр</t>
  </si>
  <si>
    <t>Программирование на языке PascasABC</t>
  </si>
  <si>
    <t>Понятно</t>
  </si>
  <si>
    <t>Кравец Степан</t>
  </si>
  <si>
    <t>Смирнова Анжелика Адольфовна</t>
  </si>
  <si>
    <t>angelika.smirnova@inbox.ru</t>
  </si>
  <si>
    <t>Маленко Мария Петровна</t>
  </si>
  <si>
    <t>Сорокин Алексей Владимирович</t>
  </si>
  <si>
    <t>921-940-76-19</t>
  </si>
  <si>
    <t>asb.sorokin@gmail.com</t>
  </si>
  <si>
    <t>Сорокин Ярослав</t>
  </si>
  <si>
    <t>Александра Блинова</t>
  </si>
  <si>
    <t>Спорт школа 2</t>
  </si>
  <si>
    <t>Крамова Регина Андреевна</t>
  </si>
  <si>
    <t>926-481-74-16</t>
  </si>
  <si>
    <t>k.reg@yundex.ru</t>
  </si>
  <si>
    <t>Крамов Тимур</t>
  </si>
  <si>
    <t>Мурдашева Виолетта Юрьевна</t>
  </si>
  <si>
    <t>vitareneau@yandex.ru</t>
  </si>
  <si>
    <t>Кузько Ульяна Глебовна</t>
  </si>
  <si>
    <t>Адамянц Наринэ Лаврентьевна</t>
  </si>
  <si>
    <t>adamradecka@gmail.com</t>
  </si>
  <si>
    <t>Радецкий Григорий</t>
  </si>
  <si>
    <t>Будкевич Елизавета Иванова</t>
  </si>
  <si>
    <t>921-966-29-19</t>
  </si>
  <si>
    <t>lady.budkevich@gmail.com</t>
  </si>
  <si>
    <t>Будкевич Егор</t>
  </si>
  <si>
    <t>Будкевич Елизавета Владимировна</t>
  </si>
  <si>
    <t>Будкевич Тимофей</t>
  </si>
  <si>
    <t>Уставщиков Глеб</t>
  </si>
  <si>
    <t>Колодий Надежда Юрьевна</t>
  </si>
  <si>
    <t>nkolodij@mail.ru</t>
  </si>
  <si>
    <t>Ул Чекистов 22, кв. 98</t>
  </si>
  <si>
    <t>Мельникова Ульяна Андреевна</t>
  </si>
  <si>
    <t>Никифоров Иван Михайлович</t>
  </si>
  <si>
    <t>905-224-26-77</t>
  </si>
  <si>
    <t>89052242677@yandex.ru</t>
  </si>
  <si>
    <t>Никифоров Иван</t>
  </si>
  <si>
    <t>Карбасова Татьяна Борисовна</t>
  </si>
  <si>
    <t>karbas@mail.ru</t>
  </si>
  <si>
    <t>Карбасов Паша</t>
  </si>
  <si>
    <t>911-799-68-86</t>
  </si>
  <si>
    <t>Elizabeth.89ms@gmail.com</t>
  </si>
  <si>
    <t>Истомин Матвей</t>
  </si>
  <si>
    <t>Петрова Елена Владимировна</t>
  </si>
  <si>
    <t>Бургхарт Катарина Йоханнесовна</t>
  </si>
  <si>
    <t>Падалко Татьяна Алексеевна</t>
  </si>
  <si>
    <t>+7 (921) 915-07-65</t>
  </si>
  <si>
    <t>tpadalko@mail.ru</t>
  </si>
  <si>
    <t>Падалко Георгий</t>
  </si>
  <si>
    <t>Денисова Ольга Валентиновна</t>
  </si>
  <si>
    <t>8-931-241-46-16</t>
  </si>
  <si>
    <t>cbnu@mail.ru</t>
  </si>
  <si>
    <t>Санкт-Петербург, Искровский пр., д.2, кв.227</t>
  </si>
  <si>
    <t>Цвилович Мария</t>
  </si>
  <si>
    <t>Наталья Николаевна Муравьёва</t>
  </si>
  <si>
    <t>Nmur75@mail.ru</t>
  </si>
  <si>
    <t>Сазонов Артём Васильевич</t>
  </si>
  <si>
    <t>Метликина Вероника Михайловна</t>
  </si>
  <si>
    <t>921-860-52-05</t>
  </si>
  <si>
    <t>apreli@inbox.ru</t>
  </si>
  <si>
    <t>Кисель Ирина Рустамовга</t>
  </si>
  <si>
    <t>Irkiss@mail.ru</t>
  </si>
  <si>
    <t>Кисель Серафима Васильевна</t>
  </si>
  <si>
    <t>Petrrowa@rambler.ru</t>
  </si>
  <si>
    <t>Клянникова Анна Антоновна</t>
  </si>
  <si>
    <t>960-256-92-22</t>
  </si>
  <si>
    <t>KLYANNIKOVAANN@gmail.com</t>
  </si>
  <si>
    <t>Безгрешнова Алевтина Михайловна</t>
  </si>
  <si>
    <t>ambezgreshnova@mail.ru</t>
  </si>
  <si>
    <t>Санкт-Петербург, Колпинский р-н, Заводской просп., д. 20, корпус 2, кв. 32</t>
  </si>
  <si>
    <t>Бекряев Иван Романович</t>
  </si>
  <si>
    <t>122-123</t>
  </si>
  <si>
    <t>Жихарева Елена Викторовна</t>
  </si>
  <si>
    <t>annzhiha04@mail.ru</t>
  </si>
  <si>
    <t>Жихарева Анна</t>
  </si>
  <si>
    <t>Кренева наталья николаевна</t>
  </si>
  <si>
    <t>Кренева Дарья Алексеевна</t>
  </si>
  <si>
    <t>Тихонова Галина Олеговна</t>
  </si>
  <si>
    <t>911-765-87-48</t>
  </si>
  <si>
    <t>7658661@gmail.com</t>
  </si>
  <si>
    <t>Юркоа Максим</t>
  </si>
  <si>
    <t>Плавания</t>
  </si>
  <si>
    <t>Рузанова Татьяна Юрьевна</t>
  </si>
  <si>
    <t>Пр. Тореза, д 40, корпус 4, кв 92</t>
  </si>
  <si>
    <t>Рузанов Николай Михайлович</t>
  </si>
  <si>
    <t>Решетняк Дмитрий Александрович</t>
  </si>
  <si>
    <t>Решетняк Кирилл я Дмитриевич</t>
  </si>
  <si>
    <t>Полевая зоология лаборатория "Летяга"</t>
  </si>
  <si>
    <t>Котикова Екатерина Александровна</t>
  </si>
  <si>
    <t>911-029-13-91</t>
  </si>
  <si>
    <t>eakoti@mail.ru</t>
  </si>
  <si>
    <t>Котиков Даниил</t>
  </si>
  <si>
    <t>Захарко Ксения Андреевна</t>
  </si>
  <si>
    <t>Врещ Сергей Викторович</t>
  </si>
  <si>
    <t>921-641-59-91</t>
  </si>
  <si>
    <t>sergey_vresh@mail.ru</t>
  </si>
  <si>
    <t>Врещ Артём</t>
  </si>
  <si>
    <t>Колосов Владислав Юрьевич</t>
  </si>
  <si>
    <t>dikvk@mail.ru</t>
  </si>
  <si>
    <t>Колосова Виктория Владиславовна</t>
  </si>
  <si>
    <t>921-187-99-50</t>
  </si>
  <si>
    <t>Панченко Даниил</t>
  </si>
  <si>
    <t>Saydgetb@mail.ru</t>
  </si>
  <si>
    <t>Блейхер Сергей</t>
  </si>
  <si>
    <t>Кузьмина Маргарита Юрьевна</t>
  </si>
  <si>
    <t>ukuzmina@mail.ru</t>
  </si>
  <si>
    <t>Кузьмина Мария Витальевна</t>
  </si>
  <si>
    <t>kruch.e@mail.ru</t>
  </si>
  <si>
    <t>911-006-46-39</t>
  </si>
  <si>
    <t>mkarsh@yundex.ru</t>
  </si>
  <si>
    <t>Каменецкая Ольга Александровна</t>
  </si>
  <si>
    <t>Каменецкая Алена Максимовна</t>
  </si>
  <si>
    <t>Евмеридис Ольга Викторовна</t>
  </si>
  <si>
    <t>Evmeridis@mail.ru</t>
  </si>
  <si>
    <t>Проспект Юрия Гагарина 48/1, кв 22</t>
  </si>
  <si>
    <t>Рябков Илья</t>
  </si>
  <si>
    <t>Юношеский клуб космонавтики им. Титова</t>
  </si>
  <si>
    <t>921-928-04-22</t>
  </si>
  <si>
    <t>960-260-09-52</t>
  </si>
  <si>
    <t>Трофимова Мария</t>
  </si>
  <si>
    <t>Коротаева Наталия Дмитриевна</t>
  </si>
  <si>
    <t>СПБ, Купчинская ул, 10-3-17</t>
  </si>
  <si>
    <t>Коротаева Таисия Руслановна</t>
  </si>
  <si>
    <t>КЛИО</t>
  </si>
  <si>
    <t>даю.</t>
  </si>
  <si>
    <t>Трофимова Наталия</t>
  </si>
  <si>
    <t>Мудрова Марина Васильевна</t>
  </si>
  <si>
    <t>Пальчевская Анжелика Александровна</t>
  </si>
  <si>
    <t>Глебовская Татьяна Дмитриевна</t>
  </si>
  <si>
    <t>glebovskaya@bk.ru</t>
  </si>
  <si>
    <t>Улица Ж.Дюкло, 6/1-43</t>
  </si>
  <si>
    <t>Браулова Мария Кирилловна</t>
  </si>
  <si>
    <t>Каменная Азбука</t>
  </si>
  <si>
    <t>Перевышко Сергей Валентинович</t>
  </si>
  <si>
    <t>sergvpy@yandex.ru</t>
  </si>
  <si>
    <t>Инькова Ксения</t>
  </si>
  <si>
    <t>Федорова Ольга Антоновна</t>
  </si>
  <si>
    <t>olga_post71@mail.ru</t>
  </si>
  <si>
    <t>Федорова Галина Викторовна</t>
  </si>
  <si>
    <t>Зоология и ветеринария домашних и экзотических животных</t>
  </si>
  <si>
    <t>Фрумкин Илья</t>
  </si>
  <si>
    <t>Макарова Тамара Анатольева</t>
  </si>
  <si>
    <t>Плечева Елизавета</t>
  </si>
  <si>
    <t>Горюнова Ксения</t>
  </si>
  <si>
    <t>№309</t>
  </si>
  <si>
    <t>Теплоухов Петр</t>
  </si>
  <si>
    <t>Мартынова Анастасия Николаевна</t>
  </si>
  <si>
    <t>martynovad8@gmail.com</t>
  </si>
  <si>
    <t>Мартынова Дарья Денисовна</t>
  </si>
  <si>
    <t>Биология и ветеринария домашних и экзотических животных.</t>
  </si>
  <si>
    <t>Шиндарев Андрей Дмитриевич</t>
  </si>
  <si>
    <t>921-948-77-91</t>
  </si>
  <si>
    <t>ashindarev@gmail.com</t>
  </si>
  <si>
    <t>Шиндарев Михаил</t>
  </si>
  <si>
    <t>redy81@mail.ru</t>
  </si>
  <si>
    <t>Михайлов Аарон Кириллович</t>
  </si>
  <si>
    <t>Компьютерное творчество</t>
  </si>
  <si>
    <t>Михайлова /даю согласие</t>
  </si>
  <si>
    <t>Бородулина Зоя</t>
  </si>
  <si>
    <t>Михайлова Ярослава Всеволодовна</t>
  </si>
  <si>
    <t>927-448-53-00</t>
  </si>
  <si>
    <t>alfia_proklub@mail.ru</t>
  </si>
  <si>
    <t>Ферраджина Витторио</t>
  </si>
  <si>
    <t>Щульц Сергей Владимирович</t>
  </si>
  <si>
    <t>Щульц Алеся</t>
  </si>
  <si>
    <t>Морошкина Галина Геннадьевна</t>
  </si>
  <si>
    <t>galinamladoga2@yandex.ru</t>
  </si>
  <si>
    <t>Степанова Людмила</t>
  </si>
  <si>
    <t>Биология и Ветеренария домашних и экзотических животных</t>
  </si>
  <si>
    <t>921-882-21-06</t>
  </si>
  <si>
    <t>stuf2000@Yandex.ru</t>
  </si>
  <si>
    <t>Круглов Александр</t>
  </si>
  <si>
    <t>Гагарин Василий</t>
  </si>
  <si>
    <t>win.70@mail.ru</t>
  </si>
  <si>
    <t>Иванова Полина Павловна</t>
  </si>
  <si>
    <t>Корбиашвили Даниил</t>
  </si>
  <si>
    <t>952-202-75-59</t>
  </si>
  <si>
    <t>rumyancav-irina@mail.ru</t>
  </si>
  <si>
    <t>Румянцев Александр</t>
  </si>
  <si>
    <t>Баканова Елена Сергеевна</t>
  </si>
  <si>
    <t>bakanova77@yandex.ru</t>
  </si>
  <si>
    <t>Баканова Серафима Сергеевна</t>
  </si>
  <si>
    <t>999-573-62-55</t>
  </si>
  <si>
    <t>ovov@list.ru</t>
  </si>
  <si>
    <t>Вереин Владислав</t>
  </si>
  <si>
    <t>solitair@mail.ru</t>
  </si>
  <si>
    <t>Кудюмова Виктория</t>
  </si>
  <si>
    <t>Основы технологий и композиционного анализа фотографии</t>
  </si>
  <si>
    <t>Шуляченко Ольга Александровна</t>
  </si>
  <si>
    <t>Шуляченко Екатерина</t>
  </si>
  <si>
    <t>"Цитология, гистология и эмбриология"</t>
  </si>
  <si>
    <t>Лудзская Екатерина Сергеевна</t>
  </si>
  <si>
    <t>ludzsky@gmail.com</t>
  </si>
  <si>
    <t>Лудзская Таисия Сергеевна</t>
  </si>
  <si>
    <t>921-758-65-32</t>
  </si>
  <si>
    <t>Vladislav-copoki@yandex.ru</t>
  </si>
  <si>
    <t>Сорокин Федор</t>
  </si>
  <si>
    <t>Баркова Светлана Николаевна</t>
  </si>
  <si>
    <t>sbarkova@mail.ru</t>
  </si>
  <si>
    <t>Баркова Екатерина</t>
  </si>
  <si>
    <t>Чёрно-белая фотография</t>
  </si>
  <si>
    <t>Сб 17:20</t>
  </si>
  <si>
    <t>Псел Наталья Викторовна</t>
  </si>
  <si>
    <t>911-832-02-64</t>
  </si>
  <si>
    <t>Псел Андрей</t>
  </si>
  <si>
    <t>Зайкина Анна Юрьевна</t>
  </si>
  <si>
    <t>Заикин Роман</t>
  </si>
  <si>
    <t>Кравцов Андрей Владимирович</t>
  </si>
  <si>
    <t>alina-loved@mail.ru</t>
  </si>
  <si>
    <t>Кравцова Ева Андреевна</t>
  </si>
  <si>
    <t>Аюкасова Гаухар</t>
  </si>
  <si>
    <t>964-3207984</t>
  </si>
  <si>
    <t>glyaayukasova@inbox.ru</t>
  </si>
  <si>
    <t>Дюгаев Максим</t>
  </si>
  <si>
    <t>Хитрень Роман Владимирович</t>
  </si>
  <si>
    <t>roman_khitren@mail.ru</t>
  </si>
  <si>
    <t>Хитрень Арина</t>
  </si>
  <si>
    <t>Отдел - Эколого-биологический центр "Крестовский остров". Программа "Анатомия и медицина"</t>
  </si>
  <si>
    <t>Оникийчук Людмила Валерьевна</t>
  </si>
  <si>
    <t>911-266-2077</t>
  </si>
  <si>
    <t>onikichyk@yandex.ru</t>
  </si>
  <si>
    <t>Оникийчук Кирилл</t>
  </si>
  <si>
    <t>Основы Спортивного Плавания</t>
  </si>
  <si>
    <t>Киреева Илона Анатольевна</t>
  </si>
  <si>
    <t>kireevailona72@gmail.com</t>
  </si>
  <si>
    <t>Шишков Виталий</t>
  </si>
  <si>
    <t>Морошкина Наталья Викторовна</t>
  </si>
  <si>
    <t>9331883@soveren-decor.ru</t>
  </si>
  <si>
    <t>Полищук Эмилия</t>
  </si>
  <si>
    <t>Скородумова Екатерина Александровна</t>
  </si>
  <si>
    <t>Скородумова Александра</t>
  </si>
  <si>
    <t>Романов Роман Сергеевич</t>
  </si>
  <si>
    <t>+7(911)911-28-76</t>
  </si>
  <si>
    <t>romar_zshp@mail.ru</t>
  </si>
  <si>
    <t>Романов Милослав Романович</t>
  </si>
  <si>
    <t>Фёдорова Яна Владимировна</t>
  </si>
  <si>
    <t>921-98050-29</t>
  </si>
  <si>
    <t>gankaf@mail.ru</t>
  </si>
  <si>
    <t>Фёдоров Матвей</t>
  </si>
  <si>
    <t>Основы Спортивного плавания</t>
  </si>
  <si>
    <t>Тимурзиев Ибрагим Магометовия</t>
  </si>
  <si>
    <t>Рыжкова Вера Дмитриевна</t>
  </si>
  <si>
    <t>Просянников Кирилл Борисович</t>
  </si>
  <si>
    <t>921-658-18-83</t>
  </si>
  <si>
    <t>carisson@list.ru</t>
  </si>
  <si>
    <t>Просянников Артемий</t>
  </si>
  <si>
    <t>Смелова Татьяна Валерьевна</t>
  </si>
  <si>
    <t>tanyastv@mail.ru</t>
  </si>
  <si>
    <t>Смелова София Евгеньевна</t>
  </si>
  <si>
    <t>Секреты здоровья</t>
  </si>
  <si>
    <t>Тарасов Алексей Евгеньевич</t>
  </si>
  <si>
    <t>963-240-26-00</t>
  </si>
  <si>
    <t>Tekill@yandex.ru</t>
  </si>
  <si>
    <t>Тарасова Ксения</t>
  </si>
  <si>
    <t>Феськова Феврония</t>
  </si>
  <si>
    <t>Потапов Евгений Валентинович</t>
  </si>
  <si>
    <t>921-319-70-23</t>
  </si>
  <si>
    <t>r053tx@mail.ru</t>
  </si>
  <si>
    <t>Васильев Максим Алексеевич</t>
  </si>
  <si>
    <t>krasnper@mail.ru</t>
  </si>
  <si>
    <t>Васильев Кузьма Максимович</t>
  </si>
  <si>
    <t>Пронин Игорь Константинович</t>
  </si>
  <si>
    <t>Пронин Потап</t>
  </si>
  <si>
    <t>921-350-78-37</t>
  </si>
  <si>
    <t>Blagoabr@mail.ru</t>
  </si>
  <si>
    <t>Абрамов Александр</t>
  </si>
  <si>
    <t>Наставников 29-1-212</t>
  </si>
  <si>
    <t>Лебедева Ольга Александровна</t>
  </si>
  <si>
    <t>981-719-28-79</t>
  </si>
  <si>
    <t>yaidf@yandex.ru</t>
  </si>
  <si>
    <t>Трофимов Андрей</t>
  </si>
  <si>
    <t>Захарова Элина Юрьевна</t>
  </si>
  <si>
    <t>67elenazakharova@mail.ru</t>
  </si>
  <si>
    <t>Захарова Анна Сергеевна</t>
  </si>
  <si>
    <t>Петтессон Анна Вячеславовна</t>
  </si>
  <si>
    <t>911835-32-39</t>
  </si>
  <si>
    <t>oOksiksuOo@gmail.com</t>
  </si>
  <si>
    <t>Кузьмина Ксения</t>
  </si>
  <si>
    <t>Плетнёва Светлана Александровна</t>
  </si>
  <si>
    <t>911-760-7258</t>
  </si>
  <si>
    <t>Плетнёва Ирина</t>
  </si>
  <si>
    <t>Лесников Инна Владимировна</t>
  </si>
  <si>
    <t>906-253-04-43</t>
  </si>
  <si>
    <t>verlinalisa@gmail.com</t>
  </si>
  <si>
    <t>Юхно Олеся</t>
  </si>
  <si>
    <t>Фитнес-мазайка</t>
  </si>
  <si>
    <t>981-975-90-34</t>
  </si>
  <si>
    <t>ikebana67@mail.ru</t>
  </si>
  <si>
    <t>Мир природы и Творчество</t>
  </si>
  <si>
    <t>1 Субботу</t>
  </si>
  <si>
    <t>Самсонова Александра Владимировна</t>
  </si>
  <si>
    <t>981-140-5964</t>
  </si>
  <si>
    <t>aleksandra14samsonova@gmail.com</t>
  </si>
  <si>
    <t>Самсонова Александра</t>
  </si>
  <si>
    <t>Фитнес мозаика</t>
  </si>
  <si>
    <t>Барихновская Ксения Игоревна</t>
  </si>
  <si>
    <t>921-766-89-46</t>
  </si>
  <si>
    <t>ksenia.barik@mail.ru</t>
  </si>
  <si>
    <t>Николаева Анастасия</t>
  </si>
  <si>
    <t>921-337-02-79</t>
  </si>
  <si>
    <t>kit.kuk1989@yandex.ru</t>
  </si>
  <si>
    <t>Кулыжская Ульяна</t>
  </si>
  <si>
    <t>Кудинова Мария Викторовна</t>
  </si>
  <si>
    <t>911-942-32-39</t>
  </si>
  <si>
    <t>nastroen-01@mail.ru</t>
  </si>
  <si>
    <t>Крюковка Анна</t>
  </si>
  <si>
    <t>Финогентова Ольга Валентиновна</t>
  </si>
  <si>
    <t>921-377-36-59</t>
  </si>
  <si>
    <t>olya.finogentova@mail.ru</t>
  </si>
  <si>
    <t>Финогентова Анастасия</t>
  </si>
  <si>
    <t>Кудрякова Елена Николаевна</t>
  </si>
  <si>
    <t>chirkovi@mail.ru</t>
  </si>
  <si>
    <t>Чиркова Мария Ярославовна</t>
  </si>
  <si>
    <t>Багрянцева Алена Константиновна</t>
  </si>
  <si>
    <t>952-249-15-32</t>
  </si>
  <si>
    <t>zxcvb45@lenta.ru</t>
  </si>
  <si>
    <t>Багрянцева Дарья</t>
  </si>
  <si>
    <t>Кудюмов Андрей Юрьевич</t>
  </si>
  <si>
    <t>Dron_spb@yhoo.com</t>
  </si>
  <si>
    <t>Кудюмов Александр Андреевич</t>
  </si>
  <si>
    <t>Программа судомодельной лаборатории</t>
  </si>
  <si>
    <t>Смоквин Валентин Валерьевич</t>
  </si>
  <si>
    <t>Смоквина Карина</t>
  </si>
  <si>
    <t>+7 911 144 51 03</t>
  </si>
  <si>
    <t>Некрасова ул, дом 60, квартира 31</t>
  </si>
  <si>
    <t>Юношеский Клуб Космонавтики имени Германа Титова, авиационное напавление</t>
  </si>
  <si>
    <t>Окей</t>
  </si>
  <si>
    <t>Трейвус Евгения Сергеевна</t>
  </si>
  <si>
    <t>Савченко Анна Андреевна</t>
  </si>
  <si>
    <t>"Театр Юношеского Творчества"</t>
  </si>
  <si>
    <t>Татьяна Николаевна Турылева</t>
  </si>
  <si>
    <t>Art_brigaba@mail.ru</t>
  </si>
  <si>
    <t>Большой Сампсониевский пр. 74-65</t>
  </si>
  <si>
    <t>Карасев Александр Евгеньевич</t>
  </si>
  <si>
    <t>Математический кружек</t>
  </si>
  <si>
    <t>Хижняк Матвей</t>
  </si>
  <si>
    <t>ТЮТ 64 сезон</t>
  </si>
  <si>
    <t>Киракосян Лилит Леваевна</t>
  </si>
  <si>
    <t>lilitkirakosyan79@mail.ru</t>
  </si>
  <si>
    <t>Нагапетян Генрик Артурович</t>
  </si>
  <si>
    <t>Морщинина Анастасия Александровна</t>
  </si>
  <si>
    <t>amorshchinina@mail.ru</t>
  </si>
  <si>
    <t>Морщинин Никита Александрович</t>
  </si>
  <si>
    <t>Морщинина Елена Владиславовна</t>
  </si>
  <si>
    <t>Юрошева Ирина Васильевна</t>
  </si>
  <si>
    <t>8-911-160-91-19</t>
  </si>
  <si>
    <t>Yurosheva@yandex.ru</t>
  </si>
  <si>
    <t>Юрошева Наталья Андреевна</t>
  </si>
  <si>
    <t>Фотостудия «Силуэт»</t>
  </si>
  <si>
    <t>Карсюк Елена Николаевна</t>
  </si>
  <si>
    <t>Karsyukelena@list.ru</t>
  </si>
  <si>
    <t>8 Советская 37-39, кв. 4</t>
  </si>
  <si>
    <t>Карсюк Елизавета</t>
  </si>
  <si>
    <t>Karsyukelena@lisr.ru</t>
  </si>
  <si>
    <t>Мешкова Анна Анатольевна</t>
  </si>
  <si>
    <t>Anna_meshkova@mail.ru</t>
  </si>
  <si>
    <t>Осминкин Фёдор Евгеньевич</t>
  </si>
  <si>
    <t>Никанорова Инна Яковлевна</t>
  </si>
  <si>
    <t>27.01.06@mail.ru</t>
  </si>
  <si>
    <t>Никаноров Артём</t>
  </si>
  <si>
    <t>Театр Юношеского Творчества (Цех бутафоров)</t>
  </si>
  <si>
    <t>Основы творческой черно-белой фотографии</t>
  </si>
  <si>
    <t>Коваленко Ирина Вячеславовна</t>
  </si>
  <si>
    <t>Шилов Ярослав Александрович</t>
  </si>
  <si>
    <t>Таратута Екатерина Евгеньевна</t>
  </si>
  <si>
    <t>kate_taratuta@mail.ru</t>
  </si>
  <si>
    <t>Рец Мирон</t>
  </si>
  <si>
    <t>ДООП ТКК Тури</t>
  </si>
  <si>
    <t>Корогодина Мария Владимировна</t>
  </si>
  <si>
    <t>+7(960) 240-19-02</t>
  </si>
  <si>
    <t>mkorogodina@rambler.ru</t>
  </si>
  <si>
    <t>Сиренова Анна</t>
  </si>
  <si>
    <t>Сергиенко Александра Юрьевна</t>
  </si>
  <si>
    <t>sashsky@yandex.ru</t>
  </si>
  <si>
    <t>Сергиенко Степан Юрьевич</t>
  </si>
  <si>
    <t>agafonova _au@mail.ru</t>
  </si>
  <si>
    <t>Кустова Валентина Александровна</t>
  </si>
  <si>
    <t>Nerealnayav@mail.ru</t>
  </si>
  <si>
    <t>Карпец Лев Романович</t>
  </si>
  <si>
    <t>Сущенко Инга Павловна</t>
  </si>
  <si>
    <t>Котов Кирилл Евгеньевич</t>
  </si>
  <si>
    <t>Кузнецова Елена Геннадьевна</t>
  </si>
  <si>
    <t>lenkuz15@mail.ru</t>
  </si>
  <si>
    <t>Синяк Дмитрий</t>
  </si>
  <si>
    <t>Пославская Наталья Валерьевна</t>
  </si>
  <si>
    <t>ichi76@mail.ru</t>
  </si>
  <si>
    <t>Маловицкий Илья</t>
  </si>
  <si>
    <t>8-911-143-41-05</t>
  </si>
  <si>
    <t>Короткевич Василий Васильевич</t>
  </si>
  <si>
    <t>w-off@mail.ru</t>
  </si>
  <si>
    <t>Короткевич Николай Васильевич</t>
  </si>
  <si>
    <t>Балашова Арина Борисовна</t>
  </si>
  <si>
    <t>arina.balashova@mail.ru</t>
  </si>
  <si>
    <t>Кэрт Ксения Лаврентьевна</t>
  </si>
  <si>
    <t>Иванова Любовь Юрьевна</t>
  </si>
  <si>
    <t>8-911-972-42-21</t>
  </si>
  <si>
    <t>luba-me@list.ru</t>
  </si>
  <si>
    <t>Жидких Виталий</t>
  </si>
  <si>
    <t>Сумин Максим Геннадиевич</t>
  </si>
  <si>
    <t>suezergut@gmail.com</t>
  </si>
  <si>
    <t>Сумина Вероника Максимовна</t>
  </si>
  <si>
    <t>Основа черно-белой фотографии</t>
  </si>
  <si>
    <t>Сумин Максим</t>
  </si>
  <si>
    <t>+7 921 350 94 90</t>
  </si>
  <si>
    <t>Егорова Ирина Геннадьевна</t>
  </si>
  <si>
    <t>alr@bk.ru</t>
  </si>
  <si>
    <t>Егоров Сергей Сергеевич</t>
  </si>
  <si>
    <t>СПБ, ул.Котина,д.5,к.1,кв.125</t>
  </si>
  <si>
    <t>Мир,в котором я живу</t>
  </si>
  <si>
    <t>Без группы. Набор 2020.</t>
  </si>
  <si>
    <t>Основы технологий и композиционного анализа</t>
  </si>
  <si>
    <t>Зимина Елена Владимировна</t>
  </si>
  <si>
    <t>striginka@gmail.com</t>
  </si>
  <si>
    <t>Зимина Юлия Витальевна</t>
  </si>
  <si>
    <t>Михеев руслан марифович</t>
  </si>
  <si>
    <t>Михеев родион русланович</t>
  </si>
  <si>
    <t>Компьютерная группа</t>
  </si>
  <si>
    <t>Гарипова Альфия Рифатовна</t>
  </si>
  <si>
    <t>telefonistka@inbox.ru</t>
  </si>
  <si>
    <t>Гринвальд Диана</t>
  </si>
  <si>
    <t>Основы двухмерного моделирования в графических редакторах</t>
  </si>
  <si>
    <t>Толкачева Анна Сергеевна</t>
  </si>
  <si>
    <t>программа Театр Юношеского Творчества</t>
  </si>
  <si>
    <t>Арзамазова Людмила Валерьевна</t>
  </si>
  <si>
    <t>La.80@mail.ru</t>
  </si>
  <si>
    <t>Арзамазов Александр Андреевич</t>
  </si>
  <si>
    <t>Иванова Софья Андреевна</t>
  </si>
  <si>
    <t>Теотр юношеского творчества</t>
  </si>
  <si>
    <t>Ильинская Елизавета Игоревна</t>
  </si>
  <si>
    <t>Ильинский Ярослав Викторович</t>
  </si>
  <si>
    <t>Русский Народный Оркестр</t>
  </si>
  <si>
    <t>Чернобаева Ольга Петровна</t>
  </si>
  <si>
    <t>gkhaimi@gmail.com</t>
  </si>
  <si>
    <t>4 линия В. О., д.21, кв. 25</t>
  </si>
  <si>
    <t>Хайми Георгий Павлович</t>
  </si>
  <si>
    <t>В мире Географии</t>
  </si>
  <si>
    <t>4 линия В. О., д. 21, кв. 25</t>
  </si>
  <si>
    <t>Даю Согласие</t>
  </si>
  <si>
    <t>Гостева Валентина Викторовна</t>
  </si>
  <si>
    <t>gostev.gerhard@yandex.ru</t>
  </si>
  <si>
    <t>Республика Коми, город Ухта, просп. Космонавтов д.24 кв.22</t>
  </si>
  <si>
    <t>Гостев Герхард</t>
  </si>
  <si>
    <t>olga_glebova@list.ru</t>
  </si>
  <si>
    <t>Общий курс фортепиано для хоровых коллективов дворца</t>
  </si>
  <si>
    <t>Театр юношевского творчества</t>
  </si>
  <si>
    <t>Юношеский университет Петербурга</t>
  </si>
  <si>
    <t>Забродина Евгения Владимировна</t>
  </si>
  <si>
    <t>+7(911)952-39-60</t>
  </si>
  <si>
    <t>evg.zabrodina@list.ru</t>
  </si>
  <si>
    <t>Филипцова Вероника Викторовна</t>
  </si>
  <si>
    <t>veronique7778@gmail.com</t>
  </si>
  <si>
    <t>Филипцова Анастасия Сергеевна</t>
  </si>
  <si>
    <t>Полевая зоология ( Лаборатория Летяга)</t>
  </si>
  <si>
    <t>"Художественное слово"</t>
  </si>
  <si>
    <t>khalafpva.a@mail.ru</t>
  </si>
  <si>
    <t>Халафова София Евгеньевна</t>
  </si>
  <si>
    <t>Коврижных Ирина Сергеевна</t>
  </si>
  <si>
    <t>s.ira@mail.ru</t>
  </si>
  <si>
    <t>Коврижных Анастасия Львовна</t>
  </si>
  <si>
    <t>Фотостудия "Силуэт", основы чб фотографии, первый год</t>
  </si>
  <si>
    <t>Толчинский Михаил Яковлевич</t>
  </si>
  <si>
    <t>Старорусская Татьяна Вячеславовна</t>
  </si>
  <si>
    <t>Старорусская Александра</t>
  </si>
  <si>
    <t>Багдашкина Елена Николаевна</t>
  </si>
  <si>
    <t>elena_bagdashkin@mail.ru</t>
  </si>
  <si>
    <t>Багдашкин Михаил</t>
  </si>
  <si>
    <t>+79516438261; +79052080577</t>
  </si>
  <si>
    <t>Чернова Елена</t>
  </si>
  <si>
    <t>Avonrehca@rambler.ru</t>
  </si>
  <si>
    <t>Мухин Михаил</t>
  </si>
  <si>
    <t>Компьютерный дизайн</t>
  </si>
  <si>
    <t>Чигирь Татьяна</t>
  </si>
  <si>
    <t>Рапопорт Анна Денисовна</t>
  </si>
  <si>
    <t>anna.rapoport@gmail.com</t>
  </si>
  <si>
    <t>Вишня Леонид</t>
  </si>
  <si>
    <t>Голуб Лэйла Гумаровна</t>
  </si>
  <si>
    <t>Leila.golub@yandex.ru</t>
  </si>
  <si>
    <t>Голуб Глеб Сергеевич</t>
  </si>
  <si>
    <t>Лашко Елена Евгеньевна</t>
  </si>
  <si>
    <t>orchidace@mail.ru</t>
  </si>
  <si>
    <t>Кузнецова Надежда Олеговна</t>
  </si>
  <si>
    <t>Санкт-Петербург, проспект Обуховской обороны 110 корп.1 кв.396</t>
  </si>
  <si>
    <t>Кузнецова Доминика Олеговна</t>
  </si>
  <si>
    <t>ТЕАТР ЮНОШЕСКОГО ТАОПЧПСТВА</t>
  </si>
  <si>
    <t>Театр юношеского таорчества</t>
  </si>
  <si>
    <t>Липартелиани Ольга Олеговна</t>
  </si>
  <si>
    <t>kek2288888@mail.ru</t>
  </si>
  <si>
    <t>Липартелиани Илья Владимирович</t>
  </si>
  <si>
    <t>(960)2321204</t>
  </si>
  <si>
    <t xml:space="preserve">pash.lun@mail.ru
</t>
  </si>
  <si>
    <t>Театр юношеского творчество</t>
  </si>
  <si>
    <t>Костюмерный цех</t>
  </si>
  <si>
    <t>Бозылев Святозар</t>
  </si>
  <si>
    <t>Пилявская Наталья Валерьевна</t>
  </si>
  <si>
    <t>Немчина Валерия</t>
  </si>
  <si>
    <t>Переславцева Анна Александровна</t>
  </si>
  <si>
    <t>Pereslavtceva117@gmail. Com</t>
  </si>
  <si>
    <t>Еськов Мария</t>
  </si>
  <si>
    <t>Да ( Переславцева АА)</t>
  </si>
  <si>
    <t>Байдакова Екатерина Валерьевна</t>
  </si>
  <si>
    <t>Шмакова Светлана Сергеевна</t>
  </si>
  <si>
    <t>s-shmakova@yandex.ru</t>
  </si>
  <si>
    <t>Шмакова Мария Александровна</t>
  </si>
  <si>
    <t>Пронин Игорь</t>
  </si>
  <si>
    <t>Мулярчик Максим</t>
  </si>
  <si>
    <t>Леопольдовна Маргарита Федоровна</t>
  </si>
  <si>
    <t>Леопольдоввна Элина</t>
  </si>
  <si>
    <t>Ожогина Татьяна Александровна</t>
  </si>
  <si>
    <t>tannik79 @ mail.ru</t>
  </si>
  <si>
    <t>Ожогина Ксения</t>
  </si>
  <si>
    <t>Прокопчук Елена Владимировна</t>
  </si>
  <si>
    <t>lenprok72@yandex.ru</t>
  </si>
  <si>
    <t>Можегова Маша</t>
  </si>
  <si>
    <t>Фотостудия "Силуэт".</t>
  </si>
  <si>
    <t>Телегина Татьяна Николавна</t>
  </si>
  <si>
    <t>Телегина Владимира</t>
  </si>
  <si>
    <t>Серафимова Марина Петровна</t>
  </si>
  <si>
    <t>Kkrukova167@gmail.com</t>
  </si>
  <si>
    <t>Крюкова Кристина Сергеевна</t>
  </si>
  <si>
    <t>Белышева Бронислава Евгеньевна</t>
  </si>
  <si>
    <t>bronislava.belysheva@gmail.com</t>
  </si>
  <si>
    <t>Белышев Варлаам Николаевич</t>
  </si>
  <si>
    <t>Мир природы 1-й год обучения</t>
  </si>
  <si>
    <t>Холостова Татьяна Геннадьевна</t>
  </si>
  <si>
    <t>eastmull@yandex.ru</t>
  </si>
  <si>
    <t>Санкт-Петербург, ул. Есенина д.40, корпус 1, кв.367</t>
  </si>
  <si>
    <t>Холостов Сергей Дмитриевич</t>
  </si>
  <si>
    <t>"В мире камня"</t>
  </si>
  <si>
    <t>2 подгруппа</t>
  </si>
  <si>
    <t>Даю разрешение и согласна</t>
  </si>
  <si>
    <t>Дангян Гаяне Фигаретовна</t>
  </si>
  <si>
    <t>liliya20072003@gmail.com</t>
  </si>
  <si>
    <t>Сестрорецкая улица, д8</t>
  </si>
  <si>
    <t>Манукян Лилия</t>
  </si>
  <si>
    <t>Воронова Елена Геннадьевна</t>
  </si>
  <si>
    <t>voronova.elena.gen@mail.ru</t>
  </si>
  <si>
    <t>Воронов Валентин</t>
  </si>
  <si>
    <t>Комплексная программа Юношеского клуба общественных наук.</t>
  </si>
  <si>
    <t>eastmull@yandeх.ru</t>
  </si>
  <si>
    <t>Санкт-Петербург, ул Есенина, д.40 корпус 1, кв. 367</t>
  </si>
  <si>
    <t>«Динозаврия: мир древних организмов»</t>
  </si>
  <si>
    <t>Anastasiapln@gmail.com</t>
  </si>
  <si>
    <t>Барщенкова Мария Владимировна</t>
  </si>
  <si>
    <t>Барщенкова Диана Максимовна</t>
  </si>
  <si>
    <t>Художественный комплекс</t>
  </si>
  <si>
    <t>Колеса Елизавета Руслановна</t>
  </si>
  <si>
    <t>14.11.0020</t>
  </si>
  <si>
    <t>Гримёрный Цех</t>
  </si>
  <si>
    <t>+7(921)646-58-63</t>
  </si>
  <si>
    <t>Грибова Полина</t>
  </si>
  <si>
    <t>Боякова Наталья Вячеславовна</t>
  </si>
  <si>
    <t>Boyakovanat@yandex.ru</t>
  </si>
  <si>
    <t>СПб, ул. Маршала Захарова, д. 30/1, кв. 104</t>
  </si>
  <si>
    <t>Бояков Тимофей</t>
  </si>
  <si>
    <t>Дубовка Наталья Владимировна</t>
  </si>
  <si>
    <t>Net-du@mail.ru</t>
  </si>
  <si>
    <t>Дубовка Артём</t>
  </si>
  <si>
    <t>Валиева Альбина Рафаиловна</t>
  </si>
  <si>
    <t>Коллонтай 28 к1 кв157</t>
  </si>
  <si>
    <t>Лех Артур Владимиоович</t>
  </si>
  <si>
    <t>Андреев Леонид</t>
  </si>
  <si>
    <t>Смирнова Татьяна Владимировна</t>
  </si>
  <si>
    <t>Smirnovatatyanav@mail.ru</t>
  </si>
  <si>
    <t>Иливанов Александр Денисович</t>
  </si>
  <si>
    <t>Бараусова Татьяна Игоревна</t>
  </si>
  <si>
    <t>Бараусова Майя</t>
  </si>
  <si>
    <t>Шалгуев Валерий Иванович</t>
  </si>
  <si>
    <t>+7(911)971-55-64</t>
  </si>
  <si>
    <t>vishalguev@gmail.com</t>
  </si>
  <si>
    <t>Шалгуев Александр Валерьевич</t>
  </si>
  <si>
    <t>Будовля Анна Борисовна</t>
  </si>
  <si>
    <t>Budovlya.anna@gmail.com</t>
  </si>
  <si>
    <t>Верещагин Роман Олегович</t>
  </si>
  <si>
    <t>Тушнов Иван Сергеевич</t>
  </si>
  <si>
    <t>Sandra.tushnova202@list.ru</t>
  </si>
  <si>
    <t>Тушнова Александра Ивановна</t>
  </si>
  <si>
    <t>Красильникова Марина Вячеславовна</t>
  </si>
  <si>
    <t>marjanakis84@gmail.com</t>
  </si>
  <si>
    <t>Красильникова Юлия Николаевна</t>
  </si>
  <si>
    <t>Основы технологии и композиционного анализа фотографии</t>
  </si>
  <si>
    <t>Пасатецкая Дина Ринатовна</t>
  </si>
  <si>
    <t>+7-953-140-78-36. Да, я согласна.</t>
  </si>
  <si>
    <t>gizin@inbox.ru</t>
  </si>
  <si>
    <t>Грицай Ярослав Андреевич</t>
  </si>
  <si>
    <t>Основы двухмерного векторного моделирования в графических редакторах. CorelDRAW 16. 17. 18.</t>
  </si>
  <si>
    <t>№ 131.</t>
  </si>
  <si>
    <t>+7-953-140-78-36.</t>
  </si>
  <si>
    <t>Основы программирования на Logo.</t>
  </si>
  <si>
    <t>№ 120</t>
  </si>
  <si>
    <t>Да, я согласна.</t>
  </si>
  <si>
    <t>Да, я согласна,</t>
  </si>
  <si>
    <t>Бирон Вера Сергеевна</t>
  </si>
  <si>
    <t>+7 921 914 46 04</t>
  </si>
  <si>
    <t>vbiron@gmail.com</t>
  </si>
  <si>
    <t>Князева Аглая Сергеевна</t>
  </si>
  <si>
    <t>Савицкая Юлия Викторовна</t>
  </si>
  <si>
    <t>urb_1980@mail.ru</t>
  </si>
  <si>
    <t>Савицкая Полина Андреевна</t>
  </si>
  <si>
    <t>Терентьева Ксения Владимировна</t>
  </si>
  <si>
    <t>limonada.km@gmail.com</t>
  </si>
  <si>
    <t>Терентьев Мирослав Григорьевич</t>
  </si>
  <si>
    <t>Annapl53178@yandex.ru</t>
  </si>
  <si>
    <t>Медведева Мария Павловна</t>
  </si>
  <si>
    <t>polina_kuzmina76@mail.ru</t>
  </si>
  <si>
    <t>Кононова Наталья Васильевна</t>
  </si>
  <si>
    <t>natalia.kononova.kooo@mail.ru</t>
  </si>
  <si>
    <t>Кононов Лев</t>
  </si>
  <si>
    <t>Хореография 1 уровень</t>
  </si>
  <si>
    <t>Бройко Анастасия</t>
  </si>
  <si>
    <t>Швецова Марина Александровна</t>
  </si>
  <si>
    <t>Jakovamarina@yandex.ru</t>
  </si>
  <si>
    <t>Швецов Никита</t>
  </si>
  <si>
    <t>Меньшикова Екатерина Александровна</t>
  </si>
  <si>
    <t>menshikova75@mail.ru</t>
  </si>
  <si>
    <t>Ежкова Елизавета Витальевна</t>
  </si>
  <si>
    <t>БРОЙКО ОЛЬГА ЕВГЕНЬЕВНА</t>
  </si>
  <si>
    <t>Тют гримерный цех</t>
  </si>
  <si>
    <t>Раззак Мария Андреевна</t>
  </si>
  <si>
    <t>marija_ju@mail.ru</t>
  </si>
  <si>
    <t>Раззак Стефания Оммаровна</t>
  </si>
  <si>
    <t>Дизай центр</t>
  </si>
  <si>
    <t>Балацкая Ксения Андреевна</t>
  </si>
  <si>
    <t>bka883@yandex.ru</t>
  </si>
  <si>
    <t>Бендюк Анастасия Алексеевна</t>
  </si>
  <si>
    <t>саксофон</t>
  </si>
  <si>
    <t>Говорова Ксения Анатольевна</t>
  </si>
  <si>
    <t>govorova-ksenia@yandex.ru</t>
  </si>
  <si>
    <t>Говорова Варвара Павловна</t>
  </si>
  <si>
    <t>Гуро Кира Александровна</t>
  </si>
  <si>
    <t>Гуро Ева Алексеевна</t>
  </si>
  <si>
    <t>Лалетина Александра Владимировна</t>
  </si>
  <si>
    <t>sandymoon1111@mail.ru</t>
  </si>
  <si>
    <t>Гордиенко Юлия Артемовна</t>
  </si>
  <si>
    <t>Руднева Юлия Сергеевна</t>
  </si>
  <si>
    <t>Julia_rud@mail.ru</t>
  </si>
  <si>
    <t>Руднева Афина Евгеньевна</t>
  </si>
  <si>
    <t>Асонов Леонид Юрьевич</t>
  </si>
  <si>
    <t>Leonid_asonov@mail.ru</t>
  </si>
  <si>
    <t>Асонова Софья</t>
  </si>
  <si>
    <t>Зинина Александра Анатольевна</t>
  </si>
  <si>
    <t>Ya.alexandra81@yandex.ru</t>
  </si>
  <si>
    <t>Зинина Ярослава Александровна</t>
  </si>
  <si>
    <t>Зинин Павел Александрович</t>
  </si>
  <si>
    <t>Хореография для спортивного бальгого танца</t>
  </si>
  <si>
    <t>Зинин Степан Александрович</t>
  </si>
  <si>
    <t>Хореография для начинающих</t>
  </si>
  <si>
    <t>Зарубин Дмитрий Анатольевич</t>
  </si>
  <si>
    <t>d_zarubin@mail.ru</t>
  </si>
  <si>
    <t>Зарубин Александр</t>
  </si>
  <si>
    <t>Он Веселова Евгения михайловна</t>
  </si>
  <si>
    <t>Vesel666@mail.ru</t>
  </si>
  <si>
    <t>Булатова Ольга Евгеньевна</t>
  </si>
  <si>
    <t>Olgakurilova@gmail.com</t>
  </si>
  <si>
    <t>Булатова Дарина Рагимовна</t>
  </si>
  <si>
    <t>Математика для любознательных с Наталией Ивановной Тихомировой</t>
  </si>
  <si>
    <t>3класс</t>
  </si>
  <si>
    <t>Я даю согласие на обработку персональных данных</t>
  </si>
  <si>
    <t>Беляева Татьяна Борисовна</t>
  </si>
  <si>
    <t>belta1974@yandex.ru</t>
  </si>
  <si>
    <t>Беляев Матвей Алексеевич</t>
  </si>
  <si>
    <t>Образовательная программа общего музыкального развития школьников</t>
  </si>
  <si>
    <t>Калядина Ирина Владимировна</t>
  </si>
  <si>
    <t>spam_tram@mail.ru</t>
  </si>
  <si>
    <t>Калядина София</t>
  </si>
  <si>
    <t>Выжлецов Валентин Валентинович</t>
  </si>
  <si>
    <t>rabota.valentin@yandex.ru</t>
  </si>
  <si>
    <t>Выжлецов Кирилл</t>
  </si>
  <si>
    <t>Согласен на обучение с использованием дистанционных образовательных технологий, обработку моих персональных данных ДТЮ. Ответственность за жизнь и здоровье моего ребенка всегда на мне.</t>
  </si>
  <si>
    <t>Яруллина Динара Анатольевна</t>
  </si>
  <si>
    <t>Dinara.happy@gmail.com</t>
  </si>
  <si>
    <t>Литейный 59-63</t>
  </si>
  <si>
    <t>Овсянников Тимур Алексеевич</t>
  </si>
  <si>
    <t>Геология - Чудеса Земли</t>
  </si>
  <si>
    <t>Коряковцева Карина Мелконовна</t>
  </si>
  <si>
    <t>Вера Коряковцева</t>
  </si>
  <si>
    <t>Марченко Мария Анатольевна</t>
  </si>
  <si>
    <t>Mariaantipova@gmail.com</t>
  </si>
  <si>
    <t>Заставская 46к2</t>
  </si>
  <si>
    <t>Марченко Ярослав Борисович</t>
  </si>
  <si>
    <t>Динозаврия. Клуб геологов.</t>
  </si>
  <si>
    <t>Кириллова Екатерина Игоревна</t>
  </si>
  <si>
    <t>kk8302@yandex.ru</t>
  </si>
  <si>
    <t>Кириллова Маргарита Денисовна</t>
  </si>
  <si>
    <t>2 год обучения по субботам 14.15</t>
  </si>
  <si>
    <t>Говсь Валерия Владимировна</t>
  </si>
  <si>
    <t>lera@rbi.ru</t>
  </si>
  <si>
    <t>Гинайло Йосеф Владимирович</t>
  </si>
  <si>
    <t>Карпова Мария</t>
  </si>
  <si>
    <t>Карпова Марина Владимировна</t>
  </si>
  <si>
    <t>Нетужилова Юлия Евгеньевна</t>
  </si>
  <si>
    <t>Juliya-Net77@yandex.ru</t>
  </si>
  <si>
    <t>Нетужилова Маргарита Михайловна</t>
  </si>
  <si>
    <t>Струнный сектор. Обучение игре на скрипке</t>
  </si>
  <si>
    <t>Богданова Вера Геннадьевна</t>
  </si>
  <si>
    <t>vgbogdanova@gmail.com</t>
  </si>
  <si>
    <t>Богданова Злата</t>
  </si>
  <si>
    <t>Ступени творчества флордизайн</t>
  </si>
  <si>
    <t>Баг Юлия Николаевна</t>
  </si>
  <si>
    <t>Баг Станислава Романовна</t>
  </si>
  <si>
    <t>Наталия Сергеевна Рыбачук</t>
  </si>
  <si>
    <t>8(921)6409167</t>
  </si>
  <si>
    <t>chigenka@mail.ru</t>
  </si>
  <si>
    <t>Игорь Сергеевич Рыбачук</t>
  </si>
  <si>
    <t>Автомодельная мастерская</t>
  </si>
  <si>
    <t>Бабкина Мария</t>
  </si>
  <si>
    <t>Сионская Марина Александровна</t>
  </si>
  <si>
    <t>8-904-511-45-52</t>
  </si>
  <si>
    <t>marina82172@mail.ru</t>
  </si>
  <si>
    <t>Калашникова Любовь Викторовна</t>
  </si>
  <si>
    <t>Сионскся Марина Александровна</t>
  </si>
  <si>
    <t>Набикова Полина Мансуровна</t>
  </si>
  <si>
    <t>nabikova@inbox.ru</t>
  </si>
  <si>
    <t>Набикова Елизавета</t>
  </si>
  <si>
    <t>Отдел тхо тют</t>
  </si>
  <si>
    <t>Колосова Мария Евгеньевна</t>
  </si>
  <si>
    <t>rusimata@gmail.com</t>
  </si>
  <si>
    <t>Гражданский 129.1 кв 25</t>
  </si>
  <si>
    <t>Гоновичев Егор Рустамович</t>
  </si>
  <si>
    <t>География</t>
  </si>
  <si>
    <t>Серебрякова Анна Владимировна</t>
  </si>
  <si>
    <t>os1no@yandex.ru</t>
  </si>
  <si>
    <t>Серебряков Андрей Станиславович</t>
  </si>
  <si>
    <t>Макеева София Олеговна</t>
  </si>
  <si>
    <t>Программа "художественный комплекс"</t>
  </si>
  <si>
    <t>Группа 409</t>
  </si>
  <si>
    <t>Ананьева Ольга Николаевна</t>
  </si>
  <si>
    <t>rubcova_olga@mail.ru</t>
  </si>
  <si>
    <t>Ананьева Алисия Дмитриевна</t>
  </si>
  <si>
    <t>Корнеев Иван Сергеевич</t>
  </si>
  <si>
    <t>Веткина Александра Дмитриевна</t>
  </si>
  <si>
    <t>vetkina.sa@mail.ru</t>
  </si>
  <si>
    <t>Веткин Сергей Викторович</t>
  </si>
  <si>
    <t>"Актерское мастерство", "Театральная мозайка"</t>
  </si>
  <si>
    <t>Курсакова Александра Евгеньевна</t>
  </si>
  <si>
    <t>dinosavrik-2004@rambler.ru</t>
  </si>
  <si>
    <t>Курсаков Алексей</t>
  </si>
  <si>
    <t>Курочкина Ирина Васильевна</t>
  </si>
  <si>
    <t>teatr.class2006@gmail.com</t>
  </si>
  <si>
    <t>Курочкина Мария Владиславна</t>
  </si>
  <si>
    <t>Путник Тамара Максимовна</t>
  </si>
  <si>
    <t>tamara-putnik@yandex.ru</t>
  </si>
  <si>
    <t>Мещеряков Арсений</t>
  </si>
  <si>
    <t>Шарова Елена Николоевна</t>
  </si>
  <si>
    <t>Ермолаева Виктория</t>
  </si>
  <si>
    <t>Королев Игорь Владимирович</t>
  </si>
  <si>
    <t>Королева Мария</t>
  </si>
  <si>
    <t>Королев Игорь Владмирович</t>
  </si>
  <si>
    <t>Королева Мартя</t>
  </si>
  <si>
    <t>БАРМЫШЕВА НАТАЛЬЯ НИКОЛАЕВНА</t>
  </si>
  <si>
    <t>Дюжева Людмила Юрьевна</t>
  </si>
  <si>
    <t>8-964-3437728</t>
  </si>
  <si>
    <t>Dyzheva@gmail.com</t>
  </si>
  <si>
    <t>Дюжев Михаил Иванович</t>
  </si>
  <si>
    <t>4430316@mail.ru</t>
  </si>
  <si>
    <t>Введение в молекулярную биологию клетки и биохимии человека</t>
  </si>
  <si>
    <t>Алексеева Юлия Андреевна</t>
  </si>
  <si>
    <t>Juliaalex@yandex.ru</t>
  </si>
  <si>
    <t>Шабунова Александра Кирилловна</t>
  </si>
  <si>
    <t>Фотография</t>
  </si>
  <si>
    <t>Колосова Альфия Нурулловна</t>
  </si>
  <si>
    <t>Колосова Виктория Игоревна</t>
  </si>
  <si>
    <t>Ансамбль песни и танца им И О Дунаевского</t>
  </si>
  <si>
    <t>Рыбакова Татьяна Юрьевна</t>
  </si>
  <si>
    <t>tatiana.rybakova@gmail.com</t>
  </si>
  <si>
    <t>Янагава Даниил</t>
  </si>
  <si>
    <t>Экономика (ЮКОН)</t>
  </si>
  <si>
    <t>Международные отношения (ЮКОН)</t>
  </si>
  <si>
    <t>Гаранько Ульяна Константиновна</t>
  </si>
  <si>
    <t>Молчанов Кирилл Олегович</t>
  </si>
  <si>
    <t>Муравьёва Наталья Николаевна</t>
  </si>
  <si>
    <t>Паскаль</t>
  </si>
  <si>
    <t>Лебедева Наталья Владимировна</t>
  </si>
  <si>
    <t>8(904)612-58-45</t>
  </si>
  <si>
    <t>lebedewa-natalia@mail.ru</t>
  </si>
  <si>
    <t>Лебедева Мария Андреевна</t>
  </si>
  <si>
    <t>Мороз Оксана Владимировна</t>
  </si>
  <si>
    <t>oxanamoroz78@gmail.com</t>
  </si>
  <si>
    <t>Станякин Павел Дмитриевич</t>
  </si>
  <si>
    <t>Петрова Полина</t>
  </si>
  <si>
    <t>Яценко Андрей Станиславович</t>
  </si>
  <si>
    <t>Яценко Маргарита Андреевна</t>
  </si>
  <si>
    <t>Зеленина Екатерина Кирилловна</t>
  </si>
  <si>
    <t>Тютерева Софья</t>
  </si>
  <si>
    <t>Мухина Ирина Сергеевна</t>
  </si>
  <si>
    <t>Мухина Вероника</t>
  </si>
  <si>
    <t>ВсОШ- общая биология</t>
  </si>
  <si>
    <t>Демидова Татьяна Александровна</t>
  </si>
  <si>
    <t>bo4arova.slava@gmail.com</t>
  </si>
  <si>
    <t>Бочарова Станислава</t>
  </si>
  <si>
    <t>Штемпелева Марина Михайловна</t>
  </si>
  <si>
    <t>shmm.4@mail.ru</t>
  </si>
  <si>
    <t>8(911)212-66-56</t>
  </si>
  <si>
    <t>Копалина Ольга Сергеевна</t>
  </si>
  <si>
    <t>mika.kopalina@gmail.com</t>
  </si>
  <si>
    <t>Копалина Майя</t>
  </si>
  <si>
    <t>Позднякова Виктория Николаевна</t>
  </si>
  <si>
    <t>+7(921)904-79-26</t>
  </si>
  <si>
    <t>victoria-pozdnya@mail.ru</t>
  </si>
  <si>
    <t>Позднякова Мария Владимировна</t>
  </si>
  <si>
    <t>Сорокин Игорь Алексеевич</t>
  </si>
  <si>
    <t>isorokin1985@gmail.com</t>
  </si>
  <si>
    <t>Сорокина Ксения</t>
  </si>
  <si>
    <t>Селезнева Елена Глебова</t>
  </si>
  <si>
    <t>209 в цехе</t>
  </si>
  <si>
    <t>115 в студии</t>
  </si>
  <si>
    <t>Барханов Адиль Равилевич</t>
  </si>
  <si>
    <t>add.n.del@gmail.com</t>
  </si>
  <si>
    <t>Барханов Джамир</t>
  </si>
  <si>
    <t>Прогрпаммирование на языке С++</t>
  </si>
  <si>
    <t>Кучинская Жанна Александровна</t>
  </si>
  <si>
    <t>Alex.kuchinskaya11@gmail.com</t>
  </si>
  <si>
    <t>Кучинская Александра Михайловна</t>
  </si>
  <si>
    <t>Самарина Ольга Владимировна</t>
  </si>
  <si>
    <t>Пронина Елена Викторовна</t>
  </si>
  <si>
    <t>evpr66@gmail.com</t>
  </si>
  <si>
    <t>Пронин Потап Игоревич</t>
  </si>
  <si>
    <t xml:space="preserve">Папченко Лариса Алексеевна
</t>
  </si>
  <si>
    <t>papart.academy@gmail.com</t>
  </si>
  <si>
    <t>Бутырский Георгий</t>
  </si>
  <si>
    <t>Gulshatbashirova@mail.ru</t>
  </si>
  <si>
    <t>Зубцова Людмила Владимировна</t>
  </si>
  <si>
    <t>9443070@gmail.com</t>
  </si>
  <si>
    <t>Козенко Дмитрий</t>
  </si>
  <si>
    <t>Лобачева Елена Александровна</t>
  </si>
  <si>
    <t>loda4eva304@gmail.ru</t>
  </si>
  <si>
    <t>Ши Мария</t>
  </si>
  <si>
    <t>Вода наша родная стихия</t>
  </si>
  <si>
    <t>Андрюкова Ирина Анатоьевна</t>
  </si>
  <si>
    <t>irinaandr@list.ru</t>
  </si>
  <si>
    <t>Аюпов Дмитрий</t>
  </si>
  <si>
    <t>Караваева Кристина Николаевна</t>
  </si>
  <si>
    <t>makfim2502moroz@gmail.com</t>
  </si>
  <si>
    <t>Морозов Максим</t>
  </si>
  <si>
    <t>Говорова Алина</t>
  </si>
  <si>
    <t>Салахова Регина Ренатовна</t>
  </si>
  <si>
    <t>Алеева Асия</t>
  </si>
  <si>
    <t>Воробев Никита</t>
  </si>
  <si>
    <t>Шейнова Ирина Сергеевна</t>
  </si>
  <si>
    <t xml:space="preserve">Шейнова Оксана
</t>
  </si>
  <si>
    <t>Химия окружающей среды и основы экологической химии</t>
  </si>
  <si>
    <t>Бикташева Мария</t>
  </si>
  <si>
    <t>ГольдштейнЯнина Эдуардовна</t>
  </si>
  <si>
    <t>Жестев Александр Алексеевич</t>
  </si>
  <si>
    <t>Жестева Ульяна</t>
  </si>
  <si>
    <t>Рябова Ольга Борисовна</t>
  </si>
  <si>
    <t>Рябова Любава</t>
  </si>
  <si>
    <t>Богданова Елена Владимировна</t>
  </si>
  <si>
    <t>Русакова Екатерина Андреевна</t>
  </si>
  <si>
    <t>Русаков Артем</t>
  </si>
  <si>
    <t>Кондратьева Виктория Валерьевна</t>
  </si>
  <si>
    <t>Кондратьева Екатерина</t>
  </si>
  <si>
    <t>Камерис Юлия Станиславовна</t>
  </si>
  <si>
    <t>Камерис Янис</t>
  </si>
  <si>
    <t>Обухова Ирина Анатольевна</t>
  </si>
  <si>
    <t>Обухова Вероника</t>
  </si>
  <si>
    <t>Воробьёв Саша</t>
  </si>
  <si>
    <t>Программа хора "Смена*</t>
  </si>
  <si>
    <t>Покровская Мария Дмитриевна</t>
  </si>
  <si>
    <t>Покросвкий Михаил</t>
  </si>
  <si>
    <t>Руднева Ксения</t>
  </si>
  <si>
    <t>Конева Наталья Ивановна</t>
  </si>
  <si>
    <t>Конева Вера</t>
  </si>
  <si>
    <t>Зайцева Ирина Владимировна</t>
  </si>
  <si>
    <t>zirinazirina2015@yandex.ru</t>
  </si>
  <si>
    <t>Шевчук Глеб</t>
  </si>
  <si>
    <t>Петрова Марина Николаевна</t>
  </si>
  <si>
    <t>ilia02112@gmail.com</t>
  </si>
  <si>
    <t>Петров Илья</t>
  </si>
  <si>
    <t>jurikolo@gmail.com</t>
  </si>
  <si>
    <t>Учительская 18-3-131</t>
  </si>
  <si>
    <t>Практический курс немецкого языка</t>
  </si>
  <si>
    <t>Березникова Татьяна Германовна</t>
  </si>
  <si>
    <t>berleta@mail.ru</t>
  </si>
  <si>
    <t>Березникова Ксения</t>
  </si>
  <si>
    <t>Фёдорова Екатерина Александровна</t>
  </si>
  <si>
    <t>Krivetka78@yandex.ru</t>
  </si>
  <si>
    <t>Фёдорова Виолетта Витальевна</t>
  </si>
  <si>
    <t>Общая Физиология</t>
  </si>
  <si>
    <t>Калашникова Дарья</t>
  </si>
  <si>
    <t>Щелуйко Светлана Анатольевна</t>
  </si>
  <si>
    <t>Стриженок Алексей</t>
  </si>
  <si>
    <t>Цыганко Мария</t>
  </si>
  <si>
    <t>Сапогов Александр</t>
  </si>
  <si>
    <t>Голубева Софья</t>
  </si>
  <si>
    <t>Хохлов Андрей</t>
  </si>
  <si>
    <t>Гаврилова Екатерина Андреевна</t>
  </si>
  <si>
    <t>ekaterinagavrilova1@yandex.ru</t>
  </si>
  <si>
    <t>Гаврилова Мария</t>
  </si>
  <si>
    <t>Миронова Наталья Викторовна</t>
  </si>
  <si>
    <t>n_kabohina@mail.ru</t>
  </si>
  <si>
    <t>Миронов Константин Вячеславович</t>
  </si>
  <si>
    <t>Дутка Светлана Юлиановна</t>
  </si>
  <si>
    <t>sdutka@mail.ru</t>
  </si>
  <si>
    <t>Дутка Василий Владимирович</t>
  </si>
  <si>
    <t>pazmurzeva@mail.ru</t>
  </si>
  <si>
    <t>Пасмурцева Серафима Ивановна</t>
  </si>
  <si>
    <t>Дмитриева Александра</t>
  </si>
  <si>
    <t>Барабанова Екатерина</t>
  </si>
  <si>
    <t>Дрекалова Ольга Вячеславовна</t>
  </si>
  <si>
    <t>Dreoli@yandex.ru</t>
  </si>
  <si>
    <t>Козловская Арина Николаевна</t>
  </si>
  <si>
    <t>haag2013@mail.ru</t>
  </si>
  <si>
    <t>Ахмедов Амин Артурович</t>
  </si>
  <si>
    <t>Медведева Наталья Борисовна</t>
  </si>
  <si>
    <t>mednat@mail.ru</t>
  </si>
  <si>
    <t>Большеохтинский, 1-1-324</t>
  </si>
  <si>
    <t>Читайка</t>
  </si>
  <si>
    <t>Илькова Юлия Сергеевна</t>
  </si>
  <si>
    <t>ilkovaiulia@yandex.ru</t>
  </si>
  <si>
    <t>Илькова Мария</t>
  </si>
  <si>
    <t>ikaverzneva@mail.ru</t>
  </si>
  <si>
    <t>Каверзнева Дарья</t>
  </si>
  <si>
    <t>Семенова Анна Сергеевна</t>
  </si>
  <si>
    <t>anna7onova@gmail.com</t>
  </si>
  <si>
    <t>СПб, ул. Федора Абрамова, д.20, кв. 98</t>
  </si>
  <si>
    <t>Семенов Виктор Витальевич</t>
  </si>
  <si>
    <t>Анна Семенова</t>
  </si>
  <si>
    <t>Забелина Наталья Михайловна</t>
  </si>
  <si>
    <t>zabelka.nat@rambler.ru</t>
  </si>
  <si>
    <t>Забелина Арина Александровна</t>
  </si>
  <si>
    <t>обучение игре на флейте</t>
  </si>
  <si>
    <t>003 АА</t>
  </si>
  <si>
    <t>203 ( группа Зинченко Т.В.)</t>
  </si>
  <si>
    <t>Мальцева Элина Сергеевна</t>
  </si>
  <si>
    <t>13elina@mail.ru</t>
  </si>
  <si>
    <t>Мальцева Милена Дмитриевна</t>
  </si>
  <si>
    <t>Говядко Марина Алексеевна</t>
  </si>
  <si>
    <t>8-604-556-00-99</t>
  </si>
  <si>
    <t>mirt-07@mail.ru</t>
  </si>
  <si>
    <t>Говядко Екатерина Дмитриевна</t>
  </si>
  <si>
    <t>Хамзина анна игоревна</t>
  </si>
  <si>
    <t>Хамзина ксения львовна</t>
  </si>
  <si>
    <t>Егорова Наталья Альбертовна</t>
  </si>
  <si>
    <t>Полонская Пелагея</t>
  </si>
  <si>
    <t>Потехин Алексей Анатольевич</t>
  </si>
  <si>
    <t>Потехина Варвара</t>
  </si>
  <si>
    <t>Речицкий Ричард</t>
  </si>
  <si>
    <t>Молодцова Юлия Петровна</t>
  </si>
  <si>
    <t>molodcova1319@gmail.com</t>
  </si>
  <si>
    <t>Молодцова Алина Ивановна</t>
  </si>
  <si>
    <t>Слепова Вероника Владиславовна</t>
  </si>
  <si>
    <t>Смирнова Вероника Сергеевна</t>
  </si>
  <si>
    <t>+7(921)761-67-12</t>
  </si>
  <si>
    <t>nika_smirnova_86@bk.ru</t>
  </si>
  <si>
    <t>Заозёрная 3к2 кВ 31</t>
  </si>
  <si>
    <t>Смирнов Мартин Степанович</t>
  </si>
  <si>
    <t>Клуб геологов «Чудеса земли».</t>
  </si>
  <si>
    <t>Дегтярева Татьяна Дмитриевна</t>
  </si>
  <si>
    <t>Серьёзнова Анастасия Алексеевна</t>
  </si>
  <si>
    <t>Солтфеджио</t>
  </si>
  <si>
    <t>Хромова Вера Семеновна</t>
  </si>
  <si>
    <t>vera_chromova@mail.ru</t>
  </si>
  <si>
    <t>Хромова Дарья Андреевна</t>
  </si>
  <si>
    <t>Ладина Оксана Сергеевна</t>
  </si>
  <si>
    <t>oksanchikkk@mail.ru</t>
  </si>
  <si>
    <t>Ладин Даниил</t>
  </si>
  <si>
    <t>Петрова Маргарита Евгеньевна</t>
  </si>
  <si>
    <t>ri1405@yandex.ru</t>
  </si>
  <si>
    <t>Петрова Вероника</t>
  </si>
  <si>
    <t>Неустроева Надежда Евгеньевна</t>
  </si>
  <si>
    <t>Попова Ольга Геннадьевна</t>
  </si>
  <si>
    <t>kukolka0710@gmail.com</t>
  </si>
  <si>
    <t>Попова Елизавета Алексеевна</t>
  </si>
  <si>
    <t>Театр Юнешевского Творчества</t>
  </si>
  <si>
    <t>Поткина Елена Борисовна</t>
  </si>
  <si>
    <t>elenabox2001@mail.ru</t>
  </si>
  <si>
    <t>Менчикова Маргарита</t>
  </si>
  <si>
    <t>Жаркова Вероника Артёмовна</t>
  </si>
  <si>
    <t>Кандидат</t>
  </si>
  <si>
    <t>Ольга Бычкова Викторовна</t>
  </si>
  <si>
    <t>Клопкова Дарья Ивановна</t>
  </si>
  <si>
    <t>m-tsarevna@mail.ru</t>
  </si>
  <si>
    <t>Клопков Матвей Иванович</t>
  </si>
  <si>
    <t>Московцева Юлия Владимировна</t>
  </si>
  <si>
    <t>ulamos@yandex.ru</t>
  </si>
  <si>
    <t>Минаева Мария</t>
  </si>
  <si>
    <t>Константинова Светлана Борисовна</t>
  </si>
  <si>
    <t>gerakot2013@gmail.com</t>
  </si>
  <si>
    <t>Константинова Ксения</t>
  </si>
  <si>
    <t>Гекман Евгения Викторовна</t>
  </si>
  <si>
    <t>lehrerin@yandex.ru</t>
  </si>
  <si>
    <t>Гекман Александр Иванович</t>
  </si>
  <si>
    <t>Лимонова Ирина Павловна</t>
  </si>
  <si>
    <t>8(921)957-22-27</t>
  </si>
  <si>
    <t>Limon812@ya.ru</t>
  </si>
  <si>
    <t>Мурыгина Арина</t>
  </si>
  <si>
    <t>Михайлова Ольга Сергеевна</t>
  </si>
  <si>
    <t>+7(921) 945-4664</t>
  </si>
  <si>
    <t>olga.15.224@mail.ru</t>
  </si>
  <si>
    <t>Шалютина Александра Вячеславовна</t>
  </si>
  <si>
    <t>Москвитина Анна Юрьевна</t>
  </si>
  <si>
    <t>anna.moskvitina.1980@mail.ru</t>
  </si>
  <si>
    <t>Москвитина Татьяна Алексеевна</t>
  </si>
  <si>
    <t>Фотостудия ,,Силуэт’’</t>
  </si>
  <si>
    <t>Чалык Мария Владимировна</t>
  </si>
  <si>
    <t>mchalyk@gmail.com</t>
  </si>
  <si>
    <t>Широкова Софья Антоновна</t>
  </si>
  <si>
    <t>Филипенок Каринэ Григорьевна</t>
  </si>
  <si>
    <t>carinaf@gmail.com</t>
  </si>
  <si>
    <t>Филипенок Екатерина Алексеевна</t>
  </si>
  <si>
    <t>lenavg@rambler.ru</t>
  </si>
  <si>
    <t>Грузинцева Анна Андреевна</t>
  </si>
  <si>
    <t>Заспа Елизавета Петровна</t>
  </si>
  <si>
    <t>Зорина Дарья Сергеевна</t>
  </si>
  <si>
    <t>Зубарева Юлия Эдуардовна</t>
  </si>
  <si>
    <t>tau_z@mail.ru</t>
  </si>
  <si>
    <t>Зубарева Анастасия Сергеевна</t>
  </si>
  <si>
    <t>zumradi@yandex.ru</t>
  </si>
  <si>
    <t>Театр юношеского творчества, поделочный цех</t>
  </si>
  <si>
    <t>Кулиев Ильяс Байрамович</t>
  </si>
  <si>
    <t>sarakyl2003@mail.ru</t>
  </si>
  <si>
    <t>Кулиева Сара Ильясовна</t>
  </si>
  <si>
    <t>leningradtsy@gmail.com</t>
  </si>
  <si>
    <t>Наумов Дмитрий Юрьевич</t>
  </si>
  <si>
    <t>7158929@mail.ru</t>
  </si>
  <si>
    <t>Наумова Анастасия Дмитриевна</t>
  </si>
  <si>
    <t>Петрова Елизавета Андреевна</t>
  </si>
  <si>
    <t>Петров Дмитрий Альбертович</t>
  </si>
  <si>
    <t>petrovdm@mail.ru</t>
  </si>
  <si>
    <t>Петрова Елизавета Дмитриевна</t>
  </si>
  <si>
    <t>larisa.prelova@yandex.ru</t>
  </si>
  <si>
    <t>Евстафьева Наталия Михайловна</t>
  </si>
  <si>
    <t>n-evva@mail.ru</t>
  </si>
  <si>
    <t>Ушинского 2к1</t>
  </si>
  <si>
    <t>Евстафьева Дарья</t>
  </si>
  <si>
    <t>Sasha20062003@mail.ru</t>
  </si>
  <si>
    <t>Фадеева Виктория Сергеевна</t>
  </si>
  <si>
    <t>mira2111@mail.ru</t>
  </si>
  <si>
    <t>Город мастеров студия Куракиной</t>
  </si>
  <si>
    <t>Грязнова Елена Александровна</t>
  </si>
  <si>
    <t>helenmed@inbox.ru</t>
  </si>
  <si>
    <t>Грязнова Виктория Евгеньевна</t>
  </si>
  <si>
    <t>Природа и Творчество</t>
  </si>
  <si>
    <t>Апалькова Евгения Владимировна</t>
  </si>
  <si>
    <t>evg.dega@yandex.ru</t>
  </si>
  <si>
    <t>Апалькова Анна Андреевна</t>
  </si>
  <si>
    <t>Санчак Марина Владимировна</t>
  </si>
  <si>
    <t>msanchak@mail.ru</t>
  </si>
  <si>
    <t>Санчак Мария Олеговна</t>
  </si>
  <si>
    <t>Мельничук Ксения Александровна</t>
  </si>
  <si>
    <t>meksal@gmail.com</t>
  </si>
  <si>
    <t>Мельничук Елена Романовна</t>
  </si>
  <si>
    <t>Мельничук К.А.</t>
  </si>
  <si>
    <t>Новикова Наталия Васильевна</t>
  </si>
  <si>
    <t>natela3756@yandex.ru</t>
  </si>
  <si>
    <t>Новиков Даниил Олегович</t>
  </si>
  <si>
    <t>Биохимия</t>
  </si>
  <si>
    <t>Басова Светлана Вячеславовна</t>
  </si>
  <si>
    <t>Басова Вероника Александрова</t>
  </si>
  <si>
    <t>Конкин Олег Геннадьевич</t>
  </si>
  <si>
    <t>konkinoleg@mail.ru</t>
  </si>
  <si>
    <t>Конкина Валерия Олеговна</t>
  </si>
  <si>
    <t>Бобкова Любовь Олеговна</t>
  </si>
  <si>
    <t>Бобков Марк</t>
  </si>
  <si>
    <t>Бажина Дарья Ивановна</t>
  </si>
  <si>
    <t>dar271@yandex.ru</t>
  </si>
  <si>
    <t>Бажин Александр Андреевич</t>
  </si>
  <si>
    <t>+7(904)617-37-24</t>
  </si>
  <si>
    <t>Колодий Ольга Александровна</t>
  </si>
  <si>
    <t>orgnemetod@mail.ru</t>
  </si>
  <si>
    <t>Александрова Екатерина Владиславовна</t>
  </si>
  <si>
    <t xml:space="preserve">Смирнова Елена Александровна
</t>
  </si>
  <si>
    <t>dir@tcmp.ru</t>
  </si>
  <si>
    <t>Малов Марк</t>
  </si>
  <si>
    <t>Кто хочет стать археологом?</t>
  </si>
  <si>
    <t>gerostrel@mail.ru</t>
  </si>
  <si>
    <t>Быстрова Мария Сергеевна</t>
  </si>
  <si>
    <t>inksnow@mail.ru</t>
  </si>
  <si>
    <t>Быстров Михаил</t>
  </si>
  <si>
    <t>Степанова Наталья Владимировна</t>
  </si>
  <si>
    <t>Hamajlur@rambler.ru</t>
  </si>
  <si>
    <t>Степанова Полина Данииловна</t>
  </si>
  <si>
    <t>Коровкин Андрей Максимович</t>
  </si>
  <si>
    <t>Монтировочный цех</t>
  </si>
  <si>
    <t>Kica27@inbox.ru</t>
  </si>
  <si>
    <t>Театр Юношевского Творчесва</t>
  </si>
  <si>
    <t>+7 (931) 292-78-83</t>
  </si>
  <si>
    <t>pealeksandrova@yahoo.com</t>
  </si>
  <si>
    <t>masha_safronova@list.ru</t>
  </si>
  <si>
    <t>Театр Юношеского Творовства</t>
  </si>
  <si>
    <t>Борискина Светлана Андреевна</t>
  </si>
  <si>
    <t>boriskina.65@inbox.ru</t>
  </si>
  <si>
    <t>Борискин Станислав Анатольевич</t>
  </si>
  <si>
    <t>8911=264=51=40</t>
  </si>
  <si>
    <t>Евдокимова Мария Вадимовна</t>
  </si>
  <si>
    <t>8-911-264-51=40</t>
  </si>
  <si>
    <t>Бурова Юлия Константиновна</t>
  </si>
  <si>
    <t>Театр Юнешского Творчества</t>
  </si>
  <si>
    <t>Трегубова-Селецкая Наталья Андреевна</t>
  </si>
  <si>
    <t>dganka@mail.ru</t>
  </si>
  <si>
    <t>Селецкая Марина Андреевна</t>
  </si>
  <si>
    <t>Мир природы 2 г.о.</t>
  </si>
  <si>
    <t>не знаю. по 14.15 в субботу</t>
  </si>
  <si>
    <t>Вичурина Ольга Константиновна</t>
  </si>
  <si>
    <t>Tokspb@yandex.ru</t>
  </si>
  <si>
    <t>Вичурин Александр Сергеевич</t>
  </si>
  <si>
    <t>Гр.201</t>
  </si>
  <si>
    <t>Обучение на блокфлейте</t>
  </si>
  <si>
    <t>Зиндер Екатерина Борисовна</t>
  </si>
  <si>
    <t>kattiSark@yandex.ru</t>
  </si>
  <si>
    <t>Зиндер Татьяна Львовна</t>
  </si>
  <si>
    <t>введене в общую биологию</t>
  </si>
  <si>
    <t>Иготти Мария Вячеславовна</t>
  </si>
  <si>
    <t>Абрамова Екатерина Алексеевна</t>
  </si>
  <si>
    <t>Кузько Оксана Владимировна</t>
  </si>
  <si>
    <t>Бурковская Софья Владимировна</t>
  </si>
  <si>
    <t>Егоров Владимир Семенович</t>
  </si>
  <si>
    <t>Егоров Данила Владимирович</t>
  </si>
  <si>
    <t>Кочкарова Виктория Петровна</t>
  </si>
  <si>
    <t>Кочкаров Кирилл Дмитриевич</t>
  </si>
  <si>
    <t>Тимохин Дмитрий Владимирович</t>
  </si>
  <si>
    <t>di.timokhina.lifestyle@gmail.com</t>
  </si>
  <si>
    <t>Московский р-н</t>
  </si>
  <si>
    <t>Тимохина Диана Дмитриевна</t>
  </si>
  <si>
    <t>Немецкий язык</t>
  </si>
  <si>
    <t>даю согласие на обучение с использованием дистанционных образовательных технологий, электронного обучения</t>
  </si>
  <si>
    <t>Ширшова Зоя Валентиновна</t>
  </si>
  <si>
    <t>zoana76@mail.ru</t>
  </si>
  <si>
    <t>Ширшова Ульяна</t>
  </si>
  <si>
    <t>Шакина Мария Евгеньевна</t>
  </si>
  <si>
    <t>Shakina@capitalpolis.ru</t>
  </si>
  <si>
    <t>Шакина Елизавета</t>
  </si>
  <si>
    <t>Белопухова Мария Андреевна</t>
  </si>
  <si>
    <t>belopuhova.mariya@mail.ru</t>
  </si>
  <si>
    <t>Фаттахов Эмиль Ильгарович</t>
  </si>
  <si>
    <t>Современные цифровые и аналоговые устройства</t>
  </si>
  <si>
    <t>Матиборская Анастасия Владимировна</t>
  </si>
  <si>
    <t>matiborskaya@gmail.com</t>
  </si>
  <si>
    <t>Машьянова Василиса</t>
  </si>
  <si>
    <t>1. Актерское мастерство 2. Театральная мозаика</t>
  </si>
  <si>
    <t>301/302</t>
  </si>
  <si>
    <t>Колодяжный Никита Петрович</t>
  </si>
  <si>
    <t>otto.sm@yandex.ru</t>
  </si>
  <si>
    <t>Колодяжный Роман Никитич</t>
  </si>
  <si>
    <t>«Основы программирования на Logo»</t>
  </si>
  <si>
    <t>Театр Юношеского Творчества (костюмерный цех)</t>
  </si>
  <si>
    <t>Ермоличева Ангелина сергеевна</t>
  </si>
  <si>
    <t>kiseangel@Yandex.ru</t>
  </si>
  <si>
    <t>Ноябрева Ирина Константиновна</t>
  </si>
  <si>
    <t>iraumka@mail.ru</t>
  </si>
  <si>
    <t>СПБ ,Невский пр,150</t>
  </si>
  <si>
    <t>Ноябрев Лев</t>
  </si>
  <si>
    <t>Немецкий язык для старшеклассников</t>
  </si>
  <si>
    <t>Бакина Надежда Сергеевна</t>
  </si>
  <si>
    <t>maleld@yandex.ru</t>
  </si>
  <si>
    <t>Бакин Евгений Дмитриевис</t>
  </si>
  <si>
    <t>Сольфеджио (хор)</t>
  </si>
  <si>
    <t>Пронина Светлана Владиславовна</t>
  </si>
  <si>
    <t>8(905)2611316</t>
  </si>
  <si>
    <t>lana-aib@yandex.ru</t>
  </si>
  <si>
    <t>Жильцов Павел</t>
  </si>
  <si>
    <t>Берегулин Пётр Кириллович</t>
  </si>
  <si>
    <t>russianpuxxx@gmail.com</t>
  </si>
  <si>
    <t>Крупник Леонид анатольевич</t>
  </si>
  <si>
    <t>Krupa.work@mail.ru</t>
  </si>
  <si>
    <t>Крупник Мария Леонидовна</t>
  </si>
  <si>
    <t>Макеева Анна Борисовна</t>
  </si>
  <si>
    <t>+7(931)9895525</t>
  </si>
  <si>
    <t>milady-2006@list.ru</t>
  </si>
  <si>
    <t>Загурский Пётр Сергеевич</t>
  </si>
  <si>
    <t>Судомоделирование (Морозов Д.В.)</t>
  </si>
  <si>
    <t>Рубцова Кето Руслановна</t>
  </si>
  <si>
    <t>shincory2002@gmail.com</t>
  </si>
  <si>
    <t>Рубцова Вера Артуровна</t>
  </si>
  <si>
    <t>Voloskova-1968@mail.ru</t>
  </si>
  <si>
    <t>Монтировочный цех ТЮТа</t>
  </si>
  <si>
    <t>Ельсиновская Екатерина Валерьевна</t>
  </si>
  <si>
    <t>katerinaelsinovsky@gmail.com</t>
  </si>
  <si>
    <t>Ельсиновский Григорий</t>
  </si>
  <si>
    <t>техническое конструирование</t>
  </si>
  <si>
    <t>Атамурадов Никита Ахметович</t>
  </si>
  <si>
    <t>Театральная студия ТЮТа</t>
  </si>
  <si>
    <t>Суховеева Софья</t>
  </si>
  <si>
    <t>художественный комплекс</t>
  </si>
  <si>
    <t>Художественны комплекс</t>
  </si>
  <si>
    <t>Арасланова Мария Николаевна</t>
  </si>
  <si>
    <t>m.araslanova@mail.ru</t>
  </si>
  <si>
    <t>Арасланова Екатерина</t>
  </si>
  <si>
    <t>СПБ., Рыбацкий проспект, 39 кв.9</t>
  </si>
  <si>
    <t>Мазнина Галина</t>
  </si>
  <si>
    <t>Наумов Иван</t>
  </si>
  <si>
    <t>Наумов Дмитрий</t>
  </si>
  <si>
    <t>Петров Михаил</t>
  </si>
  <si>
    <t>Основы двухмерного векторного моделирования в графических редактора.</t>
  </si>
  <si>
    <t>Мощук Максим Михайлович</t>
  </si>
  <si>
    <t>8-911-929-30-70</t>
  </si>
  <si>
    <t>starmetall@yandex.ru</t>
  </si>
  <si>
    <t>Солнышка Ника Максимовна</t>
  </si>
  <si>
    <t>KalitaNatalia@gmail.com</t>
  </si>
  <si>
    <t>geshka83@rambler.ru</t>
  </si>
  <si>
    <t>Щербакова Валентина</t>
  </si>
  <si>
    <t>Щербакова</t>
  </si>
  <si>
    <t>Бурш Евгения Владимировна</t>
  </si>
  <si>
    <t>apple.evgeniya@me.com</t>
  </si>
  <si>
    <t>Кораблестроителей 35 корпус 4 квартира 79</t>
  </si>
  <si>
    <t>Аржанов Александр</t>
  </si>
  <si>
    <t>Блок-флейта</t>
  </si>
  <si>
    <t>Мильцева Татьяна Владимировна</t>
  </si>
  <si>
    <t>tanushamilaya@mail.ru</t>
  </si>
  <si>
    <t>Кулигина Мария Андреевна</t>
  </si>
  <si>
    <t>Студия танца «Метаморфозы»</t>
  </si>
  <si>
    <t>Шуина Наталья Гаязьевна</t>
  </si>
  <si>
    <t>Солдаткина Александра Ильинична</t>
  </si>
  <si>
    <t>Ильина Наталья Владимировна</t>
  </si>
  <si>
    <t>orient70@hotmail.com</t>
  </si>
  <si>
    <t>Шахова Алиса</t>
  </si>
  <si>
    <t>Антропова Анастасия Викторовна</t>
  </si>
  <si>
    <t>antropova.mill@yandex.ru</t>
  </si>
  <si>
    <t>Антропова Марина Дмитриевна</t>
  </si>
  <si>
    <t>Кущ Ирина Игоревна</t>
  </si>
  <si>
    <t>safronova_i@yahoo.com</t>
  </si>
  <si>
    <t>Кущ Арина Максимовна</t>
  </si>
  <si>
    <t>Бондарева Ирина Васильевна</t>
  </si>
  <si>
    <t>8 950 040-41-60</t>
  </si>
  <si>
    <t>bondi_5@mail.ru</t>
  </si>
  <si>
    <t>Бондарев Алексей</t>
  </si>
  <si>
    <t>Эсман Карина Анриевна</t>
  </si>
  <si>
    <t>Kesman@yandex.ru</t>
  </si>
  <si>
    <t>Гогнадзе Виктория Кирилловна</t>
  </si>
  <si>
    <t>Фотостудии Силуэт</t>
  </si>
  <si>
    <t>Бондарев Александр</t>
  </si>
  <si>
    <t>"Начальное техническое конструирование"</t>
  </si>
  <si>
    <t>5 950 040-41-60</t>
  </si>
  <si>
    <t>г. Санкт-Петербург, ул. Антонова Овсеенко, д.21, кв.443</t>
  </si>
  <si>
    <t>"Углубленный курс физики для участников олимпиад"</t>
  </si>
  <si>
    <t>Сергеева Гюзель Хисматулловна</t>
  </si>
  <si>
    <t>lavka-vkusov@yandex.ru</t>
  </si>
  <si>
    <t>Сергеева Дария Алексеевна</t>
  </si>
  <si>
    <t>Кислова Инна Леонидовна</t>
  </si>
  <si>
    <t>Kislovail@yandex.ru</t>
  </si>
  <si>
    <t>Кислова Анна</t>
  </si>
  <si>
    <t>Григорьева Ульяна Валерьевна</t>
  </si>
  <si>
    <t>uljanagri@rambler.ru</t>
  </si>
  <si>
    <t>Гарманова Эвелина Павловна</t>
  </si>
  <si>
    <t>koebia.barik@gmail.com</t>
  </si>
  <si>
    <t>Школа Лидера</t>
  </si>
  <si>
    <t>Байроновская Ксения Игоревна</t>
  </si>
  <si>
    <t>Николаева Таисия</t>
  </si>
  <si>
    <t>Коган Семён Самсонович</t>
  </si>
  <si>
    <t>xemion@yandex.ru</t>
  </si>
  <si>
    <t>Коган Алёна</t>
  </si>
  <si>
    <t>Полякова Ольга Николаевна</t>
  </si>
  <si>
    <t>osca@yandex.ru</t>
  </si>
  <si>
    <t>Пономарев Лев Денисович</t>
  </si>
  <si>
    <t>фотостудия "Силует"</t>
  </si>
  <si>
    <t>беру</t>
  </si>
  <si>
    <t>Авиамодельная лаборатория БПЛА</t>
  </si>
  <si>
    <t>201 ?</t>
  </si>
  <si>
    <t>Аркатов Иван Дмитриевич</t>
  </si>
  <si>
    <t>Игра на ударных инструментах</t>
  </si>
  <si>
    <t>karata77@yandex</t>
  </si>
  <si>
    <t>Начальная оркестровая подготовка</t>
  </si>
  <si>
    <t>Вишневский Борис Лазаревич</t>
  </si>
  <si>
    <t>visboris@yandex.ru</t>
  </si>
  <si>
    <t>Вишневский Михаил</t>
  </si>
  <si>
    <t>Чумаченко Юлия Владимировна</t>
  </si>
  <si>
    <t>Чумаченко Алексей Евгеньевич</t>
  </si>
  <si>
    <t>Тучкова Ирина Александровна</t>
  </si>
  <si>
    <t>irochka_tuchkova@mail.ru</t>
  </si>
  <si>
    <t>Журавлев Павел Денисович</t>
  </si>
  <si>
    <t>Руппиев Сергей Дмитриевич</t>
  </si>
  <si>
    <t>+7(921)961-43-05</t>
  </si>
  <si>
    <t>ruppik@mail.ru</t>
  </si>
  <si>
    <t>Руппиева Виталия Сергеевна</t>
  </si>
  <si>
    <t>проза</t>
  </si>
  <si>
    <t>Тарасова Наталья Викторовна</t>
  </si>
  <si>
    <t>+7 921 946 14 77</t>
  </si>
  <si>
    <t>yaroslavtokarevv@gmail.com</t>
  </si>
  <si>
    <t>Токарев Ярослав</t>
  </si>
  <si>
    <t>Смирнова Ольга Валентиновна</t>
  </si>
  <si>
    <t>8-911-966-50-39</t>
  </si>
  <si>
    <t>smoli74@mail.ru</t>
  </si>
  <si>
    <t>Кононенко Артем</t>
  </si>
  <si>
    <t>15.11.0020</t>
  </si>
  <si>
    <t>Полянский Дмитрий Александрович</t>
  </si>
  <si>
    <t>da-pol@mail.ru</t>
  </si>
  <si>
    <t>Полянский Александр Дмитриевич</t>
  </si>
  <si>
    <t>401 и 110 многоборье</t>
  </si>
  <si>
    <t>Коломиец Надежда Анатольевна</t>
  </si>
  <si>
    <t>nadinhor70@yandex.ru</t>
  </si>
  <si>
    <t>Ул. Ушинского 17 корпус 1, кв. 16</t>
  </si>
  <si>
    <t>Коломиец Екатерина</t>
  </si>
  <si>
    <t>Феклюнин Алексей Александрович</t>
  </si>
  <si>
    <t>a.feklyunin@mail.ru</t>
  </si>
  <si>
    <t>Беляков Федор Алексеевич</t>
  </si>
  <si>
    <t>Макаров Сергей Николаевич</t>
  </si>
  <si>
    <t>Скок Лилия Михайловна</t>
  </si>
  <si>
    <t>lily.skok@gmail.com</t>
  </si>
  <si>
    <t>Скок Вера</t>
  </si>
  <si>
    <t>Лебедева Софья Леовна</t>
  </si>
  <si>
    <t>sofiamikado@gmail.com</t>
  </si>
  <si>
    <t>Хруцкая Ольга</t>
  </si>
  <si>
    <t>Работинская Виталия Дмитриевна</t>
  </si>
  <si>
    <t>Иванова Галина Юрьевна</t>
  </si>
  <si>
    <t>gala212000@mail.ru</t>
  </si>
  <si>
    <t>г. Санкт-Петербург, Краснопутиловская ул., д. 75, кв.30</t>
  </si>
  <si>
    <t>Иванова Лидия</t>
  </si>
  <si>
    <t>Романенчук Кира Виеторовна</t>
  </si>
  <si>
    <t>Романенчук Иван Иванович</t>
  </si>
  <si>
    <t>Рыыжанкова Александра Вячеславовна</t>
  </si>
  <si>
    <t>Рыжанкова Мария Владимировна</t>
  </si>
  <si>
    <t>Солтыс Екатерина Сергеевна</t>
  </si>
  <si>
    <t>Солтыс Софья Сергеевна</t>
  </si>
  <si>
    <t>mark.filipin.2004@gmail.com</t>
  </si>
  <si>
    <t>Киберфизика</t>
  </si>
  <si>
    <t>didenkovaspb@mail.ru</t>
  </si>
  <si>
    <t>Диденков Платон Дмитриевич</t>
  </si>
  <si>
    <t>Филимонова Наталья Михайловна</t>
  </si>
  <si>
    <t>Филимонова Елизавета Алексеевна</t>
  </si>
  <si>
    <t>r_vera12@mail.ru</t>
  </si>
  <si>
    <t>Ракитянский Матвей Александрович</t>
  </si>
  <si>
    <t>Костыгова Инесса Генадьевна</t>
  </si>
  <si>
    <t>ni-ki-ta.kost@yandex.ru</t>
  </si>
  <si>
    <t>Проспект Энергетиков, дом 11, корпус 2, квартира 635</t>
  </si>
  <si>
    <t>Костыгов Никита</t>
  </si>
  <si>
    <t>Практический курс немецкого языка для старшеклассников</t>
  </si>
  <si>
    <t>Каримов Лилия Амировна</t>
  </si>
  <si>
    <t>Каримов Данил</t>
  </si>
  <si>
    <t>Полякова Ирина Николаевна</t>
  </si>
  <si>
    <t>polyakova5270@yandex.ru</t>
  </si>
  <si>
    <t>Полякова Арина</t>
  </si>
  <si>
    <t>КИРИЛЛОВА ДАРЬЯ АНАТОЛЬЕВНА</t>
  </si>
  <si>
    <t>Соболева Марина Валентиновна</t>
  </si>
  <si>
    <t>Marso5@mail.ru</t>
  </si>
  <si>
    <t>Копытов Макар Александрович</t>
  </si>
  <si>
    <t>Стрекопытова Мария Владимировна</t>
  </si>
  <si>
    <t>mariya-str@yandex.ru</t>
  </si>
  <si>
    <t>Стрекопытова Софья</t>
  </si>
  <si>
    <t>Кирьякова Ирина Константинова</t>
  </si>
  <si>
    <t>irinakir@bk.ru</t>
  </si>
  <si>
    <t>Кирьякова Ольга Дмитриевна</t>
  </si>
  <si>
    <t>Ахметьянова Диана Идрисовна</t>
  </si>
  <si>
    <t>dianne207@yandex.ru</t>
  </si>
  <si>
    <t>Иванков Серафим Николаевич</t>
  </si>
  <si>
    <t>Губернаторова Виктория Борисовна</t>
  </si>
  <si>
    <t>gyb2301@mail.ru</t>
  </si>
  <si>
    <t>Губернаторова Татьяна</t>
  </si>
  <si>
    <t>Ляцкая Алсу Газимовна</t>
  </si>
  <si>
    <t>lyac31@mail.ru</t>
  </si>
  <si>
    <t>Ляцкая Майя</t>
  </si>
  <si>
    <t>Дементьев Егор Денисович</t>
  </si>
  <si>
    <t>Яковлева Ирина Анатольевна</t>
  </si>
  <si>
    <t>3349034i@gmail.com</t>
  </si>
  <si>
    <t>Жданов Даниил</t>
  </si>
  <si>
    <t>Школа лидеров</t>
  </si>
  <si>
    <t>harchenko-m@mil.ru</t>
  </si>
  <si>
    <t>Харченко Иван</t>
  </si>
  <si>
    <t>Школа Лидеров</t>
  </si>
  <si>
    <t>Чудинов Николай Борисович</t>
  </si>
  <si>
    <t>qwe345zxc@mail.ru</t>
  </si>
  <si>
    <t>Анна Чудинова</t>
  </si>
  <si>
    <t>школа лидера</t>
  </si>
  <si>
    <t>Кузьмин Фёдор</t>
  </si>
  <si>
    <t>Баранов Андрей Алексеевич</t>
  </si>
  <si>
    <t>baranov32n@mail.ru</t>
  </si>
  <si>
    <t>Баранов Андрей</t>
  </si>
  <si>
    <t>Кунаева Екатерина юрьевна</t>
  </si>
  <si>
    <t>Karina.kuchaeva@</t>
  </si>
  <si>
    <t>Семенко Маргарита Евгеньевна</t>
  </si>
  <si>
    <t>Константинова Ксения Владимировна</t>
  </si>
  <si>
    <t>ksu19800529@mail.ru</t>
  </si>
  <si>
    <t>Константинов Михаил Андреевич</t>
  </si>
  <si>
    <t>«Путешествие по Планете»</t>
  </si>
  <si>
    <t>Украинская Оксана Владимировна</t>
  </si>
  <si>
    <t>ukrainskaya@mail.ru</t>
  </si>
  <si>
    <t>Анохина Мария</t>
  </si>
  <si>
    <t>Апраксин Иван Викторович</t>
  </si>
  <si>
    <t>ivanspb2015@gmail.com</t>
  </si>
  <si>
    <t>Апраксин Егор</t>
  </si>
  <si>
    <t>Эфрос Евгений Андреевич</t>
  </si>
  <si>
    <t>Четько Виктория Александровна</t>
  </si>
  <si>
    <t>chekot09@mail.ru</t>
  </si>
  <si>
    <t>Четько Никоалай</t>
  </si>
  <si>
    <t>Сергиенко Иван Александрович</t>
  </si>
  <si>
    <t>Программа хора ,,Капельки,,</t>
  </si>
  <si>
    <t>,+79522876771</t>
  </si>
  <si>
    <t>Программа хора,,Капельки,,</t>
  </si>
  <si>
    <t>Беккер Ирина Николаевна</t>
  </si>
  <si>
    <t>bekk12@mail.ru</t>
  </si>
  <si>
    <t>Беккер Екатерина</t>
  </si>
  <si>
    <t>Школа лидера</t>
  </si>
  <si>
    <t>Полякова Елена Евгеньевна</t>
  </si>
  <si>
    <t>radch341@mail.ru</t>
  </si>
  <si>
    <t>Радченко Елизавета</t>
  </si>
  <si>
    <t>Мефодьева Ксения Николаевна</t>
  </si>
  <si>
    <t>ksusha_bogd@mail.ru</t>
  </si>
  <si>
    <t>Мефодьев Кирилл Дмитриевич</t>
  </si>
  <si>
    <t>Путешествие по Планете</t>
  </si>
  <si>
    <t>Трощенкова Елена Леонидовна</t>
  </si>
  <si>
    <t>ezubar@yandex.ru</t>
  </si>
  <si>
    <t>Трощенков Фёдор</t>
  </si>
  <si>
    <t>Хайров Альберт Дамирович</t>
  </si>
  <si>
    <t>alberthairov@gmail.com</t>
  </si>
  <si>
    <t>Хайров Радомир Альбертович</t>
  </si>
  <si>
    <t>"Техническое конструирование и моделирование"</t>
  </si>
  <si>
    <t>+7 950 016 17 55</t>
  </si>
  <si>
    <t>Lvbnhbtdf Fkbcf</t>
  </si>
  <si>
    <t>Брянцева Светлана Дмитриевна</t>
  </si>
  <si>
    <t>svrtlana.dr1@mail.ru</t>
  </si>
  <si>
    <t>Брянцева Софья</t>
  </si>
  <si>
    <t>школа лидеров</t>
  </si>
  <si>
    <t>Коляго Екатерина Михайловна</t>
  </si>
  <si>
    <t>Ekaterina.kolyago@gmail.com</t>
  </si>
  <si>
    <t>Коляго Артём</t>
  </si>
  <si>
    <t>Терешенкова Татьяна Владимировна</t>
  </si>
  <si>
    <t>tass2002@inbox.ru</t>
  </si>
  <si>
    <t>Терешенкова Анна Дмитриевна</t>
  </si>
  <si>
    <t>Хасанов Далил Хасанович</t>
  </si>
  <si>
    <t>xacqwe@bk.ru</t>
  </si>
  <si>
    <t>Хасанова Далила</t>
  </si>
  <si>
    <t>школа Лидеров</t>
  </si>
  <si>
    <t>Sarakyl2003@mail.ru</t>
  </si>
  <si>
    <t>Кулиева Сара</t>
  </si>
  <si>
    <t>eselenina@yahoo.com</t>
  </si>
  <si>
    <t>Тютерева Софья Вячеславлвна</t>
  </si>
  <si>
    <t>Кожемякина Ольга Александровна</t>
  </si>
  <si>
    <t>Кожемякин Иван</t>
  </si>
  <si>
    <t>16.11.0020</t>
  </si>
  <si>
    <t>Циркунова Дарья Александровна</t>
  </si>
  <si>
    <t>Daria-ts@yandex.ru</t>
  </si>
  <si>
    <t>Угловой Илья Андреевич</t>
  </si>
  <si>
    <t>Техническое и худодественное конструированип</t>
  </si>
  <si>
    <t>Вязова Виктория Юрьевна</t>
  </si>
  <si>
    <t>iva-iva_86@mail.ru</t>
  </si>
  <si>
    <t>Вязова Елизавета</t>
  </si>
  <si>
    <t>"Путешествие по Планете"</t>
  </si>
  <si>
    <t>Грищенко Наталья Владимировна</t>
  </si>
  <si>
    <t>tusya-show@mail.ru</t>
  </si>
  <si>
    <t>Малкина Екатерина</t>
  </si>
  <si>
    <t>Егорова Мария Владимировна</t>
  </si>
  <si>
    <t>maegorova@gmail.com</t>
  </si>
  <si>
    <t>Гусев Валентин Павлович</t>
  </si>
  <si>
    <t>Лещевич Елена Алексеевна</t>
  </si>
  <si>
    <t>lesya_anna@rambler.ru</t>
  </si>
  <si>
    <t>Лещевич Варвара Валерьевна</t>
  </si>
  <si>
    <t>Vera_chromova@mail.ru</t>
  </si>
  <si>
    <t>1-я младшие школьники</t>
  </si>
  <si>
    <t>Туркова Юлия Николаевна</t>
  </si>
  <si>
    <t>Turkova.j@icloud.com</t>
  </si>
  <si>
    <t>Хомяков Фёдор</t>
  </si>
  <si>
    <t>программа хора «Смена»</t>
  </si>
  <si>
    <t>Степанова Елена Андреевна</t>
  </si>
  <si>
    <t>stepanova_ea@mail.ru</t>
  </si>
  <si>
    <t>хор СМЕНА</t>
  </si>
  <si>
    <t>Синарина Екатерина Андреевна</t>
  </si>
  <si>
    <t>Грибушина Василиса</t>
  </si>
  <si>
    <t>Виноградова Алина Юрьевна</t>
  </si>
  <si>
    <t>Виноградова Алена</t>
  </si>
  <si>
    <t>Чернова Татьяна Геннадьевна</t>
  </si>
  <si>
    <t>Чернова Таисья</t>
  </si>
  <si>
    <t>Шкивидорова Дарья Александровна</t>
  </si>
  <si>
    <t>Шкивидорова София</t>
  </si>
  <si>
    <t>Обучение игре на баяне в русском народном оркестре</t>
  </si>
  <si>
    <t>Петрожицкая Наталья Ивановна</t>
  </si>
  <si>
    <t>infora23@mail.ru</t>
  </si>
  <si>
    <t>Петрожицкая Ксения Ивановна</t>
  </si>
  <si>
    <t>Живописцева Жанна Павловна</t>
  </si>
  <si>
    <t>zzhiv@yandex.ru</t>
  </si>
  <si>
    <t>Живописцев Максим</t>
  </si>
  <si>
    <t>Черепанова Татьяна Александровна</t>
  </si>
  <si>
    <t>tatiuana_86@mail.ru</t>
  </si>
  <si>
    <t>Черепанова Анна</t>
  </si>
  <si>
    <t>Бабичева Анастасия Сергеевна</t>
  </si>
  <si>
    <t>Бабичева Мария Алексеевна</t>
  </si>
  <si>
    <t>Максимич Виктория Владимировна</t>
  </si>
  <si>
    <t>maksimich.vika@mail.ru</t>
  </si>
  <si>
    <t>Максимич Даниил</t>
  </si>
  <si>
    <t>Машиностроение</t>
  </si>
  <si>
    <t>Kostarevy@mail.ru</t>
  </si>
  <si>
    <t>Костарева Алена</t>
  </si>
  <si>
    <t>Погребная Святослава Александровна</t>
  </si>
  <si>
    <t>slava.pogrebnaya@gmail.com</t>
  </si>
  <si>
    <t>Погребный Иван Юрьевич</t>
  </si>
  <si>
    <t>«Путешествие по планете»</t>
  </si>
  <si>
    <t>Telnova2213@gmail.com</t>
  </si>
  <si>
    <t>Тельнова Таисия Дмитриевна</t>
  </si>
  <si>
    <t>Выразительные свойства композиции, графика на объеме, графический практикум</t>
  </si>
  <si>
    <t>Фокичева Анна Алексеевна</t>
  </si>
  <si>
    <t>verolir@yandex.ru</t>
  </si>
  <si>
    <t>Васильева Мария Денисовна</t>
  </si>
  <si>
    <t>Экология - углублëнный курс</t>
  </si>
  <si>
    <t>8931-244-96-12</t>
  </si>
  <si>
    <t>afanasiev@pofmail.spb.ru</t>
  </si>
  <si>
    <t>Афанасьев Александр</t>
  </si>
  <si>
    <t>Игнатенко Наталья Григорьевна</t>
  </si>
  <si>
    <t>Игнатенко Григорий</t>
  </si>
  <si>
    <t>Осипова Надежда Вадимовна</t>
  </si>
  <si>
    <t>nvosipova.spb.ru@yandex.ru</t>
  </si>
  <si>
    <t>Осипова Алиса Денисовна</t>
  </si>
  <si>
    <t>вторник</t>
  </si>
  <si>
    <t>Харламова Елена Аликовна</t>
  </si>
  <si>
    <t>Solnce07@bk.ru</t>
  </si>
  <si>
    <t>Юдин Семён Викторович</t>
  </si>
  <si>
    <t>Ларкина Елена Анатольевна</t>
  </si>
  <si>
    <t>Shibuya@yandex.ru</t>
  </si>
  <si>
    <t>Шадрина Лидия Андреевна</t>
  </si>
  <si>
    <t>Наш ребёнок рисунт</t>
  </si>
  <si>
    <t>Климовцова Ирина Васильевна</t>
  </si>
  <si>
    <t>KlimovcovaIrina@mail.ru</t>
  </si>
  <si>
    <t>Климовцова Олеся Александровна</t>
  </si>
  <si>
    <t>Человек и здоровье</t>
  </si>
  <si>
    <t xml:space="preserve">Колотушкина Людмила Курбангалиевна
</t>
  </si>
  <si>
    <t>+7(953)357 63 84</t>
  </si>
  <si>
    <t>ludmilakolo@mail.ru</t>
  </si>
  <si>
    <t xml:space="preserve">Колотушкина Мария
</t>
  </si>
  <si>
    <t>Хор СМЕНА</t>
  </si>
  <si>
    <t>Заславская Ольга Викторовна</t>
  </si>
  <si>
    <t>vasisa.za06@gmail.com</t>
  </si>
  <si>
    <t>11 линия, д. 20</t>
  </si>
  <si>
    <t>Заславская Василиса Вадимовна</t>
  </si>
  <si>
    <t xml:space="preserve">Нажимая на кнопку "Отправить", 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 
</t>
  </si>
  <si>
    <t>Апанаев СергейНиколаевич</t>
  </si>
  <si>
    <t>Группа вокального театра Теремок</t>
  </si>
  <si>
    <t>Ницора Юрий Николаевич</t>
  </si>
  <si>
    <t>+7 921 960-86-39</t>
  </si>
  <si>
    <t>yurynev@yandex.ru</t>
  </si>
  <si>
    <t>Ницора Антон Юрьевич</t>
  </si>
  <si>
    <t>Nadegdakostenko@mail.ru</t>
  </si>
  <si>
    <t>Костенко Алексей Владимирович</t>
  </si>
  <si>
    <t>Фольклорный ансамбль "Теремок"</t>
  </si>
  <si>
    <t>Модельерный цех</t>
  </si>
  <si>
    <t>Тыщук Лия Вячеславовна</t>
  </si>
  <si>
    <t>9314600@mail.ru</t>
  </si>
  <si>
    <t>Тыщук Ева</t>
  </si>
  <si>
    <t>Математика, Авиамоделизм</t>
  </si>
  <si>
    <t>102, 102</t>
  </si>
  <si>
    <t>Тыщук Лия Вячеславовна, согласна</t>
  </si>
  <si>
    <t>Трофимова Оксана</t>
  </si>
  <si>
    <t>Басаейн</t>
  </si>
  <si>
    <t>Олейник Елтзавета Анатольевна</t>
  </si>
  <si>
    <t>oleynikliza@mail.ru</t>
  </si>
  <si>
    <t>Кругликова Евгения</t>
  </si>
  <si>
    <t>Ефимова Оксана Алексеевна</t>
  </si>
  <si>
    <t>lion_fima@mail.ru</t>
  </si>
  <si>
    <t>Патин Евгений Олегович</t>
  </si>
  <si>
    <t>Ефимова оксана Алексеевна</t>
  </si>
  <si>
    <t>Кожина Жанна Юрьевна</t>
  </si>
  <si>
    <t>kojina2001@mail.ru</t>
  </si>
  <si>
    <t>г. Санкт-Петербург, Ириновский пр., д.35, кв.129</t>
  </si>
  <si>
    <t>Журавлев Владимир</t>
  </si>
  <si>
    <t>Юношеский клуб космонавтики имени Титова</t>
  </si>
  <si>
    <t>Даю согласие на электронное обучение</t>
  </si>
  <si>
    <t>Телегина Татьяна Николаевна</t>
  </si>
  <si>
    <t>Partnerpoisk2011@yandex.ru</t>
  </si>
  <si>
    <t>Астафьева Елена Александровна</t>
  </si>
  <si>
    <t>nostaf@mail.ru</t>
  </si>
  <si>
    <t>Астафьева Софья</t>
  </si>
  <si>
    <t>Антонова Нина Владимировна</t>
  </si>
  <si>
    <t>kratirova@mail.ru</t>
  </si>
  <si>
    <t>Антонова Анна</t>
  </si>
  <si>
    <t>Подберезко Алексей Анатольевич</t>
  </si>
  <si>
    <t>podber@mail.ru</t>
  </si>
  <si>
    <t>Подберезко Алёна Алексеевна</t>
  </si>
  <si>
    <t>Орлова Екатерина Борисовна</t>
  </si>
  <si>
    <t>+7(921)341-09-59</t>
  </si>
  <si>
    <t>katarinaorlova@yandex.ru</t>
  </si>
  <si>
    <t>Прикота Алексей Александрович</t>
  </si>
  <si>
    <t>Загидуллина А Т</t>
  </si>
  <si>
    <t>Ситников Петр</t>
  </si>
  <si>
    <t>Вечер Елена Владимировна</t>
  </si>
  <si>
    <t>+7 931 539 15 48</t>
  </si>
  <si>
    <t>e_vecher@yahoo.com</t>
  </si>
  <si>
    <t>Буланова Маргарита Сергеевна</t>
  </si>
  <si>
    <t>Топунова Елена Анатольевна</t>
  </si>
  <si>
    <t>lntp@yandex.ru</t>
  </si>
  <si>
    <t>Топунов Денис Андреевич</t>
  </si>
  <si>
    <t>Техническое и художественное конструирование, Техническая направленность</t>
  </si>
  <si>
    <t>Топунова</t>
  </si>
  <si>
    <t>Теличан Светлана Сергеевна</t>
  </si>
  <si>
    <t>telichan@mail.ru</t>
  </si>
  <si>
    <t>Теличан Полина</t>
  </si>
  <si>
    <t>Основы классической черно-белой фотографии</t>
  </si>
  <si>
    <t>Корлякова Виктория Викторовна</t>
  </si>
  <si>
    <t>Пр. Обуховской Обороны, дом 243,кв 94</t>
  </si>
  <si>
    <t>Дзюба Алексей</t>
  </si>
  <si>
    <t>ЮКК 1 год обучения</t>
  </si>
  <si>
    <t>Пр. Обуховской Обороны, дом 243, кв 94</t>
  </si>
  <si>
    <t>Щипкова Виктория Вячеславовна</t>
  </si>
  <si>
    <t>Данилова Екатерина Викторовна</t>
  </si>
  <si>
    <t>5422132@rambler.ru</t>
  </si>
  <si>
    <t>Данилова Александра Олеговна</t>
  </si>
  <si>
    <t>чёрно-белая фотография</t>
  </si>
  <si>
    <t>m_tsarevna@mail.ru</t>
  </si>
  <si>
    <t>Юлия Эдуардовна Зубарева</t>
  </si>
  <si>
    <t>konavina@mail.ru</t>
  </si>
  <si>
    <t>Комиссаренко Миша</t>
  </si>
  <si>
    <t>Кругликова Евгения Максимовна</t>
  </si>
  <si>
    <t>Полищук Иван</t>
  </si>
  <si>
    <t>Ракето-модельная лаборатория</t>
  </si>
  <si>
    <t>solnce07@bk.ru</t>
  </si>
  <si>
    <t>Юдин Семен Викторович</t>
  </si>
  <si>
    <t>Киреев Олег Владимирович</t>
  </si>
  <si>
    <t>ggkatka007@gmail.com</t>
  </si>
  <si>
    <t>Киреев Никита</t>
  </si>
  <si>
    <t xml:space="preserve">основы ракетно-космического моделирования в ДКБ "Метеор"
</t>
  </si>
  <si>
    <t>Маскаева Ирина Ивановна</t>
  </si>
  <si>
    <t>maskaevai@mail.ru</t>
  </si>
  <si>
    <t>Гюлумян Артем Владимирович</t>
  </si>
  <si>
    <t>Да, Маскаева Ирина Ивановна</t>
  </si>
  <si>
    <t>Головко Анна Юрьевна</t>
  </si>
  <si>
    <t>k.golowko2018@yandex.ru</t>
  </si>
  <si>
    <t>Головко Кирилл</t>
  </si>
  <si>
    <t>Юдина Анастасия Викторовна</t>
  </si>
  <si>
    <t>Шевырёва Светлана Николаевна</t>
  </si>
  <si>
    <t>Шевырёва Полина Аркадьевна</t>
  </si>
  <si>
    <t>pm-am@yandex.ru</t>
  </si>
  <si>
    <t>Комендантский проспект, 13-1-24</t>
  </si>
  <si>
    <t>Капелюшок Марина</t>
  </si>
  <si>
    <t>Мирошникова Екатерина Владимировна</t>
  </si>
  <si>
    <t>mirosha-1980@mail.ru</t>
  </si>
  <si>
    <t>Мирошникова Мария Михайловна</t>
  </si>
  <si>
    <t>3-ий год обучения</t>
  </si>
  <si>
    <t>Ковалёва Наталия Анатольевна</t>
  </si>
  <si>
    <t>Cov-2016@yandex.ru</t>
  </si>
  <si>
    <t>Ковалёв Всеволод</t>
  </si>
  <si>
    <t>Панова Оксана Владимировна</t>
  </si>
  <si>
    <t>kosha31@mail.ru</t>
  </si>
  <si>
    <t>Панова Алиса</t>
  </si>
  <si>
    <t>ЧиЗ 8й класс</t>
  </si>
  <si>
    <t>Панова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</si>
  <si>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</si>
  <si>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</si>
  <si>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</si>
  <si>
    <t>введение в 3д моделирование и проектирование</t>
  </si>
  <si>
    <t>89313009645@mail.ru</t>
  </si>
  <si>
    <t>РУ модели БЛА</t>
  </si>
  <si>
    <t>Градобоева Юлия Вячеславовна</t>
  </si>
  <si>
    <t>+7 911 925 -25 -54</t>
  </si>
  <si>
    <t>9252554@gmail.com</t>
  </si>
  <si>
    <t>Градобоева Кристина Андреевна</t>
  </si>
  <si>
    <t>Виноградов Валерий Станиславович</t>
  </si>
  <si>
    <t>Трифонова Алена Владимировна</t>
  </si>
  <si>
    <t>Морозов Алексей</t>
  </si>
  <si>
    <t>Ярославцева Светлана Витальевна</t>
  </si>
  <si>
    <t>evabalt@mail.ru</t>
  </si>
  <si>
    <t>Ярославцев Иван Вадимович</t>
  </si>
  <si>
    <t>maria.nikolaeva.2011@mail.ru</t>
  </si>
  <si>
    <t>Николаев Дмитрий Алексеевич</t>
  </si>
  <si>
    <t>кордовые пилотажные модели самолетов</t>
  </si>
  <si>
    <t>Лаврентьевы Мар и Евфимий Лилиановичи</t>
  </si>
  <si>
    <t>Введение в авиамоделизм. Простейшие летательные модели</t>
  </si>
  <si>
    <t>Еременко Оксана Дмитриевна</t>
  </si>
  <si>
    <t>otodor@yahoo.com</t>
  </si>
  <si>
    <t>Еременко Тимофей Олегович</t>
  </si>
  <si>
    <t>гр.201</t>
  </si>
  <si>
    <t>Голосная Мария Александровна</t>
  </si>
  <si>
    <t>golosnaya89@mail.ru</t>
  </si>
  <si>
    <t>Сысоева София Дмитриевна</t>
  </si>
  <si>
    <t>Коломацкая Надежда Ивановнс</t>
  </si>
  <si>
    <t>Pr-nadya@yandex.ru</t>
  </si>
  <si>
    <t>Коломацкий Максим Сергеевич</t>
  </si>
  <si>
    <t>ivanvasyuk04@gmail.com</t>
  </si>
  <si>
    <t>Васюк Иван Дмитриевич</t>
  </si>
  <si>
    <t>Введение в 3D моделирование</t>
  </si>
  <si>
    <t>201 (а)</t>
  </si>
  <si>
    <t>Беляев Кирилл</t>
  </si>
  <si>
    <t>Введение в 3d моделирование</t>
  </si>
  <si>
    <t>Angelika.smirnova@inbox.ru</t>
  </si>
  <si>
    <t>Электротехника</t>
  </si>
  <si>
    <t>Додонова Мария Анатольевна</t>
  </si>
  <si>
    <t>mardodonova@yandex.ru</t>
  </si>
  <si>
    <t>Додонова Анна Валерьевна</t>
  </si>
  <si>
    <t>НОвоселов Матвей</t>
  </si>
  <si>
    <t>Беру на себя!!!!!</t>
  </si>
  <si>
    <t>Колосов Сергей</t>
  </si>
  <si>
    <t>Guzeliatu@yandex.ru</t>
  </si>
  <si>
    <t>Подгурская Ольга Викторовна</t>
  </si>
  <si>
    <t>Olya.podfourskaya@gmail.com</t>
  </si>
  <si>
    <t>Москаленский Радомир Станиславович</t>
  </si>
  <si>
    <t>natata@ya.ru</t>
  </si>
  <si>
    <t>Пономарева Дарья Александровна</t>
  </si>
  <si>
    <t>Брагина Марина Сергеевна</t>
  </si>
  <si>
    <t>Marina_bragina@mail.ru</t>
  </si>
  <si>
    <t>Брагина Виктория</t>
  </si>
  <si>
    <t>Шемякина Людмила Владимировна</t>
  </si>
  <si>
    <t>+7(981)816-14-71</t>
  </si>
  <si>
    <t>lyudmila-spb@rambler.ru</t>
  </si>
  <si>
    <t>Шемякина Елизавета</t>
  </si>
  <si>
    <t>8-995-911-71-22</t>
  </si>
  <si>
    <t>Введение в 3D моделирование и проектирование</t>
  </si>
  <si>
    <t>olivia1980@mail.ru</t>
  </si>
  <si>
    <t>Elenacoryackina@yandex.ru</t>
  </si>
  <si>
    <t>Корякин Владислав Викторович</t>
  </si>
  <si>
    <t>Обучение на Баяне в Русском Народном оркестре</t>
  </si>
  <si>
    <t>Фисенко Святослав Александрович</t>
  </si>
  <si>
    <t>Прокопенко Наталья Владимировна</t>
  </si>
  <si>
    <t>natalya_prokopenko@bk.ru</t>
  </si>
  <si>
    <t>Прокопенко Ангелина Денисовна</t>
  </si>
  <si>
    <t>Мельникова Татьяна Евгеньевна</t>
  </si>
  <si>
    <t>nk.tmelnikova@yandex.ru</t>
  </si>
  <si>
    <t>Мельников Богдан</t>
  </si>
  <si>
    <t>Хор "Смена".</t>
  </si>
  <si>
    <t>Васильева Анастасия Владимировна</t>
  </si>
  <si>
    <t>littlegenius@yandex.ru</t>
  </si>
  <si>
    <t>Васильев Николай Алексеевич</t>
  </si>
  <si>
    <t>РУ модели.БЛА</t>
  </si>
  <si>
    <t>Исмаилова Лейла Сабаиловна</t>
  </si>
  <si>
    <t>ankaurova2004@yandex.ru</t>
  </si>
  <si>
    <t>Каурова Елизавета Романовна</t>
  </si>
  <si>
    <t>shelli2@yandex.ru</t>
  </si>
  <si>
    <t>Английский для будущей профессии</t>
  </si>
  <si>
    <t>Менгель Максимилиан</t>
  </si>
  <si>
    <t>Лапшин Святослав</t>
  </si>
  <si>
    <t>Армеева Наталья Георгиевна</t>
  </si>
  <si>
    <t>armeeva.med.dom@mail.ru.</t>
  </si>
  <si>
    <t>Армеев Павел Андреевич</t>
  </si>
  <si>
    <t>Заманова Диана Анатольевна</t>
  </si>
  <si>
    <t>imcool85@mail.ru</t>
  </si>
  <si>
    <t>Бабаджанов Акмаль Хушнудович</t>
  </si>
  <si>
    <t>Начально-техническое конструирование</t>
  </si>
  <si>
    <t>Короткая Ольга Викторовна</t>
  </si>
  <si>
    <t>korotkaia.olga@gmail.com</t>
  </si>
  <si>
    <t>Короткий Тимур</t>
  </si>
  <si>
    <t>Короткая Евгения</t>
  </si>
  <si>
    <t>Введение в авиамоделирование. Простейшие летающие модели</t>
  </si>
  <si>
    <t>Иванова Марина Викторовна</t>
  </si>
  <si>
    <t>+7(921)420-02-35</t>
  </si>
  <si>
    <t>rona3006@mail.ru</t>
  </si>
  <si>
    <t>Иванова Анастасия</t>
  </si>
  <si>
    <t>Английский для будущей профессии (хим био мед).</t>
  </si>
  <si>
    <t>Березникова Ксения Алексеевна</t>
  </si>
  <si>
    <t>serbaevatasia@mail.ru</t>
  </si>
  <si>
    <t>Сербаев Алексей Иванович</t>
  </si>
  <si>
    <t>Дроботя Юрий Иванович</t>
  </si>
  <si>
    <t>Kovalsky01@yandex.ru</t>
  </si>
  <si>
    <t>Дроботя Остап</t>
  </si>
  <si>
    <t>Белова Юлия Александровна</t>
  </si>
  <si>
    <t>my-mail2009@mail.ru</t>
  </si>
  <si>
    <t>Белов Никита Андреевич</t>
  </si>
  <si>
    <t>Голицына Мария Андреевна</t>
  </si>
  <si>
    <t>Кравчук Татьяна Анатольевна</t>
  </si>
  <si>
    <t>ya-ligovka@yandex.ru</t>
  </si>
  <si>
    <t>Фарфоровская 14-23</t>
  </si>
  <si>
    <t>Кравчук Анна Михайловна</t>
  </si>
  <si>
    <t>Третий год обучения 2020-21 Фотостудия "Силуэт"</t>
  </si>
  <si>
    <t>Васильев Виталий Вячеславович</t>
  </si>
  <si>
    <t>1533939@mail.ru</t>
  </si>
  <si>
    <t>Санкт-Петербург Дачный пр. Д. 36 к8 кв 119</t>
  </si>
  <si>
    <t>Васильева Виктория Витальевна</t>
  </si>
  <si>
    <t>Комплексная программа Юношеского клуба космонавтики им Г.С.Титова</t>
  </si>
  <si>
    <t>Андреев Олег Олегович</t>
  </si>
  <si>
    <t>СПб, Лыжный переулок, д. 7 кв. 158</t>
  </si>
  <si>
    <t>Андреев Леонид Олегович</t>
  </si>
  <si>
    <t>Юношеский клуб космонавтов</t>
  </si>
  <si>
    <t>Сирик Наталья Анатольевна</t>
  </si>
  <si>
    <t>nashsirik@gmail.com</t>
  </si>
  <si>
    <t>Шибаев Артём</t>
  </si>
  <si>
    <t>программа судомодельной лаборатории</t>
  </si>
  <si>
    <t>ответственность за жизнь и здоровье своего ребенка беру на себя</t>
  </si>
  <si>
    <t>Бондарева Иван</t>
  </si>
  <si>
    <t>Башович Анна Кирилловна</t>
  </si>
  <si>
    <t>milagroli@mail.ru</t>
  </si>
  <si>
    <t>Приймакова Янина</t>
  </si>
  <si>
    <t>Зорина Светлана Юрьевна</t>
  </si>
  <si>
    <t>9754453@mail.ru</t>
  </si>
  <si>
    <t>Зорина Алла Владиславовна</t>
  </si>
  <si>
    <t>текстильная пластика и мягкая игрушка</t>
  </si>
  <si>
    <t>Зорина Анна Владиславовна</t>
  </si>
  <si>
    <t>Герасимов Артём Алексеевич</t>
  </si>
  <si>
    <t>Фотостудия"Силуэт"</t>
  </si>
  <si>
    <t>Депутатова Мария Юрьевна</t>
  </si>
  <si>
    <t>mdeputatova@mail.ru</t>
  </si>
  <si>
    <t>Гузэль Богдан Алексеевич</t>
  </si>
  <si>
    <t>Горшкова Елена Сергеевна</t>
  </si>
  <si>
    <t>elenagorshkovaaa@gmail.com</t>
  </si>
  <si>
    <t>Горшкова Дарья Олеговна</t>
  </si>
  <si>
    <t>Санникова Анастасия Александровна</t>
  </si>
  <si>
    <t>ahastik@bk.ru</t>
  </si>
  <si>
    <t>Санникова Варвара</t>
  </si>
  <si>
    <t>Еромасова</t>
  </si>
  <si>
    <t>JuliaEromasova@mail.ru</t>
  </si>
  <si>
    <t>Klopkova_d@mail.ru</t>
  </si>
  <si>
    <t>Клопкова Матвей</t>
  </si>
  <si>
    <t>Войчунас Екатерина Владимировна</t>
  </si>
  <si>
    <t>vk-hagakure@yandex.ru</t>
  </si>
  <si>
    <t>Войчунас Наталия Михайловна</t>
  </si>
  <si>
    <t>Лозинская Карина Георгиевна</t>
  </si>
  <si>
    <t>Lkarina82@mail.r</t>
  </si>
  <si>
    <t>Лозинский Степан</t>
  </si>
  <si>
    <t>Ломоносова Марина Васильевна</t>
  </si>
  <si>
    <t>lomonosovamv@mail.ru</t>
  </si>
  <si>
    <t>Ломоносов Василий Григорьевич</t>
  </si>
  <si>
    <t>Савушкина Арина Евгеньевна</t>
  </si>
  <si>
    <t>SavArina81@mail.ru</t>
  </si>
  <si>
    <t>Можаев Александр</t>
  </si>
  <si>
    <t>Моряхина Вера Николаевна</t>
  </si>
  <si>
    <t>gerda@eu.spb.ru</t>
  </si>
  <si>
    <t>Рейман Аглая</t>
  </si>
  <si>
    <t>Grib_s_a@mail.ru</t>
  </si>
  <si>
    <t>Дубровина Устинья</t>
  </si>
  <si>
    <t>Сулейманова Ольга Сергеевна</t>
  </si>
  <si>
    <t>suleimanova_os@mail.ru</t>
  </si>
  <si>
    <t>Сулейманова Владимир</t>
  </si>
  <si>
    <t>Романов а Елена Николаевна</t>
  </si>
  <si>
    <t>e.n.romanova@mail.ru</t>
  </si>
  <si>
    <t>Романов а Вероника</t>
  </si>
  <si>
    <t>Спиридонов Екатерина Сергеевна</t>
  </si>
  <si>
    <t>spiridonova_es@mail.ru</t>
  </si>
  <si>
    <t>Спиридонов Ксения</t>
  </si>
  <si>
    <t>фомина мария игоревна</t>
  </si>
  <si>
    <t>mariannn@yandex.ru</t>
  </si>
  <si>
    <t>фомин андрей сергеевич</t>
  </si>
  <si>
    <t>комплекс</t>
  </si>
  <si>
    <t>Тухватуллина Гузель Занифовна</t>
  </si>
  <si>
    <t>tgz-79@mail.ru</t>
  </si>
  <si>
    <t>Тухватуллина Дания</t>
  </si>
  <si>
    <t>Тухватуллина Амина</t>
  </si>
  <si>
    <t>комнатное цветоводство с элементами дизайна</t>
  </si>
  <si>
    <t>Тухватуллина Гюзель Занифовна</t>
  </si>
  <si>
    <t>Тухватуллина Фируза</t>
  </si>
  <si>
    <t>Театрально-художественный отдел (Актёрское мастерство)</t>
  </si>
  <si>
    <t>Вендеревская Антонина Серафимовна</t>
  </si>
  <si>
    <t>avenderevskaya@list.ru</t>
  </si>
  <si>
    <t>Гладышевская Мария Дмитриевна</t>
  </si>
  <si>
    <t>Маркова Валентина Александровна</t>
  </si>
  <si>
    <t>va_markova@mail.ru</t>
  </si>
  <si>
    <t>Марков Ярослав Алексеевич</t>
  </si>
  <si>
    <t>Va_markova@mail.ru</t>
  </si>
  <si>
    <t>Серова Ольга Владимировна</t>
  </si>
  <si>
    <t>89119210455, 89119992935</t>
  </si>
  <si>
    <t>Realsport@list.ru</t>
  </si>
  <si>
    <t>Серова Татьяна Алексеевна</t>
  </si>
  <si>
    <t>Кривицкая Лариса Алексеевна</t>
  </si>
  <si>
    <t>larisa_krivitska@mail.ru</t>
  </si>
  <si>
    <t>Пр.Большевиков, д.45, кв.171</t>
  </si>
  <si>
    <t>Дивлеткильдеев Леонид</t>
  </si>
  <si>
    <t>Коиплексная программа Юношеского клуба космонавтики им.Г.С.Титова</t>
  </si>
  <si>
    <t>Линькова Анастасия Николаевна</t>
  </si>
  <si>
    <t>8(905)-273-44-17</t>
  </si>
  <si>
    <t>nastialinkova@mail.ru</t>
  </si>
  <si>
    <t>Линькова Екатерина Дмитриевна</t>
  </si>
  <si>
    <t>Рудницкий Андрей Сергеевич</t>
  </si>
  <si>
    <t>andrey.pakege@gmail.com</t>
  </si>
  <si>
    <t>Рудницкий Ярослав Андреевич</t>
  </si>
  <si>
    <t>Мисарян Мерием</t>
  </si>
  <si>
    <t>+7(921)-935-11-02</t>
  </si>
  <si>
    <t>misaryan@list.ru</t>
  </si>
  <si>
    <t>Мисарян Савелий Вадимович</t>
  </si>
  <si>
    <t>Казьмина Светлана Михайловна</t>
  </si>
  <si>
    <t>+7 (965) 017-33-43</t>
  </si>
  <si>
    <t>Казьмин Захар Олегович</t>
  </si>
  <si>
    <t>Берзенова Екатерина Сергеевна</t>
  </si>
  <si>
    <t>e.berzenova@hyundai-motor.ru</t>
  </si>
  <si>
    <t>Берзенова Стефания Александровна</t>
  </si>
  <si>
    <t>Трофименкова Мария Сергеевна</t>
  </si>
  <si>
    <t>vasilchikov.2002@mail.ru</t>
  </si>
  <si>
    <t>Васильчиков Дмитрий</t>
  </si>
  <si>
    <t>Гордиенко Юлия</t>
  </si>
  <si>
    <t>17.11.0020</t>
  </si>
  <si>
    <t>Кондаков Юрий Анатольевич</t>
  </si>
  <si>
    <t xml:space="preserve">kondakov69@mail.ru
</t>
  </si>
  <si>
    <t xml:space="preserve">poly.korableva.evgenevna@gmail.com
</t>
  </si>
  <si>
    <t>Кораблева Полина</t>
  </si>
  <si>
    <t xml:space="preserve">evus2005@mail.ru
</t>
  </si>
  <si>
    <t>Лаврентьева Ева</t>
  </si>
  <si>
    <t xml:space="preserve">irinaluk71@yandex.ru
</t>
  </si>
  <si>
    <t>Лукьянова Мария</t>
  </si>
  <si>
    <t xml:space="preserve">531avm@mail.ru
</t>
  </si>
  <si>
    <t>введение в генетику</t>
  </si>
  <si>
    <t xml:space="preserve">fatehraja@mail.ru
</t>
  </si>
  <si>
    <t>Спортивная гимнастика для мальчиков. Начальное обучение. Физкультурно-спортивная направленность</t>
  </si>
  <si>
    <t>Саттарова Асия Акифовна</t>
  </si>
  <si>
    <t xml:space="preserve">asya_sattarova@mail.ru
</t>
  </si>
  <si>
    <t>Саттарова Софья</t>
  </si>
  <si>
    <t>Десницкая Екатерина Андреевна</t>
  </si>
  <si>
    <t xml:space="preserve">edesnitskaya@mail.ru
</t>
  </si>
  <si>
    <t xml:space="preserve">khristenko.toni@mail.ru
</t>
  </si>
  <si>
    <t>Христенко Антон</t>
  </si>
  <si>
    <t>Полтарецкая Наталья Анатольевна</t>
  </si>
  <si>
    <t>a.poltaretskaya@yandex.ru</t>
  </si>
  <si>
    <t>Полтарецкая Анна Павловна</t>
  </si>
  <si>
    <t>Агроэкология с основами проектно-исследовательской деятельности</t>
  </si>
  <si>
    <t>Романькова Мария Леонидовна</t>
  </si>
  <si>
    <t>romankova80@list.ru</t>
  </si>
  <si>
    <t>Романькова Ася Андреевна</t>
  </si>
  <si>
    <t>Мойсиевич Наталья Владимировна</t>
  </si>
  <si>
    <t>Vishenka_na_torte_05@mail.ru</t>
  </si>
  <si>
    <t>Мойсиевич Полина Игоревна</t>
  </si>
  <si>
    <t>Агроэкология с основами проектно исследовательской деятельности</t>
  </si>
  <si>
    <t>Проспект Просвещения, дом 33 корпус 1 квартира 156</t>
  </si>
  <si>
    <t>Ворфоломеев Виталий Иванович</t>
  </si>
  <si>
    <t>Ворфоломеева Вероника Витальевна</t>
  </si>
  <si>
    <t>Андрюшкова Ольга</t>
  </si>
  <si>
    <t>Ткачева Полина</t>
  </si>
  <si>
    <t>Канаева Татьяна Юрьевна</t>
  </si>
  <si>
    <t>Spbkantata@gmail.com</t>
  </si>
  <si>
    <t>Канаева Анна</t>
  </si>
  <si>
    <t>Малый Медицинский факультет 2020/2021 медицинская биология</t>
  </si>
  <si>
    <t>Правдюк Елена</t>
  </si>
  <si>
    <t>Мир природы и творчества 1 год суббота 11.00</t>
  </si>
  <si>
    <t>Игнатьева Ольга Андреевна</t>
  </si>
  <si>
    <t>rassalovaolga@yandex.ru</t>
  </si>
  <si>
    <t>Игнатьев Кирилл</t>
  </si>
  <si>
    <t>svetkuzbi@mail.ru</t>
  </si>
  <si>
    <t>Экология-углублённый курс</t>
  </si>
  <si>
    <t>Башун Регина Сергеевна</t>
  </si>
  <si>
    <t>Новоселов Арсений Сергеевич</t>
  </si>
  <si>
    <t>Ендовицкая Юлия Александровна</t>
  </si>
  <si>
    <t>e.ksusha@icloud.com</t>
  </si>
  <si>
    <t>Ендовицкая Ксения</t>
  </si>
  <si>
    <t>Уваров Юрий Викторович</t>
  </si>
  <si>
    <t>yur88222767@yandex.ru</t>
  </si>
  <si>
    <t>Уваров Ярослав Юрьевич</t>
  </si>
  <si>
    <t>Баркова Ольга Николаевна</t>
  </si>
  <si>
    <t>Кашталянова Полина</t>
  </si>
  <si>
    <t>Введение в молекулярную биологию клетки и биохимию клетки</t>
  </si>
  <si>
    <t>yur888222767@yandex.ru</t>
  </si>
  <si>
    <t>Уварова Мария Юрьевна</t>
  </si>
  <si>
    <t>Новиков Данила</t>
  </si>
  <si>
    <t>Иванова Наталия Анатольевна</t>
  </si>
  <si>
    <t>8-921-941-28-02</t>
  </si>
  <si>
    <t>n.a.ivanova@mail.ru</t>
  </si>
  <si>
    <t>Иванова София Викторовна</t>
  </si>
  <si>
    <t>Фалалеева Алиса Викторовна</t>
  </si>
  <si>
    <t>Фалалеева Дарья Александровна</t>
  </si>
  <si>
    <t>Мария Сергеевна Пуховая</t>
  </si>
  <si>
    <t>8-904-516-19-22</t>
  </si>
  <si>
    <t>jovially@yandex.ru</t>
  </si>
  <si>
    <t>Пуховая Полина Алексеевна</t>
  </si>
  <si>
    <t>marie.igotti@gmail.com</t>
  </si>
  <si>
    <t>Абрамова Екатерина</t>
  </si>
  <si>
    <t>вечерская мария анатольевна</t>
  </si>
  <si>
    <t>vvetcherskaya@gmail.com</t>
  </si>
  <si>
    <t>вечерская вера андреевна</t>
  </si>
  <si>
    <t>Конончик Игорь Васильевич</t>
  </si>
  <si>
    <t>Конончик Дарья</t>
  </si>
  <si>
    <t>Бабанова Ирина Ириковна</t>
  </si>
  <si>
    <t>ibabanova81@gmail.com</t>
  </si>
  <si>
    <t>Бабанова Маргарита</t>
  </si>
  <si>
    <t>Путешествие по планете</t>
  </si>
  <si>
    <t>Борисовская Любовь Анатольевна</t>
  </si>
  <si>
    <t>lutrix@yandex.ru</t>
  </si>
  <si>
    <t>Борисенко Анастасия Дмитриевна</t>
  </si>
  <si>
    <t>Детский - Дизайн Центр</t>
  </si>
  <si>
    <t>Я согласна на обработку данных</t>
  </si>
  <si>
    <t>Лебедева Татьяна Игоревна</t>
  </si>
  <si>
    <t>Трофимов Александр</t>
  </si>
  <si>
    <t>Ши Анастасия Владимировна</t>
  </si>
  <si>
    <t>Загашева Наталья Викторовна</t>
  </si>
  <si>
    <t>Загашева Юстина</t>
  </si>
  <si>
    <t>Королева Александра Николаевна</t>
  </si>
  <si>
    <t>vilbaly@mail.ru</t>
  </si>
  <si>
    <t>Королев лев Константинович</t>
  </si>
  <si>
    <t>Попова Юлия Геннадьевна</t>
  </si>
  <si>
    <t>jpopova@list.ru</t>
  </si>
  <si>
    <t>Попова Екатерина Алексеевна</t>
  </si>
  <si>
    <t>Алексеева Ольга Александровна</t>
  </si>
  <si>
    <t>Ask-1202@mail.ru</t>
  </si>
  <si>
    <t>Алексеев Данила</t>
  </si>
  <si>
    <t>Аратюнян Ирина Ильинична</t>
  </si>
  <si>
    <t>Аратюнян София</t>
  </si>
  <si>
    <t>bichurina-m@yandex.ru</t>
  </si>
  <si>
    <t>Хо р</t>
  </si>
  <si>
    <t>Кузнецова Светлана Анатольевна</t>
  </si>
  <si>
    <t>Кузнецова Дарья</t>
  </si>
  <si>
    <t>Якушев Александр Генадьевич</t>
  </si>
  <si>
    <t>Якушева Екатерина</t>
  </si>
  <si>
    <t>Барковская Ольга Леонидовна</t>
  </si>
  <si>
    <t>Южакова Софья</t>
  </si>
  <si>
    <t>павание</t>
  </si>
  <si>
    <t>Герасимова Наталия Васильевна</t>
  </si>
  <si>
    <t>+7(9810 916-48-28</t>
  </si>
  <si>
    <t>9164828@mail.ru</t>
  </si>
  <si>
    <t>Санкт-Петербург, Пушкин, Павловское шоссе, 41/2, кв. 54.</t>
  </si>
  <si>
    <t>Герасимов Михаил Артемьевич</t>
  </si>
  <si>
    <t>"Локомотив истории"</t>
  </si>
  <si>
    <t>107-108</t>
  </si>
  <si>
    <t>Да, я согласна на обработку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</t>
  </si>
  <si>
    <t>Шевцов Олег Владимирович</t>
  </si>
  <si>
    <t>Шевцов Павел</t>
  </si>
  <si>
    <t>Шевцов Александр</t>
  </si>
  <si>
    <t>Карпухин Евгений</t>
  </si>
  <si>
    <t>ОСП</t>
  </si>
  <si>
    <t>Киреева Элона Анатольевна</t>
  </si>
  <si>
    <t>Шишков Витали1</t>
  </si>
  <si>
    <t>Иванова Ксения Игоревна</t>
  </si>
  <si>
    <t>Иванова Агата</t>
  </si>
  <si>
    <t>осп</t>
  </si>
  <si>
    <t>Иванова Арина</t>
  </si>
  <si>
    <t>Нагапетян Артур Генрихович</t>
  </si>
  <si>
    <t>Нагапетян Генри</t>
  </si>
  <si>
    <t>Михайлова Юлия Сергеевна</t>
  </si>
  <si>
    <t>Кузнецов Михаил</t>
  </si>
  <si>
    <t>Шерстнева Ольга Юриевна</t>
  </si>
  <si>
    <t>Winterofficial000gmail.com</t>
  </si>
  <si>
    <t>Шерстнев Игорь</t>
  </si>
  <si>
    <t>Photoshop</t>
  </si>
  <si>
    <t>Кириллова Янина Юрьевна</t>
  </si>
  <si>
    <t>jana_i05@mail.ru</t>
  </si>
  <si>
    <t>Кириллова Дарья</t>
  </si>
  <si>
    <t>Природа и Культура</t>
  </si>
  <si>
    <t>Иванова Ирина Геннадьевна</t>
  </si>
  <si>
    <t>iiriina08@rambler.ru</t>
  </si>
  <si>
    <t>Иванова Людмила Александровна</t>
  </si>
  <si>
    <t>Колбас Ольга Викторовна</t>
  </si>
  <si>
    <t>Колбас Ангелина Евгеньевна</t>
  </si>
  <si>
    <t>Мир творчества 2 год обучения</t>
  </si>
  <si>
    <t>Глушкова Элла Леонидовна</t>
  </si>
  <si>
    <t>ellla73@gmail.com</t>
  </si>
  <si>
    <t>Бонковски Ян</t>
  </si>
  <si>
    <t>Измалкова Кристина Анатольевна</t>
  </si>
  <si>
    <t>k-p-b2@ya.ru</t>
  </si>
  <si>
    <t>Измалкова Анастасия Павловна</t>
  </si>
  <si>
    <t>ШевелеваАнастасия</t>
  </si>
  <si>
    <t>Nasty13@ya.ru</t>
  </si>
  <si>
    <t>Ступени к творчеству</t>
  </si>
  <si>
    <t>krispin@list.ru</t>
  </si>
  <si>
    <t>Цитология, гистология. эмбриология</t>
  </si>
  <si>
    <t>Цитология, гистология, эмбриология</t>
  </si>
  <si>
    <t>Ряскина Ольга Анатольевна</t>
  </si>
  <si>
    <t>Клочко Аглая</t>
  </si>
  <si>
    <t>цитология, гистология, эмбриология</t>
  </si>
  <si>
    <t>Цитология. гистология, эмбриология</t>
  </si>
  <si>
    <t>Кудинов Андрей</t>
  </si>
  <si>
    <t>Логинова Екатерина</t>
  </si>
  <si>
    <t>Лагозина Ольга Борисовна</t>
  </si>
  <si>
    <t>Ривман Анна</t>
  </si>
  <si>
    <t>Цитология. гистология. эмбриология</t>
  </si>
  <si>
    <t>Шуляченко ольга Александровна</t>
  </si>
  <si>
    <t>Кулумбеков Андрей Васильевич</t>
  </si>
  <si>
    <t>Кулумбекова Александра</t>
  </si>
  <si>
    <t>Блейхер Оксана Владимирвона</t>
  </si>
  <si>
    <t>Папченко Александр</t>
  </si>
  <si>
    <t>Чернышов Дмитрий Александрович</t>
  </si>
  <si>
    <t>Чернышова КсенияДмитриевна</t>
  </si>
  <si>
    <t>altim77@gmail.com</t>
  </si>
  <si>
    <t>Тиманкова Юлия Александровна</t>
  </si>
  <si>
    <t>Сухарева Марина Николаевна</t>
  </si>
  <si>
    <t>Корнилова Екатерина Евгеньевна</t>
  </si>
  <si>
    <t>Корнилова Мария Николаевна</t>
  </si>
  <si>
    <t>Введению в общую биологию</t>
  </si>
  <si>
    <t>Остроумов-Беженарь Николай</t>
  </si>
  <si>
    <t>Меглицкая Анна Сергеевна</t>
  </si>
  <si>
    <t>+7(921)928-96-63</t>
  </si>
  <si>
    <t>meglanochka@gmail.com</t>
  </si>
  <si>
    <t>Меглицкий Андрей Владимирович</t>
  </si>
  <si>
    <t>Меглицкая А.С.</t>
  </si>
  <si>
    <t>mnogomumus@yandex.ru</t>
  </si>
  <si>
    <t>Ступак Марина Геннадьевна</t>
  </si>
  <si>
    <t>+7 921 914-0170</t>
  </si>
  <si>
    <t>marina.stupack@yandex.ru</t>
  </si>
  <si>
    <t>2-я Советская 14/4-5</t>
  </si>
  <si>
    <t>Ступак Герман</t>
  </si>
  <si>
    <t>Немецкий язык, 3-из год обучения</t>
  </si>
  <si>
    <t>Нестеренко Светлана Григорьевна</t>
  </si>
  <si>
    <t>stavra2@rambler.ru</t>
  </si>
  <si>
    <t>Христакос Мария-Стефания Энн</t>
  </si>
  <si>
    <t>Василюк Мария Владимировна</t>
  </si>
  <si>
    <t>vmasha77@mail.ru</t>
  </si>
  <si>
    <t>Василюк Дмитрий Анатольевич</t>
  </si>
  <si>
    <t>Коржева Ирина Юрьевна</t>
  </si>
  <si>
    <t>+7(921)908-77-76</t>
  </si>
  <si>
    <t>irina-korzheva@mail.ru</t>
  </si>
  <si>
    <t>Шангиреев Ярослав</t>
  </si>
  <si>
    <t>Румянцева Наталия</t>
  </si>
  <si>
    <t>tatyana.rumyantseva.05@mail.ru</t>
  </si>
  <si>
    <t>Румянцева Татьяна</t>
  </si>
  <si>
    <t>Никонова Ирина Александровна</t>
  </si>
  <si>
    <t>fomenko2112ko@gmail.com</t>
  </si>
  <si>
    <t>Фоменко Николай</t>
  </si>
  <si>
    <t>Степанова Анастасия Дмитриевна</t>
  </si>
  <si>
    <t>StGiha0000@ya.ru</t>
  </si>
  <si>
    <t>Степанов Григорий</t>
  </si>
  <si>
    <t>Вдовиченко Анастасия Николаевна</t>
  </si>
  <si>
    <t>zaloznyiNikolas@mail.ru</t>
  </si>
  <si>
    <t>Залозный Николай</t>
  </si>
  <si>
    <t>основы спортивного плавания</t>
  </si>
  <si>
    <t>Новик Наталья Геннадьевна</t>
  </si>
  <si>
    <t>Noviknataly@yandex.ru</t>
  </si>
  <si>
    <t>Новик Ярослава Данииловна</t>
  </si>
  <si>
    <t>Евглевская Нина Александровна</t>
  </si>
  <si>
    <t>natageya@yandex.ru</t>
  </si>
  <si>
    <t>Евглевская Светлана Андреевна</t>
  </si>
  <si>
    <t>hjlbyf2105@mail. ru</t>
  </si>
  <si>
    <t>Комиссаренко Кирилл Анатольевич</t>
  </si>
  <si>
    <t>k9327308@yandex.ru</t>
  </si>
  <si>
    <t>Комиссаренко Сергей Кириллович</t>
  </si>
  <si>
    <t>Родина Екатерина Викторовна</t>
  </si>
  <si>
    <t>lekha-rodin@rambler.ru</t>
  </si>
  <si>
    <t>Родина Ксения Алексеевна</t>
  </si>
  <si>
    <t>Миронова Вероника Анатольевна</t>
  </si>
  <si>
    <t>8-921-427-68-55</t>
  </si>
  <si>
    <t>mironovav@yandex.ru</t>
  </si>
  <si>
    <t>Миронова Алиса Никитична</t>
  </si>
  <si>
    <t>"Розыгрыш"</t>
  </si>
  <si>
    <t>Семенов Валентин Мванович</t>
  </si>
  <si>
    <t>Семенов Владислав</t>
  </si>
  <si>
    <t>Онищук Максим Дмитриевич</t>
  </si>
  <si>
    <t>Онищук Александр</t>
  </si>
  <si>
    <t>Использование компьютерных технологий в шашках</t>
  </si>
  <si>
    <t>Ирина Муравьева Валерьевна</t>
  </si>
  <si>
    <t>Вуйлов Иван Геннадьевич</t>
  </si>
  <si>
    <t>Кривцова Ольга Анатольевна</t>
  </si>
  <si>
    <t>Кривцова Полина</t>
  </si>
  <si>
    <t>Кузьмина Екатерина Евгеньевна</t>
  </si>
  <si>
    <t>Chelsi86@mail.ru</t>
  </si>
  <si>
    <t>Кузьмин Даниил Алексеевич</t>
  </si>
  <si>
    <t>1. "Актерское мастерство"
2. "Театральная мозаика"</t>
  </si>
  <si>
    <t>7-921-3206818</t>
  </si>
  <si>
    <t>Жарикова Екатерина Григорьевна</t>
  </si>
  <si>
    <t>zharikovakatia1809@mail.ru</t>
  </si>
  <si>
    <t>Жарикова Дарья Дмитриевна</t>
  </si>
  <si>
    <t>Комлексная образовательная программа пресс-центра Поколение</t>
  </si>
  <si>
    <t>Гаевская Анна Николаевна</t>
  </si>
  <si>
    <t>ganna17@list.ru</t>
  </si>
  <si>
    <t>Гаевский Александр</t>
  </si>
  <si>
    <t>Елпатова Анна Геннадьевна</t>
  </si>
  <si>
    <t>7911 165-4401</t>
  </si>
  <si>
    <t>Aelpatova80@yandex.ru</t>
  </si>
  <si>
    <t>Елпатов Павел Александрович</t>
  </si>
  <si>
    <t>Долганова Марина Александровна</t>
  </si>
  <si>
    <t>marinatn@mail.ru</t>
  </si>
  <si>
    <t>Бони Анджелика</t>
  </si>
  <si>
    <t>Ланшафтный дизайн</t>
  </si>
  <si>
    <t>Сермяжко Светлана Анатольевна</t>
  </si>
  <si>
    <t>polarbear2000@mail.ru</t>
  </si>
  <si>
    <t>Сермяжко Анатолий Викторович</t>
  </si>
  <si>
    <t>Копылова Екатерина</t>
  </si>
  <si>
    <t>8(918)3010883</t>
  </si>
  <si>
    <t>Katrin_kop@mail.ru</t>
  </si>
  <si>
    <t>Копылов Кирилл</t>
  </si>
  <si>
    <t>Бальной-спортивные танцы</t>
  </si>
  <si>
    <t>Илюхин Алексей Евгеньевич</t>
  </si>
  <si>
    <t>Мухачев Дмитрий Анатольевич</t>
  </si>
  <si>
    <t>mda_37@mail.ru</t>
  </si>
  <si>
    <t>Мухачев Илья</t>
  </si>
  <si>
    <t>18.11.0020</t>
  </si>
  <si>
    <t>KLYANNIKOVAANN@gmail.ru</t>
  </si>
  <si>
    <t>Тихонова Людмила Олеговна</t>
  </si>
  <si>
    <t>Юрков Максим</t>
  </si>
  <si>
    <t>Тюрина Юлия Олеговна</t>
  </si>
  <si>
    <t>Juliaturina@aol.com</t>
  </si>
  <si>
    <t>Кузнецов Платон</t>
  </si>
  <si>
    <t>Плавание суббота 8 утра</t>
  </si>
  <si>
    <t>Меньшикова Ксения Олеговна</t>
  </si>
  <si>
    <t>ksenija1905@mail.ru</t>
  </si>
  <si>
    <t>Андросенко Артём</t>
  </si>
  <si>
    <t>3 класс</t>
  </si>
  <si>
    <t>Шашков Владимир Васильевич</t>
  </si>
  <si>
    <t>Shashkov75@inbox.ru</t>
  </si>
  <si>
    <t>СПб, ул.Пушкинская 16-18</t>
  </si>
  <si>
    <t>Шашкова Екатерина</t>
  </si>
  <si>
    <t>Английский для всех</t>
  </si>
  <si>
    <t>oksanattro@mail.ru</t>
  </si>
  <si>
    <t>СПб., ул. 8-я Советская. д. 56, кв.5</t>
  </si>
  <si>
    <t>Шмоцер Максим Анатольевич</t>
  </si>
  <si>
    <t>Казанская д 2 к3 центр. р-н</t>
  </si>
  <si>
    <t>Английский</t>
  </si>
  <si>
    <t>Английский для 2-3 класс</t>
  </si>
  <si>
    <t>Кравец Екатерина Вадимоана</t>
  </si>
  <si>
    <t>Кравец Екатерина Вадимовна</t>
  </si>
  <si>
    <t>Кузьмина Алла Анатольеана</t>
  </si>
  <si>
    <t>k.alinka8@yanbex.ru</t>
  </si>
  <si>
    <t>k.reg@yandex.ru</t>
  </si>
  <si>
    <t>Крамова Тимур</t>
  </si>
  <si>
    <t>Феськов Феврония</t>
  </si>
  <si>
    <t>Хор Капельки Сольфеджио</t>
  </si>
  <si>
    <t>Ралло Екатерина Александровна</t>
  </si>
  <si>
    <t>Katushka_IV_@mail.ru</t>
  </si>
  <si>
    <t>Ралло Артём Кириллович</t>
  </si>
  <si>
    <t>Абанькина Елена Владимировна</t>
  </si>
  <si>
    <t>e.abankina@mail.ru</t>
  </si>
  <si>
    <t>190000, г.Санкт-Петербург, Почтамтский пер., д.2, кв.6</t>
  </si>
  <si>
    <t>Абанькина Маргарита</t>
  </si>
  <si>
    <t>Нажимая на кнопку "Отправить", 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</t>
  </si>
  <si>
    <t>921-966-26-19</t>
  </si>
  <si>
    <t>ledy.budkevich@gmail.com</t>
  </si>
  <si>
    <t>89052242677@ya.ru</t>
  </si>
  <si>
    <t>Хохлова Наталья Валерьевна</t>
  </si>
  <si>
    <t>natalah718@gmail.com</t>
  </si>
  <si>
    <t>Хохлова Екатерина Николаевна</t>
  </si>
  <si>
    <t>Лёвкин Станислав Борисович</t>
  </si>
  <si>
    <t>stalevs@gmail.com</t>
  </si>
  <si>
    <t>Санкт-Петербург, бульвар Красных зорь, д. 1, кв. 52</t>
  </si>
  <si>
    <t>Лёвкин Егор</t>
  </si>
  <si>
    <t>Согласен на дистанционное обучение</t>
  </si>
  <si>
    <t>Струнный сектор.Программа обучение игре на скрипке</t>
  </si>
  <si>
    <t>Косарева Виктория Михайловна</t>
  </si>
  <si>
    <t>nadvik@yandex.ru</t>
  </si>
  <si>
    <t>г.СПб, ул. Решетникова дом 9 кв 217</t>
  </si>
  <si>
    <t>Косарева Маргарита</t>
  </si>
  <si>
    <t>Воробьева Анна Васильевна</t>
  </si>
  <si>
    <t>simonaspb@list.ru</t>
  </si>
  <si>
    <t>пр. Авиаконструкторов д. 36, кв. 44</t>
  </si>
  <si>
    <t>Воробьева Мария</t>
  </si>
  <si>
    <t>Юным абитуриентам (8 класс)</t>
  </si>
  <si>
    <t>Смирнова Екатерина Юрьевна</t>
  </si>
  <si>
    <t>zhey@yandex.ru</t>
  </si>
  <si>
    <t>Спб, ул. Туристкая д10, кв 20</t>
  </si>
  <si>
    <t>Юным абитуриентам 10 класс</t>
  </si>
  <si>
    <t>Санкт-Петербург, Малый пр ПС 19-28</t>
  </si>
  <si>
    <t>Юным абитуриентам (8 касс)</t>
  </si>
  <si>
    <t>Махмудов Али Саидович</t>
  </si>
  <si>
    <t>+7 (921) 969-91-68</t>
  </si>
  <si>
    <t>bagsbunny84@gmail.com</t>
  </si>
  <si>
    <t>Ул. Гороховая д. 56, кв. 11</t>
  </si>
  <si>
    <t>Махмудов Дени Алиевич</t>
  </si>
  <si>
    <t>Подготовительные курсы 10 класс</t>
  </si>
  <si>
    <t>Оводов Артем Николаевич</t>
  </si>
  <si>
    <t>СПб, ул. Кавалергардская д 4 кв 20</t>
  </si>
  <si>
    <t>Оводов Марк Артемович</t>
  </si>
  <si>
    <t>СПб, ул. Олеко Дундича, д.25, к.1, кв.4</t>
  </si>
  <si>
    <t>Сокова Марина Владимировна</t>
  </si>
  <si>
    <t>m.sokova75@yandex.ru</t>
  </si>
  <si>
    <t>Соков Сергей</t>
  </si>
  <si>
    <t>Юным абитуриентам (10 класс)</t>
  </si>
  <si>
    <t>Крупник Дарья Васильевна</t>
  </si>
  <si>
    <t>dvkrupnik@mail.ru</t>
  </si>
  <si>
    <t>Долгоозерная 18-28</t>
  </si>
  <si>
    <t>Пугачев Виктор</t>
  </si>
  <si>
    <t>Юный абитуриент 10 класс</t>
  </si>
  <si>
    <t>8-904-606-68-42</t>
  </si>
  <si>
    <t>СПб, Тихорецкий пр. 5, к.2, кв.42</t>
  </si>
  <si>
    <t>Горская Александра</t>
  </si>
  <si>
    <t>Соков Александр</t>
  </si>
  <si>
    <t>Щерба Надежда Михайловна</t>
  </si>
  <si>
    <t>shcherba2013@gmail.com</t>
  </si>
  <si>
    <t>194223, СПб, ул. Жака Дюкло, д. 2/8, кв 17</t>
  </si>
  <si>
    <t>Лыхин Тимофей Викторович</t>
  </si>
  <si>
    <t>"Юным абитуриентам (10 класс)"</t>
  </si>
  <si>
    <t>Ул. Гороховая д. 56 кв. 11</t>
  </si>
  <si>
    <t>Махмудов Дени</t>
  </si>
  <si>
    <t>Велимеева Раиса Адилевна</t>
  </si>
  <si>
    <t>mktelyakov@gmail.com</t>
  </si>
  <si>
    <t>Крылова д.7/5 кв.16</t>
  </si>
  <si>
    <t>Телякова Алсу</t>
  </si>
  <si>
    <t>Бронштейн Татьяна Викторовна</t>
  </si>
  <si>
    <t>Бронштейн Роман</t>
  </si>
  <si>
    <t>Ведрова Надежда Сергеевна</t>
  </si>
  <si>
    <t>nadejda.vedrova@yandex.ru</t>
  </si>
  <si>
    <t>г.СПб., ул. Тамбовская д.47, кв.84</t>
  </si>
  <si>
    <t>Ведров Фёдор Павлович</t>
  </si>
  <si>
    <t>согласны на дистанционной обучение</t>
  </si>
  <si>
    <t>Евстифеева Надежда Александровна</t>
  </si>
  <si>
    <t>angel.ballet83@mail.ru</t>
  </si>
  <si>
    <t>СПб, ул. Кораблестроителей, 19 к1, кв. 148</t>
  </si>
  <si>
    <t>Евстифеева Александра Сергеевна</t>
  </si>
  <si>
    <t>«Юным абитуриентам (8 класс)»</t>
  </si>
  <si>
    <t>Карманова Мария Владимировна</t>
  </si>
  <si>
    <t>marmer@mail.ru</t>
  </si>
  <si>
    <t>пр. Луначарского, д.7, к.2, кв.162</t>
  </si>
  <si>
    <t>Карманова Ольга</t>
  </si>
  <si>
    <t>Программа-Прикладное программирование в среде VS Office и мультимедиа технологии</t>
  </si>
  <si>
    <t>Бугайченко Ольга</t>
  </si>
  <si>
    <t>СПб Костюшко д 22 кв 70</t>
  </si>
  <si>
    <t>Чернушевич Илья Дмитриевич</t>
  </si>
  <si>
    <t>"Юным абитуриентам ( 8 класс)</t>
  </si>
  <si>
    <t>Чернушевич Е.Л.</t>
  </si>
  <si>
    <t>Коновалов Игорь Сергеевич</t>
  </si>
  <si>
    <t>89118100802@mail.ru</t>
  </si>
  <si>
    <t>Г. САНКТ-ПЕТЕРБУРГ ул. ГАНГУТСКАЯ Д 16 кв 40</t>
  </si>
  <si>
    <t>Коновалова Анастасия Игоревна</t>
  </si>
  <si>
    <t>Borisar@inbox.ru</t>
  </si>
  <si>
    <t>Фонтанка дом 127 кВ 22</t>
  </si>
  <si>
    <t>Английский язык для всех</t>
  </si>
  <si>
    <t>Пр. Обуховской обороны, д.138, корп.2, кв.702</t>
  </si>
  <si>
    <t>Новым абитуриентам (10 класс)</t>
  </si>
  <si>
    <t>Павлова Ирина Влпдимировна</t>
  </si>
  <si>
    <t>+7(921)936-69-10</t>
  </si>
  <si>
    <t>abramova7iv@yandex.ru</t>
  </si>
  <si>
    <t>С-пб, ул. Зайцева, д. 6, к.1, кв.39</t>
  </si>
  <si>
    <t>Павлова Алина Александровна</t>
  </si>
  <si>
    <t>Захарова Ольга Юрьевна</t>
  </si>
  <si>
    <t>Zakharova.olga.yu@gmail.com</t>
  </si>
  <si>
    <t>Захарова Дарина Денисовна</t>
  </si>
  <si>
    <t>Казикова Наталья Анатольевна</t>
  </si>
  <si>
    <t>kazikova2016@gmail.com</t>
  </si>
  <si>
    <t>Г. Санкт-Петербург, пр. Ю. Гагарина 48, к.1, кв. 175</t>
  </si>
  <si>
    <t>Гуторова Анна</t>
  </si>
  <si>
    <t>Юным абитуриентам (8 класс)"</t>
  </si>
  <si>
    <t>Согласны</t>
  </si>
  <si>
    <t>Шахмаметьева Мария Михайловна</t>
  </si>
  <si>
    <t>Maria5314060@mail.ru</t>
  </si>
  <si>
    <t>Шахмаметьева Динара</t>
  </si>
  <si>
    <t>Ульянова Александра Анатольевна</t>
  </si>
  <si>
    <t>ulyashova.a@mail.ru</t>
  </si>
  <si>
    <t>Ульянова Кристина Андреевна</t>
  </si>
  <si>
    <t>Белова Мария Владимировна</t>
  </si>
  <si>
    <t>Белов Герман Андреевич</t>
  </si>
  <si>
    <t>СПб пр.Ветеранов д.48 кв.29</t>
  </si>
  <si>
    <t>Наумов Сергей Борисович</t>
  </si>
  <si>
    <t>ikv25@mail.ru</t>
  </si>
  <si>
    <t>г. Санкт-Петербург, пр-кт Солидарности д. 10, корпус 1, кв. 480</t>
  </si>
  <si>
    <t>Наумова Софья Сергеевна</t>
  </si>
  <si>
    <t xml:space="preserve">"Юным абитуриентам (10 класс)"
</t>
  </si>
  <si>
    <t>Бугай Евгения Ивановна</t>
  </si>
  <si>
    <t>Бугай Лилия Владимировна</t>
  </si>
  <si>
    <t>Федотова Елена Вадимовна</t>
  </si>
  <si>
    <t>Ефимова Наталья Николаевна</t>
  </si>
  <si>
    <t>Скрябинскова Екатерина Андреевна</t>
  </si>
  <si>
    <t>Санкт-Петербург, ул. Маршала Тухачевского д.7, корп.1, кВ.111</t>
  </si>
  <si>
    <t>Казанцева Елизавета Константиновна</t>
  </si>
  <si>
    <t>Юным абитуриентам (10кл)</t>
  </si>
  <si>
    <t>Фридман Арина Михаиловна</t>
  </si>
  <si>
    <t>Хазанова Анна Сергеевна</t>
  </si>
  <si>
    <t>Спб, аллея Поликарпова 3-1-275</t>
  </si>
  <si>
    <t>Хазанов Лев</t>
  </si>
  <si>
    <t>Увлекательно о серьезной математике</t>
  </si>
  <si>
    <t>Соловьева Инна Валерьевна</t>
  </si>
  <si>
    <t>Словьев Алексей Сергеевич</t>
  </si>
  <si>
    <t>Пашинская Арина Владимировна</t>
  </si>
  <si>
    <t>Стерлягов Александр Михайлович</t>
  </si>
  <si>
    <t>ams13@mail.ru</t>
  </si>
  <si>
    <t>Санкт-Петербург, ул.9-я Советская 5-29</t>
  </si>
  <si>
    <t>Стерлягов Артём Александрович</t>
  </si>
  <si>
    <t>Иваникова Наталья Валерьевна</t>
  </si>
  <si>
    <t>Куликова Софья Андреевна</t>
  </si>
  <si>
    <t>Демидова Надежда Геннадьевна</t>
  </si>
  <si>
    <t>kuchdem@mail.ru</t>
  </si>
  <si>
    <t>Демидова Полина</t>
  </si>
  <si>
    <t>С-Пб, ул. Маршала Новикова, д.5, кв. 100</t>
  </si>
  <si>
    <t>Увлекательно о серьёзной математике</t>
  </si>
  <si>
    <t>Кучковская Ирина Сергеевна</t>
  </si>
  <si>
    <t>Meleirina@yandex. ru</t>
  </si>
  <si>
    <t>Реутович Георгий Станиславович</t>
  </si>
  <si>
    <t>Современные аналоговые и цифровые электронные устройства</t>
  </si>
  <si>
    <t>Королева Евгения Константиновна</t>
  </si>
  <si>
    <t>Школа танцев 1 год</t>
  </si>
  <si>
    <t>Богданович Анна Александровна</t>
  </si>
  <si>
    <t>+7 931 375 21 15</t>
  </si>
  <si>
    <t>bogdanovicivan97@gmail.com</t>
  </si>
  <si>
    <t>Богданович Иван</t>
  </si>
  <si>
    <t>Антощенко Светлана Михайловна</t>
  </si>
  <si>
    <t>uncle-vit@mail.ru</t>
  </si>
  <si>
    <t>СПБ пр.Большевиков д.22 к.5 кв.138</t>
  </si>
  <si>
    <t>Корытцев Илья Витальевич</t>
  </si>
  <si>
    <t>Новикова Анна Владимировна</t>
  </si>
  <si>
    <t>springvn@yandex.ru</t>
  </si>
  <si>
    <t>Ленская 17 к 2</t>
  </si>
  <si>
    <t>Новикова Варвара Андреевна</t>
  </si>
  <si>
    <t>Ускирева Наталья Васильевна</t>
  </si>
  <si>
    <t>nataig80@mail.ru</t>
  </si>
  <si>
    <t>Cанкт-Петербург</t>
  </si>
  <si>
    <t>Ускирев Мирон</t>
  </si>
  <si>
    <t>1-д</t>
  </si>
  <si>
    <t>Пересыпкина Ольга Юрьевна</t>
  </si>
  <si>
    <t>6531703@bk.ru</t>
  </si>
  <si>
    <t>Волков Даниил Евгеньевич</t>
  </si>
  <si>
    <t>3 Д моделирование</t>
  </si>
  <si>
    <t>Ноговицын Никита Олегович</t>
  </si>
  <si>
    <t>nikita.nogovitsyn@gmail.com</t>
  </si>
  <si>
    <t>СПб, Скобелевский пр. 17-53</t>
  </si>
  <si>
    <t>Ноговицын Василий Никитич</t>
  </si>
  <si>
    <t>да!</t>
  </si>
  <si>
    <t>Любомирова Юлия Владимировна</t>
  </si>
  <si>
    <t>RasJul@yandex.ru</t>
  </si>
  <si>
    <t>СПб, Фермское шоссе, д.36, корп.27, кв.60</t>
  </si>
  <si>
    <t>Любомирова Варвара Антоновна</t>
  </si>
  <si>
    <t>Подготовка к поступлению в 8 класс АЛ 2020-2021</t>
  </si>
  <si>
    <t>Должанская Елена Павловна</t>
  </si>
  <si>
    <t>kutcepalov@i-c.spb.ru</t>
  </si>
  <si>
    <t>СПб, Октябрьская наб., дом 70,корпус 1, квартира 156</t>
  </si>
  <si>
    <t>Куцепалов Егор Романович</t>
  </si>
  <si>
    <t>Белоликова Анастасия Дмитриевна</t>
  </si>
  <si>
    <t>8-911-223-73-18</t>
  </si>
  <si>
    <t>nasta@mail.ru</t>
  </si>
  <si>
    <t>Белоликова Милана</t>
  </si>
  <si>
    <t>2-я по пятницам</t>
  </si>
  <si>
    <t>Дмитриева Екатерина Геннадьевна</t>
  </si>
  <si>
    <t>kb812@bk.ru</t>
  </si>
  <si>
    <t>Дмитриев Данила</t>
  </si>
  <si>
    <t>Баразенко Марина Александровна</t>
  </si>
  <si>
    <t>8(921)4274487</t>
  </si>
  <si>
    <t>mbarazenko@mail.ru</t>
  </si>
  <si>
    <t>Баразенко Леонид</t>
  </si>
  <si>
    <t>Конструирование из древесины</t>
  </si>
  <si>
    <t>Келембет Ольга Анатольевна</t>
  </si>
  <si>
    <t>lagidna@mail.ru</t>
  </si>
  <si>
    <t>Виленский пер. 15, кв15</t>
  </si>
  <si>
    <t>Келембет Николай</t>
  </si>
  <si>
    <t>Юным абитуриентам 8 класс</t>
  </si>
  <si>
    <t>tanya_ru05@mail.ru</t>
  </si>
  <si>
    <t>Рузанов Федор Михайлович</t>
  </si>
  <si>
    <t>Дашдамирова Марина Александровна</t>
  </si>
  <si>
    <t>Дашдамиров Ибрагим Эльданизович</t>
  </si>
  <si>
    <t>3D моделирование</t>
  </si>
  <si>
    <t>г. Санкт-Петербург, 6-я линия, д.29, кв. 42</t>
  </si>
  <si>
    <t>Бенза Ирина Сергеевна</t>
  </si>
  <si>
    <t>benzaangelina@gmail.com</t>
  </si>
  <si>
    <t>Бенза Ангелина</t>
  </si>
  <si>
    <t>Театрально-художественная МЭТС Розыгрыш</t>
  </si>
  <si>
    <t>Крылова Татьяна Владиславовна</t>
  </si>
  <si>
    <t>tatiana-connect@mail.ru</t>
  </si>
  <si>
    <t>г. Санкт-Петербург ул. Кирочная д. 17 кв. 11</t>
  </si>
  <si>
    <t>Борцова Кира Сергеевна</t>
  </si>
  <si>
    <t>рудавко юлия юрьевна</t>
  </si>
  <si>
    <t>тюрина агата</t>
  </si>
  <si>
    <t>лопатина юлия валерьевна</t>
  </si>
  <si>
    <t>лопатин макар</t>
  </si>
  <si>
    <t>Проспект Стачек 71 кВ 7</t>
  </si>
  <si>
    <t>Голубчикова Варвара Максимовна</t>
  </si>
  <si>
    <t>Матвеев Максим Александрович</t>
  </si>
  <si>
    <t>vombatushka@gmail.com</t>
  </si>
  <si>
    <t>Матвеев Андрей Максимович</t>
  </si>
  <si>
    <t>👍🏼</t>
  </si>
  <si>
    <t>Змиренкова Евгения Викторовна</t>
  </si>
  <si>
    <t>zmire@yandex.ru</t>
  </si>
  <si>
    <t>Змиренков Данил Дмитриевич</t>
  </si>
  <si>
    <t>Аксенов Матвей Максимович</t>
  </si>
  <si>
    <t>Битлев Роберт Радмирович</t>
  </si>
  <si>
    <t>Кранин Александр Юрьевич</t>
  </si>
  <si>
    <t>Кранина Варвара Александровна</t>
  </si>
  <si>
    <t>Огур Елена Дмитриевна</t>
  </si>
  <si>
    <t>Огур Олеся Юрьевна</t>
  </si>
  <si>
    <t>Дударева Мария Александровна</t>
  </si>
  <si>
    <t>8(911)023-67-37</t>
  </si>
  <si>
    <t>dudareva81@bk.ru</t>
  </si>
  <si>
    <t>Дударева Арина</t>
  </si>
  <si>
    <t>Бальный танец / хореография</t>
  </si>
  <si>
    <t>014 / 019</t>
  </si>
  <si>
    <t>Олихина Оксана Анатольевна</t>
  </si>
  <si>
    <t>Олихина Софья Николаевна</t>
  </si>
  <si>
    <t>Печникова Валерия Леонидовна</t>
  </si>
  <si>
    <t>Севрюков Артемий Андреевич</t>
  </si>
  <si>
    <t>Сергеев Максим Александрович</t>
  </si>
  <si>
    <t>Соловьева Юлия Владимировна</t>
  </si>
  <si>
    <t>Лескова Татьяна Владиславовна</t>
  </si>
  <si>
    <t>Фокина Екатерина Вадимовна</t>
  </si>
  <si>
    <t>Артюх Елена Вячеславовна</t>
  </si>
  <si>
    <t>Громов Алексей Андреевич</t>
  </si>
  <si>
    <t>alfia_proclub@mail.ru</t>
  </si>
  <si>
    <t>19.11.0020</t>
  </si>
  <si>
    <t>Землякова Ксения Владимировна</t>
  </si>
  <si>
    <t>xenyazema@yandex.ru</t>
  </si>
  <si>
    <t>Землякова Евлалия Олеговна</t>
  </si>
  <si>
    <t>Судакова-Голлербах Татьяна Николаевна</t>
  </si>
  <si>
    <t>8921-954-07-91</t>
  </si>
  <si>
    <t>sudakova.gollerbach@gmail.com</t>
  </si>
  <si>
    <t>Судакова Кира</t>
  </si>
  <si>
    <t>Раков Михаил Анатольевич</t>
  </si>
  <si>
    <t>8911-924-37-38</t>
  </si>
  <si>
    <t>mr1965@mail.ru</t>
  </si>
  <si>
    <t>Шадиханова Вера Георгиевна</t>
  </si>
  <si>
    <t>8-921-426-33-83</t>
  </si>
  <si>
    <t>zazuvera@yandex.ru</t>
  </si>
  <si>
    <t>Цацу Семен</t>
  </si>
  <si>
    <t>Аюкасова Гаухар Дуйсенбаевна</t>
  </si>
  <si>
    <t>964-320-79-84</t>
  </si>
  <si>
    <t>galyaayukasova@inbox.ru</t>
  </si>
  <si>
    <t>981-718-78-18</t>
  </si>
  <si>
    <t>svetlana1998@list.ru</t>
  </si>
  <si>
    <t>juliaturina@aol.com</t>
  </si>
  <si>
    <t>anrean_o15@mail.ru</t>
  </si>
  <si>
    <t>Андреев Михаил</t>
  </si>
  <si>
    <t>Малахова Анна Павловна</t>
  </si>
  <si>
    <t>lqdmoona@gmail.com</t>
  </si>
  <si>
    <t>Малахова Алиса Александровна</t>
  </si>
  <si>
    <t>smarina-08@maul.ru</t>
  </si>
  <si>
    <t>Арбузов Татьяна</t>
  </si>
  <si>
    <t>oleinik_e_a@mail.ru</t>
  </si>
  <si>
    <t>Орлова Мария николаевна</t>
  </si>
  <si>
    <t>marussia28@gmail.com</t>
  </si>
  <si>
    <t>Федоров Никита</t>
  </si>
  <si>
    <t>Экология</t>
  </si>
  <si>
    <t>Галанина Елизавета Сергеевна</t>
  </si>
  <si>
    <t>lizik1985@mail.ru</t>
  </si>
  <si>
    <t>Галанина Лидия</t>
  </si>
  <si>
    <t>Авелев Кирилл Валерьевич</t>
  </si>
  <si>
    <t>avelev@mail.ru</t>
  </si>
  <si>
    <t>Авелева Анна-Мария</t>
  </si>
  <si>
    <t>Стулов Денис Юрьевич</t>
  </si>
  <si>
    <t>Stulova_ira@mail.ru</t>
  </si>
  <si>
    <t>Стулова Алена</t>
  </si>
  <si>
    <t>Кутузова Екатерина Борисовна</t>
  </si>
  <si>
    <t>kutuzova_78@mail.ru</t>
  </si>
  <si>
    <t>Штейнцайг Константин Александрович</t>
  </si>
  <si>
    <t>Лещенко-Верещенко Николь-Марин</t>
  </si>
  <si>
    <t>malmu1@yandex.ru</t>
  </si>
  <si>
    <t>Ул Кирочная, д 32-34, кв 108</t>
  </si>
  <si>
    <t>Семёнова Арина Артёмовна</t>
  </si>
  <si>
    <t>Шеремет Сергей Владимирович</t>
  </si>
  <si>
    <t>Забродина Елена Викторовна</t>
  </si>
  <si>
    <t>Забродин Константин</t>
  </si>
  <si>
    <t>Семченков Александр Николаевич</t>
  </si>
  <si>
    <t>Семченков Никита</t>
  </si>
  <si>
    <t>Бабурин Антон</t>
  </si>
  <si>
    <t>Евдокимова Диана Павловна</t>
  </si>
  <si>
    <t>dianaevd@gmail.com</t>
  </si>
  <si>
    <t>Евдокимов Лев</t>
  </si>
  <si>
    <t>Введение в пользование ПК под управлением Ос Ubuntu Linux</t>
  </si>
  <si>
    <t>Шульгина Ирина Юрьевна</t>
  </si>
  <si>
    <t>Шульгин Никита</t>
  </si>
  <si>
    <t>Вянни Мария Валерьевна</t>
  </si>
  <si>
    <t>Вянни Никита</t>
  </si>
  <si>
    <t>Таганова Василиса Александровна</t>
  </si>
  <si>
    <t>Попова Кристина Владимировна</t>
  </si>
  <si>
    <t>kristina.popova@mail.ru</t>
  </si>
  <si>
    <t>Попов Арсений</t>
  </si>
  <si>
    <t>Спиридонова Екатерина Сергеевна</t>
  </si>
  <si>
    <t>tilda1206@yandex.ru</t>
  </si>
  <si>
    <t>Спиридонов Александр</t>
  </si>
  <si>
    <t>Женихова Анна Фатыховна</t>
  </si>
  <si>
    <t>silaevalv@yandex.ru</t>
  </si>
  <si>
    <t>Маркова Диана</t>
  </si>
  <si>
    <t>Петерсон Анна Вячеславовна</t>
  </si>
  <si>
    <t>ул.Стахановцев,12/22</t>
  </si>
  <si>
    <t>Петерсон Андрей Карлович</t>
  </si>
  <si>
    <t>Углубленный курс физики</t>
  </si>
  <si>
    <t>dadoanna@yandex.ru</t>
  </si>
  <si>
    <t>Дадонова Ульяна</t>
  </si>
  <si>
    <t>filondor6b@gmail.com</t>
  </si>
  <si>
    <t>Филон Владлена</t>
  </si>
  <si>
    <t>Гаврилов Сергей Александрович</t>
  </si>
  <si>
    <t>lip2007@yandex.ru</t>
  </si>
  <si>
    <t>Гаврилов Денис</t>
  </si>
  <si>
    <t>Гаврилова Анастасия</t>
  </si>
  <si>
    <t>salavat@mail.ru</t>
  </si>
  <si>
    <t>Садриев Эльдар</t>
  </si>
  <si>
    <t>Садриев Дамир</t>
  </si>
  <si>
    <t>Мартин Никита</t>
  </si>
  <si>
    <t>Головнина Татьяна Владимировна</t>
  </si>
  <si>
    <t>905 233-50-99</t>
  </si>
  <si>
    <t>Tasagol@mail.ru</t>
  </si>
  <si>
    <t>Головнин Михаил Александрович</t>
  </si>
  <si>
    <t>8-905-206-77-18</t>
  </si>
  <si>
    <t>Витебский проспект д21 к4 кв33</t>
  </si>
  <si>
    <t>Черненко Мария Валерьевна</t>
  </si>
  <si>
    <t>921-8929028</t>
  </si>
  <si>
    <t>Черненко Ростислав</t>
  </si>
  <si>
    <t>Федосеева Мария</t>
  </si>
  <si>
    <t>Рец Айно</t>
  </si>
  <si>
    <t>Котельникова Анна Николаевна</t>
  </si>
  <si>
    <t>Прахов Платон</t>
  </si>
  <si>
    <t>Прахов Пётр</t>
  </si>
  <si>
    <t>Сердюк Зоя</t>
  </si>
  <si>
    <t>Афанасьева Татьяна Дмитриевна</t>
  </si>
  <si>
    <t>8931м 351 3019</t>
  </si>
  <si>
    <t>maddalenarussa85@gmail.com</t>
  </si>
  <si>
    <t>9-я Советская, 5, кв. 57</t>
  </si>
  <si>
    <t>Афанасьев Максим Феликс</t>
  </si>
  <si>
    <t xml:space="preserve">"Подготовка к поступлению в 8 класс АЛ 2020-2021" 
</t>
  </si>
  <si>
    <t>Белезнева Екатерина Сергеевна</t>
  </si>
  <si>
    <t>Белезнев Дмитрий</t>
  </si>
  <si>
    <t>СПб., пр.Энтузиастов д.20 к.1 кв.102</t>
  </si>
  <si>
    <t>Терентьева Дарья</t>
  </si>
  <si>
    <t>irina.v.solonova@gmail..ru</t>
  </si>
  <si>
    <t>irina.v.solonova@gmail.com</t>
  </si>
  <si>
    <t>Солонова Арина</t>
  </si>
  <si>
    <t>Санкт-Петербург, наб. реки Мойки д.14, кв.60</t>
  </si>
  <si>
    <t>Шелищ Марк</t>
  </si>
  <si>
    <t>Афанасьева Юлия Андреевна</t>
  </si>
  <si>
    <t>afajulia@gmail.com</t>
  </si>
  <si>
    <t>Митюхина Арина</t>
  </si>
  <si>
    <t>mailbox-eo@mail.ru</t>
  </si>
  <si>
    <t>Жернаков Егор</t>
  </si>
  <si>
    <t>Иванова Ольга Вечяславовна</t>
  </si>
  <si>
    <t>lebedevaolga@list.ru</t>
  </si>
  <si>
    <t xml:space="preserve">
Саушкин Владислав</t>
  </si>
  <si>
    <t>Аланаев Сергей</t>
  </si>
  <si>
    <t>Волобуева Мария Юрьевна</t>
  </si>
  <si>
    <t>myvol@mail.ru</t>
  </si>
  <si>
    <t>Большов Артем</t>
  </si>
  <si>
    <t>Смольная Анна Владимировна</t>
  </si>
  <si>
    <t>Anna.smolnaya@gmail.com</t>
  </si>
  <si>
    <t>Смольный Владимир</t>
  </si>
  <si>
    <t>Кормовые пилотажные модели самолетов</t>
  </si>
  <si>
    <t>Кундус Ольга Федоровна</t>
  </si>
  <si>
    <t>kira20071109@mailru</t>
  </si>
  <si>
    <t>Кундус Кира</t>
  </si>
  <si>
    <t>Доронин Николай Степанович</t>
  </si>
  <si>
    <t>Доронина Доминика</t>
  </si>
  <si>
    <t>Зеленцова Юлия Владимировна</t>
  </si>
  <si>
    <t>8905-231-19-15</t>
  </si>
  <si>
    <t>Zelencova1209@gmail.com</t>
  </si>
  <si>
    <t>Зеленцова Лада Игоревна</t>
  </si>
  <si>
    <t>Иванова Виолетта Андреевна</t>
  </si>
  <si>
    <t>Abstraktion@yandex.ru</t>
  </si>
  <si>
    <t>Шангин Андрей Андреевич</t>
  </si>
  <si>
    <t>Бусыгин Артём Игоревич</t>
  </si>
  <si>
    <t>Lazaras@mail.ru</t>
  </si>
  <si>
    <t>Бусыгина Майя Артёмовна</t>
  </si>
  <si>
    <t>Ловчикова Елена Михайловна</t>
  </si>
  <si>
    <t>elena.lovchukova@gmail.com</t>
  </si>
  <si>
    <t>Михайлов Герман</t>
  </si>
  <si>
    <t>Кузнецова Анна Борисовна</t>
  </si>
  <si>
    <t>saariplat@gmail.com</t>
  </si>
  <si>
    <t>Кузнецова Яна</t>
  </si>
  <si>
    <t>"Основы технологий и композиционного анализа фотографии"</t>
  </si>
  <si>
    <t>Копырина Анастасия Сергеевна</t>
  </si>
  <si>
    <t>Volkova.anastasiya@yandex.ru</t>
  </si>
  <si>
    <t>Копырин Лев</t>
  </si>
  <si>
    <t>eukarpowa2010@yandex.ru</t>
  </si>
  <si>
    <t>8-911-760-06-24</t>
  </si>
  <si>
    <t>Яковлев Миша</t>
  </si>
  <si>
    <t>Пр Энгельса, д 132, к 1, кв 286</t>
  </si>
  <si>
    <t>Астахова Диана</t>
  </si>
  <si>
    <t>Лебедева Диана Юрьевна</t>
  </si>
  <si>
    <t>Lebedeva.di@yandex.ru</t>
  </si>
  <si>
    <t>Богомолов Евгений Александрович</t>
  </si>
  <si>
    <t>Колчина Екатерина</t>
  </si>
  <si>
    <t>Ермолаев Александр Вячеславович</t>
  </si>
  <si>
    <t>Ермолаева Дарья</t>
  </si>
  <si>
    <t>borisak@inbox.ru</t>
  </si>
  <si>
    <t>Раильтянин Данила</t>
  </si>
  <si>
    <t>Иванов Юрий</t>
  </si>
  <si>
    <t>Воскресенская Елена Александровна</t>
  </si>
  <si>
    <t>iarita@mail.ru</t>
  </si>
  <si>
    <t>Голубев Максимилиан</t>
  </si>
  <si>
    <t>Olan4@yandex.ru</t>
  </si>
  <si>
    <t>Лошакова Надежда Олеговна</t>
  </si>
  <si>
    <t>Спб, ул. Стахановцев д.4, кв.6</t>
  </si>
  <si>
    <t>Каменская Лидия Ильинична</t>
  </si>
  <si>
    <t>Бушкина Ольга Ивановна</t>
  </si>
  <si>
    <t>olgawind35@gmail.com</t>
  </si>
  <si>
    <t>Курбанова Ксения Валерьевна</t>
  </si>
  <si>
    <t>Романова Ольга Сергеевна</t>
  </si>
  <si>
    <t>knightromanov@gmail.com</t>
  </si>
  <si>
    <t>Глухарская ул. д 19 кв 31</t>
  </si>
  <si>
    <t>Романов Кирилл</t>
  </si>
  <si>
    <t>сидоркевич татьяна юрьевна</t>
  </si>
  <si>
    <t>сидоркевич максим</t>
  </si>
  <si>
    <t>8(921)8814671</t>
  </si>
  <si>
    <t>Крюкова Алла Евгеньевна</t>
  </si>
  <si>
    <t>+7 953 368-14-34</t>
  </si>
  <si>
    <t>xxhisokaxgonxx@gmail.com</t>
  </si>
  <si>
    <t>Крюкова Ирина Андреевна</t>
  </si>
  <si>
    <t>Яицкая Ольга Юрьевна</t>
  </si>
  <si>
    <t>onelika@mail.ru</t>
  </si>
  <si>
    <t>Лермонтовский проспект 17-3</t>
  </si>
  <si>
    <t>Кудряшов Фёдор</t>
  </si>
  <si>
    <t>Юный абитуриент (8класс), юный геолог</t>
  </si>
  <si>
    <t>Межнина Анастасия</t>
  </si>
  <si>
    <t>Лащева Мария Константиновна</t>
  </si>
  <si>
    <t>79219223508@ya.ru</t>
  </si>
  <si>
    <t>Романенко Михаил</t>
  </si>
  <si>
    <t>1 год обучения, четверг 16-18</t>
  </si>
  <si>
    <t>Олуво Ирина Константиновна</t>
  </si>
  <si>
    <t>Just_irisha@mail.ru</t>
  </si>
  <si>
    <t>Олуво Артём Абайоми</t>
  </si>
  <si>
    <t>Бугрий Михаил Александрович</t>
  </si>
  <si>
    <t>+7(911)952-13-72</t>
  </si>
  <si>
    <t>2265852@mail.ru</t>
  </si>
  <si>
    <t>Санкт-Петербург ул. Стасовой д. 4 к.1 кв. 49</t>
  </si>
  <si>
    <t>Бугрий Илья Михайлович</t>
  </si>
  <si>
    <t>Группа 157</t>
  </si>
  <si>
    <t>Каштанова Светлана Александровна</t>
  </si>
  <si>
    <t>kashtans@me.com</t>
  </si>
  <si>
    <t>Титиевская Ольга Вячеславовна</t>
  </si>
  <si>
    <t>nas.kapkova@yandex.ru</t>
  </si>
  <si>
    <t>Капкова Анастасия Алексеевна</t>
  </si>
  <si>
    <t>Туризм в Санкт-Петербурге, гиды на английском</t>
  </si>
  <si>
    <t>Лаврук Елена Викторовна</t>
  </si>
  <si>
    <t>elenikka@mail.ru</t>
  </si>
  <si>
    <t>Лаврук Катерина Валерьевна</t>
  </si>
  <si>
    <t>Семенова Наталья Владимировна</t>
  </si>
  <si>
    <t>tata-kit@mail.ru</t>
  </si>
  <si>
    <t>Усачёв Владимир</t>
  </si>
  <si>
    <t>полевая зоология</t>
  </si>
  <si>
    <t>Толстунова Татьяна Владимировна</t>
  </si>
  <si>
    <t>Tanuxat@mail.ru</t>
  </si>
  <si>
    <t>Муринская дор, 84, 167</t>
  </si>
  <si>
    <t>Титкова Светлана Евгеньевна</t>
  </si>
  <si>
    <t>Смирнова Татьяна Кимовна</t>
  </si>
  <si>
    <t>8921-938-38-10</t>
  </si>
  <si>
    <t>kadavtika@gmail.com</t>
  </si>
  <si>
    <t xml:space="preserve">8-952-367-53-99
</t>
  </si>
  <si>
    <t>Холопова Элеонора Александровна</t>
  </si>
  <si>
    <t>911-022-47-41</t>
  </si>
  <si>
    <t>kholopova15151515@gmail.ru</t>
  </si>
  <si>
    <t xml:space="preserve">Васильев Егор
</t>
  </si>
  <si>
    <t>latisavladis@yahoo.com</t>
  </si>
  <si>
    <t>katch.j@mail.ru</t>
  </si>
  <si>
    <t>sofiaan@mail.ru</t>
  </si>
  <si>
    <t>8911-778-38-37</t>
  </si>
  <si>
    <t>Шафикова Татьяна Николаевна</t>
  </si>
  <si>
    <t>8911-123-52-17</t>
  </si>
  <si>
    <t>shafi-tatyana@yandex.ru</t>
  </si>
  <si>
    <t>Шафиков Роман Ренатович</t>
  </si>
  <si>
    <t>Медведев Павел Леонидович</t>
  </si>
  <si>
    <t>950-003-23-22</t>
  </si>
  <si>
    <t>pbear4@gmail.com</t>
  </si>
  <si>
    <t>Медведева Наталья</t>
  </si>
  <si>
    <t>8911-755-86-60</t>
  </si>
  <si>
    <t>Шепелюк Иннокентий</t>
  </si>
  <si>
    <t>Тимофеева Алена Владимировна</t>
  </si>
  <si>
    <t>8911-128-58-26</t>
  </si>
  <si>
    <t>Брылев Даниил</t>
  </si>
  <si>
    <t>alltim@rambler.ru</t>
  </si>
  <si>
    <t>Брылев Максим</t>
  </si>
  <si>
    <t>911-143-23-46</t>
  </si>
  <si>
    <t>о.bezrukov2013@yandex.ru</t>
  </si>
  <si>
    <t>Степина Мария Юрьевна</t>
  </si>
  <si>
    <t>8-921-785-42-72</t>
  </si>
  <si>
    <t>mariakatlama@yandex.ru</t>
  </si>
  <si>
    <t>Степина Екатерина</t>
  </si>
  <si>
    <t>8-921-782-78-45</t>
  </si>
  <si>
    <t>via20006@yandex.ru</t>
  </si>
  <si>
    <t>Вишняков Арсений</t>
  </si>
  <si>
    <t>8-931-306-27-57</t>
  </si>
  <si>
    <t>uar78@yandex.ru</t>
  </si>
  <si>
    <t>родионов Юсиф</t>
  </si>
  <si>
    <t xml:space="preserve">921-933-34-96
</t>
  </si>
  <si>
    <t>saulit@mail.ru</t>
  </si>
  <si>
    <t>Орлова Нина Александровна</t>
  </si>
  <si>
    <t>orlova.a.@gmail.ru</t>
  </si>
  <si>
    <t>921441-00-55</t>
  </si>
  <si>
    <t>Касьянова Алиса Ивановна</t>
  </si>
  <si>
    <t xml:space="preserve">Новосельцева Евгения
</t>
  </si>
  <si>
    <t>8931-359-68-70</t>
  </si>
  <si>
    <t>911-020-18-98</t>
  </si>
  <si>
    <t>Назаров Максим</t>
  </si>
  <si>
    <t>Галькова Светлана Николаевна</t>
  </si>
  <si>
    <t>Галькова Ксения</t>
  </si>
  <si>
    <t>921-094-46-49</t>
  </si>
  <si>
    <t>Жиляев Андрей Евгеньевич</t>
  </si>
  <si>
    <t>Величчко Мария Сергеевна</t>
  </si>
  <si>
    <t>vetr_39@mail.ru</t>
  </si>
  <si>
    <t>Ефимов Всеволод</t>
  </si>
  <si>
    <t>951-680-18-16</t>
  </si>
  <si>
    <t>Шапарова Ульяна</t>
  </si>
  <si>
    <t>Вереекен Лилия Владимировна</t>
  </si>
  <si>
    <t>or.nastr@mail.ru</t>
  </si>
  <si>
    <t>Вереекен Даниил Питерович</t>
  </si>
  <si>
    <t>Стрельна, Ул. Кирпичная, д.6, ка. 2</t>
  </si>
  <si>
    <t>Пономарев Федор Александрович</t>
  </si>
  <si>
    <t>Полякова Светлана Владимировна</t>
  </si>
  <si>
    <t>Svvlpol@yandex.ru</t>
  </si>
  <si>
    <t>Пр. Кузнецова дом 25 корпус 1 кв.148</t>
  </si>
  <si>
    <t>Полякова Анастасия</t>
  </si>
  <si>
    <t>"Юным абитуриентам (10 класс)</t>
  </si>
  <si>
    <t>Бородина Наталья Валерьевна</t>
  </si>
  <si>
    <t>Natalibor@mail.ru</t>
  </si>
  <si>
    <t>Штенцов Петр Витальевич</t>
  </si>
  <si>
    <t>Кошеварникова Анна Васильевна</t>
  </si>
  <si>
    <t>anna_kosh@rambler.ru</t>
  </si>
  <si>
    <t>СПб, ул.Будапештская, д.69/2, кв.248</t>
  </si>
  <si>
    <t>Кошеварникова Милана Дмитриевна</t>
  </si>
  <si>
    <t>"Юным абитуриентам (8 класс)"</t>
  </si>
  <si>
    <t>Кулахметова Мария Васильевна</t>
  </si>
  <si>
    <t>maria.kulakhmetova@gmail.com</t>
  </si>
  <si>
    <t>Московский проспект, д.73, к.3, кв. 449</t>
  </si>
  <si>
    <t>Кулахметова Алина</t>
  </si>
  <si>
    <t>Лацман Ольга Борисовна</t>
  </si>
  <si>
    <t>Меличева Алина Александровна</t>
  </si>
  <si>
    <t>Полевая орнитология 2 год</t>
  </si>
  <si>
    <t>Ул. Савушкина 36-57</t>
  </si>
  <si>
    <t>Ярополова Галия Нургалиевна</t>
  </si>
  <si>
    <t>polly23062003@gmail.com</t>
  </si>
  <si>
    <t>СПб, ул. Лени Голикова 104 лит. А кв. 6</t>
  </si>
  <si>
    <t>Ярополова Полина Сергеевна</t>
  </si>
  <si>
    <t>《Клио》</t>
  </si>
  <si>
    <t>№ 107</t>
  </si>
  <si>
    <t>Я даю согласие на обработку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ребёнка буре на себя</t>
  </si>
  <si>
    <t>Черняева Дарья Олеговна</t>
  </si>
  <si>
    <t>Скородумова Елена</t>
  </si>
  <si>
    <t>Авиаконструкторов 18-1-283</t>
  </si>
  <si>
    <t>Ботвинская Мария</t>
  </si>
  <si>
    <t>Арапова Ольга Сергеевна</t>
  </si>
  <si>
    <t>Арапова Анастасия Павловна</t>
  </si>
  <si>
    <t>Поспелова Мария Львовна</t>
  </si>
  <si>
    <t>Барнаулова Мария Олеговна</t>
  </si>
  <si>
    <t>Большакова Татьяна Алексеевна</t>
  </si>
  <si>
    <t>Большакова Софья Ивановна</t>
  </si>
  <si>
    <t>911-2615034</t>
  </si>
  <si>
    <t>Волянюк Анна Юрьевна</t>
  </si>
  <si>
    <t>Момина Варвара Сергеевна</t>
  </si>
  <si>
    <t>Парфенова Ксения Александровна</t>
  </si>
  <si>
    <t>Парфенова Мария Павловна</t>
  </si>
  <si>
    <t>Белова Марина Сергеевна</t>
  </si>
  <si>
    <t>Юркевич Татьяна Михайловна</t>
  </si>
  <si>
    <t>Шерстнев Максим Сергеевич</t>
  </si>
  <si>
    <t>Хадынская Яна Андреевна</t>
  </si>
  <si>
    <t>2964188@mail.ru</t>
  </si>
  <si>
    <t>Спб, пр.Просвещения 43, кв 838</t>
  </si>
  <si>
    <t>Хадынская Кристина Дмитриевна</t>
  </si>
  <si>
    <t>Подготовка к поступлению в 8 класс</t>
  </si>
  <si>
    <t>Гуревич Ирина Александровна</t>
  </si>
  <si>
    <t>Гуревич Дмитрий Александрович</t>
  </si>
  <si>
    <t>Мухина Юлия Александровна</t>
  </si>
  <si>
    <t>Мухина Полина Антоновна</t>
  </si>
  <si>
    <t>Шаршова Екатерина Александровна</t>
  </si>
  <si>
    <t>Шаршов Леонид Сергеевич</t>
  </si>
  <si>
    <t>Шушеров Алексей Михайлович</t>
  </si>
  <si>
    <t>Шушеров Владислав Алексеевич</t>
  </si>
  <si>
    <t>Конкин Андрей Сергеевич</t>
  </si>
  <si>
    <t>konkinasiphone@gmail.com</t>
  </si>
  <si>
    <t>195220, СПб, ул. Гжатская 22, корп.3, кв.50</t>
  </si>
  <si>
    <t>Конкина Вероника Андреевна</t>
  </si>
  <si>
    <t>Второй год обучения</t>
  </si>
  <si>
    <t>Алипцева Надежда Викторовна</t>
  </si>
  <si>
    <t>Дронь Ника Олеговна</t>
  </si>
  <si>
    <t>СПб, ул. Кирочная, 64, кв. 152</t>
  </si>
  <si>
    <t>Ковалева Екатерина Владимировна</t>
  </si>
  <si>
    <t>KEV_82@list.ru</t>
  </si>
  <si>
    <t>г.Санкт-Петербург, ул. Орджоникидзе, д. 52, кв. 475</t>
  </si>
  <si>
    <t>Ковалев Павел Игоревич</t>
  </si>
  <si>
    <t>Греческий проспект17-8</t>
  </si>
  <si>
    <t>Богданова Юлия Викторовна</t>
  </si>
  <si>
    <t>julia24.73@mail.ru</t>
  </si>
  <si>
    <t>Богданов Александр</t>
  </si>
  <si>
    <t>Гордеева Мария Сергеевна</t>
  </si>
  <si>
    <t>msgcode@gmail.com</t>
  </si>
  <si>
    <t>Гордеев Григорий</t>
  </si>
  <si>
    <t>Лазарева Евгения Вольдемаровна</t>
  </si>
  <si>
    <t>Pev80@mail.ru</t>
  </si>
  <si>
    <t>Лазарева Ева Андреевна</t>
  </si>
  <si>
    <t>Лазарев Георгий Андреевич</t>
  </si>
  <si>
    <t>Программирование linex</t>
  </si>
  <si>
    <t>Доминова Евгения Сергеевна</t>
  </si>
  <si>
    <t>geha1@yandex.ru</t>
  </si>
  <si>
    <t>Богданов Андрей Юрьевич</t>
  </si>
  <si>
    <t>Лего WeDo</t>
  </si>
  <si>
    <t>Гиль Анна Валентиновна</t>
  </si>
  <si>
    <t>+7(911)211-94-20</t>
  </si>
  <si>
    <t>anna.guil@gmail.com</t>
  </si>
  <si>
    <t>Санкт-Петербург, ул. Воронежская, д.52, кв.16</t>
  </si>
  <si>
    <t>Уласевич Владимир</t>
  </si>
  <si>
    <t>Захарова Ксения Алексеевна</t>
  </si>
  <si>
    <t>zaharovaka@gmail.com</t>
  </si>
  <si>
    <t>Захаров Захар Андреевич</t>
  </si>
  <si>
    <t>Pascal ABC</t>
  </si>
  <si>
    <t>Захарова Захара Андреевича</t>
  </si>
  <si>
    <t>Замшина 25-4-76</t>
  </si>
  <si>
    <t>Ян Елизавета</t>
  </si>
  <si>
    <t>Второй год обучения, вторник, четверг</t>
  </si>
  <si>
    <t>Крестовский проспект 10</t>
  </si>
  <si>
    <t>119 группа</t>
  </si>
  <si>
    <t>Лаушкина Анжелика Петровна</t>
  </si>
  <si>
    <t>Angie.mardini@gmail.com</t>
  </si>
  <si>
    <t>Аль Мардини Адель</t>
  </si>
  <si>
    <t>Хохлова Евгения Николаевна</t>
  </si>
  <si>
    <t>en.khokhlova@mail.ru</t>
  </si>
  <si>
    <t>197345 Санкт- Петербург, ул. Яхтенная,д.24к2,кв.282</t>
  </si>
  <si>
    <t>Хохлов Вадим Николаевич</t>
  </si>
  <si>
    <t>Я 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оиветственность за дищнь и злоровье своего реьенка беру на себя</t>
  </si>
  <si>
    <t>+7 (921) 309-35-76</t>
  </si>
  <si>
    <t>Natalya.Pronina@gmail.com</t>
  </si>
  <si>
    <t>Николаева Татьяна Валерьевна</t>
  </si>
  <si>
    <t>8(921)999-66-17</t>
  </si>
  <si>
    <t>Tanushkina80@mail.ru</t>
  </si>
  <si>
    <t>г. СПб, ул. 8-я Советская, д.54, кв. 6</t>
  </si>
  <si>
    <t>Николаев Максим Викторович</t>
  </si>
  <si>
    <t>carlsson@list.ru</t>
  </si>
  <si>
    <t>Сухорутченко Екатерина Анатольевна</t>
  </si>
  <si>
    <t>katyasuh812@gmail.com</t>
  </si>
  <si>
    <t>Сухорутченко Василиса Юрьевна</t>
  </si>
  <si>
    <t>Прикладное программирование в среде офис</t>
  </si>
  <si>
    <t>Власова Елизавета Алексеевна</t>
  </si>
  <si>
    <t>kealis@gmail.com</t>
  </si>
  <si>
    <t>Власова Варвара Алексеевна</t>
  </si>
  <si>
    <t>ulyanapanicheva@yandex.ru</t>
  </si>
  <si>
    <t>Паничева Виктория Сергеевна</t>
  </si>
  <si>
    <t>Корхин Александр Евгеньевич</t>
  </si>
  <si>
    <t>Богатикова Александра Леонидовна</t>
  </si>
  <si>
    <t>alleont@mail.ru</t>
  </si>
  <si>
    <t>Богатиков Ярослав Александрович</t>
  </si>
  <si>
    <t>Горохова Елена Викторовна</t>
  </si>
  <si>
    <t>8-911-210-49-44</t>
  </si>
  <si>
    <t>e290676@yandex.ru</t>
  </si>
  <si>
    <t>Котов Андрей Иванович</t>
  </si>
  <si>
    <t>Начальное техническое конструирование, машиностроительная лаборатория</t>
  </si>
  <si>
    <t>Сподак Ирина Анатольевна</t>
  </si>
  <si>
    <t>8(911)9900438</t>
  </si>
  <si>
    <t>irenspodak@mail.ru</t>
  </si>
  <si>
    <t>Сподак Капитолина Максимовна</t>
  </si>
  <si>
    <t>8-911-035-94-32</t>
  </si>
  <si>
    <t>Воловик Анастасия Олеговна</t>
  </si>
  <si>
    <t>nastia.komaro@gmail.com</t>
  </si>
  <si>
    <t>Софийская 20/3 кв.98</t>
  </si>
  <si>
    <t>Комарова Ангелина Витальевна</t>
  </si>
  <si>
    <t>Флордизайн</t>
  </si>
  <si>
    <t>Шевелева Анастасия Сергеевна</t>
  </si>
  <si>
    <t>nasty13@ya.ru</t>
  </si>
  <si>
    <t>A,IVANKINDIS@JR.RU</t>
  </si>
  <si>
    <t>Иванкин Федор</t>
  </si>
  <si>
    <t>8911-979-93-67</t>
  </si>
  <si>
    <t>Белов Герман</t>
  </si>
  <si>
    <t>8981-830-68-23</t>
  </si>
  <si>
    <t>alena74@mail.ru</t>
  </si>
  <si>
    <t>Пислегин Ярослав</t>
  </si>
  <si>
    <t>плаавание</t>
  </si>
  <si>
    <t>Курявская Василиса Валерьевна</t>
  </si>
  <si>
    <t>vivasilisa@yandex.ru</t>
  </si>
  <si>
    <t>Курявская Яра</t>
  </si>
  <si>
    <t>lolita767@m.r</t>
  </si>
  <si>
    <t>плавние</t>
  </si>
  <si>
    <t>Сергеева Оксана Александровна</t>
  </si>
  <si>
    <t>8906-240-24-68</t>
  </si>
  <si>
    <t>sergeevadiana2010@gmale.com</t>
  </si>
  <si>
    <t>Сергеева Диана</t>
  </si>
  <si>
    <t>Саннель Нина Николаевна</t>
  </si>
  <si>
    <t>aleksandra_stepanova_sammel@mail.ru</t>
  </si>
  <si>
    <t>Степанов Иван</t>
  </si>
  <si>
    <t>Прошков Сергей Александрович</t>
  </si>
  <si>
    <t>950-026863</t>
  </si>
  <si>
    <t>serega_proschkov@yandex.ru</t>
  </si>
  <si>
    <t>Прошков Леонид</t>
  </si>
  <si>
    <t>Мирзаходжаев Дилшод Уктамович</t>
  </si>
  <si>
    <t>zanroi1971@yandex.ru</t>
  </si>
  <si>
    <t>Мирзаходжаева Салима</t>
  </si>
  <si>
    <t>mo30683@rambler.ru</t>
  </si>
  <si>
    <t>плвание</t>
  </si>
  <si>
    <t>Бердова Анна Сергеевна</t>
  </si>
  <si>
    <t>Berdova_anna@mail.ru</t>
  </si>
  <si>
    <t>Сипагин Денис Дмитриевич</t>
  </si>
  <si>
    <t>Громова Анна Сергеевна</t>
  </si>
  <si>
    <t>lyoshanya@gmail.com</t>
  </si>
  <si>
    <t>Громов Алексей Алексеевич</t>
  </si>
  <si>
    <t>Владимирова Ольга Ивановна</t>
  </si>
  <si>
    <t>Olgavlad88@mail.ru</t>
  </si>
  <si>
    <t>Александров Артём</t>
  </si>
  <si>
    <t>Виноградова Елена Игоревна</t>
  </si>
  <si>
    <t>Horoshiy0509@mail.ru</t>
  </si>
  <si>
    <t>Виноградова Валерия Николаевна</t>
  </si>
  <si>
    <t>Основы Флористики</t>
  </si>
  <si>
    <t>Гуреева ]Ольга Андреевна</t>
  </si>
  <si>
    <t>olga-gur@yandex.ru</t>
  </si>
  <si>
    <t>Массонов Макар</t>
  </si>
  <si>
    <t>Ежова Елена Вацлавовна</t>
  </si>
  <si>
    <t>le-vit@yandex.ru</t>
  </si>
  <si>
    <t>Ежова Татьяна Витальевна</t>
  </si>
  <si>
    <t>Ушакова Яна Юрьевна</t>
  </si>
  <si>
    <t>Рассказова Ольга Геннадьевна</t>
  </si>
  <si>
    <t>rasskaz2000@yandex.ru</t>
  </si>
  <si>
    <t>Кункова Анастасия</t>
  </si>
  <si>
    <t>Alexandrastepanjuk@gmail.com</t>
  </si>
  <si>
    <t>Бугайченко Софья Дмитриевна</t>
  </si>
  <si>
    <t>Иванова Ольга Вячеславовна</t>
  </si>
  <si>
    <t>olga-ivanova@rambler.ru</t>
  </si>
  <si>
    <t>Иванов Артем Денисович</t>
  </si>
  <si>
    <t>ryabova_ta@mail.ru</t>
  </si>
  <si>
    <t>Касьянов Егор</t>
  </si>
  <si>
    <t>Репищева 4-8-16</t>
  </si>
  <si>
    <t>Мальцева Юлия</t>
  </si>
  <si>
    <t>Турылева Татьяна Николаевна</t>
  </si>
  <si>
    <t>Art_brigada@mail.ru</t>
  </si>
  <si>
    <t>Карасев Савва Евгеньевич</t>
  </si>
  <si>
    <t>Балакина Ольга Валентиновна</t>
  </si>
  <si>
    <t>dariabray003@gmail.com</t>
  </si>
  <si>
    <t>Бестужевская 31-1-105</t>
  </si>
  <si>
    <t>Балакина Дарья Михайловна</t>
  </si>
  <si>
    <t>Терещенко Валентина Анатольевна</t>
  </si>
  <si>
    <t>spb@v-artland.ru</t>
  </si>
  <si>
    <t>Терещенко Ангелина</t>
  </si>
  <si>
    <t>Полякова Наталья Валерьевна</t>
  </si>
  <si>
    <t>belnata70@yandex.ru</t>
  </si>
  <si>
    <t>Полякова Екатерина Андреевна</t>
  </si>
  <si>
    <t>Комплексная дополнительная общеобразовательная общеразвивающая программа лаборатории экологии и биомониторинга «ЭФА»"</t>
  </si>
  <si>
    <t>Орлова Евгения Николаевна</t>
  </si>
  <si>
    <t>ojain777@mail.ru</t>
  </si>
  <si>
    <t>Орлов Арсений Кириллович</t>
  </si>
  <si>
    <t>основы двухмерного векторного моделирования в графических редактора</t>
  </si>
  <si>
    <t>Санкт-Петербург, ул.Дудко 24-3</t>
  </si>
  <si>
    <t>Гарипова Гульнара Анэсовна</t>
  </si>
  <si>
    <t>gulya-g@yandex.ru</t>
  </si>
  <si>
    <t>Дитятева Елизавета Антонова</t>
  </si>
  <si>
    <t>Основы флористика</t>
  </si>
  <si>
    <t>dikvks@gmail.com</t>
  </si>
  <si>
    <t>8 (911) 958-54-80</t>
  </si>
  <si>
    <t>oll76@yandex.ru</t>
  </si>
  <si>
    <t>Ефимов Петр Олегович</t>
  </si>
  <si>
    <t>22.11.0020</t>
  </si>
  <si>
    <t>+7 967 347 33 72</t>
  </si>
  <si>
    <t>Nast31274@mail.ru</t>
  </si>
  <si>
    <t>Лаборатория информационных технологий</t>
  </si>
  <si>
    <t>Титова Ирина Владимировына</t>
  </si>
  <si>
    <t>darvin.dal@gmail.com</t>
  </si>
  <si>
    <t>Черников Артур</t>
  </si>
  <si>
    <t>Хасянова Татьяна Сергеевна</t>
  </si>
  <si>
    <t>Tatiana.khasyanova@gmail.com</t>
  </si>
  <si>
    <t>Хасянова Алисия</t>
  </si>
  <si>
    <t>Оргина Светлана Ярославовна</t>
  </si>
  <si>
    <t>s.orgina@yandex.ru</t>
  </si>
  <si>
    <t>Харченко 19-18</t>
  </si>
  <si>
    <t>Оргин Филипп</t>
  </si>
  <si>
    <t>Санкт-Петербург, ул. Аэродромная, д.9, к1, кв 63</t>
  </si>
  <si>
    <t>+7 911 081 32 99</t>
  </si>
  <si>
    <t>murzaevro@gmail.com</t>
  </si>
  <si>
    <t>Курляндская улица, дом 19/21</t>
  </si>
  <si>
    <t>Мурзаев Роман Олегович</t>
  </si>
  <si>
    <t>Барцева Анна Викторовна</t>
  </si>
  <si>
    <t>Ленински пр, 109/1-211</t>
  </si>
  <si>
    <t>Барцев Кирилл</t>
  </si>
  <si>
    <t>Деева Елизавета Александровна</t>
  </si>
  <si>
    <t>Петергофское шоссе, 21-45</t>
  </si>
  <si>
    <t>Деев Петр</t>
  </si>
  <si>
    <t>Данилова Елена Анатольевна</t>
  </si>
  <si>
    <t>+8 (951) 652-04-07</t>
  </si>
  <si>
    <t>lenka.dyachkova.1975@mail.ru</t>
  </si>
  <si>
    <t>Данилов Николай</t>
  </si>
  <si>
    <t>Ср. Подьяческая,16, 33</t>
  </si>
  <si>
    <t>разрешить</t>
  </si>
  <si>
    <t>Панкова Полина Сергеевна</t>
  </si>
  <si>
    <t>poli_pankova@mail.ru</t>
  </si>
  <si>
    <t>Панкова Екатерина</t>
  </si>
  <si>
    <t>Рогоцкая Ирина Александровна</t>
  </si>
  <si>
    <t>Рогоцкая Мария</t>
  </si>
  <si>
    <t>Ладанова Мария</t>
  </si>
  <si>
    <t>Синица Полина</t>
  </si>
  <si>
    <t>Дубкова Елена Олеговна</t>
  </si>
  <si>
    <t>пр Ветеранов 18-254</t>
  </si>
  <si>
    <t>Дубков Дмитрий</t>
  </si>
  <si>
    <t>Лязина Екатерина Михайловна</t>
  </si>
  <si>
    <t>Лязина Дарья</t>
  </si>
  <si>
    <t>Третьяченко Анна Леонидовна</t>
  </si>
  <si>
    <t>tal152@yandex.ru</t>
  </si>
  <si>
    <t>Новикова Арина Сергеевна</t>
  </si>
  <si>
    <t>Дьячкова Ольга Анатольевна</t>
  </si>
  <si>
    <t>enka.dyachkova.1975@mail.ru</t>
  </si>
  <si>
    <t>Дьячкова Виктория</t>
  </si>
  <si>
    <t>Северинова Елена Юрьевна</t>
  </si>
  <si>
    <t>Маршалла Захарова, 35/16*21</t>
  </si>
  <si>
    <t>Северинова Анна</t>
  </si>
  <si>
    <t>Лукконен Елена Владимировна</t>
  </si>
  <si>
    <t>Адм Трибуца 14-34</t>
  </si>
  <si>
    <t>Старкина Настя</t>
  </si>
  <si>
    <t>Гасенко Инна Викторовна</t>
  </si>
  <si>
    <t>Некрасова, 21-45</t>
  </si>
  <si>
    <t>Гасенко Вадим</t>
  </si>
  <si>
    <t>8(904)616-70-33</t>
  </si>
  <si>
    <t>Лиговский пр, д.135, кв.29</t>
  </si>
  <si>
    <t>Журба Екатерина Дмитриевна</t>
  </si>
  <si>
    <t>Уроженко Любовь Владимировна</t>
  </si>
  <si>
    <t>lubaur5@mail.ru</t>
  </si>
  <si>
    <t>Агапова Елена</t>
  </si>
  <si>
    <t>Савушкина, 133</t>
  </si>
  <si>
    <t>Потапова Ольга Вячеславовна</t>
  </si>
  <si>
    <t>8-905-214-48-12</t>
  </si>
  <si>
    <t>olya.potapova@mail.ru</t>
  </si>
  <si>
    <t>Кондратьев Илья Максимович</t>
  </si>
  <si>
    <t>Филиппова Елена Викторовна</t>
  </si>
  <si>
    <t>Ленинградская область, город Мурино, Петровский бульвар, дом 12, корпус 2, квартира 359</t>
  </si>
  <si>
    <t>Солодухин Матвей</t>
  </si>
  <si>
    <t>Кременчугская 21 корп3, кв 26</t>
  </si>
  <si>
    <t>Кравец Иван Алексеевич</t>
  </si>
  <si>
    <t>математика</t>
  </si>
  <si>
    <t>Развитие логических способностей</t>
  </si>
  <si>
    <t>Беренсен Таисия Алексеевна</t>
  </si>
  <si>
    <t>taisija.b@gmail.com</t>
  </si>
  <si>
    <t>СПб, пер. Бойцова, д.4 кв 11</t>
  </si>
  <si>
    <t>Беренсен Егор</t>
  </si>
  <si>
    <t>D@</t>
  </si>
  <si>
    <t>Ламберг Максим</t>
  </si>
  <si>
    <t>На дистанционное обучение ребенка согласна</t>
  </si>
  <si>
    <t>Основы авиомоделирования</t>
  </si>
  <si>
    <t>На дистанц.обучение ребенка согласна</t>
  </si>
  <si>
    <t>aroyan.o@as-ms.ru</t>
  </si>
  <si>
    <t>Князева Аллия Калимулловна</t>
  </si>
  <si>
    <t>aviatop66@gmail.com</t>
  </si>
  <si>
    <t>Князева Вероника</t>
  </si>
  <si>
    <t>Иванова Юлия Анатольевна</t>
  </si>
  <si>
    <t>taras_tokarev2009@mail.ru</t>
  </si>
  <si>
    <t>Токарев Тарас Игоревич</t>
  </si>
  <si>
    <t>Мокрушин Илья</t>
  </si>
  <si>
    <t>Кузнецова Алевтина Анатольевна</t>
  </si>
  <si>
    <t>alevtink@gmail.com</t>
  </si>
  <si>
    <t>Бойцов Никита</t>
  </si>
  <si>
    <t>Пурин Игорь Евгеньевич</t>
  </si>
  <si>
    <t>ipurin@mail.ru</t>
  </si>
  <si>
    <t>Санкт-Петербург , пр.Ветеранов д.52 к. 1.кв. 288</t>
  </si>
  <si>
    <t>Огнев Марк Игоревич</t>
  </si>
  <si>
    <t>Юным абитуриентам (10класс)</t>
  </si>
  <si>
    <t>Якушева Людмила Игоревна</t>
  </si>
  <si>
    <t>Luda211980@mail.ru</t>
  </si>
  <si>
    <t>СПб, пр. Космонавтов, д.65, к.6, кВ.138</t>
  </si>
  <si>
    <t>Якушева Александра Александровна</t>
  </si>
  <si>
    <t>,, Юным абитуриентам. 8 класс,,</t>
  </si>
  <si>
    <t>8(2020)</t>
  </si>
  <si>
    <t>Заикин Роман Артёмович</t>
  </si>
  <si>
    <t>Воробьева Наталья Петровна</t>
  </si>
  <si>
    <t>8(981)8618349</t>
  </si>
  <si>
    <t>natalya-ecros@mail.ru</t>
  </si>
  <si>
    <t>Воробьева София Александровна</t>
  </si>
  <si>
    <t>Читаем вместе</t>
  </si>
  <si>
    <t>Угарова Ксения Андреева</t>
  </si>
  <si>
    <t>1tvksen@gmail.com</t>
  </si>
  <si>
    <t>Ул. Марата, д 72, кв 60</t>
  </si>
  <si>
    <t>Угаров Федор Дмитриевич</t>
  </si>
  <si>
    <t>8-911-260-67-52</t>
  </si>
  <si>
    <t>g2542989@gmail.com</t>
  </si>
  <si>
    <t>Громова Надежда Владимировна</t>
  </si>
  <si>
    <t>nadja_gromova@mail.ru</t>
  </si>
  <si>
    <t>ул. Солдата Корзуна, д 60, кв 134</t>
  </si>
  <si>
    <t>Громова Полина Владимировна</t>
  </si>
  <si>
    <t>aleksandra_stepanova_sammel@mai.ru</t>
  </si>
  <si>
    <t>natavahn@gmail.com</t>
  </si>
  <si>
    <t>Ксенофонтова Татьяна Владимировна</t>
  </si>
  <si>
    <t>8(931)2062818</t>
  </si>
  <si>
    <t>tatjanaksenofontova@yandex.ru</t>
  </si>
  <si>
    <t>Савушкина 143/1-261</t>
  </si>
  <si>
    <t>Петряева Анна Сергеевна</t>
  </si>
  <si>
    <t>Юный абитуриент 8 класс</t>
  </si>
  <si>
    <t>Размашкин В.Н.</t>
  </si>
  <si>
    <t>Королева Надежда Владимировна</t>
  </si>
  <si>
    <t>911-828-05-48</t>
  </si>
  <si>
    <t>knv25111979@yandex.ru</t>
  </si>
  <si>
    <t>Мухин Данила</t>
  </si>
  <si>
    <t>Мухин Артем</t>
  </si>
  <si>
    <t>Вереховская Елена Викторовна</t>
  </si>
  <si>
    <t>8921-956-07-32</t>
  </si>
  <si>
    <t>elenaver78@gmail.com</t>
  </si>
  <si>
    <t>Вереховский Евгений</t>
  </si>
  <si>
    <t>Стребкова Галина Васильевна</t>
  </si>
  <si>
    <t>sgv3008@mail.ru</t>
  </si>
  <si>
    <t>Ул. Белышева д.5/6 лит.А кВ. 2265</t>
  </si>
  <si>
    <t>Стребков Дмитрий Андреевич</t>
  </si>
  <si>
    <t>8953-373-21-21</t>
  </si>
  <si>
    <t>varja14@mail.ru</t>
  </si>
  <si>
    <t>Хлебникова Екатерина Васильевна</t>
  </si>
  <si>
    <t>e.g.grig@mail.ru</t>
  </si>
  <si>
    <t>Хлебников Николай</t>
  </si>
  <si>
    <t>Коваленков Денис</t>
  </si>
  <si>
    <t>Кисель Ольга Владимировна</t>
  </si>
  <si>
    <t>olga_kisel@bk.ru</t>
  </si>
  <si>
    <t>Кисель Андрей Алексеевич</t>
  </si>
  <si>
    <t>Баделин Александр Александрович</t>
  </si>
  <si>
    <t>+7 (921) 909-48-03</t>
  </si>
  <si>
    <t>a@badelin.ru</t>
  </si>
  <si>
    <t>Баделина Таисия Александровна</t>
  </si>
  <si>
    <t>Перова Юлия Сергеевна</t>
  </si>
  <si>
    <t>beam83@list.ru</t>
  </si>
  <si>
    <t>Привокзальная площадь 5а к2 -70</t>
  </si>
  <si>
    <t>Перов Егор Александрович</t>
  </si>
  <si>
    <t>Перов Михаил Александрович</t>
  </si>
  <si>
    <t>Калитенко Мария Георгиевна</t>
  </si>
  <si>
    <t>mariako1974@gmail.com</t>
  </si>
  <si>
    <t>СПб, Ул.Капитанская 4-247</t>
  </si>
  <si>
    <t>Пожидаев Пётр</t>
  </si>
  <si>
    <t>Юным Абитуриентам (8 класс)</t>
  </si>
  <si>
    <t>Степанова Анна Викторовна</t>
  </si>
  <si>
    <t>a-n-n-a1989@mail.ru</t>
  </si>
  <si>
    <t>Степанова Лилиана Романовна</t>
  </si>
  <si>
    <t>Луцив Дмитрий Вадимович</t>
  </si>
  <si>
    <t>dluciv@dluciv.name</t>
  </si>
  <si>
    <t>СПб, ул. Варшавская д. 67 кв. 73</t>
  </si>
  <si>
    <t>Кремень Надежда Васильевна</t>
  </si>
  <si>
    <t>Inpt2007@yandex.ru</t>
  </si>
  <si>
    <t>Кремень Алиса Владимировна</t>
  </si>
  <si>
    <t>Кутергина Бажена Александровна</t>
  </si>
  <si>
    <t>Bazhena.kutergina@gmail.com</t>
  </si>
  <si>
    <t>11 линия Васильевского острова, д 44, кв 37</t>
  </si>
  <si>
    <t>Кутергин Егор</t>
  </si>
  <si>
    <t>Белякова любовь Вадимовна</t>
  </si>
  <si>
    <t>Белякова Мария Андреевна</t>
  </si>
  <si>
    <t>География мирового морского судоходства</t>
  </si>
  <si>
    <t>Андросова Елизавета Сергеевна</t>
  </si>
  <si>
    <t>androsovalisa@rambler.ru</t>
  </si>
  <si>
    <t>наб. реки Фонтанки д. 165 кв. 20</t>
  </si>
  <si>
    <t>Шевелев Олег</t>
  </si>
  <si>
    <t>"Увлекательно о серьёзной математике"</t>
  </si>
  <si>
    <t>Деринг Евгения Владимировна</t>
  </si>
  <si>
    <t>Иванов Павел Алексеевич</t>
  </si>
  <si>
    <t>Елохин Сергей Романович</t>
  </si>
  <si>
    <t>sr.elokhin@yandex.ru</t>
  </si>
  <si>
    <t>Елохин Кирилл Сергеевич</t>
  </si>
  <si>
    <t>Осокина Татьяна Сергеевна</t>
  </si>
  <si>
    <t>ier-ilya@yandex.ru</t>
  </si>
  <si>
    <t>Осокин Серафим Ильич</t>
  </si>
  <si>
    <t>Абрамова Елена Николаевна</t>
  </si>
  <si>
    <t>enastar@mail.ru</t>
  </si>
  <si>
    <t>Стародубцева Милана Сергеевна</t>
  </si>
  <si>
    <t>Райцева Елена Александровна</t>
  </si>
  <si>
    <t>raytceva@gmail.com</t>
  </si>
  <si>
    <t>Сиреневый бульвар, д. 2, корп 1, кв. 45</t>
  </si>
  <si>
    <t>Лившищ Алиса Алексеевна</t>
  </si>
  <si>
    <t>Черепухина Елена Александровна</t>
  </si>
  <si>
    <t>poli210804@mail.ru</t>
  </si>
  <si>
    <t>Черепухина Полина Андреевна</t>
  </si>
  <si>
    <t>Гридасова Наталья Алексеевна</t>
  </si>
  <si>
    <t>nagri@list.ru</t>
  </si>
  <si>
    <t>Шаркова Василиса Павловна</t>
  </si>
  <si>
    <t>Колясова Наталия Владимировна</t>
  </si>
  <si>
    <t>8911 920-11-52</t>
  </si>
  <si>
    <t>nvz13@mail.ru</t>
  </si>
  <si>
    <t>наб.реки Мойки 93-14</t>
  </si>
  <si>
    <t>Колясов Максим Аркадьевич</t>
  </si>
  <si>
    <t>Офицерова Ирина Викторовна</t>
  </si>
  <si>
    <t>oivpiter@mail.ru</t>
  </si>
  <si>
    <t>Санкт-Петербург, пр.Просвещения, д.86, корп. 1, кв.48</t>
  </si>
  <si>
    <t>Офицеров Иван</t>
  </si>
  <si>
    <t>Абитуриент 8 (2020)</t>
  </si>
  <si>
    <t>+7 953 140 78 36</t>
  </si>
  <si>
    <t>Компьютерное программирование на Logo</t>
  </si>
  <si>
    <t>120 (Преподаватель Новоселова Ирина Евгеньевна)</t>
  </si>
  <si>
    <t>Бякишева Марина Леонидовна</t>
  </si>
  <si>
    <t>marina.byakisheva@gmail.com</t>
  </si>
  <si>
    <t>Бякишев Кирилл Андреевич</t>
  </si>
  <si>
    <t>Новикова Светлана Валерьевна</t>
  </si>
  <si>
    <t>Noviksvet@narod.ru</t>
  </si>
  <si>
    <t>СПб, Учебный пер. 6-1-11</t>
  </si>
  <si>
    <t>Новикова Вера Александровна</t>
  </si>
  <si>
    <t>Юный абитуриент</t>
  </si>
  <si>
    <t>Размашкин Виктор</t>
  </si>
  <si>
    <t>г. Санкт-Петербург, Краснопутиловская ул., д. 75,кв. 30</t>
  </si>
  <si>
    <t>Иванова Лидия Олеговна</t>
  </si>
  <si>
    <t>Программа "Юным абитуриентам" 8 кл.</t>
  </si>
  <si>
    <t>14 линия ВО д. 9 кв. 8</t>
  </si>
  <si>
    <t>Веселова Полина Александровна</t>
  </si>
  <si>
    <t>poylina@list.ru</t>
  </si>
  <si>
    <t>Веселов Сергей Вячеславович</t>
  </si>
  <si>
    <t>СПб, пр.Космонавтов, д.65, к.6, кв.138</t>
  </si>
  <si>
    <t>,,Юным абитуриентам. 8 класс,,</t>
  </si>
  <si>
    <t>Бодалев Егор Игоревич</t>
  </si>
  <si>
    <t>24.11.0020</t>
  </si>
  <si>
    <t>СПб ул. Софьи Ковалевской д1 кор 1 кв 176</t>
  </si>
  <si>
    <t>Юным абитуриентам. 8 касс</t>
  </si>
  <si>
    <t>Шебашевич Семен Андреевич</t>
  </si>
  <si>
    <t>Чебыкина Милена Станиславовна</t>
  </si>
  <si>
    <t>Milena.ches@gmail.com</t>
  </si>
  <si>
    <t>Чебыкина Виктория</t>
  </si>
  <si>
    <t>Якушева Лидия Васильевна</t>
  </si>
  <si>
    <t>dim_tps@mail.ru</t>
  </si>
  <si>
    <t>Якушева Наталья Дмитриевна</t>
  </si>
  <si>
    <t>программирование СС+</t>
  </si>
  <si>
    <t>группа 123</t>
  </si>
  <si>
    <t>Лыскова Ирина Валерьевна</t>
  </si>
  <si>
    <t>lysk@list.ru</t>
  </si>
  <si>
    <t>СПб, 5 предпортовый проезд, д.1,кв. 61</t>
  </si>
  <si>
    <t>Лыскова Светлана Владиславовна</t>
  </si>
  <si>
    <t>Юным абитуриентам , 8класс</t>
  </si>
  <si>
    <t>Терентьева Екатерина Александровна</t>
  </si>
  <si>
    <t>ter.kata@yandex.ru</t>
  </si>
  <si>
    <t>Торжковская 24 квартира 45</t>
  </si>
  <si>
    <t>Тихонов Тимофей Александрович</t>
  </si>
  <si>
    <t>КЛИО и Локомотивы истории</t>
  </si>
  <si>
    <t>Суббота 107</t>
  </si>
  <si>
    <t>Увлекательная экология</t>
  </si>
  <si>
    <t>Квейсис Лариса Борисовна</t>
  </si>
  <si>
    <t>13lada23@gmail.com</t>
  </si>
  <si>
    <t>Федотова Лада Андреевна</t>
  </si>
  <si>
    <t>Романова Наталья Владимировна</t>
  </si>
  <si>
    <t>romnatv@yandex.ru</t>
  </si>
  <si>
    <t>Вересова Александра</t>
  </si>
  <si>
    <t>студия художественного слова</t>
  </si>
  <si>
    <t>СПб, ул. Веденеева, д. 2, кВ. 42</t>
  </si>
  <si>
    <t>Маршева</t>
  </si>
  <si>
    <t>Секреты Здоровья человека</t>
  </si>
  <si>
    <t>iirina</t>
  </si>
  <si>
    <t>Иванова Марина Вячеславовна</t>
  </si>
  <si>
    <t>Dormidont2100@mail.ru</t>
  </si>
  <si>
    <t>Иванов Вячеслав Павлович</t>
  </si>
  <si>
    <t>10 класс бюджет</t>
  </si>
  <si>
    <t>Иванова Виктория Сергеевна</t>
  </si>
  <si>
    <t>iwanowa-vikky@yandex.ru</t>
  </si>
  <si>
    <t>Иванов Михаил Александрович</t>
  </si>
  <si>
    <t>Алимов Рашид Рашидович</t>
  </si>
  <si>
    <t>rashid.alimov@gmail.com</t>
  </si>
  <si>
    <t>СПб, ул Разъезжая, д. 43/1 кв 49</t>
  </si>
  <si>
    <t>Алимова Алия Рашидовна</t>
  </si>
  <si>
    <t>№154</t>
  </si>
  <si>
    <t>tatiana_garantia@mail.ru</t>
  </si>
  <si>
    <t>Груничев Михаил Александрович</t>
  </si>
  <si>
    <t>katya_shutova@mail.ru</t>
  </si>
  <si>
    <t>Смирнова Софья Сергеевна</t>
  </si>
  <si>
    <t>Нието Серда Оксана Валериевна</t>
  </si>
  <si>
    <t>oksana_nieto_cerda@hotmail.com</t>
  </si>
  <si>
    <t>Чоудхури Исабель</t>
  </si>
  <si>
    <t>Докучаева Галина Александровна</t>
  </si>
  <si>
    <t>gd_spb@mail.ru</t>
  </si>
  <si>
    <t>Филатова Антонина Сергеевна</t>
  </si>
  <si>
    <t>Afilatova2014@yandex.ru</t>
  </si>
  <si>
    <t>Кузнецовская ул 28</t>
  </si>
  <si>
    <t>Филатова Элина Андреевна</t>
  </si>
  <si>
    <t>synthetic.tiger@gmail.com</t>
  </si>
  <si>
    <t>Лю Давид</t>
  </si>
  <si>
    <t>Бабенко Григорий</t>
  </si>
  <si>
    <t>Ильменская Екатерина Александровна</t>
  </si>
  <si>
    <t>Ильменский Ян</t>
  </si>
  <si>
    <t>Пшеничникова Светлана Николаевна</t>
  </si>
  <si>
    <t>angel_sp@list.ru</t>
  </si>
  <si>
    <t>Пшеничникова Ангелина Сергеевна</t>
  </si>
  <si>
    <t>Комплексная программа по обществознанию ЮКОН</t>
  </si>
  <si>
    <t>Пшеничникова Ангелина</t>
  </si>
  <si>
    <t>подготовка к олимпиадам по обществознанию</t>
  </si>
  <si>
    <t>подготовка к олимпиадам по праву</t>
  </si>
  <si>
    <t>Петрова Марина Николапевна</t>
  </si>
  <si>
    <t>mar-us2018@mail.ru</t>
  </si>
  <si>
    <t>Петров Илья Олегович</t>
  </si>
  <si>
    <t>mar-us25018@mail.ru</t>
  </si>
  <si>
    <t>Программирование на языке Си++</t>
  </si>
  <si>
    <t>Мой ребенок не прошел тест, тк в школе они эти темы не проходили. А можно ли заниматься дистанционно, раз сейчас такая ситуация?</t>
  </si>
  <si>
    <t>Ривман Анна Михайловна</t>
  </si>
  <si>
    <t>Воронова Ольга Владимировна</t>
  </si>
  <si>
    <t>vitalilin777@gmail.com</t>
  </si>
  <si>
    <t>Ильин Виталий</t>
  </si>
  <si>
    <t>Основы программирования на базе алгометрического языка C++</t>
  </si>
  <si>
    <t>Даю разрешение на обработку моих персональных данных, согласие на обучение с использованием дистанционных образовательных технологий, электронного обучения, ответственность за жизнь и здоровье своего ребенка беру на себя *</t>
  </si>
  <si>
    <t>ateist_ka@icloud.com</t>
  </si>
  <si>
    <t xml:space="preserve">dim_tps@mail.ru
</t>
  </si>
  <si>
    <t>Программирование С++</t>
  </si>
  <si>
    <t>СПб, Шлиссельбургский пр 34-2-19</t>
  </si>
  <si>
    <t>Масальцев Максим Константинович</t>
  </si>
  <si>
    <t>"Развитие логического мышления"</t>
  </si>
  <si>
    <t>Бубнова Елена Ефимовна</t>
  </si>
  <si>
    <t>rook444@yandex.ru</t>
  </si>
  <si>
    <t>Бубнова Татьяна Юрьевна</t>
  </si>
  <si>
    <t>фотостудия</t>
  </si>
  <si>
    <t>третий год, четверг</t>
  </si>
  <si>
    <t>Волнухина Вера Анатольевна</t>
  </si>
  <si>
    <t>v.vol@mail.ru</t>
  </si>
  <si>
    <t>Волнухина Виктория Денисовна</t>
  </si>
  <si>
    <t>Герц Елена Михайловна</t>
  </si>
  <si>
    <t>+7 921 747 50 03</t>
  </si>
  <si>
    <t>mat.gerts@gmail.com</t>
  </si>
  <si>
    <t>Герц Матвей Дмитриевич</t>
  </si>
  <si>
    <t>фотостудия Силуэт</t>
  </si>
  <si>
    <t>Шишова Ольга Владимировна</t>
  </si>
  <si>
    <t>olikvolchonok@yandex.ru</t>
  </si>
  <si>
    <t>Зайцева Анна</t>
  </si>
  <si>
    <t>Афанасьева Мария Евгеньевна</t>
  </si>
  <si>
    <t>lizamaria@mail.ru</t>
  </si>
  <si>
    <t>Афанасьева Елизавета Антоновна</t>
  </si>
  <si>
    <t>Фотостудия “Силуэт»</t>
  </si>
  <si>
    <t>3 год</t>
  </si>
  <si>
    <t>Сбруева Наталья Борисовна</t>
  </si>
  <si>
    <t>alisa@sbruev.ru</t>
  </si>
  <si>
    <t>Сбруева Алиса Дмитриевна</t>
  </si>
  <si>
    <t>Классическая фотография</t>
  </si>
  <si>
    <t>Тыквина Анна Юрьевна</t>
  </si>
  <si>
    <t>anntykva@yandex.ru</t>
  </si>
  <si>
    <t>Тыквина Мария Валентиновна</t>
  </si>
  <si>
    <t>фотостудия "Силуэт" дистанционное обучение</t>
  </si>
  <si>
    <t>1(?) Маша не помнит номер группы)</t>
  </si>
  <si>
    <t>Козлова Людмила Николаевна</t>
  </si>
  <si>
    <t>8(953)165-35-61</t>
  </si>
  <si>
    <t>swanflyison1016@gmail.com</t>
  </si>
  <si>
    <t>Каримова Феруза Абдумутал кизи</t>
  </si>
  <si>
    <t>Объемное моделирование и анимация в 3dsMax. Второй год.</t>
  </si>
  <si>
    <t>Ли Роберт Эрнестович</t>
  </si>
  <si>
    <t>Степанова Светлана Геннадьевна</t>
  </si>
  <si>
    <t>lakistar@mail.ru</t>
  </si>
  <si>
    <t>Степанова Элеонора</t>
  </si>
  <si>
    <t>Ступени творчества 1 год</t>
  </si>
  <si>
    <t>Пантелеева Галина Петровна</t>
  </si>
  <si>
    <t>pan-ga@mail.ru</t>
  </si>
  <si>
    <t>Санкт-Петербург г.,Будапештская ул.,д.44,к.1,кв.44</t>
  </si>
  <si>
    <t>Пантелеев Иван</t>
  </si>
  <si>
    <t>Подготовка к вступительным экзаменам 8 кл.</t>
  </si>
  <si>
    <t>Semen.natali2011@yandex.ru</t>
  </si>
  <si>
    <t>Фотостудия «силуэт»</t>
  </si>
  <si>
    <t>Забирохина Алла Александровна</t>
  </si>
  <si>
    <t>ohear.kira2017@yandex.ru</t>
  </si>
  <si>
    <t>Брылякова Мария Владимировна</t>
  </si>
  <si>
    <t>Варварина Оксана Борисовна</t>
  </si>
  <si>
    <t>Игнатьева Ирина</t>
  </si>
  <si>
    <t>Захарова Светлана Викторовна</t>
  </si>
  <si>
    <t>+7(921)373-07-36</t>
  </si>
  <si>
    <t>zakharova_sv@mail.ru</t>
  </si>
  <si>
    <t>Захарова Екатерина Андреевна</t>
  </si>
  <si>
    <t>Фотостудия «Силуэт» Основы художественной фотографии</t>
  </si>
  <si>
    <t>Комплексная дополнительная общеобразовательная общеразвивающая программа</t>
  </si>
  <si>
    <t>Жидких Виталий Максимович</t>
  </si>
  <si>
    <t>Викторова Виктория Викторовна</t>
  </si>
  <si>
    <t>Vicusik_vvv@mail.ru</t>
  </si>
  <si>
    <t>Албегов Александр Тамерланович</t>
  </si>
  <si>
    <t>Я</t>
  </si>
  <si>
    <t>Сушицкая Марина Станиславовна</t>
  </si>
  <si>
    <t>markrasush@live.com</t>
  </si>
  <si>
    <t>Сушицкий Никита</t>
  </si>
  <si>
    <t>Панкова Елизавета Сергеевна</t>
  </si>
  <si>
    <t>Lizapankova@yandex.ru</t>
  </si>
  <si>
    <t>Боровик Фёдор Ильич</t>
  </si>
  <si>
    <t>Инюхина Екатерина Борисовна</t>
  </si>
  <si>
    <t>Eisy1980@yandex.ru</t>
  </si>
  <si>
    <t>Инюхин Святослав Юрьевич</t>
  </si>
  <si>
    <t>Фото студия " Силуэт"</t>
  </si>
  <si>
    <t>Золотилина Екатерина Александровна</t>
  </si>
  <si>
    <t>kolosova.art@gmail.com</t>
  </si>
  <si>
    <t>Колосова Алиса Владимировна</t>
  </si>
  <si>
    <t>Ватуля Наталья Николаевна</t>
  </si>
  <si>
    <t>natalyavat@mail.ru</t>
  </si>
  <si>
    <t>Ватуля Мария</t>
  </si>
  <si>
    <t>Хапалюк Лариса Сергеевна</t>
  </si>
  <si>
    <t>doktorlarisa@mail.ru</t>
  </si>
  <si>
    <t>Хапалюк Антон Юрьевич</t>
  </si>
  <si>
    <t>"Объемное моделирование и анимация в 3dsMax. Второй год."</t>
  </si>
  <si>
    <t>Группа 203</t>
  </si>
  <si>
    <t>olg8809@yandex.ru</t>
  </si>
  <si>
    <t>Кочерыгина Юлия Сергеевна</t>
  </si>
  <si>
    <t>Анатомия и физиология</t>
  </si>
  <si>
    <t>Lawyer.mukhina@gmail.com</t>
  </si>
  <si>
    <t>Тайны третей планеты</t>
  </si>
  <si>
    <t>Семерник Наталия Александровна</t>
  </si>
  <si>
    <t>cenat-spb@mail.ru</t>
  </si>
  <si>
    <t>Подмарьков Иван Дмитриевич</t>
  </si>
  <si>
    <t>А у меня есть выбор?</t>
  </si>
  <si>
    <t>8 921 911-10-40</t>
  </si>
  <si>
    <t>Силуянова Екатерина</t>
  </si>
  <si>
    <t>Богданова Наталья Николаевна</t>
  </si>
  <si>
    <t>Богданова Ярослава</t>
  </si>
  <si>
    <t>Гейер Екатерина Андреевна</t>
  </si>
  <si>
    <t>Гейер Юлия</t>
  </si>
  <si>
    <t>Школа Туризма</t>
  </si>
  <si>
    <t>Наумов Андрей Александрович</t>
  </si>
  <si>
    <t>Наумов Сергей</t>
  </si>
  <si>
    <t>Колесов Андрей Евгеньевич</t>
  </si>
  <si>
    <t>aedoc2007@rambler.ru</t>
  </si>
  <si>
    <t>пр. Авиаконструкторов,29,1 ,51</t>
  </si>
  <si>
    <t>Колесов Егор Андреевич</t>
  </si>
  <si>
    <t>aedoc2007@rambler/ru</t>
  </si>
  <si>
    <t>судомоделирование</t>
  </si>
  <si>
    <t>Вероника Жохова</t>
  </si>
  <si>
    <t>Богданова Анастасия Юрьевна</t>
  </si>
  <si>
    <t>Pro_nastroenie@mail.ru</t>
  </si>
  <si>
    <t>Погудина Александра</t>
  </si>
  <si>
    <t>Начальное техническое творчество. Констркирование изделий из древесины</t>
  </si>
  <si>
    <t>Лапенкова Мария Алексеевна</t>
  </si>
  <si>
    <t>Ira19615@gmail.com</t>
  </si>
  <si>
    <t>Лапенков Владимир Владимирович</t>
  </si>
  <si>
    <t>Сыэр Татьяна Геннадиевеа</t>
  </si>
  <si>
    <t>S-tanuwks@yandex.ru</t>
  </si>
  <si>
    <t>Сыэр Карим Кинанович</t>
  </si>
  <si>
    <t>Барханова Лала</t>
  </si>
  <si>
    <t>Гордиенко Маргарита Рудольфовна</t>
  </si>
  <si>
    <t>8(981)954-88-13</t>
  </si>
  <si>
    <t>gordmargo@mail.ru</t>
  </si>
  <si>
    <t>г.Санкт-Петербург, ул.Подвойского, д.42 Б, кв.15</t>
  </si>
  <si>
    <t>Гордиенко Оксана Юрьевна</t>
  </si>
  <si>
    <t>Вишталь Валерия Николаевна</t>
  </si>
  <si>
    <t>+7 981-715-89-55</t>
  </si>
  <si>
    <t>totem-k@mail.ru</t>
  </si>
  <si>
    <t>Вишталь Ольга</t>
  </si>
  <si>
    <t>Вишталь Ольга Андреевна</t>
  </si>
  <si>
    <t>Дмитриева Алла Олеговна</t>
  </si>
  <si>
    <t>zaostrovtsev2020@mail.ru</t>
  </si>
  <si>
    <t>Заостровцев Денис</t>
  </si>
  <si>
    <t>"Студия художественного слова"</t>
  </si>
  <si>
    <t>Малярчук Юлия Владимировна</t>
  </si>
  <si>
    <t>mal-yulia@yandex.ru</t>
  </si>
  <si>
    <t>Гражданский пр. д.36 кв.536</t>
  </si>
  <si>
    <t>Малярчук Артем Владимирович</t>
  </si>
  <si>
    <t>Локрмотив истории</t>
  </si>
  <si>
    <t>Тарасова Татьяна Александровна</t>
  </si>
  <si>
    <t>tarasova.t@bk.ru</t>
  </si>
  <si>
    <t>Санкт-Петербург, аллея Котельникова, д.3, кв.191</t>
  </si>
  <si>
    <t>Пушная Василиса Александровна</t>
  </si>
  <si>
    <t>Санкт-Петербург</t>
  </si>
  <si>
    <t>путешествие по планете</t>
  </si>
  <si>
    <t xml:space="preserve">Ускирева Наталья
</t>
  </si>
  <si>
    <t>Локалина Мария Сергеевна</t>
  </si>
  <si>
    <t>Lokalina@inbox.ru</t>
  </si>
  <si>
    <t>Сабодаш Степан Денисович</t>
  </si>
  <si>
    <t>Комплекс 6лет</t>
  </si>
  <si>
    <t>Образовательный туризм в Санкт-Петербурге</t>
  </si>
  <si>
    <t>Макарова Марина Викторовна</t>
  </si>
  <si>
    <t>Psy_lab@list.ru</t>
  </si>
  <si>
    <t>Макарова Дарья Егоровна</t>
  </si>
  <si>
    <t>+7 (921) 309-3576</t>
  </si>
  <si>
    <t>natalya.pronina@gmail.com</t>
  </si>
  <si>
    <t>Пронина Варвара</t>
  </si>
  <si>
    <t>Ромашкина Валентина Валерьевна</t>
  </si>
  <si>
    <t>e-valia@yandex.ru</t>
  </si>
  <si>
    <t>Ромашкина Радомила</t>
  </si>
  <si>
    <t>разрешаю. согласна</t>
  </si>
  <si>
    <t>Петрова Анастасия Юрьевна</t>
  </si>
  <si>
    <t>Petrovaa77@bk.ru</t>
  </si>
  <si>
    <t>Дивенская ул. Дом 5 Кв.243</t>
  </si>
  <si>
    <t>Петров Георгий Андреевич</t>
  </si>
  <si>
    <t>Губская Ирина Тимофеевна</t>
  </si>
  <si>
    <t>elena-tim@mail.ru</t>
  </si>
  <si>
    <t>Губский Мирослав Юрьевич</t>
  </si>
  <si>
    <t>Объемное моделирование и анимация в 3dsMax. Первый год.</t>
  </si>
  <si>
    <t>Хасанова Нина Минувалиевна</t>
  </si>
  <si>
    <t>+7(921) 810 03 65</t>
  </si>
  <si>
    <t>khasanovanina@rambler.ru</t>
  </si>
  <si>
    <t>г.Санкт-Петербург, пр.Ветеранов, д.171к4, кв.1040</t>
  </si>
  <si>
    <t>Малышкин Тимур</t>
  </si>
  <si>
    <t>Шакуров Ильнар Мансурович</t>
  </si>
  <si>
    <t>shakurov702@gmail.com</t>
  </si>
  <si>
    <t>Комсомола д.22</t>
  </si>
  <si>
    <t>Шакуров Адель Ильнарович</t>
  </si>
  <si>
    <t>Кружок " В мире Географии"</t>
  </si>
  <si>
    <t>Николаева Елена Валерьевна</t>
  </si>
  <si>
    <t>lenadrugaia@mail.ru</t>
  </si>
  <si>
    <t>Ленинский проспект, 72 к1</t>
  </si>
  <si>
    <t>Николаев Илья Андреевич</t>
  </si>
  <si>
    <t>Выборгский район,проспект Тореза дом 35,корпус 3,квартира 21</t>
  </si>
  <si>
    <t>Сенин Иван Михайлович</t>
  </si>
  <si>
    <t>Чесникова Наталья Васильевна</t>
  </si>
  <si>
    <t>Nat-chesnikova@yandex.ru</t>
  </si>
  <si>
    <t>Широбоков Кирилл Сергеевич</t>
  </si>
  <si>
    <t>Широбоков Александр Сергеевич</t>
  </si>
  <si>
    <t>Сенченкова Марина Николаевна</t>
  </si>
  <si>
    <t>mamashnyrika@mail.ru</t>
  </si>
  <si>
    <t>Всеволожск Первомайский проспект дом 3 кв 29</t>
  </si>
  <si>
    <t>Сенченков Михаил Игоревич</t>
  </si>
  <si>
    <t>Чебыкин Андрей Александрович</t>
  </si>
  <si>
    <t>A-WARLOCK@list.ru</t>
  </si>
  <si>
    <t>Чебыкин Святослав</t>
  </si>
  <si>
    <t>Шестопалова Наталья Алексеевна</t>
  </si>
  <si>
    <t>na280777@yandex.ru</t>
  </si>
  <si>
    <t>СПБ Старо Паново Поселковая 50</t>
  </si>
  <si>
    <t>Шестопалов Кирилл Игоревич</t>
  </si>
  <si>
    <t xml:space="preserve">"Увлекательно о серьёзной математике".
</t>
  </si>
  <si>
    <t>Невядомская Мария Александровна</t>
  </si>
  <si>
    <t>Do-631@rambler.ru</t>
  </si>
  <si>
    <t>Невядомская София</t>
  </si>
  <si>
    <t>Халиуллина Татьяна Геннадьевна</t>
  </si>
  <si>
    <t>tatianacooking@mail.ru</t>
  </si>
  <si>
    <t>ЛО, г. Всеволожск, ул. Ленинградская, д. 5, кв. 70</t>
  </si>
  <si>
    <t>Халиуллин Аким Дамирович</t>
  </si>
  <si>
    <t>teatr.class2006@gmail.con</t>
  </si>
  <si>
    <t>Слесаренко Ирина Владимировна</t>
  </si>
  <si>
    <t>8(921)985-21-42</t>
  </si>
  <si>
    <t>Лениниский 91-32</t>
  </si>
  <si>
    <t>Афанасьев Дмитрий</t>
  </si>
  <si>
    <t>8(911)232-75-24</t>
  </si>
  <si>
    <t>Бакунина 11-3</t>
  </si>
  <si>
    <t>Барсова Влада</t>
  </si>
  <si>
    <t>Доп. главы математики</t>
  </si>
  <si>
    <t>Беляева Ирина Сергеевна</t>
  </si>
  <si>
    <t>8(921)755-79-80</t>
  </si>
  <si>
    <t>Перевозная 2</t>
  </si>
  <si>
    <t>Беляев Александр</t>
  </si>
  <si>
    <t>Данилова Татьяна Николаевна</t>
  </si>
  <si>
    <t>8(906)245-67-95</t>
  </si>
  <si>
    <t>Изборская 2-1-106</t>
  </si>
  <si>
    <t>Берестецкий Остап</t>
  </si>
  <si>
    <t>Бондаренко Анастасия Анатольевна</t>
  </si>
  <si>
    <t>8(931)340-28-18</t>
  </si>
  <si>
    <t>Кременчугская 19 корп. 3</t>
  </si>
  <si>
    <t>Бондаренко Богдан</t>
  </si>
  <si>
    <t>8(921)986-61-72</t>
  </si>
  <si>
    <t>Белы Куна 22-1-189</t>
  </si>
  <si>
    <t>Загашева Василина</t>
  </si>
  <si>
    <t>Зайцева Юлия Владимировна</t>
  </si>
  <si>
    <t>8(962)695-41-77</t>
  </si>
  <si>
    <t>Косыгина 30 корпус 3</t>
  </si>
  <si>
    <t>Зайцева Александра</t>
  </si>
  <si>
    <t>Козакова Екатерина Юрьевна</t>
  </si>
  <si>
    <t>8(931)356-87-82</t>
  </si>
  <si>
    <t>Наличная 36-4-104</t>
  </si>
  <si>
    <t>Козакова Светлана</t>
  </si>
  <si>
    <t>Кудрина Оксана Николаевна</t>
  </si>
  <si>
    <t>8(921)930-14-60</t>
  </si>
  <si>
    <t>Дотоевского 1</t>
  </si>
  <si>
    <t>Кудрина Лара</t>
  </si>
  <si>
    <t>Сергеева Анна Дмитриевна</t>
  </si>
  <si>
    <t>8(952)224-91-04</t>
  </si>
  <si>
    <t>Лиговский 75-77</t>
  </si>
  <si>
    <t>Кулешов Степан</t>
  </si>
  <si>
    <t xml:space="preserve">
</t>
  </si>
  <si>
    <t>Кунина Вероника Анатольевна</t>
  </si>
  <si>
    <t>8(911)277-70-71</t>
  </si>
  <si>
    <t>Таврическая 2-119</t>
  </si>
  <si>
    <t>Кунина Елизавета</t>
  </si>
  <si>
    <t>Малафеева Ольга Дмитриевна</t>
  </si>
  <si>
    <t>8(911)952-01-11</t>
  </si>
  <si>
    <t>Кораблестроителей 32-1</t>
  </si>
  <si>
    <t>Малафеев Василий</t>
  </si>
  <si>
    <t>Кулибанова Валерия Вадимовна</t>
  </si>
  <si>
    <t>8(921)947-28-77</t>
  </si>
  <si>
    <t>Потёмкинская 13/48-25</t>
  </si>
  <si>
    <t>Мишустин Вадим</t>
  </si>
  <si>
    <t>Мурашко Ирина Николаевна</t>
  </si>
  <si>
    <t>8(921)312-57-25</t>
  </si>
  <si>
    <t>Шлиссельбургский 39-1-238</t>
  </si>
  <si>
    <t>Мурашко Сергей</t>
  </si>
  <si>
    <t>8(921)587-78-80</t>
  </si>
  <si>
    <t>2-й Муринский д.8 корп.1 кв.24</t>
  </si>
  <si>
    <t>Ноговицына Аглая</t>
  </si>
  <si>
    <t>Панькина Нина Александровна</t>
  </si>
  <si>
    <t>8(921)437-31-77</t>
  </si>
  <si>
    <t>Седова д.17 корп.1 кв.10</t>
  </si>
  <si>
    <t>Панькин Демьян Тимурович</t>
  </si>
  <si>
    <t>Потехина Мария Олеговна</t>
  </si>
  <si>
    <t>8(911)255-40-10</t>
  </si>
  <si>
    <t>Лени Голикова, д 29,корп 7, кв 209</t>
  </si>
  <si>
    <t>Потехина Анастасия</t>
  </si>
  <si>
    <t>Соболев Константин Александрович</t>
  </si>
  <si>
    <t>8(921)427-95-85</t>
  </si>
  <si>
    <t>Шлиссельбургский д.39 корп.1 кв.238</t>
  </si>
  <si>
    <t>Соболев Георгий</t>
  </si>
  <si>
    <t>Фомичёва Анна Юрьевна</t>
  </si>
  <si>
    <t>8(905)253-62-42</t>
  </si>
  <si>
    <t>4-я Советская д.16/10</t>
  </si>
  <si>
    <t>Фомичёв Александр</t>
  </si>
  <si>
    <t>Жукова Юлия Михайловна</t>
  </si>
  <si>
    <t>8(921)936-09-27</t>
  </si>
  <si>
    <t>Бульвар Красных зорь 2-72</t>
  </si>
  <si>
    <t>Хоменко Алёна</t>
  </si>
  <si>
    <t>Санкт-Петербург Рубинаштейна 21 кв2</t>
  </si>
  <si>
    <t>Сектор науки-Эффективное самоопределение</t>
  </si>
  <si>
    <t>Корнилова Ольга Олеговна</t>
  </si>
  <si>
    <t>8-921-972-68-44</t>
  </si>
  <si>
    <t>bogatkina87@mail.ru</t>
  </si>
  <si>
    <t>Корнилов Иван</t>
  </si>
  <si>
    <t>Потюкова Екатерина Владимировна</t>
  </si>
  <si>
    <t>ekaterinkap@gmail.com</t>
  </si>
  <si>
    <t>Екайкина Майя Алексеевна</t>
  </si>
  <si>
    <t>Безбородова Ольга Александровна</t>
  </si>
  <si>
    <t>obezbor@mail.ru</t>
  </si>
  <si>
    <t>Безбородов Александр Дмитриевич</t>
  </si>
  <si>
    <t>СПб, Васильевский остров, у. Гаванская, д. 45</t>
  </si>
  <si>
    <t>Бельский Михаил Михайлович</t>
  </si>
  <si>
    <t>г.СПб, ул.8-я Советская, д.54 кВ.6</t>
  </si>
  <si>
    <t>Николаев Максим</t>
  </si>
  <si>
    <t>Венгерская Татьяна Владимировна</t>
  </si>
  <si>
    <t>taana@list.ru</t>
  </si>
  <si>
    <t>пр. Большевиков, 30-2-33</t>
  </si>
  <si>
    <t>Венгерская Анна Сергеевна</t>
  </si>
  <si>
    <t>Основы камнерезного мастерства</t>
  </si>
  <si>
    <t>Коломенская д.7 кв.21</t>
  </si>
  <si>
    <t>Камнеобработка</t>
  </si>
  <si>
    <t>Афанасьев Евгений Николаевич</t>
  </si>
  <si>
    <t>afanasij547@mail.ru</t>
  </si>
  <si>
    <t>Афанасьев Иван</t>
  </si>
  <si>
    <t>Тихонова Екатерина Владимировна</t>
  </si>
  <si>
    <t>+7(921)9357666</t>
  </si>
  <si>
    <t>ekaterina.t12@mail.ru</t>
  </si>
  <si>
    <t>Петрова Арина</t>
  </si>
  <si>
    <t>Зверева Татьяна Ивановна</t>
  </si>
  <si>
    <t>Lazydogitsme@yandex.ru</t>
  </si>
  <si>
    <t>Зверева Софья</t>
  </si>
  <si>
    <t>Овчинникова Дарья Ивановна</t>
  </si>
  <si>
    <t>p4innni@gmail.com</t>
  </si>
  <si>
    <t>Скобелева Ульяна</t>
  </si>
  <si>
    <t>Смирнова Наталья Георгиевна</t>
  </si>
  <si>
    <t>smirnova719@yandex.ru</t>
  </si>
  <si>
    <t>Пагаева София Таймуразовна</t>
  </si>
  <si>
    <t>Токарева Елена Владимировна</t>
  </si>
  <si>
    <t>trifotoka-el@mail.ru</t>
  </si>
  <si>
    <t>Трифонов Матвей Алексеевич</t>
  </si>
  <si>
    <t>Трифонов Арсений Алексеевич</t>
  </si>
  <si>
    <t>Детский Дизайн - Центр</t>
  </si>
  <si>
    <t>Марченко Юлия Борисовна</t>
  </si>
  <si>
    <t>yumarchenki@yandex.ru</t>
  </si>
  <si>
    <t>Марченко Екатерина Романовна</t>
  </si>
  <si>
    <t>Ващенко Дария Сергеевна</t>
  </si>
  <si>
    <t>dashavaschenko@gmail.com</t>
  </si>
  <si>
    <t>Бугаенко Софья Дмитриевна</t>
  </si>
  <si>
    <t>annabashovich@gmail.com</t>
  </si>
  <si>
    <t>Приймакова Янина Дмитриевна</t>
  </si>
  <si>
    <t>Канаев Роман Ермекович</t>
  </si>
  <si>
    <t>orazakaj@gmail.com</t>
  </si>
  <si>
    <t>Канаева Анна Романовна</t>
  </si>
  <si>
    <t>Габриелян Олег Петрович</t>
  </si>
  <si>
    <t>9000186@gmail.com</t>
  </si>
  <si>
    <t>Габриелян Артем Олегович</t>
  </si>
  <si>
    <t>ЦКТ отдел техники</t>
  </si>
  <si>
    <t>Ляпкова Юлия Владимировна</t>
  </si>
  <si>
    <t>Sunny2017@inbox.ru</t>
  </si>
  <si>
    <t>Лупашку Милана</t>
  </si>
  <si>
    <t>Погосян Ирина Борисовна</t>
  </si>
  <si>
    <t>irina.pogosyan@mail.ru</t>
  </si>
  <si>
    <t>Погосян Диана Давидовна</t>
  </si>
  <si>
    <t>el.bulgakova2013@yandex.ru</t>
  </si>
  <si>
    <t>Кошляков Александр Александрович</t>
  </si>
  <si>
    <t>Говорухина Юлия Борисовна</t>
  </si>
  <si>
    <t>k.alisto@mail.ru</t>
  </si>
  <si>
    <t>Русанова Евгения</t>
  </si>
  <si>
    <t>даю разрешение на обработку моих персональных данных</t>
  </si>
  <si>
    <t>+7921 756 64 33</t>
  </si>
  <si>
    <t>Румянцев Фёдор Алексеевич</t>
  </si>
  <si>
    <t>Пруцких Татьяна Анатольевна</t>
  </si>
  <si>
    <t>pruta@mail.ru</t>
  </si>
  <si>
    <t>Пруцких Варвара Андреевна</t>
  </si>
  <si>
    <t>Кононова Марина Валерьевна</t>
  </si>
  <si>
    <t>+7 921 751 14 76</t>
  </si>
  <si>
    <t>nikitina777m@mail.ru</t>
  </si>
  <si>
    <t>Кононова Анна Евгеньевна</t>
  </si>
  <si>
    <t>Юрова Гузель Флюровна</t>
  </si>
  <si>
    <t>+7 (921) 650-60-85</t>
  </si>
  <si>
    <t>79fldasha@gmail.com</t>
  </si>
  <si>
    <t>Детский-Дизайн Центр</t>
  </si>
  <si>
    <t>+7(904)410-09-77</t>
  </si>
  <si>
    <t>Да,я даю разрешение.</t>
  </si>
  <si>
    <t>Данченко Евгений Михайлович</t>
  </si>
  <si>
    <t>jan-gen@yandex.ru</t>
  </si>
  <si>
    <t>Елизавета Данченко</t>
  </si>
  <si>
    <t>Дребноскок Даниэла</t>
  </si>
  <si>
    <t>Акопян Полина Павловна</t>
  </si>
  <si>
    <t>polinaakopyan@gmail.com</t>
  </si>
  <si>
    <t>Акопян Анна Александровна</t>
  </si>
  <si>
    <t>Ткаченко Екатерина Павловна</t>
  </si>
  <si>
    <t>itka79@mail.ru</t>
  </si>
  <si>
    <t>Пецевич Александра</t>
  </si>
  <si>
    <t>Козловская Арина</t>
  </si>
  <si>
    <t>Протасова Татьяна Васильевна</t>
  </si>
  <si>
    <t>tatiana.pr@mail.ru</t>
  </si>
  <si>
    <t>Протасова Александра Владимировна</t>
  </si>
  <si>
    <t>Федорова Татьяна Николаевна</t>
  </si>
  <si>
    <t>tntanja@yandex.ru</t>
  </si>
  <si>
    <t>Федорова Злата</t>
  </si>
  <si>
    <t>Сафонкина Ирина Семёновна</t>
  </si>
  <si>
    <t>safirina@yandex.ru</t>
  </si>
  <si>
    <t>Арина Бутакова</t>
  </si>
  <si>
    <t>8-905-273-44-17</t>
  </si>
  <si>
    <t>Таратенко Александра Валерьевна</t>
  </si>
  <si>
    <t>Aleksa_vt@bk.ru</t>
  </si>
  <si>
    <t>Бочков Андрей</t>
  </si>
  <si>
    <t>Николаева Мария Михайловна</t>
  </si>
  <si>
    <t>921-301-71-74</t>
  </si>
  <si>
    <t>maxanik@bk.ru</t>
  </si>
  <si>
    <t>Николаева Ольга</t>
  </si>
  <si>
    <t>Марченко Ольга Анатольевна</t>
  </si>
  <si>
    <t>Olga-18-12@mail.ru</t>
  </si>
  <si>
    <t>Марченко Анастасия Валерьевна</t>
  </si>
  <si>
    <t>Дудакова Дина Сергеевна</t>
  </si>
  <si>
    <t>8-951-6437892</t>
  </si>
  <si>
    <t>Judina-D@yandex.ru</t>
  </si>
  <si>
    <t>СПб, ул. Будапештская 10, корп.2, кв. 64</t>
  </si>
  <si>
    <t>Дудаков Сергей Михайлович</t>
  </si>
  <si>
    <t>Шульман Анна Александровна</t>
  </si>
  <si>
    <t>Annashulman87@gmail.com</t>
  </si>
  <si>
    <t>Шульман Алиса</t>
  </si>
  <si>
    <t>Дизайн - центр</t>
  </si>
  <si>
    <t>Резчикова Светлана Сергеевна</t>
  </si>
  <si>
    <t>rezchikova.sweta@yandex.ru</t>
  </si>
  <si>
    <t>Резчикова Дарья Станиславовна</t>
  </si>
  <si>
    <t>Борд Ольга Владимировна</t>
  </si>
  <si>
    <t>bordolga@gmail.com</t>
  </si>
  <si>
    <t>Шкурин Георгий Константинович</t>
  </si>
  <si>
    <t>Бебякина Светлана Владимировна</t>
  </si>
  <si>
    <t>sb812@mail.ru</t>
  </si>
  <si>
    <t>Анхим Мария</t>
  </si>
  <si>
    <t>Халтурин Михаил Дмитриевич</t>
  </si>
  <si>
    <t>8(921)3132221</t>
  </si>
  <si>
    <t>mdkhalturin@gmail.com</t>
  </si>
  <si>
    <t>Каретная Вероника Михайловна</t>
  </si>
  <si>
    <t>Клуб Дружба Программа Страноведение на иностранном языке (английский)</t>
  </si>
  <si>
    <t>Мутаев Магомед Расулович</t>
  </si>
  <si>
    <t>Отдел гуманитарных программ и детских социальных инициатив
Клуб Дружба
Программа Страноведение на иностранном языке (английский)</t>
  </si>
  <si>
    <t>Страноведение на английском языке</t>
  </si>
  <si>
    <t>+ 7 951 680 18 16</t>
  </si>
  <si>
    <t>Клуб Дружба</t>
  </si>
  <si>
    <t>Супрун Роман Иванович</t>
  </si>
  <si>
    <t>napishite_pismo@mail.ru</t>
  </si>
  <si>
    <t>Супрун Марианна Романова</t>
  </si>
  <si>
    <t>"Наш ребенок рисует"
"Я создаю свой мир"</t>
  </si>
  <si>
    <t>Клуб Дружба программа " В мире английского"</t>
  </si>
  <si>
    <t>Клуб Дружба. В мире английского языка</t>
  </si>
  <si>
    <t>Фролова Екатерина Констаниновна</t>
  </si>
  <si>
    <t>Kfroliva@list.ru</t>
  </si>
  <si>
    <t>Страноведение на ангийском языке</t>
  </si>
  <si>
    <t>Клуб Дружба
Страноведение на английском языке</t>
  </si>
  <si>
    <t>04.12.0020</t>
  </si>
  <si>
    <t>Слугина Евгения Анатольевна</t>
  </si>
  <si>
    <t>Jane-slugina77@yandex.ru</t>
  </si>
  <si>
    <t>Яшина Ульяна Григорьевна</t>
  </si>
  <si>
    <t>клуб "Дружба" Страноведение на иностранном языке (английский)</t>
  </si>
  <si>
    <t>Ваничева Людмила Олеговна</t>
  </si>
  <si>
    <t>lysik7890@gmail.com</t>
  </si>
  <si>
    <t>Ольги Берггольц 1-66</t>
  </si>
  <si>
    <t>Космынина Мария</t>
  </si>
  <si>
    <t>Медведева София Консатнтиновна</t>
  </si>
  <si>
    <t>флористика первый год</t>
  </si>
  <si>
    <t>Романова Анастасия Анатольевна</t>
  </si>
  <si>
    <t>anastasiya_roman@mail.ru</t>
  </si>
  <si>
    <t>Шаманова Оксана Владимировна</t>
  </si>
  <si>
    <t>olatkova@mail.ru</t>
  </si>
  <si>
    <t>Металлистов,77-58</t>
  </si>
  <si>
    <t>Вешкина Алина Максимовна</t>
  </si>
  <si>
    <t>Парванян Сергей Георгиевич</t>
  </si>
  <si>
    <t>parvanian@yandex.ru</t>
  </si>
  <si>
    <t>Парванян Георгий</t>
  </si>
  <si>
    <t xml:space="preserve">
Клуб Дружба
Программа: В мире английского
</t>
  </si>
  <si>
    <t>Клуб Дружба
Программа Страноведение на иностранном языке (английский)</t>
  </si>
  <si>
    <t>Витенберг Майя Викторовна</t>
  </si>
  <si>
    <t>vitenberg3@yandex.ru</t>
  </si>
  <si>
    <t>Витенберг Илья</t>
  </si>
  <si>
    <t>Страноведение (на английском языке)</t>
  </si>
  <si>
    <t>Витенберг Николай</t>
  </si>
  <si>
    <t>Макеенкова Татьяна Анатольевна</t>
  </si>
  <si>
    <t>t.makeenkova@yandex.ru</t>
  </si>
  <si>
    <t>Макеенкова Екатерина</t>
  </si>
  <si>
    <t>Сажина Екатерина Павловна</t>
  </si>
  <si>
    <t>sazhina_katya@mail.ru</t>
  </si>
  <si>
    <t>Наседкина Мария Александровна</t>
  </si>
  <si>
    <t>Языковедение.Клуб "Дружба". Английский язык.</t>
  </si>
  <si>
    <t>Попенкер Максим Рудольфович</t>
  </si>
  <si>
    <t>mpopenker@gmail.com</t>
  </si>
  <si>
    <t>Сидоренко Светлана Максимовна</t>
  </si>
  <si>
    <t>Черепанова Надежда Александровна</t>
  </si>
  <si>
    <t>nmok53@rambler.ru</t>
  </si>
  <si>
    <t>Черепанов Иван</t>
  </si>
  <si>
    <t>Треполенкова Лариса Александровна</t>
  </si>
  <si>
    <t>03skoro@mail.ru</t>
  </si>
  <si>
    <t>Треполенкова Анна Сергеевна</t>
  </si>
  <si>
    <t>Треполенкова Мария Сергеевна</t>
  </si>
  <si>
    <t>Шкрыль Лиза</t>
  </si>
  <si>
    <t>Yankovav@mail.ru</t>
  </si>
  <si>
    <t>Страноведение на иностранном языке(англ)</t>
  </si>
  <si>
    <t>Страноведения Клуб Дружба</t>
  </si>
  <si>
    <t>Глазунова Екатерина Владимировна</t>
  </si>
  <si>
    <t>medik2002@list.ru</t>
  </si>
  <si>
    <t>Глазунова София Андреевна</t>
  </si>
  <si>
    <t>Страноведение на английском</t>
  </si>
  <si>
    <t>Пашковская Светлана Сергеевна</t>
  </si>
  <si>
    <t>pashkosvet@list.ru</t>
  </si>
  <si>
    <t>Андреев Павел</t>
  </si>
  <si>
    <t>Букреева София</t>
  </si>
  <si>
    <t>Страноведение на английском языке,2год обучения</t>
  </si>
  <si>
    <t>Рубанова Татьяна Рудольфовна</t>
  </si>
  <si>
    <t>tanyuha358@gmail.com</t>
  </si>
  <si>
    <t>He,fyjd &lt;julfy Ybrjkftdbx</t>
  </si>
  <si>
    <t>Зуева Марина Николаевна</t>
  </si>
  <si>
    <t>marsamasha@gmail.com</t>
  </si>
  <si>
    <t>Зуева Мария Александровна</t>
  </si>
  <si>
    <t>Хвостова Ирина Владимировна</t>
  </si>
  <si>
    <t>khvostova.irina24@mail.ru</t>
  </si>
  <si>
    <t>Хвостова Ксения Андреевна</t>
  </si>
  <si>
    <t xml:space="preserve">Клуб страноведения «ДРУЖБА»
</t>
  </si>
  <si>
    <t>207 или 206</t>
  </si>
  <si>
    <t>krivetka78@ya.ru</t>
  </si>
  <si>
    <t>г. Санкт-Петербург, ул. Бела Куна 1 к3, кв. 162</t>
  </si>
  <si>
    <t>Я даю свое разрешение</t>
  </si>
  <si>
    <t>СПб, г. Пушкин, ул. Ахматовская 23, кв. 18</t>
  </si>
  <si>
    <t>Камнерезная мастерская</t>
  </si>
  <si>
    <t>Цвейман Анастасия Михайловна</t>
  </si>
  <si>
    <t>vtak18@rambler.ru</t>
  </si>
  <si>
    <t>Цвейман Софья</t>
  </si>
  <si>
    <t>Philippovaolga28@gmail.com</t>
  </si>
  <si>
    <t>Линецкая Светлана Николаевна</t>
  </si>
  <si>
    <t>snvorona@gmail.com</t>
  </si>
  <si>
    <t>Линецкий Лукас</t>
  </si>
  <si>
    <t>Васильева Полина Андреевна</t>
  </si>
  <si>
    <t>Страноведение английский язык</t>
  </si>
  <si>
    <t>Penska-ya@rambler.ru</t>
  </si>
  <si>
    <t>СПб, Подвойского 28/1 кв. 395</t>
  </si>
  <si>
    <t>Кузьмина София Алексеевна</t>
  </si>
  <si>
    <t>Клуб страноведения « Дружба»</t>
  </si>
  <si>
    <t>Doctor-mari@yandex.ru</t>
  </si>
  <si>
    <t>Волшебный Английский</t>
  </si>
  <si>
    <t>Рубцова Юлия Игоревна</t>
  </si>
  <si>
    <t>9438109@gmail.com</t>
  </si>
  <si>
    <t>СПб, Варшавская ул. , 118-131</t>
  </si>
  <si>
    <t>Рубцова Арина Андреевна</t>
  </si>
  <si>
    <t>Подготовительные курсы в 8-й класс</t>
  </si>
  <si>
    <t>Преп. Размашкин В.Н.</t>
  </si>
  <si>
    <t>Фомичева Надежда Владимировна</t>
  </si>
  <si>
    <t>sever1379@gmail.ru</t>
  </si>
  <si>
    <t>Фомичева Софья</t>
  </si>
  <si>
    <t>602(304)</t>
  </si>
  <si>
    <t>8-921-8858299</t>
  </si>
  <si>
    <t>Данилова Александра</t>
  </si>
  <si>
    <t>Чб фотография</t>
  </si>
  <si>
    <t>E.gudkina@mail.ru</t>
  </si>
  <si>
    <t>Финаева Анастасия Сергеевна</t>
  </si>
  <si>
    <t>tuzina@mail.ru</t>
  </si>
  <si>
    <t>Финаев Павел Витальевич</t>
  </si>
  <si>
    <t>Финаев Роман Витальевич</t>
  </si>
  <si>
    <t>Белова Елена Яковлевна</t>
  </si>
  <si>
    <t>belova311@mail.ru</t>
  </si>
  <si>
    <t>Белов Борис Андреевич</t>
  </si>
  <si>
    <t>Попова Ирина Семеновна</t>
  </si>
  <si>
    <t>p-27-irina@yandex.ru</t>
  </si>
  <si>
    <t>Дунаева Александра Игоревна</t>
  </si>
  <si>
    <t>"Страноведение на английском языке"</t>
  </si>
  <si>
    <t>Захарова Юлия Геннадьевна</t>
  </si>
  <si>
    <t>zaharovae400@gmail.com</t>
  </si>
  <si>
    <t>Захарова Екатерина Александровна</t>
  </si>
  <si>
    <t>Богданова Елизавета</t>
  </si>
  <si>
    <t>Решетова Эмилия Антоновна</t>
  </si>
  <si>
    <t>Программа хора "Смена", сольфеджио в хоровых коллективах, общий курс фортепиано</t>
  </si>
  <si>
    <t>102, 102А, 002</t>
  </si>
  <si>
    <t>Сабанова Мария</t>
  </si>
  <si>
    <t>Студия Марионетки</t>
  </si>
  <si>
    <t>Фарафонова Елена Михайловна</t>
  </si>
  <si>
    <t>921-913-20-58</t>
  </si>
  <si>
    <t>elefa@mail.ru</t>
  </si>
  <si>
    <t>Фарафонова Татьяна Александровна</t>
  </si>
  <si>
    <t>Попов Арсений Анатольевич</t>
  </si>
  <si>
    <t>Антонова Екатерина Михайловна</t>
  </si>
  <si>
    <t>xairyllina@yandex.ru</t>
  </si>
  <si>
    <t>Угловой пер 11-16</t>
  </si>
  <si>
    <t>Полянин Макар</t>
  </si>
  <si>
    <t>Измайлова Алевтина</t>
  </si>
  <si>
    <t>Измайлов Иван</t>
  </si>
  <si>
    <t>Да, даю.</t>
  </si>
  <si>
    <t>Михайлова Юлия Петровна</t>
  </si>
  <si>
    <t>8-921-941-79-04</t>
  </si>
  <si>
    <t>2147434@mail.ru</t>
  </si>
  <si>
    <t>Михайлов Алексей Сергеевич</t>
  </si>
  <si>
    <t>Преподаватель Драч Е.А. 1 год</t>
  </si>
  <si>
    <t>Воловик Галина Эмануиловна</t>
  </si>
  <si>
    <t>gvolovik@gmail.com</t>
  </si>
  <si>
    <t>Олимпиадная информатика</t>
  </si>
  <si>
    <t>pagi.group@gmail.com</t>
  </si>
  <si>
    <t>Pascal</t>
  </si>
  <si>
    <t>Журкина И. В.</t>
  </si>
  <si>
    <t>Петтерссон Андрей Карлович</t>
  </si>
  <si>
    <t>Пирогова Алена Валерьевна</t>
  </si>
  <si>
    <t>pirogova-arina@list.ru</t>
  </si>
  <si>
    <t>Пирогова Арина Геннадьевна</t>
  </si>
  <si>
    <t>anna.m.polushkina@gmail.com</t>
  </si>
  <si>
    <t>Полушкина Анна</t>
  </si>
  <si>
    <t>Фотостудия Силуэт. Основы черно-белой фотографии</t>
  </si>
  <si>
    <t>Фирсов Евгений Юрьевич</t>
  </si>
  <si>
    <t>evfirsov@yandex.ru</t>
  </si>
  <si>
    <t>Фирсова Глафира</t>
  </si>
  <si>
    <t>687687687M@gmail.com</t>
  </si>
  <si>
    <t>Керстенс Игорь Владимирович</t>
  </si>
  <si>
    <t>7165775@gmail.com</t>
  </si>
  <si>
    <t>Паскаль АБС</t>
  </si>
  <si>
    <t>Прялков Олег Александрович</t>
  </si>
  <si>
    <t>olegpr1970@gmail.com</t>
  </si>
  <si>
    <t>Прялкова Яна Олеговна</t>
  </si>
  <si>
    <t>Лемеш Василий Николаевич</t>
  </si>
  <si>
    <t>Lemesh_v@bk.ru</t>
  </si>
  <si>
    <t>Лемеш Дмитрий</t>
  </si>
  <si>
    <t>Журавлёва Наталья Игоревна</t>
  </si>
  <si>
    <t>natazhuravleva@yandex.ru</t>
  </si>
  <si>
    <t>Журавлёва Виктория</t>
  </si>
  <si>
    <t>программирование</t>
  </si>
  <si>
    <t>Гутовский Павел Александрович</t>
  </si>
  <si>
    <t>Gytovsky-1@yandex.ru</t>
  </si>
  <si>
    <t>Гутовский Николай</t>
  </si>
  <si>
    <t>Хухрина Светлана Ивановна</t>
  </si>
  <si>
    <t>strigunsi@mail.ru</t>
  </si>
  <si>
    <t>Хухрина Виктория</t>
  </si>
  <si>
    <t>Я даю разрешение на обработку моих персон. данных согласие на эл. обучение</t>
  </si>
  <si>
    <t>Толушев Павел Александрович</t>
  </si>
  <si>
    <t>pavel tolushov@mail.ru</t>
  </si>
  <si>
    <t>Нарчаева Сельби Агаевна</t>
  </si>
  <si>
    <t>selbin@yandex.ru</t>
  </si>
  <si>
    <t>Мередова Марьям</t>
  </si>
  <si>
    <t>основы двухмерного векторногомоделирования в графических редакторах</t>
  </si>
  <si>
    <t>согласны</t>
  </si>
  <si>
    <t>Никитина Александра</t>
  </si>
  <si>
    <t>Дополнительная общеобразовательная общеразвивабщая программа студии художественного слова</t>
  </si>
  <si>
    <t>Бульятов Виталий Александрович</t>
  </si>
  <si>
    <t>+7(921)985-18-24</t>
  </si>
  <si>
    <t>galvital@rambler.ru</t>
  </si>
  <si>
    <t>Бульятов Борис</t>
  </si>
  <si>
    <t>Федорова Ирина Владимировна</t>
  </si>
  <si>
    <t>fedirina13@mail.ru</t>
  </si>
  <si>
    <t>Федорова Арина</t>
  </si>
  <si>
    <t>Да, согласна на дистанционное обучение и на обработку персональных данных.</t>
  </si>
  <si>
    <t>Малярчук Татьяна Александровна</t>
  </si>
  <si>
    <t>my-mail.1.7@yandex.ru</t>
  </si>
  <si>
    <t>Малярчук Игорь Григорьевич</t>
  </si>
  <si>
    <t>Pascal ABC (2 год)</t>
  </si>
  <si>
    <t>Федоров Матвей</t>
  </si>
  <si>
    <t>Да, согласна на дистанционное обучение и обработку персональных данных</t>
  </si>
  <si>
    <t>Драенко Ирина Александровна</t>
  </si>
  <si>
    <t>Aleshina.irina@mail.ru</t>
  </si>
  <si>
    <t>Драенко Варвара</t>
  </si>
  <si>
    <t>Колесникова Татьяна Сергеевна</t>
  </si>
  <si>
    <t>tais0425@gmail.com</t>
  </si>
  <si>
    <t>Колесникова Александра Валерьевна</t>
  </si>
  <si>
    <t>11.12.0020</t>
  </si>
  <si>
    <t>+7 987 035 57 18</t>
  </si>
  <si>
    <t xml:space="preserve">mansafov@mail.ru
</t>
  </si>
  <si>
    <t xml:space="preserve">да
</t>
  </si>
  <si>
    <t>Зеленкова Юлия Евгеньевна</t>
  </si>
  <si>
    <t>+7 905 253 47 33</t>
  </si>
  <si>
    <t xml:space="preserve">j.e.zelenkova@gmail.com
</t>
  </si>
  <si>
    <t>Кашанская Дарья Дмитриевна</t>
  </si>
  <si>
    <t>Программирование в среде PascaLABC и Lazarus</t>
  </si>
  <si>
    <t>Конрар Евгения Михайловна</t>
  </si>
  <si>
    <t>Ул. Кораблестроителей, д. 22,к.1, кв. 48</t>
  </si>
  <si>
    <t>Кошелев Виктор Иванович</t>
  </si>
  <si>
    <t>Тараканов Павел Юрьевич</t>
  </si>
  <si>
    <t xml:space="preserve">+7 981 981 77 37
</t>
  </si>
  <si>
    <t xml:space="preserve">tarakanovalex23@gmail.com
</t>
  </si>
  <si>
    <t>Тараканов Алексей Павлович</t>
  </si>
  <si>
    <t>Кривушина Вера Юрьевна</t>
  </si>
  <si>
    <t>verakrivushina@live.com</t>
  </si>
  <si>
    <t>Фирсова Феофания</t>
  </si>
  <si>
    <t>Программирование Pascal ABC</t>
  </si>
  <si>
    <t>Доронина Ольга Владимировна</t>
  </si>
  <si>
    <t>olga.doronina87@gmail.com</t>
  </si>
  <si>
    <t>Доронин Платон</t>
  </si>
  <si>
    <t>Основы программирования, Паскаль. «Все очень просто»</t>
  </si>
  <si>
    <t>Прогаммирование Паскаль</t>
  </si>
  <si>
    <t>преподаватель Драч Е.В.</t>
  </si>
  <si>
    <t>Афанасьева Ирина Владимировна</t>
  </si>
  <si>
    <t>afirene@mail.ru</t>
  </si>
  <si>
    <t>Афанасьева Арина</t>
  </si>
  <si>
    <t>Программирование на языке Pascal</t>
  </si>
  <si>
    <t>irina.egorochkina@mail.ru</t>
  </si>
  <si>
    <t>Колбин Тимур</t>
  </si>
  <si>
    <t>Основы программирования Паскаль</t>
  </si>
  <si>
    <t>Кондратьева Ольга Андреевна</t>
  </si>
  <si>
    <t>makkondr@mail.ru</t>
  </si>
  <si>
    <t>г.Санкт-Петербург, пр.Испытателей д20, кв.239</t>
  </si>
  <si>
    <t>Кондратьев Максим Васильев</t>
  </si>
  <si>
    <t>группа 158</t>
  </si>
  <si>
    <t>Самородина Эвелина Витальевна</t>
  </si>
  <si>
    <t>Zahar1780@mail.ru</t>
  </si>
  <si>
    <t>Самородин Захар</t>
  </si>
  <si>
    <t>Общая экология</t>
  </si>
  <si>
    <t>Экология. Углубленный курс.</t>
  </si>
  <si>
    <t>Прохорова Мария Игоревна</t>
  </si>
  <si>
    <t>+7 911 294-14-12</t>
  </si>
  <si>
    <t>vasilisa-ivanova-2050@inbox.ru</t>
  </si>
  <si>
    <t>Иванова Василиса</t>
  </si>
  <si>
    <t>lokkaf@yandex.ru</t>
  </si>
  <si>
    <t>ул.Коломенская, 30/37-5</t>
  </si>
  <si>
    <t>Ганбаатар Оюунтумур</t>
  </si>
  <si>
    <t>ouungan@mail.ru</t>
  </si>
  <si>
    <t>Пулковское ш., 36-4-569</t>
  </si>
  <si>
    <t>Ганбаатар Ян Оюунтумурович</t>
  </si>
  <si>
    <t>kunina.veronika@gmail.com</t>
  </si>
  <si>
    <t>ул.Таврическая, 2-119</t>
  </si>
  <si>
    <t>Кунина Елизавета Соломоновна</t>
  </si>
  <si>
    <t>согласие даю</t>
  </si>
  <si>
    <t>Бачурина Любовь Альбертовна</t>
  </si>
  <si>
    <t>ул.Мичуринская, 1-117</t>
  </si>
  <si>
    <t>Бачурина Анна Сергеевна</t>
  </si>
  <si>
    <t>Тапешкова Наталья Михайловна</t>
  </si>
  <si>
    <t>tapeshkova81@gmail.com</t>
  </si>
  <si>
    <t>пр.Сизова, 25-121</t>
  </si>
  <si>
    <t>Кондур Герман Андреевич</t>
  </si>
  <si>
    <t>Башмакова Кира Вячеславовна</t>
  </si>
  <si>
    <t>talkira@yandex.ru</t>
  </si>
  <si>
    <t>пр.Славы, 12-1-136</t>
  </si>
  <si>
    <t>Талочкин Кирилл Ильич</t>
  </si>
  <si>
    <t>Разрешение даю</t>
  </si>
  <si>
    <t>Багрова Ольна Рифатовна</t>
  </si>
  <si>
    <t>bagrov.eugene@gmail.com</t>
  </si>
  <si>
    <t>Багров Евгений Леонидович</t>
  </si>
  <si>
    <t>Боднар Наталья Александровна</t>
  </si>
  <si>
    <t>bodasha@yandex.ru</t>
  </si>
  <si>
    <t>ул.Осипенко, 10-1-94</t>
  </si>
  <si>
    <t>Боднар Дарья</t>
  </si>
  <si>
    <t>Вознесенский пр., 55-132</t>
  </si>
  <si>
    <t>novladislava@mail.ru</t>
  </si>
  <si>
    <t>пр.Стачек, 83-59</t>
  </si>
  <si>
    <t>Петерсон Андрей</t>
  </si>
  <si>
    <t>Киваева Анастасия Петровна</t>
  </si>
  <si>
    <t>tusia@eml.ru</t>
  </si>
  <si>
    <t>Морская наб.,17/1-343</t>
  </si>
  <si>
    <t>Киваев Лев</t>
  </si>
  <si>
    <t>Фомина Оксана Александровна</t>
  </si>
  <si>
    <t>fo-r2dim@yandex.ru</t>
  </si>
  <si>
    <t>п.Металлострой, ул.Центральная, 17-42</t>
  </si>
  <si>
    <t>Фомина Юлия</t>
  </si>
  <si>
    <t>Сафронова Елена Александровна</t>
  </si>
  <si>
    <t>esafronova73@mail.ru</t>
  </si>
  <si>
    <t>Комендантский пр., 34-1-719</t>
  </si>
  <si>
    <t>Бутымов Иван</t>
  </si>
  <si>
    <t>ул.Благодатная, 27-28</t>
  </si>
  <si>
    <t>Михайлов Степан</t>
  </si>
  <si>
    <t>mart05@mail.ru</t>
  </si>
  <si>
    <t>пр.Стачек, 107-1-378</t>
  </si>
  <si>
    <t>Марченко Артем</t>
  </si>
  <si>
    <t>Кучумова Ольга Валентиновна</t>
  </si>
  <si>
    <t xml:space="preserve">ksv812@yandex.ru
</t>
  </si>
  <si>
    <t>Кучумов Андрей Сергеевич</t>
  </si>
  <si>
    <t>сошласна</t>
  </si>
  <si>
    <t>Глисанова Ольга Владимировна</t>
  </si>
  <si>
    <t>gladrew@yandex.ru</t>
  </si>
  <si>
    <t>Ланское ш., 65-107</t>
  </si>
  <si>
    <t>Глисанов Андрей</t>
  </si>
  <si>
    <t>Говорова Татьяна Леонидовна</t>
  </si>
  <si>
    <t>govorov.sergey@mail.ru</t>
  </si>
  <si>
    <t>ул.Достоевского, 13-10</t>
  </si>
  <si>
    <t>Говоров Сергей</t>
  </si>
  <si>
    <t>Романов Сергей Владимирович</t>
  </si>
  <si>
    <t>arkhara@yandex.ru</t>
  </si>
  <si>
    <t xml:space="preserve">Романов Максим Сергеевич
</t>
  </si>
  <si>
    <t>Куклина Ирина Владимировна</t>
  </si>
  <si>
    <t>irasik.07@mail.ru</t>
  </si>
  <si>
    <t>Куклин Егор Святославович</t>
  </si>
  <si>
    <t>Зуев Александр Федорович</t>
  </si>
  <si>
    <t>Черникова Надежда Валерьевна</t>
  </si>
  <si>
    <t>nadezhdavc@gmail.com</t>
  </si>
  <si>
    <t>Черников Константин Дмитриевич</t>
  </si>
  <si>
    <t>Гимазетдинова Рушания Рифкатовна</t>
  </si>
  <si>
    <t>rushana-mac@mail.ru</t>
  </si>
  <si>
    <t>Гимазетдинов Ринат Петрович</t>
  </si>
  <si>
    <t>Аминова Анастасия Сергеевна</t>
  </si>
  <si>
    <t>372351545@.mail.ru</t>
  </si>
  <si>
    <t>Аминов Константин Сергеевич</t>
  </si>
  <si>
    <t>начальн стр констр</t>
  </si>
  <si>
    <t>Чернышова Евгения Валентиновна</t>
  </si>
  <si>
    <t>Jessssy@mail.ru</t>
  </si>
  <si>
    <t>Чернышова Ксения Дмитриевна</t>
  </si>
  <si>
    <t>Ковальчук Иванна Анатольевна</t>
  </si>
  <si>
    <t>ivanna.kovalchuk@gmail.com</t>
  </si>
  <si>
    <t>Нестерова Николь Максимовна</t>
  </si>
  <si>
    <t>"Практическая экология"</t>
  </si>
  <si>
    <t>Яковлева Инна Константиновна</t>
  </si>
  <si>
    <t>Андриевский Андрей</t>
  </si>
  <si>
    <t>Сапегина Надежда Михайловна</t>
  </si>
  <si>
    <t>Сапегин Ярослав</t>
  </si>
  <si>
    <t>Скляренко Татьяна Сергеевна</t>
  </si>
  <si>
    <t>Скляренко Иван</t>
  </si>
  <si>
    <t>Невская Яна Игоревна</t>
  </si>
  <si>
    <t>Невский Виктор</t>
  </si>
  <si>
    <t>Мячина Арина</t>
  </si>
  <si>
    <t>Бухгалтер Вероника Викторовна</t>
  </si>
  <si>
    <t>Большов Влад</t>
  </si>
  <si>
    <t>Григорьева Анна Викторовна</t>
  </si>
  <si>
    <t>Дутка Василий</t>
  </si>
  <si>
    <t>Рыбакова Елена Вячеславовна</t>
  </si>
  <si>
    <t>Зайцев Владимир</t>
  </si>
  <si>
    <t>Киселева Ольга Николаевна</t>
  </si>
  <si>
    <t>Киселев Ярослав</t>
  </si>
  <si>
    <t>Кузько Ульяна</t>
  </si>
  <si>
    <t>Миронова Ксения Михайловна</t>
  </si>
  <si>
    <t>Миронова Александра</t>
  </si>
  <si>
    <t>Мохова Лилия Владимировна</t>
  </si>
  <si>
    <t>Мохова Татьяна</t>
  </si>
  <si>
    <t>Невская Виолетта Владимировна</t>
  </si>
  <si>
    <t>Невская Мария</t>
  </si>
  <si>
    <t>Попов Владимир Эдуардович</t>
  </si>
  <si>
    <t>Смоленская Мария Александровна</t>
  </si>
  <si>
    <t>Смоленский Антон</t>
  </si>
  <si>
    <t>Соколова Светлана Владимировна</t>
  </si>
  <si>
    <t>Соколова Надежда</t>
  </si>
  <si>
    <t>Удачина Людмила Львовна</t>
  </si>
  <si>
    <t>Удачина Анна</t>
  </si>
  <si>
    <t>Ушакова Анастасия</t>
  </si>
  <si>
    <t>Александрова Мария Анатольевна</t>
  </si>
  <si>
    <t>Александрова Мария</t>
  </si>
  <si>
    <t>Баг Станислава</t>
  </si>
  <si>
    <t>Басова Вероника</t>
  </si>
  <si>
    <t>Быченко Денис Михайловна</t>
  </si>
  <si>
    <t>Быченко Ксения</t>
  </si>
  <si>
    <t>Есаулова Ксения Андреевна</t>
  </si>
  <si>
    <t>Есаулов Андрей Александрович</t>
  </si>
  <si>
    <t>тют</t>
  </si>
  <si>
    <t>Быкадорова Светлана Алексеевна</t>
  </si>
  <si>
    <t>Леонова София</t>
  </si>
  <si>
    <t>Логинова Ирина Владимировна</t>
  </si>
  <si>
    <t>Логинова Софья</t>
  </si>
  <si>
    <t>Gul_vas&amp;rambler. ru</t>
  </si>
  <si>
    <t>Larison87@mail.ru</t>
  </si>
  <si>
    <t>Программа студии "Метаморфозы"</t>
  </si>
  <si>
    <t>nataalecs@rambler.ru</t>
  </si>
  <si>
    <t>Хлопотников Алексей Алиханович</t>
  </si>
  <si>
    <t>khlopotnikov81@yandex.ru</t>
  </si>
  <si>
    <t>Хлопотникова Марина</t>
  </si>
  <si>
    <t>Хлопотников Никита</t>
  </si>
  <si>
    <t>программа студии "Метаморфозы"</t>
  </si>
  <si>
    <t>Авдюшина Елизавета Евгеньевна</t>
  </si>
  <si>
    <t>Гусейнова Эмилия Тельмановна</t>
  </si>
  <si>
    <t>Студия Танца и Пластики» Метаморфозы»</t>
  </si>
  <si>
    <t>Хухрина Виктория Евгеньевна</t>
  </si>
  <si>
    <t>Студия танца «Метаморфозы» «Театр танца»</t>
  </si>
  <si>
    <t>Яковлева</t>
  </si>
  <si>
    <t>8904- 337-9922</t>
  </si>
  <si>
    <t>Y-ks@yandex.ru</t>
  </si>
  <si>
    <t>Танец (студия "Метаморфозы")</t>
  </si>
  <si>
    <t>Понедельник</t>
  </si>
  <si>
    <t>Программа "Метаморфозы"</t>
  </si>
  <si>
    <t>Рогиня Олеся Михайловна</t>
  </si>
  <si>
    <t>roginja@mail.ru</t>
  </si>
  <si>
    <t>Рогиня Ксения Васильевна</t>
  </si>
  <si>
    <t>Багаева Екатерина Сергеевна</t>
  </si>
  <si>
    <t>Боровская Авдотья</t>
  </si>
  <si>
    <t>anv.spb@gmail.com</t>
  </si>
  <si>
    <t>Дронт Ника Олеговна</t>
  </si>
  <si>
    <t>Тайны третьей планеты 2 год обучения</t>
  </si>
  <si>
    <t>2...</t>
  </si>
  <si>
    <t>Театр танца « Метаморфозы»</t>
  </si>
  <si>
    <t>Ильченко Нина</t>
  </si>
  <si>
    <t>студия Метаморфозы</t>
  </si>
  <si>
    <t>Астахова Оксана Анатольевна</t>
  </si>
  <si>
    <t>astaxova77@mail.ru</t>
  </si>
  <si>
    <t>Астахов Ярослав Андреевич</t>
  </si>
  <si>
    <t>Лачкова Людмила Леонидовна</t>
  </si>
  <si>
    <t>lachkova.lyudmila.82@mail.ru</t>
  </si>
  <si>
    <t>Лачков Егор</t>
  </si>
  <si>
    <t>Шаграева Руфия Гафуровна</t>
  </si>
  <si>
    <t>rufandos82@gmail.com</t>
  </si>
  <si>
    <t>Литвинова София</t>
  </si>
  <si>
    <t>lizok-alekseeva@mail.ru</t>
  </si>
  <si>
    <t>Павлушин Мефодий</t>
  </si>
  <si>
    <t>Стрижакова Алена Федоровна</t>
  </si>
  <si>
    <t>maillait@mail.ru</t>
  </si>
  <si>
    <t>Стрижакова Серафима</t>
  </si>
  <si>
    <t>Тарасенко Сергей Александрович</t>
  </si>
  <si>
    <t>serjey.tarasenko@gmail.com</t>
  </si>
  <si>
    <t>Тарасенко София</t>
  </si>
  <si>
    <t>Иноземцева Татьяна Сергеевна</t>
  </si>
  <si>
    <t>t.s17@mail.ru</t>
  </si>
  <si>
    <t>Живухина Анастасия</t>
  </si>
  <si>
    <t>Толбаст Мария Борисовна</t>
  </si>
  <si>
    <t>tramwajczik@gmail.com</t>
  </si>
  <si>
    <t>Гекханоглу Нина</t>
  </si>
  <si>
    <t>Шарова Кристина Владимировна</t>
  </si>
  <si>
    <t>aleksasladkova@gmail.com</t>
  </si>
  <si>
    <t>Масалова Алекса</t>
  </si>
  <si>
    <t>Котрунцева Светлана Александровна</t>
  </si>
  <si>
    <t>s.kotrunceva@yandex.ru</t>
  </si>
  <si>
    <t>Котрунцева Эмма</t>
  </si>
  <si>
    <t>Мунтян Вадим Владимирович</t>
  </si>
  <si>
    <t>vmyntuan@list.ru</t>
  </si>
  <si>
    <t>Мунтян Лариса</t>
  </si>
  <si>
    <t>Хамаза Эдуард Григорьевич</t>
  </si>
  <si>
    <t>Хамаза Дженни</t>
  </si>
  <si>
    <t>Rufandos82@gmail.com</t>
  </si>
  <si>
    <t>Максим Прибыткин</t>
  </si>
  <si>
    <t>Григорьева Екатерина</t>
  </si>
  <si>
    <t>Метамопфозы</t>
  </si>
  <si>
    <t>Григорьева Мария</t>
  </si>
  <si>
    <t>Погосов Александр</t>
  </si>
  <si>
    <t>Чуздюк Светлана Николаевна</t>
  </si>
  <si>
    <t>suzie888@yandex.ru</t>
  </si>
  <si>
    <t>Кузиванова Алина</t>
  </si>
  <si>
    <t>Артамонова Ирина Валерьевна</t>
  </si>
  <si>
    <t>artamonova.80@inbox.ru</t>
  </si>
  <si>
    <t>Артамонова Алина</t>
  </si>
  <si>
    <t>Гавриленко Юлия Валерьевна</t>
  </si>
  <si>
    <t>yuliya308@yandex.ru</t>
  </si>
  <si>
    <t>Гавриленко Дарья</t>
  </si>
  <si>
    <t>Ивакаева Марина Владимировна</t>
  </si>
  <si>
    <t>mari.na1980@mail.ru</t>
  </si>
  <si>
    <t>Насырова Мария</t>
  </si>
  <si>
    <t>Червоток Юлия Геральдовна</t>
  </si>
  <si>
    <t>andro-med@rambler.ru</t>
  </si>
  <si>
    <t>Червоток Анфиса</t>
  </si>
</sst>
</file>

<file path=xl/styles.xml><?xml version="1.0" encoding="utf-8"?>
<styleSheet xmlns="http://schemas.openxmlformats.org/spreadsheetml/2006/main">
  <numFmts count="5">
    <numFmt numFmtId="176" formatCode="_-* #,##0.00\ &quot;₽&quot;_-;\-* #,##0.00\ &quot;₽&quot;_-;_-* \-??\ &quot;₽&quot;_-;_-@_-"/>
    <numFmt numFmtId="177" formatCode="dd\.mm\.yyyy"/>
    <numFmt numFmtId="41" formatCode="_-* #,##0_-;\-* #,##0_-;_-* &quot;-&quot;_-;_-@_-"/>
    <numFmt numFmtId="43" formatCode="_-* #,##0.00_-;\-* #,##0.00_-;_-* &quot;-&quot;??_-;_-@_-"/>
    <numFmt numFmtId="178" formatCode="_-* #,##0\ &quot;₽&quot;_-;\-* #,##0\ &quot;₽&quot;_-;_-* &quot;-&quot;\ &quot;₽&quot;_-;_-@_-"/>
  </numFmts>
  <fonts count="24">
    <font>
      <sz val="11"/>
      <color theme="1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u/>
      <sz val="11"/>
      <color theme="10"/>
      <name val="Calibri"/>
      <charset val="20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7" fillId="18" borderId="0" applyNumberFormat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4" fillId="0" borderId="0" applyNumberFormat="0" applyFill="0" applyBorder="0" applyAlignment="0" applyProtection="0"/>
    <xf numFmtId="0" fontId="6" fillId="23" borderId="9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0" fontId="20" fillId="21" borderId="7" applyNumberFormat="0" applyAlignment="0" applyProtection="0">
      <alignment vertical="center"/>
    </xf>
    <xf numFmtId="0" fontId="8" fillId="4" borderId="2" applyNumberForma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/>
    <xf numFmtId="0" fontId="0" fillId="0" borderId="0" xfId="0" applyAlignment="1"/>
    <xf numFmtId="0" fontId="2" fillId="0" borderId="1" xfId="0" applyFont="1" applyBorder="1" applyAlignment="1"/>
    <xf numFmtId="22" fontId="3" fillId="0" borderId="1" xfId="0" applyNumberFormat="1" applyFont="1" applyBorder="1" applyAlignment="1">
      <alignment horizontal="right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/>
    <xf numFmtId="0" fontId="3" fillId="0" borderId="1" xfId="0" applyFont="1" applyBorder="1" applyAlignment="1">
      <alignment horizontal="right"/>
    </xf>
    <xf numFmtId="177" fontId="3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vertical="center"/>
    </xf>
    <xf numFmtId="3" fontId="3" fillId="0" borderId="1" xfId="0" applyNumberFormat="1" applyFont="1" applyBorder="1" applyAlignment="1"/>
    <xf numFmtId="177" fontId="3" fillId="0" borderId="1" xfId="0" applyNumberFormat="1" applyFont="1" applyBorder="1" applyAlignment="1"/>
    <xf numFmtId="0" fontId="4" fillId="0" borderId="1" xfId="13" applyBorder="1" applyAlignment="1"/>
    <xf numFmtId="20" fontId="3" fillId="0" borderId="1" xfId="0" applyNumberFormat="1" applyFont="1" applyBorder="1" applyAlignment="1"/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Примечание" xfId="14" builtinId="10"/>
    <cellStyle name="40% — Акцент4" xfId="15" builtinId="43"/>
    <cellStyle name="Открывавшаяся гиперссылка" xfId="16" builtinId="9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://winterofficial000gmail.com/" TargetMode="External"/><Relationship Id="rId4" Type="http://schemas.openxmlformats.org/officeDocument/2006/relationships/hyperlink" Target="http://lanas69mail.ru/" TargetMode="External"/><Relationship Id="rId3" Type="http://schemas.openxmlformats.org/officeDocument/2006/relationships/hyperlink" Target="http://sorocanvasilij8gmail.com/" TargetMode="External"/><Relationship Id="rId2" Type="http://schemas.openxmlformats.org/officeDocument/2006/relationships/hyperlink" Target="http://sanya.gracheva.89mail.ru/" TargetMode="External"/><Relationship Id="rId1" Type="http://schemas.openxmlformats.org/officeDocument/2006/relationships/hyperlink" Target="http://lida555design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H9297"/>
  <sheetViews>
    <sheetView tabSelected="1" topLeftCell="BM1" workbookViewId="0">
      <selection activeCell="BO1" sqref="BO$1:BU$1048576"/>
    </sheetView>
  </sheetViews>
  <sheetFormatPr defaultColWidth="9" defaultRowHeight="14.4"/>
  <cols>
    <col min="1" max="1" width="17.712962962963" style="2" customWidth="1"/>
    <col min="2" max="2" width="50.4259259259259" style="2" customWidth="1"/>
    <col min="3" max="3" width="23.4259259259259" style="2" customWidth="1"/>
    <col min="4" max="4" width="20.712962962963" style="2" customWidth="1"/>
    <col min="5" max="5" width="14.8518518518519" style="2" customWidth="1"/>
    <col min="6" max="6" width="16.4259259259259" style="2" customWidth="1"/>
    <col min="7" max="7" width="24.1388888888889" style="2" customWidth="1"/>
    <col min="8" max="8" width="10.4259259259259" style="2" customWidth="1"/>
    <col min="9" max="9" width="12.287037037037" style="2" customWidth="1"/>
    <col min="10" max="10" width="24.8518518518519" style="2" customWidth="1"/>
    <col min="11" max="11" width="14.287037037037" style="2" customWidth="1"/>
    <col min="12" max="12" width="15.712962962963" style="2" customWidth="1"/>
    <col min="13" max="13" width="18.5740740740741" style="2" customWidth="1"/>
    <col min="14" max="14" width="22.287037037037" style="2" customWidth="1"/>
    <col min="15" max="15" width="9.13888888888889" style="2"/>
    <col min="16" max="16" width="12.712962962963" style="2" customWidth="1"/>
    <col min="17" max="17" width="17.1388888888889" style="2" customWidth="1"/>
    <col min="18" max="18" width="14.287037037037" style="2" customWidth="1"/>
    <col min="19" max="19" width="15.4259259259259" style="2" customWidth="1"/>
    <col min="20" max="20" width="16.1388888888889" style="2" customWidth="1"/>
    <col min="21" max="21" width="18.1388888888889" style="2" customWidth="1"/>
    <col min="22" max="22" width="9.13888888888889" style="2"/>
    <col min="23" max="23" width="14.5740740740741" style="2" customWidth="1"/>
    <col min="24" max="24" width="14.287037037037" style="2" customWidth="1"/>
    <col min="25" max="25" width="13.8518518518519" style="2" customWidth="1"/>
    <col min="26" max="26" width="9.13888888888889" style="2"/>
    <col min="27" max="27" width="15.5740740740741" style="2" customWidth="1"/>
    <col min="28" max="28" width="19.5740740740741" style="2" customWidth="1"/>
    <col min="29" max="29" width="9.13888888888889" style="2"/>
    <col min="30" max="30" width="14.287037037037" style="2" customWidth="1"/>
    <col min="31" max="31" width="23.8518518518519" style="2" customWidth="1"/>
    <col min="32" max="32" width="13.712962962963" style="2" customWidth="1"/>
    <col min="33" max="33" width="14.8518518518519" style="2" customWidth="1"/>
    <col min="34" max="34" width="14.4259259259259" style="2" customWidth="1"/>
    <col min="35" max="35" width="20.1388888888889" style="2" customWidth="1"/>
    <col min="36" max="36" width="9.13888888888889" style="2"/>
    <col min="37" max="37" width="13.5740740740741" style="2" customWidth="1"/>
    <col min="38" max="38" width="21.1388888888889" style="2" customWidth="1"/>
    <col min="39" max="39" width="12.8518518518519" style="2" customWidth="1"/>
    <col min="40" max="40" width="9.13888888888889" style="2"/>
    <col min="41" max="41" width="15.287037037037" style="2" customWidth="1"/>
    <col min="42" max="43" width="9.13888888888889" style="2"/>
    <col min="44" max="44" width="15.287037037037" style="2" customWidth="1"/>
    <col min="45" max="45" width="9.13888888888889" style="2"/>
    <col min="46" max="46" width="12.712962962963" style="2" customWidth="1"/>
    <col min="47" max="47" width="9.13888888888889" style="2"/>
    <col min="48" max="48" width="16.1388888888889" style="2" customWidth="1"/>
    <col min="49" max="50" width="9.13888888888889" style="2"/>
    <col min="51" max="51" width="10.8518518518519" style="2" customWidth="1"/>
    <col min="52" max="52" width="15" style="2" customWidth="1"/>
    <col min="53" max="53" width="13.287037037037" style="2" customWidth="1"/>
    <col min="54" max="54" width="12.8518518518519" style="2" customWidth="1"/>
    <col min="55" max="55" width="14.5740740740741" style="2" customWidth="1"/>
    <col min="56" max="56" width="20.8518518518519" style="2" customWidth="1"/>
    <col min="57" max="57" width="9.13888888888889" style="2"/>
    <col min="58" max="58" width="17" style="2" customWidth="1"/>
    <col min="59" max="59" width="17.5740740740741" style="2" customWidth="1"/>
    <col min="60" max="60" width="13.5740740740741" style="2" customWidth="1"/>
    <col min="61" max="61" width="14.287037037037" style="2" customWidth="1"/>
    <col min="62" max="62" width="14.712962962963" style="2" customWidth="1"/>
    <col min="63" max="63" width="14" style="2" customWidth="1"/>
    <col min="64" max="64" width="16.712962962963" style="2" customWidth="1"/>
    <col min="65" max="66" width="9.13888888888889" style="2"/>
    <col min="67" max="67" width="18.4259259259259" style="2" customWidth="1"/>
    <col min="68" max="68" width="13.8518518518519" style="2" customWidth="1"/>
    <col min="69" max="69" width="14.4259259259259" style="2" customWidth="1"/>
    <col min="70" max="70" width="14" style="2" customWidth="1"/>
    <col min="71" max="71" width="16" style="2" customWidth="1"/>
    <col min="72" max="72" width="11.712962962963" style="2" customWidth="1"/>
    <col min="73" max="73" width="15" style="2" customWidth="1"/>
    <col min="74" max="74" width="17.5740740740741" style="2" customWidth="1"/>
    <col min="75" max="75" width="17.4259259259259" style="2" customWidth="1"/>
    <col min="76" max="76" width="15.8518518518519" style="2" customWidth="1"/>
    <col min="77" max="77" width="18.287037037037" style="2" customWidth="1"/>
    <col min="78" max="78" width="18.1388888888889" style="2" customWidth="1"/>
    <col min="79" max="79" width="9.13888888888889" style="2"/>
    <col min="80" max="80" width="14.712962962963" style="2" customWidth="1"/>
    <col min="81" max="16384" width="9.13888888888889" style="2"/>
  </cols>
  <sheetData>
    <row r="1" s="1" customFormat="1" ht="25.5" customHeight="1" spans="1:8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  <c r="O1" s="3" t="s">
        <v>7</v>
      </c>
      <c r="P1" s="3" t="s">
        <v>8</v>
      </c>
      <c r="Q1" s="3" t="s">
        <v>2</v>
      </c>
      <c r="R1" s="3" t="s">
        <v>3</v>
      </c>
      <c r="S1" s="3" t="s">
        <v>4</v>
      </c>
      <c r="T1" s="3" t="s">
        <v>5</v>
      </c>
      <c r="U1" s="3" t="s">
        <v>6</v>
      </c>
      <c r="V1" s="3" t="s">
        <v>7</v>
      </c>
      <c r="W1" s="3" t="s">
        <v>8</v>
      </c>
      <c r="X1" s="3" t="s">
        <v>9</v>
      </c>
      <c r="Y1" s="3" t="s">
        <v>3</v>
      </c>
      <c r="Z1" s="3" t="s">
        <v>4</v>
      </c>
      <c r="AA1" s="3" t="s">
        <v>5</v>
      </c>
      <c r="AB1" s="3" t="s">
        <v>6</v>
      </c>
      <c r="AC1" s="3" t="s">
        <v>7</v>
      </c>
      <c r="AD1" s="3" t="s">
        <v>8</v>
      </c>
      <c r="AE1" s="3" t="s">
        <v>9</v>
      </c>
      <c r="AF1" s="3" t="s">
        <v>3</v>
      </c>
      <c r="AG1" s="3" t="s">
        <v>4</v>
      </c>
      <c r="AH1" s="3" t="s">
        <v>5</v>
      </c>
      <c r="AI1" s="3" t="s">
        <v>6</v>
      </c>
      <c r="AJ1" s="3" t="s">
        <v>7</v>
      </c>
      <c r="AK1" s="3" t="s">
        <v>8</v>
      </c>
      <c r="AL1" s="3" t="s">
        <v>9</v>
      </c>
      <c r="AM1" s="3" t="s">
        <v>3</v>
      </c>
      <c r="AN1" s="3" t="s">
        <v>4</v>
      </c>
      <c r="AO1" s="3" t="s">
        <v>5</v>
      </c>
      <c r="AP1" s="3" t="s">
        <v>6</v>
      </c>
      <c r="AQ1" s="3" t="s">
        <v>7</v>
      </c>
      <c r="AR1" s="3" t="s">
        <v>8</v>
      </c>
      <c r="AS1" s="3" t="s">
        <v>9</v>
      </c>
      <c r="AT1" s="3" t="s">
        <v>3</v>
      </c>
      <c r="AU1" s="3" t="s">
        <v>4</v>
      </c>
      <c r="AV1" s="3" t="s">
        <v>5</v>
      </c>
      <c r="AW1" s="3" t="s">
        <v>6</v>
      </c>
      <c r="AX1" s="3" t="s">
        <v>7</v>
      </c>
      <c r="AY1" s="3" t="s">
        <v>8</v>
      </c>
      <c r="AZ1" s="3" t="s">
        <v>9</v>
      </c>
      <c r="BA1" s="3" t="s">
        <v>3</v>
      </c>
      <c r="BB1" s="3" t="s">
        <v>4</v>
      </c>
      <c r="BC1" s="3" t="s">
        <v>5</v>
      </c>
      <c r="BD1" s="3" t="s">
        <v>6</v>
      </c>
      <c r="BE1" s="3" t="s">
        <v>7</v>
      </c>
      <c r="BF1" s="3" t="s">
        <v>8</v>
      </c>
      <c r="BG1" s="3" t="s">
        <v>9</v>
      </c>
      <c r="BH1" s="3" t="s">
        <v>3</v>
      </c>
      <c r="BI1" s="3" t="s">
        <v>4</v>
      </c>
      <c r="BJ1" s="3" t="s">
        <v>10</v>
      </c>
      <c r="BK1" s="3" t="s">
        <v>5</v>
      </c>
      <c r="BL1" s="3" t="s">
        <v>6</v>
      </c>
      <c r="BM1" s="3" t="s">
        <v>7</v>
      </c>
      <c r="BN1" s="3" t="s">
        <v>8</v>
      </c>
      <c r="BO1" s="3" t="s">
        <v>9</v>
      </c>
      <c r="BP1" s="3" t="s">
        <v>3</v>
      </c>
      <c r="BQ1" s="3" t="s">
        <v>4</v>
      </c>
      <c r="BR1" s="3" t="s">
        <v>5</v>
      </c>
      <c r="BS1" s="3" t="s">
        <v>6</v>
      </c>
      <c r="BT1" s="3" t="s">
        <v>7</v>
      </c>
      <c r="BU1" s="3" t="s">
        <v>8</v>
      </c>
      <c r="BV1" s="3" t="s">
        <v>9</v>
      </c>
      <c r="BW1" s="3" t="s">
        <v>3</v>
      </c>
      <c r="BX1" s="3" t="s">
        <v>4</v>
      </c>
      <c r="BY1" s="3" t="s">
        <v>5</v>
      </c>
      <c r="BZ1" s="3" t="s">
        <v>6</v>
      </c>
      <c r="CA1" s="3" t="s">
        <v>7</v>
      </c>
      <c r="CB1" s="9" t="s">
        <v>8</v>
      </c>
      <c r="CC1" s="3"/>
      <c r="CD1" s="3"/>
      <c r="CE1" s="3"/>
      <c r="CF1" s="3"/>
      <c r="CG1" s="3"/>
      <c r="CH1" s="3"/>
    </row>
    <row r="2" ht="19.5" customHeight="1" spans="1:86">
      <c r="A2" s="4">
        <v>44141.8262847222</v>
      </c>
      <c r="B2" s="5" t="s">
        <v>11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 t="s">
        <v>12</v>
      </c>
      <c r="BP2" s="7">
        <v>222333</v>
      </c>
      <c r="BQ2" s="6"/>
      <c r="BR2" s="6" t="s">
        <v>12</v>
      </c>
      <c r="BS2" s="6" t="s">
        <v>13</v>
      </c>
      <c r="BT2" s="7">
        <v>111222</v>
      </c>
      <c r="BU2" s="7" t="s">
        <v>14</v>
      </c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</row>
    <row r="3" ht="15.15" hidden="1" spans="1:86">
      <c r="A3" s="4">
        <v>44141.8329976852</v>
      </c>
      <c r="B3" s="6" t="s">
        <v>15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 t="s">
        <v>16</v>
      </c>
      <c r="AF3" s="6">
        <v>79516589587</v>
      </c>
      <c r="AG3" s="6" t="s">
        <v>17</v>
      </c>
      <c r="AH3" s="6" t="s">
        <v>18</v>
      </c>
      <c r="AI3" s="6" t="s">
        <v>19</v>
      </c>
      <c r="AJ3" s="7">
        <v>502</v>
      </c>
      <c r="AK3" s="6" t="s">
        <v>20</v>
      </c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</row>
    <row r="4" ht="15.15" hidden="1" spans="1:86">
      <c r="A4" s="4">
        <v>44141.8456018519</v>
      </c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 t="s">
        <v>21</v>
      </c>
      <c r="AF4" s="6" t="s">
        <v>22</v>
      </c>
      <c r="AG4" s="6" t="s">
        <v>23</v>
      </c>
      <c r="AH4" s="6" t="s">
        <v>24</v>
      </c>
      <c r="AI4" s="6" t="s">
        <v>25</v>
      </c>
      <c r="AJ4" s="7">
        <v>105</v>
      </c>
      <c r="AK4" s="6" t="s">
        <v>26</v>
      </c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</row>
    <row r="5" ht="15.15" hidden="1" spans="1:86">
      <c r="A5" s="4">
        <v>44141.8457291667</v>
      </c>
      <c r="B5" s="5" t="s">
        <v>27</v>
      </c>
      <c r="C5" s="6"/>
      <c r="D5" s="6"/>
      <c r="E5" s="6"/>
      <c r="F5" s="6"/>
      <c r="G5" s="6"/>
      <c r="H5" s="6"/>
      <c r="I5" s="6"/>
      <c r="J5" s="6" t="s">
        <v>28</v>
      </c>
      <c r="K5" s="7">
        <v>89117699107</v>
      </c>
      <c r="L5" s="6" t="s">
        <v>29</v>
      </c>
      <c r="M5" s="6" t="s">
        <v>30</v>
      </c>
      <c r="N5" s="6" t="s">
        <v>31</v>
      </c>
      <c r="O5" s="7">
        <v>201.203</v>
      </c>
      <c r="P5" s="8">
        <v>44141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</row>
    <row r="6" ht="15.15" hidden="1" spans="1:86">
      <c r="A6" s="4">
        <v>44141.8464930556</v>
      </c>
      <c r="B6" s="6" t="s">
        <v>15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 t="s">
        <v>32</v>
      </c>
      <c r="AF6" s="6">
        <v>79219331952</v>
      </c>
      <c r="AG6" s="6" t="s">
        <v>33</v>
      </c>
      <c r="AH6" s="6" t="s">
        <v>34</v>
      </c>
      <c r="AI6" s="6" t="s">
        <v>35</v>
      </c>
      <c r="AJ6" s="7">
        <v>107</v>
      </c>
      <c r="AK6" s="6" t="s">
        <v>36</v>
      </c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</row>
    <row r="7" ht="15.15" hidden="1" spans="1:86">
      <c r="A7" s="4">
        <v>44141.847349537</v>
      </c>
      <c r="B7" s="6" t="s">
        <v>15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 t="s">
        <v>37</v>
      </c>
      <c r="AF7" s="7">
        <v>89811508017</v>
      </c>
      <c r="AG7" s="6" t="s">
        <v>38</v>
      </c>
      <c r="AH7" s="6" t="s">
        <v>39</v>
      </c>
      <c r="AI7" s="6" t="s">
        <v>25</v>
      </c>
      <c r="AJ7" s="7">
        <v>105</v>
      </c>
      <c r="AK7" s="6" t="s">
        <v>20</v>
      </c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</row>
    <row r="8" ht="15.15" spans="1:86">
      <c r="A8" s="4">
        <v>44141.8473958333</v>
      </c>
      <c r="B8" s="5" t="s">
        <v>11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 t="s">
        <v>40</v>
      </c>
      <c r="BP8" s="6">
        <v>79215973635</v>
      </c>
      <c r="BQ8" s="6" t="s">
        <v>41</v>
      </c>
      <c r="BR8" s="6" t="s">
        <v>42</v>
      </c>
      <c r="BS8" s="6" t="s">
        <v>43</v>
      </c>
      <c r="BT8" s="7">
        <v>117</v>
      </c>
      <c r="BU8" s="8">
        <v>44141</v>
      </c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</row>
    <row r="9" ht="15.15" hidden="1" spans="1:86">
      <c r="A9" s="4">
        <v>44141.8478935185</v>
      </c>
      <c r="B9" s="5" t="s">
        <v>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 t="s">
        <v>45</v>
      </c>
      <c r="AM9" s="7">
        <v>3104823</v>
      </c>
      <c r="AN9" s="6" t="s">
        <v>46</v>
      </c>
      <c r="AO9" s="6" t="s">
        <v>47</v>
      </c>
      <c r="AP9" s="6" t="s">
        <v>46</v>
      </c>
      <c r="AQ9" s="7">
        <v>101</v>
      </c>
      <c r="AR9" s="8">
        <v>44141</v>
      </c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</row>
    <row r="10" ht="15.15" hidden="1" spans="1:86">
      <c r="A10" s="4">
        <v>44141.852337963</v>
      </c>
      <c r="B10" s="5" t="s">
        <v>27</v>
      </c>
      <c r="C10" s="6"/>
      <c r="D10" s="6"/>
      <c r="E10" s="6"/>
      <c r="F10" s="6"/>
      <c r="G10" s="6"/>
      <c r="H10" s="6"/>
      <c r="I10" s="6"/>
      <c r="J10" s="6" t="s">
        <v>48</v>
      </c>
      <c r="K10" s="6">
        <v>79052780175</v>
      </c>
      <c r="L10" s="6" t="s">
        <v>49</v>
      </c>
      <c r="M10" s="6" t="s">
        <v>50</v>
      </c>
      <c r="N10" s="6" t="s">
        <v>51</v>
      </c>
      <c r="O10" s="7">
        <v>109</v>
      </c>
      <c r="P10" s="8">
        <v>44141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</row>
    <row r="11" ht="15.15" hidden="1" spans="1:86">
      <c r="A11" s="4">
        <v>44141.8538310185</v>
      </c>
      <c r="B11" s="6" t="s">
        <v>15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 t="s">
        <v>52</v>
      </c>
      <c r="AF11" s="6">
        <v>79117906396</v>
      </c>
      <c r="AG11" s="6" t="s">
        <v>53</v>
      </c>
      <c r="AH11" s="6" t="s">
        <v>54</v>
      </c>
      <c r="AI11" s="6" t="s">
        <v>55</v>
      </c>
      <c r="AJ11" s="7">
        <v>502</v>
      </c>
      <c r="AK11" s="6" t="s">
        <v>56</v>
      </c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</row>
    <row r="12" ht="15.15" spans="1:86">
      <c r="A12" s="4">
        <v>44141.8596990741</v>
      </c>
      <c r="B12" s="5" t="s">
        <v>11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 t="s">
        <v>57</v>
      </c>
      <c r="BP12" s="7">
        <v>89046031493</v>
      </c>
      <c r="BQ12" s="6" t="s">
        <v>58</v>
      </c>
      <c r="BR12" s="6" t="s">
        <v>59</v>
      </c>
      <c r="BS12" s="6" t="s">
        <v>60</v>
      </c>
      <c r="BT12" s="6">
        <v>1</v>
      </c>
      <c r="BU12" s="8">
        <v>44141</v>
      </c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</row>
    <row r="13" ht="15.15" spans="1:86">
      <c r="A13" s="4">
        <v>44141.8644212963</v>
      </c>
      <c r="B13" s="5" t="s">
        <v>11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 t="s">
        <v>61</v>
      </c>
      <c r="BP13" s="7">
        <v>89213047837</v>
      </c>
      <c r="BQ13" s="6" t="s">
        <v>62</v>
      </c>
      <c r="BR13" s="6" t="s">
        <v>63</v>
      </c>
      <c r="BS13" s="6" t="s">
        <v>64</v>
      </c>
      <c r="BT13" s="7">
        <v>148</v>
      </c>
      <c r="BU13" s="8">
        <v>44141</v>
      </c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</row>
    <row r="14" ht="15.15" hidden="1" spans="1:86">
      <c r="A14" s="4">
        <v>44141.8654513889</v>
      </c>
      <c r="B14" s="5" t="s">
        <v>65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 t="s">
        <v>66</v>
      </c>
      <c r="R14" s="6">
        <v>79213385243</v>
      </c>
      <c r="S14" s="6" t="s">
        <v>67</v>
      </c>
      <c r="T14" s="6" t="s">
        <v>68</v>
      </c>
      <c r="U14" s="6" t="s">
        <v>69</v>
      </c>
      <c r="V14" s="6">
        <v>2</v>
      </c>
      <c r="W14" s="8">
        <v>44141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</row>
    <row r="15" ht="15.15" hidden="1" spans="1:86">
      <c r="A15" s="4">
        <v>44141.8686111111</v>
      </c>
      <c r="B15" s="6" t="s">
        <v>15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 t="s">
        <v>70</v>
      </c>
      <c r="AF15" s="6">
        <v>79213162669</v>
      </c>
      <c r="AG15" s="6" t="s">
        <v>71</v>
      </c>
      <c r="AH15" s="6" t="s">
        <v>72</v>
      </c>
      <c r="AI15" s="6" t="s">
        <v>73</v>
      </c>
      <c r="AJ15" s="7">
        <v>104</v>
      </c>
      <c r="AK15" s="6" t="s">
        <v>74</v>
      </c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</row>
    <row r="16" ht="15.15" spans="1:86">
      <c r="A16" s="4">
        <v>44141.8691898148</v>
      </c>
      <c r="B16" s="5" t="s">
        <v>11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 t="s">
        <v>75</v>
      </c>
      <c r="BP16" s="7">
        <v>89112658813</v>
      </c>
      <c r="BQ16" s="6"/>
      <c r="BR16" s="6" t="s">
        <v>76</v>
      </c>
      <c r="BS16" s="6" t="s">
        <v>64</v>
      </c>
      <c r="BT16" s="7">
        <v>148</v>
      </c>
      <c r="BU16" s="8">
        <v>44141</v>
      </c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</row>
    <row r="17" ht="15.15" hidden="1" spans="1:86">
      <c r="A17" s="4">
        <v>44141.8694328704</v>
      </c>
      <c r="B17" s="6" t="s">
        <v>15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 t="s">
        <v>77</v>
      </c>
      <c r="AF17" s="7">
        <v>89215751707</v>
      </c>
      <c r="AG17" s="6" t="s">
        <v>78</v>
      </c>
      <c r="AH17" s="6" t="s">
        <v>79</v>
      </c>
      <c r="AI17" s="6" t="s">
        <v>73</v>
      </c>
      <c r="AJ17" s="7">
        <v>101</v>
      </c>
      <c r="AK17" s="6" t="s">
        <v>26</v>
      </c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</row>
    <row r="18" ht="15.15" hidden="1" spans="1:86">
      <c r="A18" s="4">
        <v>44141.8699074074</v>
      </c>
      <c r="B18" s="6" t="s">
        <v>80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 t="s">
        <v>81</v>
      </c>
      <c r="BH18" s="7">
        <v>89817017193</v>
      </c>
      <c r="BI18" s="6" t="s">
        <v>82</v>
      </c>
      <c r="BJ18" s="6" t="s">
        <v>83</v>
      </c>
      <c r="BK18" s="6" t="s">
        <v>84</v>
      </c>
      <c r="BL18" s="6" t="s">
        <v>85</v>
      </c>
      <c r="BM18" s="7">
        <v>301</v>
      </c>
      <c r="BN18" s="6" t="s">
        <v>86</v>
      </c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</row>
    <row r="19" ht="15.15" hidden="1" spans="1:86">
      <c r="A19" s="4">
        <v>44141.8707986111</v>
      </c>
      <c r="B19" s="6" t="s">
        <v>15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 t="s">
        <v>87</v>
      </c>
      <c r="AF19" s="6" t="s">
        <v>88</v>
      </c>
      <c r="AG19" s="6" t="s">
        <v>89</v>
      </c>
      <c r="AH19" s="6" t="s">
        <v>90</v>
      </c>
      <c r="AI19" s="6" t="s">
        <v>91</v>
      </c>
      <c r="AJ19" s="7">
        <v>137</v>
      </c>
      <c r="AK19" s="6" t="s">
        <v>74</v>
      </c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</row>
    <row r="20" ht="15.15" spans="1:86">
      <c r="A20" s="4">
        <v>44141.8784490741</v>
      </c>
      <c r="B20" s="5" t="s">
        <v>11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 t="s">
        <v>92</v>
      </c>
      <c r="BP20" s="6">
        <v>79117590657</v>
      </c>
      <c r="BQ20" s="6" t="s">
        <v>93</v>
      </c>
      <c r="BR20" s="6" t="s">
        <v>94</v>
      </c>
      <c r="BS20" s="6" t="s">
        <v>95</v>
      </c>
      <c r="BT20" s="7">
        <v>144</v>
      </c>
      <c r="BU20" s="8">
        <v>43993</v>
      </c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</row>
    <row r="21" ht="15.15" hidden="1" spans="1:86">
      <c r="A21" s="4">
        <v>44141.8794675926</v>
      </c>
      <c r="B21" s="5" t="s">
        <v>65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 t="s">
        <v>96</v>
      </c>
      <c r="R21" s="7">
        <v>89219979033</v>
      </c>
      <c r="S21" s="6" t="s">
        <v>97</v>
      </c>
      <c r="T21" s="6" t="s">
        <v>98</v>
      </c>
      <c r="U21" s="6" t="s">
        <v>99</v>
      </c>
      <c r="V21" s="7">
        <v>201</v>
      </c>
      <c r="W21" s="8">
        <v>44141</v>
      </c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</row>
    <row r="22" ht="15.15" hidden="1" spans="1:86">
      <c r="A22" s="4">
        <v>44141.8801388889</v>
      </c>
      <c r="B22" s="5" t="s">
        <v>65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 t="s">
        <v>100</v>
      </c>
      <c r="R22" s="6">
        <v>79213158667</v>
      </c>
      <c r="S22" s="6" t="s">
        <v>101</v>
      </c>
      <c r="T22" s="6" t="s">
        <v>102</v>
      </c>
      <c r="U22" s="6" t="s">
        <v>103</v>
      </c>
      <c r="V22" s="6">
        <v>2</v>
      </c>
      <c r="W22" s="8">
        <v>44141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</row>
    <row r="23" ht="15.15" hidden="1" spans="1:86">
      <c r="A23" s="4">
        <v>44141.8802083333</v>
      </c>
      <c r="B23" s="5" t="s">
        <v>27</v>
      </c>
      <c r="C23" s="6"/>
      <c r="D23" s="6"/>
      <c r="E23" s="6"/>
      <c r="F23" s="6"/>
      <c r="G23" s="6"/>
      <c r="H23" s="6"/>
      <c r="I23" s="6"/>
      <c r="J23" s="6" t="s">
        <v>104</v>
      </c>
      <c r="K23" s="7">
        <v>89313727650</v>
      </c>
      <c r="L23" s="6"/>
      <c r="M23" s="6" t="s">
        <v>105</v>
      </c>
      <c r="N23" s="6" t="s">
        <v>106</v>
      </c>
      <c r="O23" s="7">
        <v>201</v>
      </c>
      <c r="P23" s="8">
        <v>44141</v>
      </c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</row>
    <row r="24" ht="15.15" spans="1:86">
      <c r="A24" s="4">
        <v>44141.8810185185</v>
      </c>
      <c r="B24" s="5" t="s">
        <v>11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 t="s">
        <v>107</v>
      </c>
      <c r="BP24" s="6">
        <v>79213463633</v>
      </c>
      <c r="BQ24" s="6" t="s">
        <v>108</v>
      </c>
      <c r="BR24" s="6" t="s">
        <v>109</v>
      </c>
      <c r="BS24" s="6" t="s">
        <v>110</v>
      </c>
      <c r="BT24" s="7">
        <v>148</v>
      </c>
      <c r="BU24" s="8">
        <v>44141</v>
      </c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</row>
    <row r="25" ht="15.15" hidden="1" spans="1:86">
      <c r="A25" s="4">
        <v>44141.8810763889</v>
      </c>
      <c r="B25" s="6" t="s">
        <v>15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 t="s">
        <v>111</v>
      </c>
      <c r="AF25" s="6">
        <v>79643753371</v>
      </c>
      <c r="AG25" s="6" t="s">
        <v>112</v>
      </c>
      <c r="AH25" s="6" t="s">
        <v>113</v>
      </c>
      <c r="AI25" s="6" t="s">
        <v>114</v>
      </c>
      <c r="AJ25" s="7">
        <v>102</v>
      </c>
      <c r="AK25" s="6" t="s">
        <v>20</v>
      </c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</row>
    <row r="26" ht="15.15" hidden="1" spans="1:86">
      <c r="A26" s="4">
        <v>44141.8811458333</v>
      </c>
      <c r="B26" s="6" t="s">
        <v>15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 t="s">
        <v>115</v>
      </c>
      <c r="AF26" s="7">
        <v>89111332052</v>
      </c>
      <c r="AG26" s="6" t="s">
        <v>116</v>
      </c>
      <c r="AH26" s="6" t="s">
        <v>117</v>
      </c>
      <c r="AI26" s="6" t="s">
        <v>118</v>
      </c>
      <c r="AJ26" s="7">
        <v>303</v>
      </c>
      <c r="AK26" s="6" t="s">
        <v>20</v>
      </c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</row>
    <row r="27" ht="15.15" hidden="1" spans="1:86">
      <c r="A27" s="4">
        <v>44141.8893171296</v>
      </c>
      <c r="B27" s="5" t="s">
        <v>27</v>
      </c>
      <c r="C27" s="6"/>
      <c r="D27" s="6"/>
      <c r="E27" s="6"/>
      <c r="F27" s="6"/>
      <c r="G27" s="6"/>
      <c r="H27" s="6"/>
      <c r="I27" s="6"/>
      <c r="J27" s="6" t="s">
        <v>104</v>
      </c>
      <c r="K27" s="7">
        <v>89313727650</v>
      </c>
      <c r="L27" s="6"/>
      <c r="M27" s="6" t="s">
        <v>105</v>
      </c>
      <c r="N27" s="6" t="s">
        <v>119</v>
      </c>
      <c r="O27" s="7">
        <v>101</v>
      </c>
      <c r="P27" s="8">
        <v>44141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</row>
    <row r="28" ht="15.15" hidden="1" spans="1:86">
      <c r="A28" s="4">
        <v>44141.8924884259</v>
      </c>
      <c r="B28" s="6" t="s">
        <v>15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 t="s">
        <v>120</v>
      </c>
      <c r="AF28" s="7">
        <v>89213560848</v>
      </c>
      <c r="AG28" s="6" t="s">
        <v>121</v>
      </c>
      <c r="AH28" s="6" t="s">
        <v>122</v>
      </c>
      <c r="AI28" s="6" t="s">
        <v>123</v>
      </c>
      <c r="AJ28" s="6" t="s">
        <v>124</v>
      </c>
      <c r="AK28" s="6" t="s">
        <v>20</v>
      </c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</row>
    <row r="29" ht="15.15" hidden="1" spans="1:86">
      <c r="A29" s="4">
        <v>44141.8944791667</v>
      </c>
      <c r="B29" s="5" t="s">
        <v>125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 t="s">
        <v>126</v>
      </c>
      <c r="AT29" s="7">
        <v>9523682811</v>
      </c>
      <c r="AU29" s="6"/>
      <c r="AV29" s="6" t="s">
        <v>127</v>
      </c>
      <c r="AW29" s="6" t="s">
        <v>128</v>
      </c>
      <c r="AX29" s="7">
        <v>1</v>
      </c>
      <c r="AY29" s="8">
        <v>44141</v>
      </c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</row>
    <row r="30" ht="15.15" hidden="1" spans="1:86">
      <c r="A30" s="4">
        <v>44141.8948263889</v>
      </c>
      <c r="B30" s="5" t="s">
        <v>65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 t="s">
        <v>129</v>
      </c>
      <c r="R30" s="6" t="s">
        <v>130</v>
      </c>
      <c r="S30" s="6" t="s">
        <v>131</v>
      </c>
      <c r="T30" s="6" t="s">
        <v>132</v>
      </c>
      <c r="U30" s="6" t="s">
        <v>133</v>
      </c>
      <c r="V30" s="6">
        <v>1</v>
      </c>
      <c r="W30" s="8">
        <v>44141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</row>
    <row r="31" ht="15.15" hidden="1" spans="1:86">
      <c r="A31" s="4">
        <v>44141.8962731482</v>
      </c>
      <c r="B31" s="5" t="s">
        <v>65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 t="s">
        <v>129</v>
      </c>
      <c r="R31" s="6" t="s">
        <v>130</v>
      </c>
      <c r="S31" s="6" t="s">
        <v>131</v>
      </c>
      <c r="T31" s="6" t="s">
        <v>132</v>
      </c>
      <c r="U31" s="6" t="s">
        <v>134</v>
      </c>
      <c r="V31" s="6">
        <v>3</v>
      </c>
      <c r="W31" s="8">
        <v>44141</v>
      </c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</row>
    <row r="32" ht="15.15" hidden="1" spans="1:86">
      <c r="A32" s="4">
        <v>44141.8964699074</v>
      </c>
      <c r="B32" s="5" t="s">
        <v>65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 t="s">
        <v>135</v>
      </c>
      <c r="R32" s="6" t="s">
        <v>136</v>
      </c>
      <c r="S32" s="6" t="s">
        <v>137</v>
      </c>
      <c r="T32" s="6" t="s">
        <v>138</v>
      </c>
      <c r="U32" s="6" t="s">
        <v>139</v>
      </c>
      <c r="V32" s="7">
        <v>601</v>
      </c>
      <c r="W32" s="8">
        <v>44141</v>
      </c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</row>
    <row r="33" ht="15.15" hidden="1" spans="1:86">
      <c r="A33" s="4">
        <v>44141.8993402778</v>
      </c>
      <c r="B33" s="6" t="s">
        <v>15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 t="s">
        <v>140</v>
      </c>
      <c r="AF33" s="6">
        <v>79112460132</v>
      </c>
      <c r="AG33" s="6" t="s">
        <v>141</v>
      </c>
      <c r="AH33" s="6" t="s">
        <v>142</v>
      </c>
      <c r="AI33" s="6" t="s">
        <v>143</v>
      </c>
      <c r="AJ33" s="7">
        <v>202</v>
      </c>
      <c r="AK33" s="6" t="s">
        <v>20</v>
      </c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</row>
    <row r="34" ht="15.15" hidden="1" spans="1:86">
      <c r="A34" s="4">
        <v>44141.9009722222</v>
      </c>
      <c r="B34" s="5" t="s">
        <v>65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 t="s">
        <v>144</v>
      </c>
      <c r="R34" s="7">
        <v>89219246635</v>
      </c>
      <c r="S34" s="6" t="s">
        <v>145</v>
      </c>
      <c r="T34" s="6" t="s">
        <v>146</v>
      </c>
      <c r="U34" s="6" t="s">
        <v>69</v>
      </c>
      <c r="V34" s="7">
        <v>103</v>
      </c>
      <c r="W34" s="8">
        <v>44142</v>
      </c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</row>
    <row r="35" ht="15.15" hidden="1" spans="1:86">
      <c r="A35" s="4">
        <v>44141.9024189815</v>
      </c>
      <c r="B35" s="5" t="s">
        <v>65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 t="s">
        <v>147</v>
      </c>
      <c r="R35" s="6">
        <v>79995348902</v>
      </c>
      <c r="S35" s="6" t="s">
        <v>148</v>
      </c>
      <c r="T35" s="6" t="s">
        <v>149</v>
      </c>
      <c r="U35" s="6" t="s">
        <v>150</v>
      </c>
      <c r="V35" s="6">
        <v>3</v>
      </c>
      <c r="W35" s="8">
        <v>44141</v>
      </c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</row>
    <row r="36" ht="15.15" hidden="1" spans="1:86">
      <c r="A36" s="4">
        <v>44141.9036226852</v>
      </c>
      <c r="B36" s="5" t="s">
        <v>65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 t="s">
        <v>151</v>
      </c>
      <c r="R36" s="6" t="s">
        <v>152</v>
      </c>
      <c r="S36" s="6" t="s">
        <v>153</v>
      </c>
      <c r="T36" s="6" t="s">
        <v>154</v>
      </c>
      <c r="U36" s="6" t="s">
        <v>155</v>
      </c>
      <c r="V36" s="7">
        <v>301</v>
      </c>
      <c r="W36" s="8">
        <v>44141</v>
      </c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</row>
    <row r="37" ht="15.15" hidden="1" spans="1:86">
      <c r="A37" s="4">
        <v>44141.9036458333</v>
      </c>
      <c r="B37" s="5" t="s">
        <v>65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 t="s">
        <v>129</v>
      </c>
      <c r="R37" s="6" t="s">
        <v>130</v>
      </c>
      <c r="S37" s="6" t="s">
        <v>131</v>
      </c>
      <c r="T37" s="6" t="s">
        <v>132</v>
      </c>
      <c r="U37" s="6" t="s">
        <v>156</v>
      </c>
      <c r="V37" s="7">
        <v>301</v>
      </c>
      <c r="W37" s="8">
        <v>44141</v>
      </c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</row>
    <row r="38" ht="15.15" hidden="1" spans="1:86">
      <c r="A38" s="4">
        <v>44141.9045949074</v>
      </c>
      <c r="B38" s="5" t="s">
        <v>65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 t="s">
        <v>144</v>
      </c>
      <c r="R38" s="7">
        <v>89219246635</v>
      </c>
      <c r="S38" s="6" t="s">
        <v>145</v>
      </c>
      <c r="T38" s="6" t="s">
        <v>146</v>
      </c>
      <c r="U38" s="6" t="s">
        <v>155</v>
      </c>
      <c r="V38" s="7">
        <v>301</v>
      </c>
      <c r="W38" s="8">
        <v>44142</v>
      </c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</row>
    <row r="39" ht="15.15" hidden="1" spans="1:86">
      <c r="A39" s="4">
        <v>44141.9046527778</v>
      </c>
      <c r="B39" s="5" t="s">
        <v>65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 t="s">
        <v>157</v>
      </c>
      <c r="R39" s="7">
        <v>89110331270</v>
      </c>
      <c r="S39" s="6"/>
      <c r="T39" s="6" t="s">
        <v>158</v>
      </c>
      <c r="U39" s="6" t="s">
        <v>159</v>
      </c>
      <c r="V39" s="6">
        <v>3</v>
      </c>
      <c r="W39" s="8">
        <v>44141</v>
      </c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</row>
    <row r="40" ht="15.15" hidden="1" spans="1:86">
      <c r="A40" s="4">
        <v>44141.9047685185</v>
      </c>
      <c r="B40" s="5" t="s">
        <v>65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 t="s">
        <v>151</v>
      </c>
      <c r="R40" s="6" t="s">
        <v>152</v>
      </c>
      <c r="S40" s="6" t="s">
        <v>153</v>
      </c>
      <c r="T40" s="6" t="s">
        <v>154</v>
      </c>
      <c r="U40" s="6" t="s">
        <v>160</v>
      </c>
      <c r="V40" s="6">
        <v>3</v>
      </c>
      <c r="W40" s="8">
        <v>44141</v>
      </c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</row>
    <row r="41" ht="15.15" hidden="1" spans="1:86">
      <c r="A41" s="4">
        <v>44141.9053819444</v>
      </c>
      <c r="B41" s="5" t="s">
        <v>65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 t="s">
        <v>161</v>
      </c>
      <c r="R41" s="7">
        <v>89818012433</v>
      </c>
      <c r="S41" s="6" t="s">
        <v>162</v>
      </c>
      <c r="T41" s="6" t="s">
        <v>163</v>
      </c>
      <c r="U41" s="6" t="s">
        <v>164</v>
      </c>
      <c r="V41" s="6">
        <v>2</v>
      </c>
      <c r="W41" s="8">
        <v>44141</v>
      </c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</row>
    <row r="42" ht="15.15" hidden="1" spans="1:86">
      <c r="A42" s="4">
        <v>44141.9064699074</v>
      </c>
      <c r="B42" s="5" t="s">
        <v>65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 t="s">
        <v>165</v>
      </c>
      <c r="R42" s="7">
        <v>89183186418</v>
      </c>
      <c r="S42" s="6" t="s">
        <v>166</v>
      </c>
      <c r="T42" s="6" t="s">
        <v>167</v>
      </c>
      <c r="U42" s="6" t="s">
        <v>168</v>
      </c>
      <c r="V42" s="7">
        <v>202</v>
      </c>
      <c r="W42" s="8">
        <v>44141</v>
      </c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</row>
    <row r="43" ht="15.15" hidden="1" spans="1:86">
      <c r="A43" s="4">
        <v>44141.9066666667</v>
      </c>
      <c r="B43" s="5" t="s">
        <v>169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 t="s">
        <v>170</v>
      </c>
      <c r="Y43" s="6" t="s">
        <v>171</v>
      </c>
      <c r="Z43" s="6" t="s">
        <v>172</v>
      </c>
      <c r="AA43" s="6" t="s">
        <v>173</v>
      </c>
      <c r="AB43" s="6" t="s">
        <v>174</v>
      </c>
      <c r="AC43" s="7">
        <v>65</v>
      </c>
      <c r="AD43" s="8">
        <v>44141</v>
      </c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</row>
    <row r="44" ht="15.15" hidden="1" spans="1:86">
      <c r="A44" s="4">
        <v>44141.9067592593</v>
      </c>
      <c r="B44" s="5" t="s">
        <v>65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 t="s">
        <v>151</v>
      </c>
      <c r="R44" s="6" t="s">
        <v>152</v>
      </c>
      <c r="S44" s="6" t="s">
        <v>153</v>
      </c>
      <c r="T44" s="6" t="s">
        <v>175</v>
      </c>
      <c r="U44" s="6" t="s">
        <v>160</v>
      </c>
      <c r="V44" s="6">
        <v>2</v>
      </c>
      <c r="W44" s="8">
        <v>44141</v>
      </c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</row>
    <row r="45" ht="15.15" hidden="1" spans="1:86">
      <c r="A45" s="4">
        <v>44141.9069444444</v>
      </c>
      <c r="B45" s="5" t="s">
        <v>65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 t="s">
        <v>176</v>
      </c>
      <c r="R45" s="7">
        <v>89049748354</v>
      </c>
      <c r="S45" s="6" t="s">
        <v>177</v>
      </c>
      <c r="T45" s="6" t="s">
        <v>178</v>
      </c>
      <c r="U45" s="6" t="s">
        <v>179</v>
      </c>
      <c r="V45" s="7">
        <v>304</v>
      </c>
      <c r="W45" s="8">
        <v>44141</v>
      </c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</row>
    <row r="46" ht="15.15" hidden="1" spans="1:86">
      <c r="A46" s="4">
        <v>44141.9072222222</v>
      </c>
      <c r="B46" s="5" t="s">
        <v>65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 t="s">
        <v>180</v>
      </c>
      <c r="R46" s="6">
        <v>79219897608</v>
      </c>
      <c r="S46" s="6" t="s">
        <v>181</v>
      </c>
      <c r="T46" s="6" t="s">
        <v>182</v>
      </c>
      <c r="U46" s="6" t="s">
        <v>183</v>
      </c>
      <c r="V46" s="7">
        <v>101</v>
      </c>
      <c r="W46" s="8">
        <v>44141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</row>
    <row r="47" ht="15.15" hidden="1" spans="1:86">
      <c r="A47" s="4">
        <v>44141.9073611111</v>
      </c>
      <c r="B47" s="5" t="s">
        <v>65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 t="s">
        <v>184</v>
      </c>
      <c r="R47" s="6">
        <v>79117823303</v>
      </c>
      <c r="S47" s="6" t="s">
        <v>185</v>
      </c>
      <c r="T47" s="6" t="s">
        <v>186</v>
      </c>
      <c r="U47" s="6" t="s">
        <v>187</v>
      </c>
      <c r="V47" s="7">
        <v>202</v>
      </c>
      <c r="W47" s="8">
        <v>44141</v>
      </c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</row>
    <row r="48" ht="15.15" hidden="1" spans="1:86">
      <c r="A48" s="4">
        <v>44141.9074305556</v>
      </c>
      <c r="B48" s="5" t="s">
        <v>65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 t="s">
        <v>188</v>
      </c>
      <c r="R48" s="6" t="s">
        <v>189</v>
      </c>
      <c r="S48" s="6" t="s">
        <v>190</v>
      </c>
      <c r="T48" s="6" t="s">
        <v>191</v>
      </c>
      <c r="U48" s="6" t="s">
        <v>179</v>
      </c>
      <c r="V48" s="7">
        <v>202</v>
      </c>
      <c r="W48" s="8">
        <v>44141</v>
      </c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</row>
    <row r="49" ht="15.15" hidden="1" spans="1:86">
      <c r="A49" s="4">
        <v>44141.9078472222</v>
      </c>
      <c r="B49" s="5" t="s">
        <v>192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 t="s">
        <v>176</v>
      </c>
      <c r="BA49" s="7">
        <v>89049748354</v>
      </c>
      <c r="BB49" s="6" t="s">
        <v>177</v>
      </c>
      <c r="BC49" s="6" t="s">
        <v>178</v>
      </c>
      <c r="BD49" s="6" t="s">
        <v>193</v>
      </c>
      <c r="BE49" s="7">
        <v>101</v>
      </c>
      <c r="BF49" s="8">
        <v>44141</v>
      </c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</row>
    <row r="50" ht="15.15" hidden="1" spans="1:86">
      <c r="A50" s="4">
        <v>44141.9084606481</v>
      </c>
      <c r="B50" s="5" t="s">
        <v>65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 t="s">
        <v>194</v>
      </c>
      <c r="R50" s="6">
        <v>79217795273</v>
      </c>
      <c r="S50" s="6" t="s">
        <v>195</v>
      </c>
      <c r="T50" s="6" t="s">
        <v>196</v>
      </c>
      <c r="U50" s="6" t="s">
        <v>197</v>
      </c>
      <c r="V50" s="7">
        <v>304</v>
      </c>
      <c r="W50" s="8">
        <v>44144</v>
      </c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</row>
    <row r="51" ht="15.15" hidden="1" spans="1:86">
      <c r="A51" s="4">
        <v>44141.9087268518</v>
      </c>
      <c r="B51" s="5" t="s">
        <v>65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 t="s">
        <v>161</v>
      </c>
      <c r="R51" s="7">
        <v>89818012433</v>
      </c>
      <c r="S51" s="6" t="s">
        <v>162</v>
      </c>
      <c r="T51" s="6" t="s">
        <v>163</v>
      </c>
      <c r="U51" s="6" t="s">
        <v>198</v>
      </c>
      <c r="V51" s="7">
        <v>101</v>
      </c>
      <c r="W51" s="8">
        <v>44141</v>
      </c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</row>
    <row r="52" ht="15.15" hidden="1" spans="1:86">
      <c r="A52" s="4">
        <v>44141.909224537</v>
      </c>
      <c r="B52" s="5" t="s">
        <v>65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 t="s">
        <v>161</v>
      </c>
      <c r="R52" s="7">
        <v>89818012433</v>
      </c>
      <c r="S52" s="6" t="s">
        <v>162</v>
      </c>
      <c r="T52" s="6" t="s">
        <v>163</v>
      </c>
      <c r="U52" s="6" t="s">
        <v>198</v>
      </c>
      <c r="V52" s="7">
        <v>101</v>
      </c>
      <c r="W52" s="8">
        <v>44141</v>
      </c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</row>
    <row r="53" ht="15.15" hidden="1" spans="1:86">
      <c r="A53" s="4">
        <v>44141.9093402778</v>
      </c>
      <c r="B53" s="5" t="s">
        <v>65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 t="s">
        <v>199</v>
      </c>
      <c r="R53" s="7">
        <v>89119131782</v>
      </c>
      <c r="S53" s="6" t="s">
        <v>200</v>
      </c>
      <c r="T53" s="6" t="s">
        <v>201</v>
      </c>
      <c r="U53" s="6" t="s">
        <v>179</v>
      </c>
      <c r="V53" s="7">
        <v>401</v>
      </c>
      <c r="W53" s="8">
        <v>44141</v>
      </c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</row>
    <row r="54" ht="15.15" spans="1:86">
      <c r="A54" s="4">
        <v>44141.9097569444</v>
      </c>
      <c r="B54" s="5" t="s">
        <v>11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 t="s">
        <v>202</v>
      </c>
      <c r="BP54" s="6">
        <v>79219564755</v>
      </c>
      <c r="BQ54" s="6" t="s">
        <v>203</v>
      </c>
      <c r="BR54" s="6" t="s">
        <v>204</v>
      </c>
      <c r="BS54" s="6" t="s">
        <v>205</v>
      </c>
      <c r="BT54" s="7">
        <v>241</v>
      </c>
      <c r="BU54" s="8">
        <v>44141</v>
      </c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</row>
    <row r="55" ht="15.15" hidden="1" spans="1:86">
      <c r="A55" s="4">
        <v>44141.909837963</v>
      </c>
      <c r="B55" s="5" t="s">
        <v>65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 t="s">
        <v>206</v>
      </c>
      <c r="R55" s="6">
        <v>79112361538</v>
      </c>
      <c r="S55" s="6" t="s">
        <v>207</v>
      </c>
      <c r="T55" s="6" t="s">
        <v>208</v>
      </c>
      <c r="U55" s="6" t="s">
        <v>179</v>
      </c>
      <c r="V55" s="7">
        <v>202</v>
      </c>
      <c r="W55" s="8">
        <v>44141</v>
      </c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</row>
    <row r="56" ht="15.15" hidden="1" spans="1:86">
      <c r="A56" s="4">
        <v>44141.9099652778</v>
      </c>
      <c r="B56" s="5" t="s">
        <v>65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 t="s">
        <v>209</v>
      </c>
      <c r="R56" s="7">
        <v>89219501700</v>
      </c>
      <c r="S56" s="6" t="s">
        <v>210</v>
      </c>
      <c r="T56" s="6" t="s">
        <v>211</v>
      </c>
      <c r="U56" s="6" t="s">
        <v>160</v>
      </c>
      <c r="V56" s="6">
        <v>1</v>
      </c>
      <c r="W56" s="8">
        <v>44141</v>
      </c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</row>
    <row r="57" ht="15.15" hidden="1" spans="1:86">
      <c r="A57" s="4">
        <v>44141.9099884259</v>
      </c>
      <c r="B57" s="5" t="s">
        <v>65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 t="s">
        <v>161</v>
      </c>
      <c r="R57" s="7">
        <v>89818012433</v>
      </c>
      <c r="S57" s="6" t="s">
        <v>162</v>
      </c>
      <c r="T57" s="6" t="s">
        <v>163</v>
      </c>
      <c r="U57" s="6" t="s">
        <v>139</v>
      </c>
      <c r="V57" s="7">
        <v>504</v>
      </c>
      <c r="W57" s="8">
        <v>44141</v>
      </c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</row>
    <row r="58" ht="15.15" hidden="1" spans="1:86">
      <c r="A58" s="4">
        <v>44141.9109490741</v>
      </c>
      <c r="B58" s="5" t="s">
        <v>65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 t="s">
        <v>212</v>
      </c>
      <c r="R58" s="7">
        <v>89313587419</v>
      </c>
      <c r="S58" s="6" t="s">
        <v>213</v>
      </c>
      <c r="T58" s="6" t="s">
        <v>214</v>
      </c>
      <c r="U58" s="6" t="s">
        <v>179</v>
      </c>
      <c r="V58" s="7">
        <v>304</v>
      </c>
      <c r="W58" s="8">
        <v>44141</v>
      </c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</row>
    <row r="59" ht="15.15" spans="1:86">
      <c r="A59" s="4">
        <v>44141.9109722222</v>
      </c>
      <c r="B59" s="5" t="s">
        <v>11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 t="s">
        <v>215</v>
      </c>
      <c r="BP59" s="6">
        <v>9174117096</v>
      </c>
      <c r="BQ59" s="6" t="s">
        <v>216</v>
      </c>
      <c r="BR59" s="6" t="s">
        <v>217</v>
      </c>
      <c r="BS59" s="6" t="s">
        <v>218</v>
      </c>
      <c r="BT59" s="7">
        <v>102</v>
      </c>
      <c r="BU59" s="8">
        <v>44141</v>
      </c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</row>
    <row r="60" ht="15.15" spans="1:86">
      <c r="A60" s="4">
        <v>44141.9110532407</v>
      </c>
      <c r="B60" s="5" t="s">
        <v>11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 t="s">
        <v>219</v>
      </c>
      <c r="BP60" s="6" t="s">
        <v>220</v>
      </c>
      <c r="BQ60" s="6" t="s">
        <v>221</v>
      </c>
      <c r="BR60" s="6" t="s">
        <v>222</v>
      </c>
      <c r="BS60" s="6" t="s">
        <v>218</v>
      </c>
      <c r="BT60" s="7">
        <v>102</v>
      </c>
      <c r="BU60" s="8">
        <v>44141</v>
      </c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</row>
    <row r="61" ht="15.15" hidden="1" spans="1:86">
      <c r="A61" s="4">
        <v>44141.9111342593</v>
      </c>
      <c r="B61" s="6" t="s">
        <v>15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 t="s">
        <v>223</v>
      </c>
      <c r="AF61" s="7">
        <v>89602802098</v>
      </c>
      <c r="AG61" s="6" t="s">
        <v>224</v>
      </c>
      <c r="AH61" s="6" t="s">
        <v>225</v>
      </c>
      <c r="AI61" s="6" t="s">
        <v>226</v>
      </c>
      <c r="AJ61" s="7">
        <v>107</v>
      </c>
      <c r="AK61" s="6" t="s">
        <v>227</v>
      </c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</row>
    <row r="62" ht="15.15" spans="1:86">
      <c r="A62" s="4">
        <v>44141.9112847222</v>
      </c>
      <c r="B62" s="5" t="s">
        <v>11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 t="s">
        <v>228</v>
      </c>
      <c r="BP62" s="6">
        <v>79117898591</v>
      </c>
      <c r="BQ62" s="6" t="s">
        <v>229</v>
      </c>
      <c r="BR62" s="6" t="s">
        <v>230</v>
      </c>
      <c r="BS62" s="6" t="s">
        <v>64</v>
      </c>
      <c r="BT62" s="7">
        <v>148</v>
      </c>
      <c r="BU62" s="8">
        <v>44141</v>
      </c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</row>
    <row r="63" ht="15.15" spans="1:86">
      <c r="A63" s="4">
        <v>44141.9114351852</v>
      </c>
      <c r="B63" s="5" t="s">
        <v>11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 t="s">
        <v>231</v>
      </c>
      <c r="BP63" s="6">
        <v>79219482410</v>
      </c>
      <c r="BQ63" s="6" t="s">
        <v>232</v>
      </c>
      <c r="BR63" s="6" t="s">
        <v>233</v>
      </c>
      <c r="BS63" s="6" t="s">
        <v>234</v>
      </c>
      <c r="BT63" s="7">
        <v>102</v>
      </c>
      <c r="BU63" s="8">
        <v>44141</v>
      </c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</row>
    <row r="64" ht="15.15" hidden="1" spans="1:86">
      <c r="A64" s="4">
        <v>44141.9119907407</v>
      </c>
      <c r="B64" s="5" t="s">
        <v>27</v>
      </c>
      <c r="C64" s="6"/>
      <c r="D64" s="6"/>
      <c r="E64" s="6"/>
      <c r="F64" s="6"/>
      <c r="G64" s="6"/>
      <c r="H64" s="6"/>
      <c r="I64" s="6"/>
      <c r="J64" s="6" t="s">
        <v>235</v>
      </c>
      <c r="K64" s="6" t="s">
        <v>236</v>
      </c>
      <c r="L64" s="6" t="s">
        <v>237</v>
      </c>
      <c r="M64" s="6" t="s">
        <v>238</v>
      </c>
      <c r="N64" s="6" t="s">
        <v>239</v>
      </c>
      <c r="O64" s="7">
        <v>206</v>
      </c>
      <c r="P64" s="8">
        <v>44141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</row>
    <row r="65" ht="15.15" hidden="1" spans="1:86">
      <c r="A65" s="4">
        <v>44141.9120717593</v>
      </c>
      <c r="B65" s="5" t="s">
        <v>65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 t="s">
        <v>240</v>
      </c>
      <c r="R65" s="7">
        <v>89119386143</v>
      </c>
      <c r="S65" s="6" t="s">
        <v>241</v>
      </c>
      <c r="T65" s="6" t="s">
        <v>242</v>
      </c>
      <c r="U65" s="6" t="s">
        <v>179</v>
      </c>
      <c r="V65" s="7">
        <v>202</v>
      </c>
      <c r="W65" s="8">
        <v>44141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</row>
    <row r="66" ht="15.15" spans="1:86">
      <c r="A66" s="4">
        <v>44141.9126157407</v>
      </c>
      <c r="B66" s="5" t="s">
        <v>11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 t="s">
        <v>243</v>
      </c>
      <c r="BP66" s="7">
        <v>89213120502</v>
      </c>
      <c r="BQ66" s="6" t="s">
        <v>244</v>
      </c>
      <c r="BR66" s="6" t="s">
        <v>245</v>
      </c>
      <c r="BS66" s="6" t="s">
        <v>218</v>
      </c>
      <c r="BT66" s="7">
        <v>201</v>
      </c>
      <c r="BU66" s="8">
        <v>44141</v>
      </c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</row>
    <row r="67" ht="15.15" spans="1:86">
      <c r="A67" s="4">
        <v>44141.9140625</v>
      </c>
      <c r="B67" s="5" t="s">
        <v>11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 t="s">
        <v>246</v>
      </c>
      <c r="BP67" s="6" t="s">
        <v>247</v>
      </c>
      <c r="BQ67" s="6" t="s">
        <v>248</v>
      </c>
      <c r="BR67" s="6" t="s">
        <v>249</v>
      </c>
      <c r="BS67" s="6" t="s">
        <v>250</v>
      </c>
      <c r="BT67" s="7">
        <v>101</v>
      </c>
      <c r="BU67" s="8">
        <v>44141</v>
      </c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</row>
    <row r="68" ht="15.15" spans="1:86">
      <c r="A68" s="4">
        <v>44141.9140740741</v>
      </c>
      <c r="B68" s="5" t="s">
        <v>11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 t="s">
        <v>251</v>
      </c>
      <c r="BP68" s="7">
        <v>89111491535</v>
      </c>
      <c r="BQ68" s="6" t="s">
        <v>252</v>
      </c>
      <c r="BR68" s="6" t="s">
        <v>253</v>
      </c>
      <c r="BS68" s="6" t="s">
        <v>60</v>
      </c>
      <c r="BT68" s="7">
        <v>241</v>
      </c>
      <c r="BU68" s="8">
        <v>44141</v>
      </c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</row>
    <row r="69" ht="15.15" hidden="1" spans="1:86">
      <c r="A69" s="4">
        <v>44141.9142476852</v>
      </c>
      <c r="B69" s="5" t="s">
        <v>65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 t="s">
        <v>254</v>
      </c>
      <c r="R69" s="6">
        <v>79817128898</v>
      </c>
      <c r="S69" s="6" t="s">
        <v>255</v>
      </c>
      <c r="T69" s="6" t="s">
        <v>256</v>
      </c>
      <c r="U69" s="6" t="s">
        <v>179</v>
      </c>
      <c r="V69" s="7">
        <v>202</v>
      </c>
      <c r="W69" s="8">
        <v>44141</v>
      </c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</row>
    <row r="70" ht="15.15" hidden="1" spans="1:86">
      <c r="A70" s="4">
        <v>44141.9144444444</v>
      </c>
      <c r="B70" s="5" t="s">
        <v>65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 t="s">
        <v>257</v>
      </c>
      <c r="R70" s="6">
        <v>79119509869</v>
      </c>
      <c r="S70" s="6" t="s">
        <v>258</v>
      </c>
      <c r="T70" s="6" t="s">
        <v>259</v>
      </c>
      <c r="U70" s="6" t="s">
        <v>179</v>
      </c>
      <c r="V70" s="7">
        <v>304</v>
      </c>
      <c r="W70" s="8">
        <v>44142</v>
      </c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</row>
    <row r="71" ht="15.15" spans="1:86">
      <c r="A71" s="4">
        <v>44141.9150231481</v>
      </c>
      <c r="B71" s="5" t="s">
        <v>11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 t="s">
        <v>260</v>
      </c>
      <c r="BP71" s="6">
        <v>79214007091</v>
      </c>
      <c r="BQ71" s="6" t="s">
        <v>261</v>
      </c>
      <c r="BR71" s="6" t="s">
        <v>262</v>
      </c>
      <c r="BS71" s="6" t="s">
        <v>234</v>
      </c>
      <c r="BT71" s="7">
        <v>401</v>
      </c>
      <c r="BU71" s="8">
        <v>44141</v>
      </c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</row>
    <row r="72" ht="15.15" spans="1:86">
      <c r="A72" s="4">
        <v>44141.9153240741</v>
      </c>
      <c r="B72" s="5" t="s">
        <v>11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 t="s">
        <v>263</v>
      </c>
      <c r="BP72" s="6">
        <v>79218720699</v>
      </c>
      <c r="BQ72" s="6" t="s">
        <v>264</v>
      </c>
      <c r="BR72" s="6" t="s">
        <v>265</v>
      </c>
      <c r="BS72" s="6" t="s">
        <v>218</v>
      </c>
      <c r="BT72" s="7">
        <v>201</v>
      </c>
      <c r="BU72" s="8">
        <v>44141</v>
      </c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</row>
    <row r="73" ht="15.15" spans="1:86">
      <c r="A73" s="4">
        <v>44141.9154050926</v>
      </c>
      <c r="B73" s="5" t="s">
        <v>11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 t="s">
        <v>266</v>
      </c>
      <c r="BP73" s="7">
        <v>89219928759</v>
      </c>
      <c r="BQ73" s="6" t="s">
        <v>267</v>
      </c>
      <c r="BR73" s="6" t="s">
        <v>268</v>
      </c>
      <c r="BS73" s="6" t="s">
        <v>64</v>
      </c>
      <c r="BT73" s="7">
        <v>148</v>
      </c>
      <c r="BU73" s="8">
        <v>44141</v>
      </c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</row>
    <row r="74" ht="15.15" hidden="1" spans="1:86">
      <c r="A74" s="4">
        <v>44141.9154398148</v>
      </c>
      <c r="B74" s="6" t="s">
        <v>15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 t="s">
        <v>269</v>
      </c>
      <c r="AF74" s="7">
        <v>89531764231</v>
      </c>
      <c r="AG74" s="6" t="s">
        <v>270</v>
      </c>
      <c r="AH74" s="6" t="s">
        <v>271</v>
      </c>
      <c r="AI74" s="6" t="s">
        <v>85</v>
      </c>
      <c r="AJ74" s="7">
        <v>106</v>
      </c>
      <c r="AK74" s="6" t="s">
        <v>20</v>
      </c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</row>
    <row r="75" ht="15.15" spans="1:86">
      <c r="A75" s="4">
        <v>44141.9155902778</v>
      </c>
      <c r="B75" s="5" t="s">
        <v>11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 t="s">
        <v>272</v>
      </c>
      <c r="BP75" s="6">
        <v>79219341564</v>
      </c>
      <c r="BQ75" s="6" t="s">
        <v>273</v>
      </c>
      <c r="BR75" s="6" t="s">
        <v>274</v>
      </c>
      <c r="BS75" s="6" t="s">
        <v>218</v>
      </c>
      <c r="BT75" s="7">
        <v>102</v>
      </c>
      <c r="BU75" s="8">
        <v>44141</v>
      </c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</row>
    <row r="76" ht="15.15" spans="1:86">
      <c r="A76" s="4">
        <v>44141.916400463</v>
      </c>
      <c r="B76" s="5" t="s">
        <v>11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 t="s">
        <v>275</v>
      </c>
      <c r="BP76" s="6">
        <v>79052082843</v>
      </c>
      <c r="BQ76" s="6" t="s">
        <v>276</v>
      </c>
      <c r="BR76" s="6" t="s">
        <v>277</v>
      </c>
      <c r="BS76" s="6" t="s">
        <v>218</v>
      </c>
      <c r="BT76" s="7">
        <v>402</v>
      </c>
      <c r="BU76" s="8">
        <v>44141</v>
      </c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</row>
    <row r="77" ht="15.15" spans="1:86">
      <c r="A77" s="4">
        <v>44141.9179513889</v>
      </c>
      <c r="B77" s="5" t="s">
        <v>11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 t="s">
        <v>278</v>
      </c>
      <c r="BP77" s="7">
        <v>89522171422</v>
      </c>
      <c r="BQ77" s="6"/>
      <c r="BR77" s="6" t="s">
        <v>279</v>
      </c>
      <c r="BS77" s="6" t="s">
        <v>280</v>
      </c>
      <c r="BT77" s="7">
        <v>103</v>
      </c>
      <c r="BU77" s="8">
        <v>44141</v>
      </c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</row>
    <row r="78" ht="15.15" hidden="1" spans="1:86">
      <c r="A78" s="4">
        <v>44141.917962963</v>
      </c>
      <c r="B78" s="6" t="s">
        <v>80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 t="s">
        <v>281</v>
      </c>
      <c r="BH78" s="7">
        <v>89052265205</v>
      </c>
      <c r="BI78" s="6"/>
      <c r="BJ78" s="6" t="s">
        <v>282</v>
      </c>
      <c r="BK78" s="6" t="s">
        <v>283</v>
      </c>
      <c r="BL78" s="6" t="s">
        <v>179</v>
      </c>
      <c r="BM78" s="7">
        <v>202</v>
      </c>
      <c r="BN78" s="6" t="s">
        <v>20</v>
      </c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</row>
    <row r="79" ht="15.15" hidden="1" spans="1:86">
      <c r="A79" s="4">
        <v>44141.9179976852</v>
      </c>
      <c r="B79" s="5" t="s">
        <v>65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 t="s">
        <v>284</v>
      </c>
      <c r="R79" s="6" t="s">
        <v>285</v>
      </c>
      <c r="S79" s="6" t="s">
        <v>286</v>
      </c>
      <c r="T79" s="6" t="s">
        <v>287</v>
      </c>
      <c r="U79" s="6" t="s">
        <v>179</v>
      </c>
      <c r="V79" s="7">
        <v>401</v>
      </c>
      <c r="W79" s="8">
        <v>44141</v>
      </c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</row>
    <row r="80" ht="15.15" spans="1:86">
      <c r="A80" s="4">
        <v>44141.918275463</v>
      </c>
      <c r="B80" s="5" t="s">
        <v>11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 t="s">
        <v>288</v>
      </c>
      <c r="BP80" s="6" t="s">
        <v>289</v>
      </c>
      <c r="BQ80" s="6" t="s">
        <v>290</v>
      </c>
      <c r="BR80" s="6" t="s">
        <v>291</v>
      </c>
      <c r="BS80" s="6" t="s">
        <v>292</v>
      </c>
      <c r="BT80" s="7">
        <v>402</v>
      </c>
      <c r="BU80" s="8">
        <v>44141</v>
      </c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</row>
    <row r="81" ht="15.15" spans="1:86">
      <c r="A81" s="4">
        <v>44141.9183449074</v>
      </c>
      <c r="B81" s="5" t="s">
        <v>11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 t="s">
        <v>293</v>
      </c>
      <c r="BP81" s="7">
        <v>89522322952</v>
      </c>
      <c r="BQ81" s="6" t="s">
        <v>294</v>
      </c>
      <c r="BR81" s="6" t="s">
        <v>295</v>
      </c>
      <c r="BS81" s="6" t="s">
        <v>64</v>
      </c>
      <c r="BT81" s="7">
        <v>148</v>
      </c>
      <c r="BU81" s="8">
        <v>44141</v>
      </c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</row>
    <row r="82" ht="15.15" hidden="1" spans="1:86">
      <c r="A82" s="4">
        <v>44141.9186226852</v>
      </c>
      <c r="B82" s="5" t="s">
        <v>65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 t="s">
        <v>165</v>
      </c>
      <c r="R82" s="7">
        <v>89183186418</v>
      </c>
      <c r="S82" s="6" t="s">
        <v>166</v>
      </c>
      <c r="T82" s="6" t="s">
        <v>296</v>
      </c>
      <c r="U82" s="6" t="s">
        <v>179</v>
      </c>
      <c r="V82" s="7">
        <v>202</v>
      </c>
      <c r="W82" s="8">
        <v>44141</v>
      </c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</row>
    <row r="83" ht="15.15" spans="1:86">
      <c r="A83" s="4">
        <v>44141.9189467593</v>
      </c>
      <c r="B83" s="5" t="s">
        <v>11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 t="s">
        <v>297</v>
      </c>
      <c r="BP83" s="7">
        <v>89213080936</v>
      </c>
      <c r="BQ83" s="6" t="s">
        <v>298</v>
      </c>
      <c r="BR83" s="6" t="s">
        <v>299</v>
      </c>
      <c r="BS83" s="6" t="s">
        <v>280</v>
      </c>
      <c r="BT83" s="7">
        <v>103</v>
      </c>
      <c r="BU83" s="8">
        <v>44141</v>
      </c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</row>
    <row r="84" ht="15.15" spans="1:86">
      <c r="A84" s="4">
        <v>44141.919224537</v>
      </c>
      <c r="B84" s="5" t="s">
        <v>11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 t="s">
        <v>300</v>
      </c>
      <c r="BP84" s="6">
        <v>79315344117</v>
      </c>
      <c r="BQ84" s="6" t="s">
        <v>301</v>
      </c>
      <c r="BR84" s="6" t="s">
        <v>302</v>
      </c>
      <c r="BS84" s="6" t="s">
        <v>218</v>
      </c>
      <c r="BT84" s="7">
        <v>401</v>
      </c>
      <c r="BU84" s="8">
        <v>44141</v>
      </c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</row>
    <row r="85" ht="15.15" spans="1:86">
      <c r="A85" s="4">
        <v>44141.9193171296</v>
      </c>
      <c r="B85" s="5" t="s">
        <v>11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 t="s">
        <v>303</v>
      </c>
      <c r="BP85" s="6">
        <v>79112574998</v>
      </c>
      <c r="BQ85" s="6" t="s">
        <v>304</v>
      </c>
      <c r="BR85" s="6" t="s">
        <v>305</v>
      </c>
      <c r="BS85" s="6" t="s">
        <v>306</v>
      </c>
      <c r="BT85" s="6" t="s">
        <v>307</v>
      </c>
      <c r="BU85" s="8">
        <v>44141</v>
      </c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</row>
    <row r="86" ht="15.15" hidden="1" spans="1:86">
      <c r="A86" s="4">
        <v>44141.9193287037</v>
      </c>
      <c r="B86" s="5" t="s">
        <v>65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 t="s">
        <v>308</v>
      </c>
      <c r="R86" s="7">
        <v>89215671825</v>
      </c>
      <c r="S86" s="6" t="s">
        <v>309</v>
      </c>
      <c r="T86" s="6" t="s">
        <v>310</v>
      </c>
      <c r="U86" s="6" t="s">
        <v>311</v>
      </c>
      <c r="V86" s="6" t="s">
        <v>312</v>
      </c>
      <c r="W86" s="8">
        <v>44141</v>
      </c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</row>
    <row r="87" ht="15.15" spans="1:86">
      <c r="A87" s="4">
        <v>44141.9197453704</v>
      </c>
      <c r="B87" s="5" t="s">
        <v>11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 t="s">
        <v>313</v>
      </c>
      <c r="BP87" s="7">
        <v>89218488070</v>
      </c>
      <c r="BQ87" s="6" t="s">
        <v>314</v>
      </c>
      <c r="BR87" s="6" t="s">
        <v>315</v>
      </c>
      <c r="BS87" s="6" t="s">
        <v>316</v>
      </c>
      <c r="BT87" s="7">
        <v>203</v>
      </c>
      <c r="BU87" s="8">
        <v>44141</v>
      </c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</row>
    <row r="88" ht="15.15" hidden="1" spans="1:86">
      <c r="A88" s="4">
        <v>44141.9208217593</v>
      </c>
      <c r="B88" s="5" t="s">
        <v>169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 t="s">
        <v>308</v>
      </c>
      <c r="Y88" s="7">
        <v>89215671825</v>
      </c>
      <c r="Z88" s="6" t="s">
        <v>309</v>
      </c>
      <c r="AA88" s="6" t="s">
        <v>310</v>
      </c>
      <c r="AB88" s="6" t="s">
        <v>317</v>
      </c>
      <c r="AC88" s="7">
        <v>103</v>
      </c>
      <c r="AD88" s="8">
        <v>44141</v>
      </c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</row>
    <row r="89" ht="15.15" spans="1:86">
      <c r="A89" s="4">
        <v>44141.9209490741</v>
      </c>
      <c r="B89" s="5" t="s">
        <v>11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 t="s">
        <v>318</v>
      </c>
      <c r="BP89" s="7">
        <v>89191224133</v>
      </c>
      <c r="BQ89" s="6" t="s">
        <v>319</v>
      </c>
      <c r="BR89" s="6" t="s">
        <v>320</v>
      </c>
      <c r="BS89" s="6" t="s">
        <v>64</v>
      </c>
      <c r="BT89" s="7">
        <v>148</v>
      </c>
      <c r="BU89" s="8">
        <v>44141</v>
      </c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</row>
    <row r="90" ht="15.15" spans="1:86">
      <c r="A90" s="4">
        <v>44141.9210648148</v>
      </c>
      <c r="B90" s="5" t="s">
        <v>11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 t="s">
        <v>321</v>
      </c>
      <c r="BP90" s="7">
        <v>89214091885</v>
      </c>
      <c r="BQ90" s="6" t="s">
        <v>322</v>
      </c>
      <c r="BR90" s="6" t="s">
        <v>323</v>
      </c>
      <c r="BS90" s="6" t="s">
        <v>280</v>
      </c>
      <c r="BT90" s="7">
        <v>203</v>
      </c>
      <c r="BU90" s="8">
        <v>44141</v>
      </c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</row>
    <row r="91" ht="15.15" hidden="1" spans="1:86">
      <c r="A91" s="4">
        <v>44141.9212847222</v>
      </c>
      <c r="B91" s="5" t="s">
        <v>65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 t="s">
        <v>324</v>
      </c>
      <c r="R91" s="6" t="s">
        <v>325</v>
      </c>
      <c r="S91" s="6" t="s">
        <v>326</v>
      </c>
      <c r="T91" s="6" t="s">
        <v>327</v>
      </c>
      <c r="U91" s="6" t="s">
        <v>179</v>
      </c>
      <c r="V91" s="7">
        <v>401</v>
      </c>
      <c r="W91" s="7" t="s">
        <v>328</v>
      </c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</row>
    <row r="92" ht="15.15" spans="1:86">
      <c r="A92" s="4">
        <v>44141.9224189815</v>
      </c>
      <c r="B92" s="5" t="s">
        <v>11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 t="s">
        <v>329</v>
      </c>
      <c r="BP92" s="7">
        <v>89531517083</v>
      </c>
      <c r="BQ92" s="6" t="s">
        <v>330</v>
      </c>
      <c r="BR92" s="6" t="s">
        <v>331</v>
      </c>
      <c r="BS92" s="6" t="s">
        <v>60</v>
      </c>
      <c r="BT92" s="7">
        <v>241</v>
      </c>
      <c r="BU92" s="8">
        <v>44141</v>
      </c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</row>
    <row r="93" ht="15.15" hidden="1" spans="1:86">
      <c r="A93" s="4">
        <v>44141.9229398148</v>
      </c>
      <c r="B93" s="5" t="s">
        <v>65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 t="s">
        <v>332</v>
      </c>
      <c r="R93" s="7">
        <v>89216522152</v>
      </c>
      <c r="S93" s="6" t="s">
        <v>333</v>
      </c>
      <c r="T93" s="6" t="s">
        <v>334</v>
      </c>
      <c r="U93" s="6" t="s">
        <v>179</v>
      </c>
      <c r="V93" s="7">
        <v>202</v>
      </c>
      <c r="W93" s="8">
        <v>44141</v>
      </c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</row>
    <row r="94" ht="15.15" spans="1:86">
      <c r="A94" s="4">
        <v>44141.9231365741</v>
      </c>
      <c r="B94" s="5" t="s">
        <v>11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 t="s">
        <v>335</v>
      </c>
      <c r="BP94" s="6">
        <v>79219377533</v>
      </c>
      <c r="BQ94" s="6" t="s">
        <v>336</v>
      </c>
      <c r="BR94" s="6" t="s">
        <v>337</v>
      </c>
      <c r="BS94" s="6" t="s">
        <v>218</v>
      </c>
      <c r="BT94" s="7">
        <v>202</v>
      </c>
      <c r="BU94" s="8">
        <v>44141</v>
      </c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</row>
    <row r="95" ht="15.15" spans="1:86">
      <c r="A95" s="4">
        <v>44141.9233796296</v>
      </c>
      <c r="B95" s="5" t="s">
        <v>11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 t="s">
        <v>338</v>
      </c>
      <c r="BP95" s="6">
        <f>7-921-914-67-68</f>
        <v>-1963</v>
      </c>
      <c r="BQ95" s="6" t="s">
        <v>339</v>
      </c>
      <c r="BR95" s="6" t="s">
        <v>340</v>
      </c>
      <c r="BS95" s="6" t="s">
        <v>280</v>
      </c>
      <c r="BT95" s="7">
        <v>203</v>
      </c>
      <c r="BU95" s="8">
        <v>44141</v>
      </c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</row>
    <row r="96" ht="15.15" hidden="1" spans="1:86">
      <c r="A96" s="4">
        <v>44141.9235185185</v>
      </c>
      <c r="B96" s="5" t="s">
        <v>65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 t="s">
        <v>341</v>
      </c>
      <c r="R96" s="7">
        <v>89290064437</v>
      </c>
      <c r="S96" s="6" t="s">
        <v>342</v>
      </c>
      <c r="T96" s="6" t="s">
        <v>343</v>
      </c>
      <c r="U96" s="6" t="s">
        <v>343</v>
      </c>
      <c r="V96" s="6" t="s">
        <v>344</v>
      </c>
      <c r="W96" s="8">
        <v>44141</v>
      </c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</row>
    <row r="97" ht="15.15" hidden="1" spans="1:86">
      <c r="A97" s="4">
        <v>44141.9240856481</v>
      </c>
      <c r="B97" s="5" t="s">
        <v>65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 t="s">
        <v>345</v>
      </c>
      <c r="R97" s="7">
        <v>89658132432</v>
      </c>
      <c r="S97" s="6" t="s">
        <v>346</v>
      </c>
      <c r="T97" s="6" t="s">
        <v>347</v>
      </c>
      <c r="U97" s="6" t="s">
        <v>179</v>
      </c>
      <c r="V97" s="7">
        <v>202</v>
      </c>
      <c r="W97" s="8">
        <v>44141</v>
      </c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</row>
    <row r="98" ht="15.15" spans="1:86">
      <c r="A98" s="4">
        <v>44141.9242476852</v>
      </c>
      <c r="B98" s="5" t="s">
        <v>11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 t="s">
        <v>348</v>
      </c>
      <c r="BP98" s="7">
        <v>9045538675</v>
      </c>
      <c r="BQ98" s="6" t="s">
        <v>349</v>
      </c>
      <c r="BR98" s="6" t="s">
        <v>350</v>
      </c>
      <c r="BS98" s="6" t="s">
        <v>64</v>
      </c>
      <c r="BT98" s="7">
        <v>148</v>
      </c>
      <c r="BU98" s="8">
        <v>44141</v>
      </c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</row>
    <row r="99" ht="15.15" spans="1:86">
      <c r="A99" s="4">
        <v>44141.9249074074</v>
      </c>
      <c r="B99" s="5" t="s">
        <v>11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 t="s">
        <v>351</v>
      </c>
      <c r="BP99" s="7">
        <v>89211891998</v>
      </c>
      <c r="BQ99" s="6" t="s">
        <v>352</v>
      </c>
      <c r="BR99" s="6" t="s">
        <v>353</v>
      </c>
      <c r="BS99" s="6" t="s">
        <v>218</v>
      </c>
      <c r="BT99" s="7">
        <v>402</v>
      </c>
      <c r="BU99" s="8">
        <v>44141</v>
      </c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</row>
    <row r="100" ht="15.15" spans="1:86">
      <c r="A100" s="4">
        <v>44141.9252199074</v>
      </c>
      <c r="B100" s="5" t="s">
        <v>11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 t="s">
        <v>354</v>
      </c>
      <c r="BP100" s="7">
        <v>89118178310</v>
      </c>
      <c r="BQ100" s="6" t="s">
        <v>355</v>
      </c>
      <c r="BR100" s="6" t="s">
        <v>356</v>
      </c>
      <c r="BS100" s="6" t="s">
        <v>357</v>
      </c>
      <c r="BT100" s="7">
        <v>202</v>
      </c>
      <c r="BU100" s="8">
        <v>44141</v>
      </c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</row>
    <row r="101" ht="15.15" hidden="1" spans="1:86">
      <c r="A101" s="4">
        <v>44141.9253935185</v>
      </c>
      <c r="B101" s="5" t="s">
        <v>65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 t="s">
        <v>358</v>
      </c>
      <c r="R101" s="7">
        <v>89112168438</v>
      </c>
      <c r="S101" s="6"/>
      <c r="T101" s="6" t="s">
        <v>283</v>
      </c>
      <c r="U101" s="6" t="s">
        <v>179</v>
      </c>
      <c r="V101" s="7">
        <v>202</v>
      </c>
      <c r="W101" s="8">
        <v>44141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</row>
    <row r="102" ht="15.15" spans="1:86">
      <c r="A102" s="4">
        <v>44141.9258680556</v>
      </c>
      <c r="B102" s="5" t="s">
        <v>11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 t="s">
        <v>359</v>
      </c>
      <c r="BP102" s="7">
        <v>89643955333</v>
      </c>
      <c r="BQ102" s="6" t="s">
        <v>360</v>
      </c>
      <c r="BR102" s="6" t="s">
        <v>361</v>
      </c>
      <c r="BS102" s="6" t="s">
        <v>292</v>
      </c>
      <c r="BT102" s="7">
        <v>301</v>
      </c>
      <c r="BU102" s="8">
        <v>38164</v>
      </c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</row>
    <row r="103" ht="15.15" spans="1:86">
      <c r="A103" s="4">
        <v>44141.9259375</v>
      </c>
      <c r="B103" s="5" t="s">
        <v>11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 t="s">
        <v>362</v>
      </c>
      <c r="BP103" s="6">
        <v>79046433400</v>
      </c>
      <c r="BQ103" s="6" t="s">
        <v>363</v>
      </c>
      <c r="BR103" s="6" t="s">
        <v>364</v>
      </c>
      <c r="BS103" s="6" t="s">
        <v>60</v>
      </c>
      <c r="BT103" s="7">
        <v>241</v>
      </c>
      <c r="BU103" s="8">
        <v>44141</v>
      </c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</row>
    <row r="104" ht="15.15" hidden="1" spans="1:86">
      <c r="A104" s="4">
        <v>44141.9265625</v>
      </c>
      <c r="B104" s="6" t="s">
        <v>365</v>
      </c>
      <c r="C104" s="6" t="s">
        <v>366</v>
      </c>
      <c r="D104" s="7">
        <v>89217577880</v>
      </c>
      <c r="E104" s="6" t="s">
        <v>367</v>
      </c>
      <c r="F104" s="6" t="s">
        <v>368</v>
      </c>
      <c r="G104" s="6" t="s">
        <v>369</v>
      </c>
      <c r="H104" s="7">
        <v>403</v>
      </c>
      <c r="I104" s="8">
        <v>44141</v>
      </c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</row>
    <row r="105" ht="15.15" hidden="1" spans="1:86">
      <c r="A105" s="4">
        <v>44141.9272222222</v>
      </c>
      <c r="B105" s="5" t="s">
        <v>27</v>
      </c>
      <c r="C105" s="6"/>
      <c r="D105" s="6"/>
      <c r="E105" s="6"/>
      <c r="F105" s="6"/>
      <c r="G105" s="6"/>
      <c r="H105" s="6"/>
      <c r="I105" s="6"/>
      <c r="J105" s="6" t="s">
        <v>370</v>
      </c>
      <c r="K105" s="7">
        <v>89602736968</v>
      </c>
      <c r="L105" s="6" t="s">
        <v>371</v>
      </c>
      <c r="M105" s="6" t="s">
        <v>372</v>
      </c>
      <c r="N105" s="6" t="s">
        <v>373</v>
      </c>
      <c r="O105" s="7">
        <v>104</v>
      </c>
      <c r="P105" s="8">
        <v>44141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</row>
    <row r="106" ht="15.15" spans="1:86">
      <c r="A106" s="4">
        <v>44141.9273611111</v>
      </c>
      <c r="B106" s="5" t="s">
        <v>11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 t="s">
        <v>374</v>
      </c>
      <c r="BP106" s="7">
        <v>89522165064</v>
      </c>
      <c r="BQ106" s="6" t="s">
        <v>375</v>
      </c>
      <c r="BR106" s="6" t="s">
        <v>376</v>
      </c>
      <c r="BS106" s="6" t="s">
        <v>377</v>
      </c>
      <c r="BT106" s="7">
        <v>604</v>
      </c>
      <c r="BU106" s="8">
        <v>44141</v>
      </c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</row>
    <row r="107" ht="15.15" spans="1:86">
      <c r="A107" s="4">
        <v>44141.9278703704</v>
      </c>
      <c r="B107" s="5" t="s">
        <v>11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 t="s">
        <v>366</v>
      </c>
      <c r="BP107" s="7">
        <v>89217577880</v>
      </c>
      <c r="BQ107" s="6" t="s">
        <v>367</v>
      </c>
      <c r="BR107" s="6" t="s">
        <v>368</v>
      </c>
      <c r="BS107" s="6" t="s">
        <v>378</v>
      </c>
      <c r="BT107" s="6" t="s">
        <v>379</v>
      </c>
      <c r="BU107" s="8">
        <v>44141</v>
      </c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</row>
    <row r="108" ht="15.15" spans="1:86">
      <c r="A108" s="4">
        <v>44141.9292013889</v>
      </c>
      <c r="B108" s="5" t="s">
        <v>11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 t="s">
        <v>380</v>
      </c>
      <c r="BP108" s="6">
        <v>79218711388</v>
      </c>
      <c r="BQ108" s="6" t="s">
        <v>381</v>
      </c>
      <c r="BR108" s="6" t="s">
        <v>382</v>
      </c>
      <c r="BS108" s="6" t="s">
        <v>280</v>
      </c>
      <c r="BT108" s="7">
        <v>203</v>
      </c>
      <c r="BU108" s="8">
        <v>44141</v>
      </c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</row>
    <row r="109" ht="15.15" hidden="1" spans="1:86">
      <c r="A109" s="4">
        <v>44141.9300115741</v>
      </c>
      <c r="B109" s="5" t="s">
        <v>65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 t="s">
        <v>383</v>
      </c>
      <c r="R109" s="7">
        <v>79219995679</v>
      </c>
      <c r="S109" s="6" t="s">
        <v>384</v>
      </c>
      <c r="T109" s="6" t="s">
        <v>385</v>
      </c>
      <c r="U109" s="6" t="s">
        <v>386</v>
      </c>
      <c r="V109" s="6" t="s">
        <v>387</v>
      </c>
      <c r="W109" s="8">
        <v>44141</v>
      </c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</row>
    <row r="110" ht="15.15" spans="1:86">
      <c r="A110" s="4">
        <v>44141.9301967593</v>
      </c>
      <c r="B110" s="5" t="s">
        <v>11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 t="s">
        <v>388</v>
      </c>
      <c r="BP110" s="7">
        <v>89522485519</v>
      </c>
      <c r="BQ110" s="6" t="s">
        <v>389</v>
      </c>
      <c r="BR110" s="6" t="s">
        <v>390</v>
      </c>
      <c r="BS110" s="6" t="s">
        <v>234</v>
      </c>
      <c r="BT110" s="7">
        <v>102</v>
      </c>
      <c r="BU110" s="8">
        <v>44141</v>
      </c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</row>
    <row r="111" ht="15.15" spans="1:86">
      <c r="A111" s="4">
        <v>44141.9310763889</v>
      </c>
      <c r="B111" s="5" t="s">
        <v>11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 t="s">
        <v>380</v>
      </c>
      <c r="BP111" s="6">
        <v>79218711388</v>
      </c>
      <c r="BQ111" s="6" t="s">
        <v>381</v>
      </c>
      <c r="BR111" s="6" t="s">
        <v>382</v>
      </c>
      <c r="BS111" s="6" t="s">
        <v>391</v>
      </c>
      <c r="BT111" s="7">
        <v>602</v>
      </c>
      <c r="BU111" s="8">
        <v>44141</v>
      </c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</row>
    <row r="112" ht="15.15" hidden="1" spans="1:86">
      <c r="A112" s="4">
        <v>44141.9321296296</v>
      </c>
      <c r="B112" s="6" t="s">
        <v>15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 t="s">
        <v>392</v>
      </c>
      <c r="AF112" s="6" t="s">
        <v>393</v>
      </c>
      <c r="AG112" s="6" t="s">
        <v>394</v>
      </c>
      <c r="AH112" s="6" t="s">
        <v>395</v>
      </c>
      <c r="AI112" s="6" t="s">
        <v>226</v>
      </c>
      <c r="AJ112" s="7">
        <v>108</v>
      </c>
      <c r="AK112" s="6" t="s">
        <v>20</v>
      </c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</row>
    <row r="113" ht="15.15" hidden="1" spans="1:86">
      <c r="A113" s="4">
        <v>44141.9322800926</v>
      </c>
      <c r="B113" s="6" t="s">
        <v>15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 t="s">
        <v>396</v>
      </c>
      <c r="AF113" s="6">
        <v>79046433937</v>
      </c>
      <c r="AG113" s="6" t="s">
        <v>397</v>
      </c>
      <c r="AH113" s="6" t="s">
        <v>398</v>
      </c>
      <c r="AI113" s="6" t="s">
        <v>399</v>
      </c>
      <c r="AJ113" s="7">
        <v>107</v>
      </c>
      <c r="AK113" s="6" t="s">
        <v>20</v>
      </c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</row>
    <row r="114" ht="15.15" spans="1:86">
      <c r="A114" s="4">
        <v>44141.9323263889</v>
      </c>
      <c r="B114" s="5" t="s">
        <v>11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 t="s">
        <v>400</v>
      </c>
      <c r="BP114" s="6">
        <v>79112310062</v>
      </c>
      <c r="BQ114" s="6" t="s">
        <v>401</v>
      </c>
      <c r="BR114" s="6" t="s">
        <v>402</v>
      </c>
      <c r="BS114" s="6" t="s">
        <v>403</v>
      </c>
      <c r="BT114" s="7">
        <v>601</v>
      </c>
      <c r="BU114" s="8">
        <v>44141</v>
      </c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</row>
    <row r="115" ht="15.15" hidden="1" spans="1:86">
      <c r="A115" s="4">
        <v>44141.9331944444</v>
      </c>
      <c r="B115" s="6" t="s">
        <v>15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 t="s">
        <v>404</v>
      </c>
      <c r="AF115" s="7">
        <v>89117042096</v>
      </c>
      <c r="AG115" s="6" t="s">
        <v>405</v>
      </c>
      <c r="AH115" s="6" t="s">
        <v>406</v>
      </c>
      <c r="AI115" s="6" t="s">
        <v>226</v>
      </c>
      <c r="AJ115" s="7">
        <v>109</v>
      </c>
      <c r="AK115" s="6" t="s">
        <v>20</v>
      </c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</row>
    <row r="116" ht="15.15" hidden="1" spans="1:86">
      <c r="A116" s="4">
        <v>44141.9334490741</v>
      </c>
      <c r="B116" s="5" t="s">
        <v>65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 t="s">
        <v>407</v>
      </c>
      <c r="R116" s="6">
        <v>79219474120</v>
      </c>
      <c r="S116" s="6" t="s">
        <v>408</v>
      </c>
      <c r="T116" s="6" t="s">
        <v>409</v>
      </c>
      <c r="U116" s="6" t="s">
        <v>410</v>
      </c>
      <c r="V116" s="7">
        <v>102</v>
      </c>
      <c r="W116" s="8">
        <v>44141</v>
      </c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</row>
    <row r="117" ht="15.15" hidden="1" spans="1:86">
      <c r="A117" s="4">
        <v>44141.9334606481</v>
      </c>
      <c r="B117" s="5" t="s">
        <v>65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 t="s">
        <v>411</v>
      </c>
      <c r="R117" s="6">
        <v>79219492884</v>
      </c>
      <c r="S117" s="6" t="s">
        <v>412</v>
      </c>
      <c r="T117" s="6" t="s">
        <v>413</v>
      </c>
      <c r="U117" s="6" t="s">
        <v>414</v>
      </c>
      <c r="V117" s="7">
        <v>3</v>
      </c>
      <c r="W117" s="8">
        <v>44141</v>
      </c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</row>
    <row r="118" ht="15.15" hidden="1" spans="1:86">
      <c r="A118" s="4">
        <v>44141.93375</v>
      </c>
      <c r="B118" s="5" t="s">
        <v>65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 t="s">
        <v>415</v>
      </c>
      <c r="R118" s="7">
        <v>89213305029</v>
      </c>
      <c r="S118" s="6" t="s">
        <v>416</v>
      </c>
      <c r="T118" s="6" t="s">
        <v>417</v>
      </c>
      <c r="U118" s="6" t="s">
        <v>179</v>
      </c>
      <c r="V118" s="7">
        <v>202</v>
      </c>
      <c r="W118" s="8">
        <v>44141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</row>
    <row r="119" ht="15.15" spans="1:86">
      <c r="A119" s="4">
        <v>44141.9340393519</v>
      </c>
      <c r="B119" s="5" t="s">
        <v>11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 t="s">
        <v>418</v>
      </c>
      <c r="BP119" s="6">
        <v>79643881508</v>
      </c>
      <c r="BQ119" s="6" t="s">
        <v>419</v>
      </c>
      <c r="BR119" s="6" t="s">
        <v>420</v>
      </c>
      <c r="BS119" s="6" t="s">
        <v>218</v>
      </c>
      <c r="BT119" s="7">
        <v>402</v>
      </c>
      <c r="BU119" s="8">
        <v>44141</v>
      </c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</row>
    <row r="120" ht="15.15" hidden="1" spans="1:86">
      <c r="A120" s="4">
        <v>44141.9342013889</v>
      </c>
      <c r="B120" s="6" t="s">
        <v>15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 t="s">
        <v>421</v>
      </c>
      <c r="AF120" s="6">
        <v>79219400827</v>
      </c>
      <c r="AG120" s="6" t="s">
        <v>422</v>
      </c>
      <c r="AH120" s="6" t="s">
        <v>423</v>
      </c>
      <c r="AI120" s="6" t="s">
        <v>226</v>
      </c>
      <c r="AJ120" s="7">
        <v>107</v>
      </c>
      <c r="AK120" s="6" t="s">
        <v>20</v>
      </c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</row>
    <row r="121" ht="15.15" spans="1:86">
      <c r="A121" s="4">
        <v>44141.9345023148</v>
      </c>
      <c r="B121" s="5" t="s">
        <v>11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 t="s">
        <v>424</v>
      </c>
      <c r="BP121" s="7">
        <v>89109466999</v>
      </c>
      <c r="BQ121" s="6" t="s">
        <v>425</v>
      </c>
      <c r="BR121" s="6" t="s">
        <v>426</v>
      </c>
      <c r="BS121" s="6" t="s">
        <v>427</v>
      </c>
      <c r="BT121" s="7">
        <v>603</v>
      </c>
      <c r="BU121" s="8">
        <v>44141</v>
      </c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</row>
    <row r="122" ht="15.15" hidden="1" spans="1:86">
      <c r="A122" s="4">
        <v>44141.9346875</v>
      </c>
      <c r="B122" s="5" t="s">
        <v>65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 t="s">
        <v>411</v>
      </c>
      <c r="R122" s="10">
        <v>79219492884</v>
      </c>
      <c r="S122" s="6" t="s">
        <v>428</v>
      </c>
      <c r="T122" s="6" t="s">
        <v>429</v>
      </c>
      <c r="U122" s="6" t="s">
        <v>414</v>
      </c>
      <c r="V122" s="7">
        <v>3</v>
      </c>
      <c r="W122" s="8">
        <v>44141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</row>
    <row r="123" ht="15.15" hidden="1" spans="1:86">
      <c r="A123" s="4">
        <v>44141.9351388889</v>
      </c>
      <c r="B123" s="6" t="s">
        <v>15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 t="s">
        <v>430</v>
      </c>
      <c r="AF123" s="7">
        <v>89219859329</v>
      </c>
      <c r="AG123" s="6" t="s">
        <v>431</v>
      </c>
      <c r="AH123" s="6" t="s">
        <v>432</v>
      </c>
      <c r="AI123" s="6" t="s">
        <v>226</v>
      </c>
      <c r="AJ123" s="7">
        <v>107</v>
      </c>
      <c r="AK123" s="6" t="s">
        <v>433</v>
      </c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</row>
    <row r="124" ht="15.15" hidden="1" spans="1:86">
      <c r="A124" s="4">
        <v>44141.9355555556</v>
      </c>
      <c r="B124" s="6" t="s">
        <v>15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 t="s">
        <v>434</v>
      </c>
      <c r="AF124" s="7">
        <v>79117691326</v>
      </c>
      <c r="AG124" s="6" t="s">
        <v>435</v>
      </c>
      <c r="AH124" s="6" t="s">
        <v>436</v>
      </c>
      <c r="AI124" s="6" t="s">
        <v>226</v>
      </c>
      <c r="AJ124" s="7">
        <v>106</v>
      </c>
      <c r="AK124" s="6" t="s">
        <v>56</v>
      </c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</row>
    <row r="125" ht="15.15" hidden="1" spans="1:86">
      <c r="A125" s="4">
        <v>44141.9357175926</v>
      </c>
      <c r="B125" s="6" t="s">
        <v>15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 t="s">
        <v>437</v>
      </c>
      <c r="AF125" s="7">
        <v>89214025975</v>
      </c>
      <c r="AG125" s="6" t="s">
        <v>438</v>
      </c>
      <c r="AH125" s="6" t="s">
        <v>439</v>
      </c>
      <c r="AI125" s="6" t="s">
        <v>226</v>
      </c>
      <c r="AJ125" s="7">
        <v>109</v>
      </c>
      <c r="AK125" s="6" t="s">
        <v>20</v>
      </c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</row>
    <row r="126" ht="15.15" hidden="1" spans="1:86">
      <c r="A126" s="4">
        <v>44141.9357986111</v>
      </c>
      <c r="B126" s="6" t="s">
        <v>15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 t="s">
        <v>440</v>
      </c>
      <c r="AF126" s="6">
        <v>79213861786</v>
      </c>
      <c r="AG126" s="6" t="s">
        <v>441</v>
      </c>
      <c r="AH126" s="6" t="s">
        <v>442</v>
      </c>
      <c r="AI126" s="6" t="s">
        <v>443</v>
      </c>
      <c r="AJ126" s="7">
        <v>110</v>
      </c>
      <c r="AK126" s="6" t="s">
        <v>20</v>
      </c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</row>
    <row r="127" ht="15.15" hidden="1" spans="1:86">
      <c r="A127" s="4">
        <v>44141.9370023148</v>
      </c>
      <c r="B127" s="6" t="s">
        <v>15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 t="s">
        <v>444</v>
      </c>
      <c r="AF127" s="7">
        <v>89522288210</v>
      </c>
      <c r="AG127" s="6" t="s">
        <v>445</v>
      </c>
      <c r="AH127" s="6" t="s">
        <v>446</v>
      </c>
      <c r="AI127" s="6" t="s">
        <v>447</v>
      </c>
      <c r="AJ127" s="7">
        <v>105</v>
      </c>
      <c r="AK127" s="6" t="s">
        <v>20</v>
      </c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</row>
    <row r="128" ht="15.15" hidden="1" spans="1:86">
      <c r="A128" s="4">
        <v>44141.9392013889</v>
      </c>
      <c r="B128" s="5" t="s">
        <v>65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 t="s">
        <v>407</v>
      </c>
      <c r="R128" s="6">
        <v>79219474120</v>
      </c>
      <c r="S128" s="6" t="s">
        <v>408</v>
      </c>
      <c r="T128" s="6" t="s">
        <v>409</v>
      </c>
      <c r="U128" s="6" t="s">
        <v>198</v>
      </c>
      <c r="V128" s="7">
        <v>101</v>
      </c>
      <c r="W128" s="8">
        <v>44141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</row>
    <row r="129" ht="15.15" hidden="1" spans="1:86">
      <c r="A129" s="4">
        <v>44141.9396527778</v>
      </c>
      <c r="B129" s="6" t="s">
        <v>15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 t="s">
        <v>448</v>
      </c>
      <c r="AF129" s="6">
        <v>79112160395</v>
      </c>
      <c r="AG129" s="6" t="s">
        <v>449</v>
      </c>
      <c r="AH129" s="6" t="s">
        <v>450</v>
      </c>
      <c r="AI129" s="6" t="s">
        <v>451</v>
      </c>
      <c r="AJ129" s="7">
        <v>110</v>
      </c>
      <c r="AK129" s="6" t="s">
        <v>20</v>
      </c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</row>
    <row r="130" ht="15.15" spans="1:86">
      <c r="A130" s="4">
        <v>44141.9406828704</v>
      </c>
      <c r="B130" s="5" t="s">
        <v>11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 t="s">
        <v>452</v>
      </c>
      <c r="BP130" s="7">
        <v>89117470603</v>
      </c>
      <c r="BQ130" s="6" t="s">
        <v>453</v>
      </c>
      <c r="BR130" s="6" t="s">
        <v>454</v>
      </c>
      <c r="BS130" s="6" t="s">
        <v>280</v>
      </c>
      <c r="BT130" s="7">
        <v>203</v>
      </c>
      <c r="BU130" s="8">
        <v>44141</v>
      </c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</row>
    <row r="131" ht="15.15" hidden="1" spans="1:86">
      <c r="A131" s="4">
        <v>44141.9407523148</v>
      </c>
      <c r="B131" s="5" t="s">
        <v>27</v>
      </c>
      <c r="C131" s="6"/>
      <c r="D131" s="6"/>
      <c r="E131" s="6"/>
      <c r="F131" s="6"/>
      <c r="G131" s="6"/>
      <c r="H131" s="6"/>
      <c r="I131" s="6"/>
      <c r="J131" s="6" t="s">
        <v>455</v>
      </c>
      <c r="K131" s="6">
        <v>79219469035</v>
      </c>
      <c r="L131" s="6" t="s">
        <v>456</v>
      </c>
      <c r="M131" s="6" t="s">
        <v>457</v>
      </c>
      <c r="N131" s="6" t="s">
        <v>458</v>
      </c>
      <c r="O131" s="7">
        <v>101</v>
      </c>
      <c r="P131" s="8">
        <v>44141</v>
      </c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</row>
    <row r="132" ht="15.15" hidden="1" spans="1:86">
      <c r="A132" s="4">
        <v>44141.9409490741</v>
      </c>
      <c r="B132" s="5" t="s">
        <v>65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 t="s">
        <v>407</v>
      </c>
      <c r="R132" s="6">
        <v>79219474120</v>
      </c>
      <c r="S132" s="6" t="s">
        <v>408</v>
      </c>
      <c r="T132" s="6" t="s">
        <v>409</v>
      </c>
      <c r="U132" s="6" t="s">
        <v>410</v>
      </c>
      <c r="V132" s="6">
        <v>2</v>
      </c>
      <c r="W132" s="8">
        <v>44141</v>
      </c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</row>
    <row r="133" ht="15.15" hidden="1" spans="1:86">
      <c r="A133" s="4">
        <v>44141.9410763889</v>
      </c>
      <c r="B133" s="5" t="s">
        <v>65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 t="s">
        <v>459</v>
      </c>
      <c r="R133" s="6">
        <v>79117589003</v>
      </c>
      <c r="S133" s="6" t="s">
        <v>460</v>
      </c>
      <c r="T133" s="6" t="s">
        <v>461</v>
      </c>
      <c r="U133" s="6" t="s">
        <v>179</v>
      </c>
      <c r="V133" s="7">
        <v>401</v>
      </c>
      <c r="W133" s="8">
        <v>44141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</row>
    <row r="134" ht="15.15" spans="1:86">
      <c r="A134" s="4">
        <v>44141.9412152778</v>
      </c>
      <c r="B134" s="5" t="s">
        <v>11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 t="s">
        <v>462</v>
      </c>
      <c r="BP134" s="6">
        <v>79650639413</v>
      </c>
      <c r="BQ134" s="6" t="s">
        <v>463</v>
      </c>
      <c r="BR134" s="6" t="s">
        <v>464</v>
      </c>
      <c r="BS134" s="6" t="s">
        <v>218</v>
      </c>
      <c r="BT134" s="7">
        <v>401</v>
      </c>
      <c r="BU134" s="8">
        <v>44141</v>
      </c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</row>
    <row r="135" ht="15.15" spans="1:86">
      <c r="A135" s="4">
        <v>44141.9418402778</v>
      </c>
      <c r="B135" s="5" t="s">
        <v>11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 t="s">
        <v>465</v>
      </c>
      <c r="BP135" s="6">
        <v>79117234352</v>
      </c>
      <c r="BQ135" s="6" t="s">
        <v>466</v>
      </c>
      <c r="BR135" s="6" t="s">
        <v>467</v>
      </c>
      <c r="BS135" s="6" t="s">
        <v>377</v>
      </c>
      <c r="BT135" s="7">
        <v>604</v>
      </c>
      <c r="BU135" s="8">
        <v>43993</v>
      </c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</row>
    <row r="136" ht="15.15" hidden="1" spans="1:86">
      <c r="A136" s="4">
        <v>44141.9422916667</v>
      </c>
      <c r="B136" s="5" t="s">
        <v>65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 t="s">
        <v>468</v>
      </c>
      <c r="R136" s="6">
        <v>79500093112</v>
      </c>
      <c r="S136" s="6" t="s">
        <v>469</v>
      </c>
      <c r="T136" s="6" t="s">
        <v>470</v>
      </c>
      <c r="U136" s="6" t="s">
        <v>471</v>
      </c>
      <c r="V136" s="6" t="s">
        <v>472</v>
      </c>
      <c r="W136" s="8">
        <v>44141</v>
      </c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</row>
    <row r="137" ht="15.15" hidden="1" spans="1:86">
      <c r="A137" s="4">
        <v>44141.9429282407</v>
      </c>
      <c r="B137" s="5" t="s">
        <v>65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 t="s">
        <v>473</v>
      </c>
      <c r="R137" s="7">
        <v>89119633726</v>
      </c>
      <c r="S137" s="6" t="s">
        <v>474</v>
      </c>
      <c r="T137" s="6" t="s">
        <v>475</v>
      </c>
      <c r="U137" s="6" t="s">
        <v>476</v>
      </c>
      <c r="V137" s="6">
        <v>3</v>
      </c>
      <c r="W137" s="8">
        <v>44141</v>
      </c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</row>
    <row r="138" ht="15.15" hidden="1" spans="1:86">
      <c r="A138" s="4">
        <v>44141.9434143519</v>
      </c>
      <c r="B138" s="5" t="s">
        <v>27</v>
      </c>
      <c r="C138" s="6"/>
      <c r="D138" s="6"/>
      <c r="E138" s="6"/>
      <c r="F138" s="6"/>
      <c r="G138" s="6"/>
      <c r="H138" s="6"/>
      <c r="I138" s="6"/>
      <c r="J138" s="6" t="s">
        <v>477</v>
      </c>
      <c r="K138" s="7">
        <v>89119363504</v>
      </c>
      <c r="L138" s="6" t="s">
        <v>478</v>
      </c>
      <c r="M138" s="6" t="s">
        <v>479</v>
      </c>
      <c r="N138" s="6" t="s">
        <v>480</v>
      </c>
      <c r="O138" s="7">
        <v>101</v>
      </c>
      <c r="P138" s="8">
        <v>44141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</row>
    <row r="139" ht="15.15" spans="1:86">
      <c r="A139" s="4">
        <v>44141.9440162037</v>
      </c>
      <c r="B139" s="5" t="s">
        <v>11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 t="s">
        <v>481</v>
      </c>
      <c r="BP139" s="7">
        <v>89213321332</v>
      </c>
      <c r="BQ139" s="6" t="s">
        <v>482</v>
      </c>
      <c r="BR139" s="6" t="s">
        <v>483</v>
      </c>
      <c r="BS139" s="6" t="s">
        <v>64</v>
      </c>
      <c r="BT139" s="7">
        <v>148</v>
      </c>
      <c r="BU139" s="8">
        <v>44141</v>
      </c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</row>
    <row r="140" ht="15.15" hidden="1" spans="1:86">
      <c r="A140" s="4">
        <v>44141.9442824074</v>
      </c>
      <c r="B140" s="5" t="s">
        <v>65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 t="s">
        <v>468</v>
      </c>
      <c r="R140" s="6">
        <v>79500093112</v>
      </c>
      <c r="S140" s="6" t="s">
        <v>469</v>
      </c>
      <c r="T140" s="6" t="s">
        <v>470</v>
      </c>
      <c r="U140" s="6" t="s">
        <v>484</v>
      </c>
      <c r="V140" s="6" t="s">
        <v>485</v>
      </c>
      <c r="W140" s="8">
        <v>44110</v>
      </c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</row>
    <row r="141" ht="15.15" spans="1:86">
      <c r="A141" s="4">
        <v>44141.9446412037</v>
      </c>
      <c r="B141" s="5" t="s">
        <v>11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 t="s">
        <v>486</v>
      </c>
      <c r="BP141" s="7">
        <v>9112487014</v>
      </c>
      <c r="BQ141" s="6" t="s">
        <v>487</v>
      </c>
      <c r="BR141" s="6" t="s">
        <v>488</v>
      </c>
      <c r="BS141" s="6" t="s">
        <v>218</v>
      </c>
      <c r="BT141" s="6" t="s">
        <v>489</v>
      </c>
      <c r="BU141" s="8">
        <v>44141</v>
      </c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</row>
    <row r="142" ht="15.15" spans="1:86">
      <c r="A142" s="4">
        <v>44141.9450347222</v>
      </c>
      <c r="B142" s="5" t="s">
        <v>11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 t="s">
        <v>490</v>
      </c>
      <c r="BP142" s="6">
        <v>7903095256</v>
      </c>
      <c r="BQ142" s="6" t="s">
        <v>491</v>
      </c>
      <c r="BR142" s="6" t="s">
        <v>492</v>
      </c>
      <c r="BS142" s="6" t="s">
        <v>391</v>
      </c>
      <c r="BT142" s="7">
        <v>602</v>
      </c>
      <c r="BU142" s="8">
        <v>44141</v>
      </c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</row>
    <row r="143" ht="15.15" hidden="1" spans="1:86">
      <c r="A143" s="4">
        <v>44141.9450925926</v>
      </c>
      <c r="B143" s="6" t="s">
        <v>15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 t="s">
        <v>493</v>
      </c>
      <c r="AF143" s="6" t="s">
        <v>494</v>
      </c>
      <c r="AG143" s="6" t="s">
        <v>495</v>
      </c>
      <c r="AH143" s="6" t="s">
        <v>496</v>
      </c>
      <c r="AI143" s="6" t="s">
        <v>226</v>
      </c>
      <c r="AJ143" s="7">
        <v>107</v>
      </c>
      <c r="AK143" s="6" t="s">
        <v>20</v>
      </c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</row>
    <row r="144" ht="15.15" hidden="1" spans="1:86">
      <c r="A144" s="4">
        <v>44141.9451851852</v>
      </c>
      <c r="B144" s="6" t="s">
        <v>15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 t="s">
        <v>497</v>
      </c>
      <c r="AF144" s="6">
        <v>79045127268</v>
      </c>
      <c r="AG144" s="6" t="s">
        <v>498</v>
      </c>
      <c r="AH144" s="6" t="s">
        <v>499</v>
      </c>
      <c r="AI144" s="6" t="s">
        <v>226</v>
      </c>
      <c r="AJ144" s="7">
        <v>107</v>
      </c>
      <c r="AK144" s="6" t="s">
        <v>20</v>
      </c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</row>
    <row r="145" ht="15.15" hidden="1" spans="1:86">
      <c r="A145" s="4">
        <v>44141.9463773148</v>
      </c>
      <c r="B145" s="5" t="s">
        <v>65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 t="s">
        <v>430</v>
      </c>
      <c r="R145" s="7">
        <v>89219859329</v>
      </c>
      <c r="S145" s="6" t="s">
        <v>431</v>
      </c>
      <c r="T145" s="6" t="s">
        <v>432</v>
      </c>
      <c r="U145" s="6" t="s">
        <v>139</v>
      </c>
      <c r="V145" s="7">
        <v>404</v>
      </c>
      <c r="W145" s="8">
        <v>44141</v>
      </c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</row>
    <row r="146" ht="15.15" spans="1:86">
      <c r="A146" s="4">
        <v>44141.948125</v>
      </c>
      <c r="B146" s="5" t="s">
        <v>11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 t="s">
        <v>490</v>
      </c>
      <c r="BP146" s="6">
        <v>79030950256</v>
      </c>
      <c r="BQ146" s="6" t="s">
        <v>491</v>
      </c>
      <c r="BR146" s="6" t="s">
        <v>492</v>
      </c>
      <c r="BS146" s="6" t="s">
        <v>427</v>
      </c>
      <c r="BT146" s="7">
        <v>603</v>
      </c>
      <c r="BU146" s="8">
        <v>44141</v>
      </c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</row>
    <row r="147" ht="15.15" hidden="1" spans="1:86">
      <c r="A147" s="4">
        <v>44141.9483333333</v>
      </c>
      <c r="B147" s="6" t="s">
        <v>15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 t="s">
        <v>500</v>
      </c>
      <c r="AF147" s="6">
        <v>79818353767</v>
      </c>
      <c r="AG147" s="6" t="s">
        <v>501</v>
      </c>
      <c r="AH147" s="6" t="s">
        <v>502</v>
      </c>
      <c r="AI147" s="6" t="s">
        <v>503</v>
      </c>
      <c r="AJ147" s="7">
        <v>110</v>
      </c>
      <c r="AK147" s="6" t="s">
        <v>26</v>
      </c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</row>
    <row r="148" ht="15.15" hidden="1" spans="1:86">
      <c r="A148" s="4">
        <v>44141.9487268518</v>
      </c>
      <c r="B148" s="6" t="s">
        <v>15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 t="s">
        <v>504</v>
      </c>
      <c r="AF148" s="6">
        <v>79215769825</v>
      </c>
      <c r="AG148" s="6" t="s">
        <v>505</v>
      </c>
      <c r="AH148" s="6" t="s">
        <v>506</v>
      </c>
      <c r="AI148" s="6" t="s">
        <v>226</v>
      </c>
      <c r="AJ148" s="7">
        <v>110</v>
      </c>
      <c r="AK148" s="6" t="s">
        <v>433</v>
      </c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</row>
    <row r="149" ht="15.15" hidden="1" spans="1:86">
      <c r="A149" s="4">
        <v>44141.9501851852</v>
      </c>
      <c r="B149" s="6" t="s">
        <v>15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 t="s">
        <v>507</v>
      </c>
      <c r="AF149" s="7">
        <v>89118475955</v>
      </c>
      <c r="AG149" s="6" t="s">
        <v>508</v>
      </c>
      <c r="AH149" s="6" t="s">
        <v>509</v>
      </c>
      <c r="AI149" s="6" t="s">
        <v>510</v>
      </c>
      <c r="AJ149" s="7">
        <v>202</v>
      </c>
      <c r="AK149" s="6" t="s">
        <v>20</v>
      </c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</row>
    <row r="150" ht="15.15" hidden="1" spans="1:86">
      <c r="A150" s="4">
        <v>44141.952037037</v>
      </c>
      <c r="B150" s="6" t="s">
        <v>15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 t="s">
        <v>511</v>
      </c>
      <c r="AF150" s="6" t="s">
        <v>512</v>
      </c>
      <c r="AG150" s="6" t="s">
        <v>513</v>
      </c>
      <c r="AH150" s="6" t="s">
        <v>514</v>
      </c>
      <c r="AI150" s="6" t="s">
        <v>515</v>
      </c>
      <c r="AJ150" s="7">
        <v>202</v>
      </c>
      <c r="AK150" s="6" t="s">
        <v>26</v>
      </c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</row>
    <row r="151" ht="15.15" hidden="1" spans="1:86">
      <c r="A151" s="4">
        <v>44141.9521527778</v>
      </c>
      <c r="B151" s="5" t="s">
        <v>27</v>
      </c>
      <c r="C151" s="6"/>
      <c r="D151" s="6"/>
      <c r="E151" s="6"/>
      <c r="F151" s="6"/>
      <c r="G151" s="6"/>
      <c r="H151" s="6"/>
      <c r="I151" s="6"/>
      <c r="J151" s="6" t="s">
        <v>516</v>
      </c>
      <c r="K151" s="6">
        <v>79215768267</v>
      </c>
      <c r="L151" s="6" t="s">
        <v>517</v>
      </c>
      <c r="M151" s="6" t="s">
        <v>518</v>
      </c>
      <c r="N151" s="6" t="s">
        <v>519</v>
      </c>
      <c r="O151" s="7">
        <v>102</v>
      </c>
      <c r="P151" s="8">
        <v>44141</v>
      </c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</row>
    <row r="152" ht="15.15" hidden="1" spans="1:86">
      <c r="A152" s="4">
        <v>44141.9527662037</v>
      </c>
      <c r="B152" s="5" t="s">
        <v>27</v>
      </c>
      <c r="C152" s="6"/>
      <c r="D152" s="6"/>
      <c r="E152" s="6"/>
      <c r="F152" s="6"/>
      <c r="G152" s="6"/>
      <c r="H152" s="6"/>
      <c r="I152" s="6"/>
      <c r="J152" s="6" t="s">
        <v>520</v>
      </c>
      <c r="K152" s="6">
        <v>79212418161</v>
      </c>
      <c r="L152" s="6" t="s">
        <v>521</v>
      </c>
      <c r="M152" s="6" t="s">
        <v>522</v>
      </c>
      <c r="N152" s="6" t="s">
        <v>458</v>
      </c>
      <c r="O152" s="7">
        <v>101</v>
      </c>
      <c r="P152" s="8">
        <v>44141</v>
      </c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</row>
    <row r="153" ht="15.15" hidden="1" spans="1:86">
      <c r="A153" s="4">
        <v>44141.9542361111</v>
      </c>
      <c r="B153" s="5" t="s">
        <v>27</v>
      </c>
      <c r="C153" s="6"/>
      <c r="D153" s="6"/>
      <c r="E153" s="6"/>
      <c r="F153" s="6"/>
      <c r="G153" s="6"/>
      <c r="H153" s="6"/>
      <c r="I153" s="6"/>
      <c r="J153" s="6" t="s">
        <v>523</v>
      </c>
      <c r="K153" s="6">
        <v>79112151170</v>
      </c>
      <c r="L153" s="6" t="s">
        <v>524</v>
      </c>
      <c r="M153" s="6" t="s">
        <v>525</v>
      </c>
      <c r="N153" s="6" t="s">
        <v>526</v>
      </c>
      <c r="O153" s="7">
        <v>102</v>
      </c>
      <c r="P153" s="8">
        <v>44141</v>
      </c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</row>
    <row r="154" ht="15.15" spans="1:86">
      <c r="A154" s="4">
        <v>44141.9552314815</v>
      </c>
      <c r="B154" s="5" t="s">
        <v>11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 t="s">
        <v>527</v>
      </c>
      <c r="BP154" s="6">
        <f>7-911-760-19-48</f>
        <v>-1731</v>
      </c>
      <c r="BQ154" s="6" t="s">
        <v>528</v>
      </c>
      <c r="BR154" s="6" t="s">
        <v>529</v>
      </c>
      <c r="BS154" s="6" t="s">
        <v>234</v>
      </c>
      <c r="BT154" s="7">
        <v>202</v>
      </c>
      <c r="BU154" s="8">
        <v>44141</v>
      </c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</row>
    <row r="155" ht="15.15" hidden="1" spans="1:86">
      <c r="A155" s="4">
        <v>44141.955462963</v>
      </c>
      <c r="B155" s="6" t="s">
        <v>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 t="s">
        <v>530</v>
      </c>
      <c r="AF155" s="7">
        <v>89213751318</v>
      </c>
      <c r="AG155" s="6" t="s">
        <v>531</v>
      </c>
      <c r="AH155" s="6" t="s">
        <v>532</v>
      </c>
      <c r="AI155" s="6" t="s">
        <v>226</v>
      </c>
      <c r="AJ155" s="7">
        <v>109</v>
      </c>
      <c r="AK155" s="6" t="s">
        <v>20</v>
      </c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</row>
    <row r="156" ht="15.15" hidden="1" spans="1:86">
      <c r="A156" s="4">
        <v>44141.9555092593</v>
      </c>
      <c r="B156" s="5" t="s">
        <v>27</v>
      </c>
      <c r="C156" s="6"/>
      <c r="D156" s="6"/>
      <c r="E156" s="6"/>
      <c r="F156" s="6"/>
      <c r="G156" s="6"/>
      <c r="H156" s="6"/>
      <c r="I156" s="6"/>
      <c r="J156" s="6" t="s">
        <v>533</v>
      </c>
      <c r="K156" s="7">
        <v>89217928523</v>
      </c>
      <c r="L156" s="6" t="s">
        <v>534</v>
      </c>
      <c r="M156" s="6" t="s">
        <v>535</v>
      </c>
      <c r="N156" s="6" t="s">
        <v>526</v>
      </c>
      <c r="O156" s="7">
        <v>201</v>
      </c>
      <c r="P156" s="8">
        <v>44141</v>
      </c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</row>
    <row r="157" ht="15.15" hidden="1" spans="1:86">
      <c r="A157" s="4">
        <v>44141.9555439815</v>
      </c>
      <c r="B157" s="6" t="s">
        <v>15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 t="s">
        <v>536</v>
      </c>
      <c r="AF157" s="6" t="s">
        <v>537</v>
      </c>
      <c r="AG157" s="6" t="s">
        <v>538</v>
      </c>
      <c r="AH157" s="6" t="s">
        <v>539</v>
      </c>
      <c r="AI157" s="6" t="s">
        <v>540</v>
      </c>
      <c r="AJ157" s="7">
        <v>202</v>
      </c>
      <c r="AK157" s="5" t="s">
        <v>541</v>
      </c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</row>
    <row r="158" ht="15.15" hidden="1" spans="1:86">
      <c r="A158" s="4">
        <v>44141.9559259259</v>
      </c>
      <c r="B158" s="5" t="s">
        <v>65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 t="s">
        <v>407</v>
      </c>
      <c r="R158" s="6">
        <v>79219474120</v>
      </c>
      <c r="S158" s="6" t="s">
        <v>408</v>
      </c>
      <c r="T158" s="6" t="s">
        <v>542</v>
      </c>
      <c r="U158" s="6" t="s">
        <v>476</v>
      </c>
      <c r="V158" s="6">
        <v>3</v>
      </c>
      <c r="W158" s="8">
        <v>44141</v>
      </c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</row>
    <row r="159" ht="15.15" hidden="1" spans="1:86">
      <c r="A159" s="4">
        <v>44141.9579513889</v>
      </c>
      <c r="B159" s="6" t="s">
        <v>15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 t="s">
        <v>543</v>
      </c>
      <c r="AF159" s="7">
        <v>89500455033</v>
      </c>
      <c r="AG159" s="6" t="s">
        <v>544</v>
      </c>
      <c r="AH159" s="6" t="s">
        <v>545</v>
      </c>
      <c r="AI159" s="6" t="s">
        <v>226</v>
      </c>
      <c r="AJ159" s="7">
        <v>108</v>
      </c>
      <c r="AK159" s="6" t="s">
        <v>20</v>
      </c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</row>
    <row r="160" ht="15.15" hidden="1" spans="1:86">
      <c r="A160" s="4">
        <v>44141.9580902778</v>
      </c>
      <c r="B160" s="5" t="s">
        <v>65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 t="s">
        <v>546</v>
      </c>
      <c r="R160" s="7">
        <v>89213223774</v>
      </c>
      <c r="S160" s="6" t="s">
        <v>547</v>
      </c>
      <c r="T160" s="6" t="s">
        <v>548</v>
      </c>
      <c r="U160" s="6" t="s">
        <v>179</v>
      </c>
      <c r="V160" s="7">
        <v>202</v>
      </c>
      <c r="W160" s="8">
        <v>44141</v>
      </c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</row>
    <row r="161" ht="15.15" hidden="1" spans="1:86">
      <c r="A161" s="4">
        <v>44141.9593287037</v>
      </c>
      <c r="B161" s="5" t="s">
        <v>27</v>
      </c>
      <c r="C161" s="6"/>
      <c r="D161" s="6"/>
      <c r="E161" s="6"/>
      <c r="F161" s="6"/>
      <c r="G161" s="6"/>
      <c r="H161" s="6"/>
      <c r="I161" s="6"/>
      <c r="J161" s="6" t="s">
        <v>549</v>
      </c>
      <c r="K161" s="6">
        <v>79111815575</v>
      </c>
      <c r="L161" s="6" t="s">
        <v>550</v>
      </c>
      <c r="M161" s="6" t="s">
        <v>551</v>
      </c>
      <c r="N161" s="6" t="s">
        <v>552</v>
      </c>
      <c r="O161" s="7">
        <v>102</v>
      </c>
      <c r="P161" s="8">
        <v>44141</v>
      </c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</row>
    <row r="162" ht="15.15" hidden="1" spans="1:86">
      <c r="A162" s="4">
        <v>44141.9594791667</v>
      </c>
      <c r="B162" s="5" t="s">
        <v>27</v>
      </c>
      <c r="C162" s="6"/>
      <c r="D162" s="6"/>
      <c r="E162" s="6"/>
      <c r="F162" s="6"/>
      <c r="G162" s="6"/>
      <c r="H162" s="6"/>
      <c r="I162" s="6"/>
      <c r="J162" s="6" t="s">
        <v>553</v>
      </c>
      <c r="K162" s="7">
        <v>89119348221</v>
      </c>
      <c r="L162" s="6" t="s">
        <v>554</v>
      </c>
      <c r="M162" s="6" t="s">
        <v>555</v>
      </c>
      <c r="N162" s="6" t="s">
        <v>556</v>
      </c>
      <c r="O162" s="7">
        <v>102</v>
      </c>
      <c r="P162" s="8">
        <v>44141</v>
      </c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</row>
    <row r="163" ht="15.15" hidden="1" spans="1:86">
      <c r="A163" s="4">
        <v>44141.9602662037</v>
      </c>
      <c r="B163" s="5" t="s">
        <v>65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 t="s">
        <v>557</v>
      </c>
      <c r="R163" s="7">
        <v>89995273838</v>
      </c>
      <c r="S163" s="6"/>
      <c r="T163" s="6" t="s">
        <v>558</v>
      </c>
      <c r="U163" s="6" t="s">
        <v>179</v>
      </c>
      <c r="V163" s="7">
        <v>202</v>
      </c>
      <c r="W163" s="8">
        <v>44141</v>
      </c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</row>
    <row r="164" ht="15.15" hidden="1" spans="1:86">
      <c r="A164" s="4">
        <v>44141.9614236111</v>
      </c>
      <c r="B164" s="5" t="s">
        <v>65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 t="s">
        <v>559</v>
      </c>
      <c r="R164" s="6">
        <v>79818149198</v>
      </c>
      <c r="S164" s="6" t="s">
        <v>560</v>
      </c>
      <c r="T164" s="6" t="s">
        <v>561</v>
      </c>
      <c r="U164" s="6" t="s">
        <v>179</v>
      </c>
      <c r="V164" s="7">
        <v>202</v>
      </c>
      <c r="W164" s="8">
        <v>44141</v>
      </c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</row>
    <row r="165" ht="15.15" hidden="1" spans="1:86">
      <c r="A165" s="4">
        <v>44141.9617592593</v>
      </c>
      <c r="B165" s="5" t="s">
        <v>27</v>
      </c>
      <c r="C165" s="6"/>
      <c r="D165" s="6"/>
      <c r="E165" s="6"/>
      <c r="F165" s="6"/>
      <c r="G165" s="6"/>
      <c r="H165" s="6"/>
      <c r="I165" s="6"/>
      <c r="J165" s="6" t="s">
        <v>562</v>
      </c>
      <c r="K165" s="6">
        <v>79006380278</v>
      </c>
      <c r="L165" s="6"/>
      <c r="M165" s="6" t="s">
        <v>563</v>
      </c>
      <c r="N165" s="6" t="s">
        <v>564</v>
      </c>
      <c r="O165" s="7">
        <v>201</v>
      </c>
      <c r="P165" s="8">
        <v>44141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</row>
    <row r="166" ht="15.15" hidden="1" spans="1:86">
      <c r="A166" s="4">
        <v>44141.9639814815</v>
      </c>
      <c r="B166" s="5" t="s">
        <v>27</v>
      </c>
      <c r="C166" s="6"/>
      <c r="D166" s="6"/>
      <c r="E166" s="6"/>
      <c r="F166" s="6"/>
      <c r="G166" s="6"/>
      <c r="H166" s="6"/>
      <c r="I166" s="6"/>
      <c r="J166" s="6" t="s">
        <v>565</v>
      </c>
      <c r="K166" s="7">
        <v>89110064639</v>
      </c>
      <c r="L166" s="6" t="s">
        <v>566</v>
      </c>
      <c r="M166" s="6" t="s">
        <v>567</v>
      </c>
      <c r="N166" s="6" t="s">
        <v>568</v>
      </c>
      <c r="O166" s="7">
        <v>101</v>
      </c>
      <c r="P166" s="8">
        <v>44141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</row>
    <row r="167" ht="15.15" hidden="1" spans="1:86">
      <c r="A167" s="4">
        <v>44141.964849537</v>
      </c>
      <c r="B167" s="5" t="s">
        <v>27</v>
      </c>
      <c r="C167" s="6"/>
      <c r="D167" s="6"/>
      <c r="E167" s="6"/>
      <c r="F167" s="6"/>
      <c r="G167" s="6"/>
      <c r="H167" s="6"/>
      <c r="I167" s="6"/>
      <c r="J167" s="6" t="s">
        <v>569</v>
      </c>
      <c r="K167" s="6">
        <v>79219503424</v>
      </c>
      <c r="L167" s="6" t="s">
        <v>570</v>
      </c>
      <c r="M167" s="6" t="s">
        <v>571</v>
      </c>
      <c r="N167" s="6" t="s">
        <v>572</v>
      </c>
      <c r="O167" s="7">
        <v>102</v>
      </c>
      <c r="P167" s="8">
        <v>44141</v>
      </c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</row>
    <row r="168" ht="15.15" spans="1:86">
      <c r="A168" s="4">
        <v>44141.9658217593</v>
      </c>
      <c r="B168" s="5" t="s">
        <v>11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 t="s">
        <v>573</v>
      </c>
      <c r="BP168" s="6" t="s">
        <v>574</v>
      </c>
      <c r="BQ168" s="6" t="s">
        <v>575</v>
      </c>
      <c r="BR168" s="6" t="s">
        <v>576</v>
      </c>
      <c r="BS168" s="6" t="s">
        <v>218</v>
      </c>
      <c r="BT168" s="7">
        <v>402</v>
      </c>
      <c r="BU168" s="8">
        <v>44140</v>
      </c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</row>
    <row r="169" ht="15.15" hidden="1" spans="1:86">
      <c r="A169" s="4">
        <v>44141.9659837963</v>
      </c>
      <c r="B169" s="5" t="s">
        <v>27</v>
      </c>
      <c r="C169" s="6"/>
      <c r="D169" s="6"/>
      <c r="E169" s="6"/>
      <c r="F169" s="6"/>
      <c r="G169" s="6"/>
      <c r="H169" s="6"/>
      <c r="I169" s="6"/>
      <c r="J169" s="6" t="s">
        <v>577</v>
      </c>
      <c r="K169" s="7">
        <v>89811649822</v>
      </c>
      <c r="L169" s="6" t="s">
        <v>578</v>
      </c>
      <c r="M169" s="6" t="s">
        <v>579</v>
      </c>
      <c r="N169" s="6" t="s">
        <v>580</v>
      </c>
      <c r="O169" s="7">
        <v>201</v>
      </c>
      <c r="P169" s="8">
        <v>44141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</row>
    <row r="170" ht="15.15" hidden="1" spans="1:86">
      <c r="A170" s="4">
        <v>44141.967037037</v>
      </c>
      <c r="B170" s="5" t="s">
        <v>27</v>
      </c>
      <c r="C170" s="6"/>
      <c r="D170" s="6"/>
      <c r="E170" s="6"/>
      <c r="F170" s="6"/>
      <c r="G170" s="6"/>
      <c r="H170" s="6"/>
      <c r="I170" s="6"/>
      <c r="J170" s="6" t="s">
        <v>581</v>
      </c>
      <c r="K170" s="7">
        <v>89052521227</v>
      </c>
      <c r="L170" s="6" t="s">
        <v>582</v>
      </c>
      <c r="M170" s="6" t="s">
        <v>583</v>
      </c>
      <c r="N170" s="6" t="s">
        <v>526</v>
      </c>
      <c r="O170" s="7">
        <v>101</v>
      </c>
      <c r="P170" s="8">
        <v>44141</v>
      </c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</row>
    <row r="171" ht="15.15" hidden="1" spans="1:86">
      <c r="A171" s="4">
        <v>44141.9670949074</v>
      </c>
      <c r="B171" s="5" t="s">
        <v>27</v>
      </c>
      <c r="C171" s="6"/>
      <c r="D171" s="6"/>
      <c r="E171" s="6"/>
      <c r="F171" s="6"/>
      <c r="G171" s="6"/>
      <c r="H171" s="6"/>
      <c r="I171" s="6"/>
      <c r="J171" s="6" t="s">
        <v>584</v>
      </c>
      <c r="K171" s="6">
        <v>79219082969</v>
      </c>
      <c r="L171" s="6" t="s">
        <v>585</v>
      </c>
      <c r="M171" s="6" t="s">
        <v>586</v>
      </c>
      <c r="N171" s="6" t="s">
        <v>564</v>
      </c>
      <c r="O171" s="7">
        <v>101</v>
      </c>
      <c r="P171" s="8">
        <v>44141</v>
      </c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</row>
    <row r="172" ht="15.15" hidden="1" spans="1:86">
      <c r="A172" s="4">
        <v>44141.9679976852</v>
      </c>
      <c r="B172" s="5" t="s">
        <v>27</v>
      </c>
      <c r="C172" s="6"/>
      <c r="D172" s="6"/>
      <c r="E172" s="6"/>
      <c r="F172" s="6"/>
      <c r="G172" s="6"/>
      <c r="H172" s="6"/>
      <c r="I172" s="6"/>
      <c r="J172" s="6" t="s">
        <v>581</v>
      </c>
      <c r="K172" s="7">
        <v>89052521227</v>
      </c>
      <c r="L172" s="6" t="s">
        <v>582</v>
      </c>
      <c r="M172" s="6" t="s">
        <v>587</v>
      </c>
      <c r="N172" s="6" t="s">
        <v>526</v>
      </c>
      <c r="O172" s="7">
        <v>101</v>
      </c>
      <c r="P172" s="8">
        <v>44141</v>
      </c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</row>
    <row r="173" ht="15.15" hidden="1" spans="1:86">
      <c r="A173" s="4">
        <v>44141.9698148148</v>
      </c>
      <c r="B173" s="6" t="s">
        <v>15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 t="s">
        <v>588</v>
      </c>
      <c r="AF173" s="6">
        <v>79213740006</v>
      </c>
      <c r="AG173" s="6" t="s">
        <v>589</v>
      </c>
      <c r="AH173" s="6" t="s">
        <v>590</v>
      </c>
      <c r="AI173" s="6" t="s">
        <v>73</v>
      </c>
      <c r="AJ173" s="7">
        <v>204</v>
      </c>
      <c r="AK173" s="6" t="s">
        <v>591</v>
      </c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</row>
    <row r="174" ht="15.15" hidden="1" spans="1:86">
      <c r="A174" s="4">
        <v>44141.9730787037</v>
      </c>
      <c r="B174" s="5" t="s">
        <v>27</v>
      </c>
      <c r="C174" s="6"/>
      <c r="D174" s="6"/>
      <c r="E174" s="6"/>
      <c r="F174" s="6"/>
      <c r="G174" s="6"/>
      <c r="H174" s="6"/>
      <c r="I174" s="6"/>
      <c r="J174" s="6" t="s">
        <v>592</v>
      </c>
      <c r="K174" s="7">
        <v>79219454529</v>
      </c>
      <c r="L174" s="6" t="s">
        <v>593</v>
      </c>
      <c r="M174" s="6" t="s">
        <v>594</v>
      </c>
      <c r="N174" s="6" t="s">
        <v>595</v>
      </c>
      <c r="O174" s="7">
        <v>201</v>
      </c>
      <c r="P174" s="8">
        <v>44141</v>
      </c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</row>
    <row r="175" ht="15.15" hidden="1" spans="1:86">
      <c r="A175" s="4">
        <v>44141.9740509259</v>
      </c>
      <c r="B175" s="5" t="s">
        <v>65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 t="s">
        <v>596</v>
      </c>
      <c r="R175" s="6" t="s">
        <v>597</v>
      </c>
      <c r="S175" s="6" t="s">
        <v>598</v>
      </c>
      <c r="T175" s="6" t="s">
        <v>599</v>
      </c>
      <c r="U175" s="6" t="s">
        <v>179</v>
      </c>
      <c r="V175" s="7">
        <v>202</v>
      </c>
      <c r="W175" s="8">
        <v>44141</v>
      </c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</row>
    <row r="176" ht="15.15" hidden="1" spans="1:86">
      <c r="A176" s="4">
        <v>44141.9752893519</v>
      </c>
      <c r="B176" s="6" t="s">
        <v>15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 t="s">
        <v>600</v>
      </c>
      <c r="AF176" s="6">
        <v>79219714036</v>
      </c>
      <c r="AG176" s="6" t="s">
        <v>601</v>
      </c>
      <c r="AH176" s="6" t="s">
        <v>602</v>
      </c>
      <c r="AI176" s="6" t="s">
        <v>25</v>
      </c>
      <c r="AJ176" s="7">
        <v>105</v>
      </c>
      <c r="AK176" s="6" t="s">
        <v>74</v>
      </c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</row>
    <row r="177" ht="15.15" hidden="1" spans="1:86">
      <c r="A177" s="4">
        <v>44141.9755208333</v>
      </c>
      <c r="B177" s="5" t="s">
        <v>65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 t="s">
        <v>473</v>
      </c>
      <c r="R177" s="7">
        <v>89119633726</v>
      </c>
      <c r="S177" s="6" t="s">
        <v>474</v>
      </c>
      <c r="T177" s="6" t="s">
        <v>475</v>
      </c>
      <c r="U177" s="6" t="s">
        <v>476</v>
      </c>
      <c r="V177" s="6">
        <v>3</v>
      </c>
      <c r="W177" s="8">
        <v>44141</v>
      </c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</row>
    <row r="178" ht="15.15" hidden="1" spans="1:86">
      <c r="A178" s="4">
        <v>44141.9760648148</v>
      </c>
      <c r="B178" s="5" t="s">
        <v>27</v>
      </c>
      <c r="C178" s="6"/>
      <c r="D178" s="6"/>
      <c r="E178" s="6"/>
      <c r="F178" s="6"/>
      <c r="G178" s="6"/>
      <c r="H178" s="6"/>
      <c r="I178" s="6"/>
      <c r="J178" s="6" t="s">
        <v>603</v>
      </c>
      <c r="K178" s="7">
        <v>89213253593</v>
      </c>
      <c r="L178" s="6" t="s">
        <v>604</v>
      </c>
      <c r="M178" s="6" t="s">
        <v>605</v>
      </c>
      <c r="N178" s="6" t="s">
        <v>564</v>
      </c>
      <c r="O178" s="7">
        <v>201</v>
      </c>
      <c r="P178" s="8">
        <v>44141</v>
      </c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</row>
    <row r="179" ht="15.15" hidden="1" spans="1:86">
      <c r="A179" s="4">
        <v>44141.9764236111</v>
      </c>
      <c r="B179" s="5" t="s">
        <v>169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 t="s">
        <v>606</v>
      </c>
      <c r="Y179" s="7">
        <v>89219492234</v>
      </c>
      <c r="Z179" s="6" t="s">
        <v>607</v>
      </c>
      <c r="AA179" s="6" t="s">
        <v>608</v>
      </c>
      <c r="AB179" s="6" t="s">
        <v>609</v>
      </c>
      <c r="AC179" s="7">
        <v>305</v>
      </c>
      <c r="AD179" s="8">
        <v>44111</v>
      </c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</row>
    <row r="180" ht="15.15" hidden="1" spans="1:86">
      <c r="A180" s="4">
        <v>44141.977349537</v>
      </c>
      <c r="B180" s="5" t="s">
        <v>65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 t="s">
        <v>473</v>
      </c>
      <c r="R180" s="7">
        <v>89119633726</v>
      </c>
      <c r="S180" s="6" t="s">
        <v>474</v>
      </c>
      <c r="T180" s="6" t="s">
        <v>475</v>
      </c>
      <c r="U180" s="6" t="s">
        <v>414</v>
      </c>
      <c r="V180" s="7">
        <v>601</v>
      </c>
      <c r="W180" s="8">
        <v>44141</v>
      </c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</row>
    <row r="181" ht="15.15" hidden="1" spans="1:86">
      <c r="A181" s="4">
        <v>44141.9778240741</v>
      </c>
      <c r="B181" s="6" t="s">
        <v>15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 t="s">
        <v>610</v>
      </c>
      <c r="AF181" s="6" t="s">
        <v>611</v>
      </c>
      <c r="AG181" s="6" t="s">
        <v>612</v>
      </c>
      <c r="AH181" s="6" t="s">
        <v>613</v>
      </c>
      <c r="AI181" s="6" t="s">
        <v>226</v>
      </c>
      <c r="AJ181" s="7">
        <v>106</v>
      </c>
      <c r="AK181" s="6" t="s">
        <v>20</v>
      </c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</row>
    <row r="182" ht="15.15" spans="1:86">
      <c r="A182" s="4">
        <v>44141.9787731481</v>
      </c>
      <c r="B182" s="5" t="s">
        <v>11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 t="s">
        <v>614</v>
      </c>
      <c r="BP182" s="7">
        <v>89111352050</v>
      </c>
      <c r="BQ182" s="6" t="s">
        <v>615</v>
      </c>
      <c r="BR182" s="6" t="s">
        <v>616</v>
      </c>
      <c r="BS182" s="6" t="s">
        <v>280</v>
      </c>
      <c r="BT182" s="7">
        <v>203</v>
      </c>
      <c r="BU182" s="8">
        <v>44141</v>
      </c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</row>
    <row r="183" ht="15.15" hidden="1" spans="1:86">
      <c r="A183" s="4">
        <v>44141.9791319444</v>
      </c>
      <c r="B183" s="6" t="s">
        <v>15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 t="s">
        <v>617</v>
      </c>
      <c r="AF183" s="6">
        <v>79219550323</v>
      </c>
      <c r="AG183" s="6" t="s">
        <v>618</v>
      </c>
      <c r="AH183" s="6" t="s">
        <v>619</v>
      </c>
      <c r="AI183" s="6" t="s">
        <v>620</v>
      </c>
      <c r="AJ183" s="7">
        <v>202</v>
      </c>
      <c r="AK183" s="6" t="s">
        <v>20</v>
      </c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</row>
    <row r="184" ht="15.15" hidden="1" spans="1:86">
      <c r="A184" s="4">
        <v>44141.9792824074</v>
      </c>
      <c r="B184" s="6" t="s">
        <v>15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 t="s">
        <v>621</v>
      </c>
      <c r="AF184" s="7">
        <v>89119723984</v>
      </c>
      <c r="AG184" s="6" t="s">
        <v>622</v>
      </c>
      <c r="AH184" s="6" t="s">
        <v>623</v>
      </c>
      <c r="AI184" s="6" t="s">
        <v>226</v>
      </c>
      <c r="AJ184" s="7">
        <v>107</v>
      </c>
      <c r="AK184" s="6" t="s">
        <v>624</v>
      </c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</row>
    <row r="185" ht="15.15" hidden="1" spans="1:86">
      <c r="A185" s="4">
        <v>44141.979375</v>
      </c>
      <c r="B185" s="6" t="s">
        <v>15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 t="s">
        <v>625</v>
      </c>
      <c r="AF185" s="7">
        <v>89219927812</v>
      </c>
      <c r="AG185" s="6" t="s">
        <v>626</v>
      </c>
      <c r="AH185" s="6" t="s">
        <v>627</v>
      </c>
      <c r="AI185" s="6" t="s">
        <v>628</v>
      </c>
      <c r="AJ185" s="6" t="s">
        <v>629</v>
      </c>
      <c r="AK185" s="5" t="s">
        <v>630</v>
      </c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</row>
    <row r="186" ht="15.15" spans="1:86">
      <c r="A186" s="4">
        <v>44141.9798032407</v>
      </c>
      <c r="B186" s="5" t="s">
        <v>11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 t="s">
        <v>631</v>
      </c>
      <c r="BP186" s="7">
        <v>89111371209</v>
      </c>
      <c r="BQ186" s="6"/>
      <c r="BR186" s="6" t="s">
        <v>632</v>
      </c>
      <c r="BS186" s="6" t="s">
        <v>218</v>
      </c>
      <c r="BT186" s="7">
        <v>402</v>
      </c>
      <c r="BU186" s="8">
        <v>44141</v>
      </c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</row>
    <row r="187" ht="15.15" hidden="1" spans="1:86">
      <c r="A187" s="4">
        <v>44141.9805092593</v>
      </c>
      <c r="B187" s="5" t="s">
        <v>65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 t="s">
        <v>473</v>
      </c>
      <c r="R187" s="7">
        <v>89119633726</v>
      </c>
      <c r="S187" s="6" t="s">
        <v>474</v>
      </c>
      <c r="T187" s="6" t="s">
        <v>475</v>
      </c>
      <c r="U187" s="6" t="s">
        <v>633</v>
      </c>
      <c r="V187" s="7">
        <v>203</v>
      </c>
      <c r="W187" s="8">
        <v>44142</v>
      </c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</row>
    <row r="188" ht="15.15" hidden="1" spans="1:86">
      <c r="A188" s="4">
        <v>44141.9811574074</v>
      </c>
      <c r="B188" s="6" t="s">
        <v>15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 t="s">
        <v>621</v>
      </c>
      <c r="AF188" s="7">
        <v>89119723984</v>
      </c>
      <c r="AG188" s="6" t="s">
        <v>622</v>
      </c>
      <c r="AH188" s="6" t="s">
        <v>623</v>
      </c>
      <c r="AI188" s="6" t="s">
        <v>510</v>
      </c>
      <c r="AJ188" s="7">
        <v>110</v>
      </c>
      <c r="AK188" s="6" t="s">
        <v>624</v>
      </c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</row>
    <row r="189" ht="15.15" hidden="1" spans="1:86">
      <c r="A189" s="4">
        <v>44141.9811689815</v>
      </c>
      <c r="B189" s="5" t="s">
        <v>634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 t="s">
        <v>635</v>
      </c>
      <c r="BW189" s="6" t="s">
        <v>636</v>
      </c>
      <c r="BX189" s="6" t="s">
        <v>637</v>
      </c>
      <c r="BY189" s="6" t="s">
        <v>638</v>
      </c>
      <c r="BZ189" s="6" t="s">
        <v>639</v>
      </c>
      <c r="CA189" s="7">
        <v>201</v>
      </c>
      <c r="CB189" s="8">
        <v>44141</v>
      </c>
      <c r="CC189" s="6"/>
      <c r="CD189" s="6"/>
      <c r="CE189" s="6"/>
      <c r="CF189" s="6"/>
      <c r="CG189" s="6"/>
      <c r="CH189" s="6"/>
    </row>
    <row r="190" ht="15.15" hidden="1" spans="1:86">
      <c r="A190" s="4">
        <v>44141.9822453704</v>
      </c>
      <c r="B190" s="5" t="s">
        <v>634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 t="s">
        <v>635</v>
      </c>
      <c r="BW190" s="6" t="s">
        <v>636</v>
      </c>
      <c r="BX190" s="6" t="s">
        <v>637</v>
      </c>
      <c r="BY190" s="6" t="s">
        <v>638</v>
      </c>
      <c r="BZ190" s="6" t="s">
        <v>640</v>
      </c>
      <c r="CA190" s="6" t="s">
        <v>472</v>
      </c>
      <c r="CB190" s="8">
        <v>44141</v>
      </c>
      <c r="CC190" s="6"/>
      <c r="CD190" s="6"/>
      <c r="CE190" s="6"/>
      <c r="CF190" s="6"/>
      <c r="CG190" s="6"/>
      <c r="CH190" s="6"/>
    </row>
    <row r="191" ht="15.15" hidden="1" spans="1:86">
      <c r="A191" s="4">
        <v>44141.9838888889</v>
      </c>
      <c r="B191" s="5" t="s">
        <v>192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 t="s">
        <v>617</v>
      </c>
      <c r="BA191" s="6">
        <v>79219550323</v>
      </c>
      <c r="BB191" s="6" t="s">
        <v>618</v>
      </c>
      <c r="BC191" s="6" t="s">
        <v>619</v>
      </c>
      <c r="BD191" s="6" t="s">
        <v>620</v>
      </c>
      <c r="BE191" s="6" t="s">
        <v>641</v>
      </c>
      <c r="BF191" s="8">
        <v>44141</v>
      </c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</row>
    <row r="192" ht="15.15" hidden="1" spans="1:86">
      <c r="A192" s="4">
        <v>44141.9848611111</v>
      </c>
      <c r="B192" s="6" t="s">
        <v>15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 t="s">
        <v>642</v>
      </c>
      <c r="AF192" s="6" t="s">
        <v>643</v>
      </c>
      <c r="AG192" s="6" t="s">
        <v>644</v>
      </c>
      <c r="AH192" s="6" t="s">
        <v>645</v>
      </c>
      <c r="AI192" s="6" t="s">
        <v>25</v>
      </c>
      <c r="AJ192" s="7">
        <v>105</v>
      </c>
      <c r="AK192" s="6" t="s">
        <v>20</v>
      </c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</row>
    <row r="193" ht="15.15" hidden="1" spans="1:86">
      <c r="A193" s="4">
        <v>44141.985462963</v>
      </c>
      <c r="B193" s="5" t="s">
        <v>27</v>
      </c>
      <c r="C193" s="6"/>
      <c r="D193" s="6"/>
      <c r="E193" s="6"/>
      <c r="F193" s="6"/>
      <c r="G193" s="6"/>
      <c r="H193" s="6"/>
      <c r="I193" s="6"/>
      <c r="J193" s="6" t="s">
        <v>646</v>
      </c>
      <c r="K193" s="7">
        <v>89219351147</v>
      </c>
      <c r="L193" s="6" t="s">
        <v>647</v>
      </c>
      <c r="M193" s="6" t="s">
        <v>648</v>
      </c>
      <c r="N193" s="6" t="s">
        <v>526</v>
      </c>
      <c r="O193" s="7">
        <v>101</v>
      </c>
      <c r="P193" s="8">
        <v>44141</v>
      </c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</row>
    <row r="194" ht="15.15" spans="1:86">
      <c r="A194" s="4">
        <v>44141.9859837963</v>
      </c>
      <c r="B194" s="5" t="s">
        <v>11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 t="s">
        <v>649</v>
      </c>
      <c r="BP194" s="6">
        <v>79052572794</v>
      </c>
      <c r="BQ194" s="6" t="s">
        <v>650</v>
      </c>
      <c r="BR194" s="6" t="s">
        <v>651</v>
      </c>
      <c r="BS194" s="6" t="s">
        <v>652</v>
      </c>
      <c r="BT194" s="7">
        <v>604</v>
      </c>
      <c r="BU194" s="8">
        <v>44141</v>
      </c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</row>
    <row r="195" ht="15.15" hidden="1" spans="1:86">
      <c r="A195" s="4">
        <v>44141.9896875</v>
      </c>
      <c r="B195" s="6" t="s">
        <v>80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 t="s">
        <v>653</v>
      </c>
      <c r="BH195" s="7">
        <v>89675530006</v>
      </c>
      <c r="BI195" s="6" t="s">
        <v>654</v>
      </c>
      <c r="BJ195" s="6" t="s">
        <v>655</v>
      </c>
      <c r="BK195" s="6" t="s">
        <v>656</v>
      </c>
      <c r="BL195" s="6" t="s">
        <v>226</v>
      </c>
      <c r="BM195" s="7">
        <v>108</v>
      </c>
      <c r="BN195" s="6" t="s">
        <v>20</v>
      </c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</row>
    <row r="196" ht="15.15" spans="1:86">
      <c r="A196" s="4">
        <v>44141.9897222222</v>
      </c>
      <c r="B196" s="5" t="s">
        <v>11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 t="s">
        <v>657</v>
      </c>
      <c r="BP196" s="7">
        <v>89217745220</v>
      </c>
      <c r="BQ196" s="6" t="s">
        <v>658</v>
      </c>
      <c r="BR196" s="6" t="s">
        <v>659</v>
      </c>
      <c r="BS196" s="6" t="s">
        <v>280</v>
      </c>
      <c r="BT196" s="7">
        <v>203</v>
      </c>
      <c r="BU196" s="8">
        <v>44141</v>
      </c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</row>
    <row r="197" ht="15.15" hidden="1" spans="1:86">
      <c r="A197" s="4">
        <v>44141.990775463</v>
      </c>
      <c r="B197" s="5" t="s">
        <v>27</v>
      </c>
      <c r="C197" s="6"/>
      <c r="D197" s="6"/>
      <c r="E197" s="6"/>
      <c r="F197" s="6"/>
      <c r="G197" s="6"/>
      <c r="H197" s="6"/>
      <c r="I197" s="6"/>
      <c r="J197" s="6" t="s">
        <v>660</v>
      </c>
      <c r="K197" s="7">
        <v>89215508815</v>
      </c>
      <c r="L197" s="6" t="s">
        <v>661</v>
      </c>
      <c r="M197" s="6" t="s">
        <v>662</v>
      </c>
      <c r="N197" s="6" t="s">
        <v>639</v>
      </c>
      <c r="O197" s="6">
        <v>12</v>
      </c>
      <c r="P197" s="8">
        <v>44141</v>
      </c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</row>
    <row r="198" ht="15.15" spans="1:86">
      <c r="A198" s="4">
        <v>44141.9919907407</v>
      </c>
      <c r="B198" s="5" t="s">
        <v>11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 t="s">
        <v>663</v>
      </c>
      <c r="BP198" s="7">
        <v>89110969270</v>
      </c>
      <c r="BQ198" s="6" t="s">
        <v>664</v>
      </c>
      <c r="BR198" s="6" t="s">
        <v>665</v>
      </c>
      <c r="BS198" s="6" t="s">
        <v>666</v>
      </c>
      <c r="BT198" s="7">
        <v>104</v>
      </c>
      <c r="BU198" s="7" t="s">
        <v>328</v>
      </c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</row>
    <row r="199" ht="15.15" spans="1:86">
      <c r="A199" s="4">
        <v>44141.9934837963</v>
      </c>
      <c r="B199" s="5" t="s">
        <v>11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 t="s">
        <v>663</v>
      </c>
      <c r="BP199" s="7">
        <v>89110969270</v>
      </c>
      <c r="BQ199" s="6" t="s">
        <v>664</v>
      </c>
      <c r="BR199" s="6" t="s">
        <v>665</v>
      </c>
      <c r="BS199" s="6" t="s">
        <v>666</v>
      </c>
      <c r="BT199" s="7">
        <v>203</v>
      </c>
      <c r="BU199" s="7" t="s">
        <v>328</v>
      </c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</row>
    <row r="200" ht="15.15" hidden="1" spans="1:86">
      <c r="A200" s="4">
        <v>44141.9940972222</v>
      </c>
      <c r="B200" s="6" t="s">
        <v>15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 t="s">
        <v>667</v>
      </c>
      <c r="AF200" s="7">
        <v>89213446716</v>
      </c>
      <c r="AG200" s="6" t="s">
        <v>668</v>
      </c>
      <c r="AH200" s="6" t="s">
        <v>669</v>
      </c>
      <c r="AI200" s="6" t="s">
        <v>226</v>
      </c>
      <c r="AJ200" s="7">
        <v>108</v>
      </c>
      <c r="AK200" s="5" t="s">
        <v>670</v>
      </c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</row>
    <row r="201" ht="15.15" hidden="1" spans="1:86">
      <c r="A201" s="4">
        <v>44141.9941782407</v>
      </c>
      <c r="B201" s="5" t="s">
        <v>65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 t="s">
        <v>671</v>
      </c>
      <c r="R201" s="6">
        <v>79312883828</v>
      </c>
      <c r="S201" s="6" t="s">
        <v>672</v>
      </c>
      <c r="T201" s="6" t="s">
        <v>673</v>
      </c>
      <c r="U201" s="6" t="s">
        <v>414</v>
      </c>
      <c r="V201" s="6" t="s">
        <v>674</v>
      </c>
      <c r="W201" s="8">
        <v>44141</v>
      </c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</row>
    <row r="202" ht="15.15" hidden="1" spans="1:86">
      <c r="A202" s="4">
        <v>44141.9945717593</v>
      </c>
      <c r="B202" s="6" t="s">
        <v>15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 t="s">
        <v>675</v>
      </c>
      <c r="AF202" s="6">
        <v>79046169878</v>
      </c>
      <c r="AG202" s="6" t="s">
        <v>676</v>
      </c>
      <c r="AH202" s="6" t="s">
        <v>677</v>
      </c>
      <c r="AI202" s="6" t="s">
        <v>443</v>
      </c>
      <c r="AJ202" s="7">
        <v>107</v>
      </c>
      <c r="AK202" s="6" t="s">
        <v>20</v>
      </c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</row>
    <row r="203" ht="15.15" hidden="1" spans="1:86">
      <c r="A203" s="4">
        <v>44141.9947916667</v>
      </c>
      <c r="B203" s="5" t="s">
        <v>27</v>
      </c>
      <c r="C203" s="6"/>
      <c r="D203" s="6"/>
      <c r="E203" s="6"/>
      <c r="F203" s="6"/>
      <c r="G203" s="6"/>
      <c r="H203" s="6"/>
      <c r="I203" s="6"/>
      <c r="J203" s="6" t="s">
        <v>678</v>
      </c>
      <c r="K203" s="7">
        <v>89516801816</v>
      </c>
      <c r="L203" s="6" t="s">
        <v>679</v>
      </c>
      <c r="M203" s="6" t="s">
        <v>680</v>
      </c>
      <c r="N203" s="6" t="s">
        <v>681</v>
      </c>
      <c r="O203" s="7">
        <v>102</v>
      </c>
      <c r="P203" s="8">
        <v>44141</v>
      </c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</row>
    <row r="204" ht="15.15" hidden="1" spans="1:86">
      <c r="A204" s="4">
        <v>44141.9948726852</v>
      </c>
      <c r="B204" s="5" t="s">
        <v>27</v>
      </c>
      <c r="C204" s="6"/>
      <c r="D204" s="6"/>
      <c r="E204" s="6"/>
      <c r="F204" s="6"/>
      <c r="G204" s="6"/>
      <c r="H204" s="6"/>
      <c r="I204" s="6"/>
      <c r="J204" s="6" t="s">
        <v>682</v>
      </c>
      <c r="K204" s="7">
        <v>79217798631</v>
      </c>
      <c r="L204" s="6" t="s">
        <v>683</v>
      </c>
      <c r="M204" s="6" t="s">
        <v>684</v>
      </c>
      <c r="N204" s="6" t="s">
        <v>639</v>
      </c>
      <c r="O204" s="7">
        <v>201</v>
      </c>
      <c r="P204" s="8">
        <v>44141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</row>
    <row r="205" ht="15.15" hidden="1" spans="1:86">
      <c r="A205" s="4">
        <v>44142.0008680556</v>
      </c>
      <c r="B205" s="5" t="s">
        <v>27</v>
      </c>
      <c r="C205" s="6"/>
      <c r="D205" s="6"/>
      <c r="E205" s="6"/>
      <c r="F205" s="6"/>
      <c r="G205" s="6"/>
      <c r="H205" s="6"/>
      <c r="I205" s="6"/>
      <c r="J205" s="6" t="s">
        <v>685</v>
      </c>
      <c r="K205" s="6" t="s">
        <v>686</v>
      </c>
      <c r="L205" s="6" t="s">
        <v>687</v>
      </c>
      <c r="M205" s="6" t="s">
        <v>688</v>
      </c>
      <c r="N205" s="6" t="s">
        <v>689</v>
      </c>
      <c r="O205" s="7">
        <v>201</v>
      </c>
      <c r="P205" s="8">
        <v>44141</v>
      </c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</row>
    <row r="206" ht="15.15" hidden="1" spans="1:86">
      <c r="A206" s="4">
        <v>44142.0020949074</v>
      </c>
      <c r="B206" s="5" t="s">
        <v>27</v>
      </c>
      <c r="C206" s="6"/>
      <c r="D206" s="6"/>
      <c r="E206" s="6"/>
      <c r="F206" s="6"/>
      <c r="G206" s="6"/>
      <c r="H206" s="6"/>
      <c r="I206" s="6"/>
      <c r="J206" s="6" t="s">
        <v>690</v>
      </c>
      <c r="K206" s="6">
        <f>7-911-762-9319</f>
        <v>-10985</v>
      </c>
      <c r="L206" s="6" t="s">
        <v>691</v>
      </c>
      <c r="M206" s="6" t="s">
        <v>692</v>
      </c>
      <c r="N206" s="6" t="s">
        <v>693</v>
      </c>
      <c r="O206" s="7">
        <v>202</v>
      </c>
      <c r="P206" s="8">
        <v>44142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</row>
    <row r="207" ht="15.15" hidden="1" spans="1:86">
      <c r="A207" s="4">
        <v>44142.0022800926</v>
      </c>
      <c r="B207" s="5" t="s">
        <v>169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 t="s">
        <v>694</v>
      </c>
      <c r="Y207" s="6">
        <v>79112352036</v>
      </c>
      <c r="Z207" s="6" t="s">
        <v>695</v>
      </c>
      <c r="AA207" s="6" t="s">
        <v>696</v>
      </c>
      <c r="AB207" s="6" t="s">
        <v>697</v>
      </c>
      <c r="AC207" s="7">
        <v>101</v>
      </c>
      <c r="AD207" s="8">
        <v>44141</v>
      </c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</row>
    <row r="208" ht="15.15" spans="1:86">
      <c r="A208" s="4">
        <v>44142.0041898148</v>
      </c>
      <c r="B208" s="5" t="s">
        <v>11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 t="s">
        <v>698</v>
      </c>
      <c r="BP208" s="6">
        <v>79819874547</v>
      </c>
      <c r="BQ208" s="6" t="s">
        <v>699</v>
      </c>
      <c r="BR208" s="6" t="s">
        <v>700</v>
      </c>
      <c r="BS208" s="6" t="s">
        <v>218</v>
      </c>
      <c r="BT208" s="7">
        <v>401</v>
      </c>
      <c r="BU208" s="8">
        <v>44142</v>
      </c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</row>
    <row r="209" ht="15.15" hidden="1" spans="1:86">
      <c r="A209" s="4">
        <v>44142.0044328704</v>
      </c>
      <c r="B209" s="5" t="s">
        <v>169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 t="s">
        <v>701</v>
      </c>
      <c r="Y209" s="7">
        <v>89817496168</v>
      </c>
      <c r="Z209" s="6" t="s">
        <v>702</v>
      </c>
      <c r="AA209" s="6" t="s">
        <v>703</v>
      </c>
      <c r="AB209" s="6" t="s">
        <v>704</v>
      </c>
      <c r="AC209" s="7">
        <v>401</v>
      </c>
      <c r="AD209" s="8">
        <v>39434</v>
      </c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</row>
    <row r="210" ht="15.15" hidden="1" spans="1:86">
      <c r="A210" s="4">
        <v>44142.0075578704</v>
      </c>
      <c r="B210" s="5" t="s">
        <v>65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 t="s">
        <v>157</v>
      </c>
      <c r="R210" s="7">
        <v>89110331270</v>
      </c>
      <c r="S210" s="6"/>
      <c r="T210" s="6" t="s">
        <v>158</v>
      </c>
      <c r="U210" s="6" t="s">
        <v>159</v>
      </c>
      <c r="V210" s="6">
        <v>3</v>
      </c>
      <c r="W210" s="8">
        <v>44141</v>
      </c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</row>
    <row r="211" ht="15.15" hidden="1" spans="1:86">
      <c r="A211" s="4">
        <v>44142.0133912037</v>
      </c>
      <c r="B211" s="5" t="s">
        <v>27</v>
      </c>
      <c r="C211" s="6"/>
      <c r="D211" s="6"/>
      <c r="E211" s="6"/>
      <c r="F211" s="6"/>
      <c r="G211" s="6"/>
      <c r="H211" s="6"/>
      <c r="I211" s="6"/>
      <c r="J211" s="6" t="s">
        <v>705</v>
      </c>
      <c r="K211" s="6">
        <v>79112390947</v>
      </c>
      <c r="L211" s="6" t="s">
        <v>706</v>
      </c>
      <c r="M211" s="6" t="s">
        <v>707</v>
      </c>
      <c r="N211" s="6" t="s">
        <v>519</v>
      </c>
      <c r="O211" s="7">
        <v>204</v>
      </c>
      <c r="P211" s="8">
        <v>44142</v>
      </c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</row>
    <row r="212" ht="15.15" hidden="1" spans="1:86">
      <c r="A212" s="4">
        <v>44142.0190625</v>
      </c>
      <c r="B212" s="6" t="s">
        <v>15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 t="s">
        <v>708</v>
      </c>
      <c r="AF212" s="7">
        <v>79213276737</v>
      </c>
      <c r="AG212" s="6" t="s">
        <v>709</v>
      </c>
      <c r="AH212" s="6" t="s">
        <v>710</v>
      </c>
      <c r="AI212" s="6" t="s">
        <v>711</v>
      </c>
      <c r="AJ212" s="7">
        <v>101</v>
      </c>
      <c r="AK212" s="6" t="s">
        <v>712</v>
      </c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</row>
    <row r="213" ht="15.15" hidden="1" spans="1:86">
      <c r="A213" s="4">
        <v>44142.0252314815</v>
      </c>
      <c r="B213" s="6" t="s">
        <v>15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 t="s">
        <v>284</v>
      </c>
      <c r="AF213" s="6" t="s">
        <v>285</v>
      </c>
      <c r="AG213" s="6" t="s">
        <v>286</v>
      </c>
      <c r="AH213" s="6" t="s">
        <v>713</v>
      </c>
      <c r="AI213" s="6" t="s">
        <v>714</v>
      </c>
      <c r="AJ213" s="6" t="s">
        <v>715</v>
      </c>
      <c r="AK213" s="6" t="s">
        <v>20</v>
      </c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</row>
    <row r="214" ht="15.15" hidden="1" spans="1:86">
      <c r="A214" s="4">
        <v>44142.0281481482</v>
      </c>
      <c r="B214" s="5" t="s">
        <v>27</v>
      </c>
      <c r="C214" s="6"/>
      <c r="D214" s="6"/>
      <c r="E214" s="6"/>
      <c r="F214" s="6"/>
      <c r="G214" s="6"/>
      <c r="H214" s="6"/>
      <c r="I214" s="6"/>
      <c r="J214" s="6" t="s">
        <v>716</v>
      </c>
      <c r="K214" s="7">
        <v>89118190639</v>
      </c>
      <c r="L214" s="6" t="s">
        <v>717</v>
      </c>
      <c r="M214" s="6" t="s">
        <v>718</v>
      </c>
      <c r="N214" s="6" t="s">
        <v>639</v>
      </c>
      <c r="O214" s="7">
        <v>102</v>
      </c>
      <c r="P214" s="8">
        <v>44142</v>
      </c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</row>
    <row r="215" ht="15.15" hidden="1" spans="1:86">
      <c r="A215" s="4">
        <v>44142.032337963</v>
      </c>
      <c r="B215" s="6" t="s">
        <v>15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 t="s">
        <v>719</v>
      </c>
      <c r="AF215" s="6" t="s">
        <v>720</v>
      </c>
      <c r="AG215" s="6" t="s">
        <v>721</v>
      </c>
      <c r="AH215" s="6" t="s">
        <v>722</v>
      </c>
      <c r="AI215" s="6" t="s">
        <v>723</v>
      </c>
      <c r="AJ215" s="7">
        <v>101</v>
      </c>
      <c r="AK215" s="6" t="s">
        <v>26</v>
      </c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</row>
    <row r="216" ht="15.15" hidden="1" spans="1:86">
      <c r="A216" s="4">
        <v>44142.0343287037</v>
      </c>
      <c r="B216" s="5" t="s">
        <v>27</v>
      </c>
      <c r="C216" s="6"/>
      <c r="D216" s="6"/>
      <c r="E216" s="6"/>
      <c r="F216" s="6"/>
      <c r="G216" s="6"/>
      <c r="H216" s="6"/>
      <c r="I216" s="6"/>
      <c r="J216" s="6" t="s">
        <v>724</v>
      </c>
      <c r="K216" s="7">
        <v>89522308805</v>
      </c>
      <c r="L216" s="6"/>
      <c r="M216" s="6" t="s">
        <v>725</v>
      </c>
      <c r="N216" s="6" t="s">
        <v>726</v>
      </c>
      <c r="O216" s="7">
        <v>1</v>
      </c>
      <c r="P216" s="8">
        <v>44142</v>
      </c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</row>
    <row r="217" ht="15.15" hidden="1" spans="1:86">
      <c r="A217" s="4">
        <v>44142.036875</v>
      </c>
      <c r="B217" s="5" t="s">
        <v>27</v>
      </c>
      <c r="C217" s="6"/>
      <c r="D217" s="6"/>
      <c r="E217" s="6"/>
      <c r="F217" s="6"/>
      <c r="G217" s="6"/>
      <c r="H217" s="6"/>
      <c r="I217" s="6"/>
      <c r="J217" s="6" t="s">
        <v>727</v>
      </c>
      <c r="K217" s="6">
        <v>79602569222</v>
      </c>
      <c r="L217" s="6" t="s">
        <v>728</v>
      </c>
      <c r="M217" s="6" t="s">
        <v>729</v>
      </c>
      <c r="N217" s="6" t="s">
        <v>526</v>
      </c>
      <c r="O217" s="7">
        <v>101</v>
      </c>
      <c r="P217" s="8">
        <v>44142</v>
      </c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</row>
    <row r="218" ht="15.15" hidden="1" spans="1:86">
      <c r="A218" s="4">
        <v>44142.0375347222</v>
      </c>
      <c r="B218" s="5" t="s">
        <v>27</v>
      </c>
      <c r="C218" s="6"/>
      <c r="D218" s="6"/>
      <c r="E218" s="6"/>
      <c r="F218" s="6"/>
      <c r="G218" s="6"/>
      <c r="H218" s="6"/>
      <c r="I218" s="6"/>
      <c r="J218" s="6" t="s">
        <v>730</v>
      </c>
      <c r="K218" s="7">
        <v>89216376770</v>
      </c>
      <c r="L218" s="6" t="s">
        <v>731</v>
      </c>
      <c r="M218" s="6" t="s">
        <v>732</v>
      </c>
      <c r="N218" s="6" t="s">
        <v>733</v>
      </c>
      <c r="O218" s="7">
        <v>202</v>
      </c>
      <c r="P218" s="8">
        <v>37944</v>
      </c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</row>
    <row r="219" ht="15.15" hidden="1" spans="1:86">
      <c r="A219" s="4">
        <v>44142.0406944444</v>
      </c>
      <c r="B219" s="5" t="s">
        <v>65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 t="s">
        <v>734</v>
      </c>
      <c r="R219" s="7">
        <v>89313311819</v>
      </c>
      <c r="S219" s="6" t="s">
        <v>735</v>
      </c>
      <c r="T219" s="6" t="s">
        <v>736</v>
      </c>
      <c r="U219" s="6" t="s">
        <v>179</v>
      </c>
      <c r="V219" s="7">
        <v>304</v>
      </c>
      <c r="W219" s="8">
        <v>44141</v>
      </c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</row>
    <row r="220" ht="15.15" hidden="1" spans="1:86">
      <c r="A220" s="4">
        <v>44142.0455787037</v>
      </c>
      <c r="B220" s="5" t="s">
        <v>169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 t="s">
        <v>737</v>
      </c>
      <c r="Y220" s="7">
        <v>89052311126</v>
      </c>
      <c r="Z220" s="6" t="s">
        <v>738</v>
      </c>
      <c r="AA220" s="6" t="s">
        <v>739</v>
      </c>
      <c r="AB220" s="6" t="s">
        <v>740</v>
      </c>
      <c r="AC220" s="6" t="s">
        <v>741</v>
      </c>
      <c r="AD220" s="8">
        <v>44142</v>
      </c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</row>
    <row r="221" ht="15.15" hidden="1" spans="1:86">
      <c r="A221" s="4">
        <v>44142.0527083333</v>
      </c>
      <c r="B221" s="5" t="s">
        <v>27</v>
      </c>
      <c r="C221" s="6"/>
      <c r="D221" s="6"/>
      <c r="E221" s="6"/>
      <c r="F221" s="6"/>
      <c r="G221" s="6"/>
      <c r="H221" s="6"/>
      <c r="I221" s="6"/>
      <c r="J221" s="6" t="s">
        <v>742</v>
      </c>
      <c r="K221" s="7">
        <v>89119659143</v>
      </c>
      <c r="L221" s="6" t="s">
        <v>743</v>
      </c>
      <c r="M221" s="6" t="s">
        <v>744</v>
      </c>
      <c r="N221" s="6" t="s">
        <v>745</v>
      </c>
      <c r="O221" s="7">
        <v>104</v>
      </c>
      <c r="P221" s="8">
        <v>44142</v>
      </c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</row>
    <row r="222" ht="15.15" hidden="1" spans="1:86">
      <c r="A222" s="4">
        <v>44142.0549421296</v>
      </c>
      <c r="B222" s="5" t="s">
        <v>27</v>
      </c>
      <c r="C222" s="6"/>
      <c r="D222" s="6"/>
      <c r="E222" s="6"/>
      <c r="F222" s="6"/>
      <c r="G222" s="6"/>
      <c r="H222" s="6"/>
      <c r="I222" s="6"/>
      <c r="J222" s="6" t="s">
        <v>746</v>
      </c>
      <c r="K222" s="7">
        <v>79219846334</v>
      </c>
      <c r="L222" s="6" t="s">
        <v>747</v>
      </c>
      <c r="M222" s="6" t="s">
        <v>748</v>
      </c>
      <c r="N222" s="6" t="s">
        <v>519</v>
      </c>
      <c r="O222" s="7">
        <v>104</v>
      </c>
      <c r="P222" s="8">
        <v>44142</v>
      </c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</row>
    <row r="223" ht="15.15" hidden="1" spans="1:86">
      <c r="A223" s="4">
        <v>44142.0568171296</v>
      </c>
      <c r="B223" s="5" t="s">
        <v>65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 t="s">
        <v>749</v>
      </c>
      <c r="R223" s="6" t="s">
        <v>750</v>
      </c>
      <c r="S223" s="6" t="s">
        <v>751</v>
      </c>
      <c r="T223" s="6" t="s">
        <v>752</v>
      </c>
      <c r="U223" s="6" t="s">
        <v>179</v>
      </c>
      <c r="V223" s="7">
        <v>401</v>
      </c>
      <c r="W223" s="8">
        <v>44142</v>
      </c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</row>
    <row r="224" ht="15.15" hidden="1" spans="1:86">
      <c r="A224" s="4">
        <v>44142.0751273148</v>
      </c>
      <c r="B224" s="6" t="s">
        <v>15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 t="s">
        <v>753</v>
      </c>
      <c r="AF224" s="6">
        <v>79217584504</v>
      </c>
      <c r="AG224" s="6" t="s">
        <v>754</v>
      </c>
      <c r="AH224" s="6" t="s">
        <v>755</v>
      </c>
      <c r="AI224" s="6" t="s">
        <v>226</v>
      </c>
      <c r="AJ224" s="7">
        <v>107</v>
      </c>
      <c r="AK224" s="6" t="s">
        <v>20</v>
      </c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</row>
    <row r="225" ht="15.15" spans="1:86">
      <c r="A225" s="4">
        <v>44142.0824074074</v>
      </c>
      <c r="B225" s="5" t="s">
        <v>11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 t="s">
        <v>756</v>
      </c>
      <c r="BP225" s="6">
        <v>79516818847</v>
      </c>
      <c r="BQ225" s="6" t="s">
        <v>757</v>
      </c>
      <c r="BR225" s="6" t="s">
        <v>758</v>
      </c>
      <c r="BS225" s="6" t="s">
        <v>377</v>
      </c>
      <c r="BT225" s="7">
        <v>604</v>
      </c>
      <c r="BU225" s="8">
        <v>44142</v>
      </c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</row>
    <row r="226" ht="15.15" hidden="1" spans="1:86">
      <c r="A226" s="4">
        <v>44142.1073032407</v>
      </c>
      <c r="B226" s="6" t="s">
        <v>15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 t="s">
        <v>759</v>
      </c>
      <c r="AF226" s="6" t="s">
        <v>760</v>
      </c>
      <c r="AG226" s="6" t="s">
        <v>761</v>
      </c>
      <c r="AH226" s="6" t="s">
        <v>762</v>
      </c>
      <c r="AI226" s="6" t="s">
        <v>763</v>
      </c>
      <c r="AJ226" s="6" t="s">
        <v>764</v>
      </c>
      <c r="AK226" s="6" t="s">
        <v>591</v>
      </c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</row>
    <row r="227" ht="15.15" hidden="1" spans="1:86">
      <c r="A227" s="4">
        <v>44142.1241666667</v>
      </c>
      <c r="B227" s="6" t="s">
        <v>15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 t="s">
        <v>765</v>
      </c>
      <c r="AF227" s="6" t="s">
        <v>766</v>
      </c>
      <c r="AG227" s="6" t="s">
        <v>767</v>
      </c>
      <c r="AH227" s="6" t="s">
        <v>768</v>
      </c>
      <c r="AI227" s="6" t="s">
        <v>723</v>
      </c>
      <c r="AJ227" s="7">
        <v>104</v>
      </c>
      <c r="AK227" s="6" t="s">
        <v>765</v>
      </c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</row>
    <row r="228" ht="15.15" hidden="1" spans="1:86">
      <c r="A228" s="4">
        <v>44142.1556828704</v>
      </c>
      <c r="B228" s="5" t="s">
        <v>169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 t="s">
        <v>769</v>
      </c>
      <c r="Y228" s="6">
        <v>79955993407</v>
      </c>
      <c r="Z228" s="6" t="s">
        <v>770</v>
      </c>
      <c r="AA228" s="6" t="s">
        <v>771</v>
      </c>
      <c r="AB228" s="6" t="s">
        <v>772</v>
      </c>
      <c r="AC228" s="7">
        <v>102</v>
      </c>
      <c r="AD228" s="8">
        <v>44142</v>
      </c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</row>
    <row r="229" ht="15.15" hidden="1" spans="1:86">
      <c r="A229" s="4">
        <v>44142.1575462963</v>
      </c>
      <c r="B229" s="5" t="s">
        <v>192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 t="s">
        <v>769</v>
      </c>
      <c r="BA229" s="6">
        <v>79955993407</v>
      </c>
      <c r="BB229" s="6" t="s">
        <v>770</v>
      </c>
      <c r="BC229" s="6" t="s">
        <v>771</v>
      </c>
      <c r="BD229" s="6" t="s">
        <v>773</v>
      </c>
      <c r="BE229" s="7">
        <v>113</v>
      </c>
      <c r="BF229" s="8">
        <v>44142</v>
      </c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</row>
    <row r="230" ht="15.15" hidden="1" spans="1:86">
      <c r="A230" s="4">
        <v>44142.1592476852</v>
      </c>
      <c r="B230" s="5" t="s">
        <v>192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 t="s">
        <v>774</v>
      </c>
      <c r="BA230" s="6">
        <v>79500441993</v>
      </c>
      <c r="BB230" s="6" t="s">
        <v>770</v>
      </c>
      <c r="BC230" s="6" t="s">
        <v>775</v>
      </c>
      <c r="BD230" s="6" t="s">
        <v>773</v>
      </c>
      <c r="BE230" s="7">
        <v>113</v>
      </c>
      <c r="BF230" s="8">
        <v>44142</v>
      </c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</row>
    <row r="231" ht="15.15" hidden="1" spans="1:86">
      <c r="A231" s="4">
        <v>44142.2458796296</v>
      </c>
      <c r="B231" s="5" t="s">
        <v>65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 t="s">
        <v>776</v>
      </c>
      <c r="R231" s="7">
        <v>89112798182</v>
      </c>
      <c r="S231" s="6" t="s">
        <v>777</v>
      </c>
      <c r="T231" s="6" t="s">
        <v>778</v>
      </c>
      <c r="U231" s="6" t="s">
        <v>779</v>
      </c>
      <c r="V231" s="6" t="s">
        <v>780</v>
      </c>
      <c r="W231" s="8">
        <v>44142</v>
      </c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</row>
    <row r="232" ht="15.15" hidden="1" spans="1:86">
      <c r="A232" s="4">
        <v>44142.3124189815</v>
      </c>
      <c r="B232" s="6" t="s">
        <v>15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 t="s">
        <v>781</v>
      </c>
      <c r="AF232" s="6">
        <v>79996692825</v>
      </c>
      <c r="AG232" s="6" t="s">
        <v>782</v>
      </c>
      <c r="AH232" s="6" t="s">
        <v>783</v>
      </c>
      <c r="AI232" s="6" t="s">
        <v>723</v>
      </c>
      <c r="AJ232" s="6" t="s">
        <v>784</v>
      </c>
      <c r="AK232" s="6" t="s">
        <v>26</v>
      </c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</row>
    <row r="233" ht="15.15" hidden="1" spans="1:86">
      <c r="A233" s="4">
        <v>44142.3141435185</v>
      </c>
      <c r="B233" s="6" t="s">
        <v>15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 t="s">
        <v>781</v>
      </c>
      <c r="AF233" s="6">
        <v>79996692825</v>
      </c>
      <c r="AG233" s="6" t="s">
        <v>782</v>
      </c>
      <c r="AH233" s="6" t="s">
        <v>783</v>
      </c>
      <c r="AI233" s="6" t="s">
        <v>785</v>
      </c>
      <c r="AJ233" s="7">
        <v>112</v>
      </c>
      <c r="AK233" s="6" t="s">
        <v>26</v>
      </c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</row>
    <row r="234" ht="15.15" hidden="1" spans="1:86">
      <c r="A234" s="4">
        <v>44142.3569560185</v>
      </c>
      <c r="B234" s="6" t="s">
        <v>80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 t="s">
        <v>786</v>
      </c>
      <c r="BH234" s="7">
        <v>89110934177</v>
      </c>
      <c r="BI234" s="6" t="s">
        <v>787</v>
      </c>
      <c r="BJ234" s="6" t="s">
        <v>788</v>
      </c>
      <c r="BK234" s="6" t="s">
        <v>789</v>
      </c>
      <c r="BL234" s="6" t="s">
        <v>790</v>
      </c>
      <c r="BM234" s="7">
        <v>1</v>
      </c>
      <c r="BN234" s="6" t="s">
        <v>20</v>
      </c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</row>
    <row r="235" ht="15.15" hidden="1" spans="1:86">
      <c r="A235" s="4">
        <v>44142.3577893519</v>
      </c>
      <c r="B235" s="5" t="s">
        <v>27</v>
      </c>
      <c r="C235" s="6"/>
      <c r="D235" s="6"/>
      <c r="E235" s="6"/>
      <c r="F235" s="6"/>
      <c r="G235" s="6"/>
      <c r="H235" s="6"/>
      <c r="I235" s="6"/>
      <c r="J235" s="6" t="s">
        <v>791</v>
      </c>
      <c r="K235" s="6" t="s">
        <v>792</v>
      </c>
      <c r="L235" s="6" t="s">
        <v>793</v>
      </c>
      <c r="M235" s="6" t="s">
        <v>794</v>
      </c>
      <c r="N235" s="6" t="s">
        <v>795</v>
      </c>
      <c r="O235" s="7">
        <v>102</v>
      </c>
      <c r="P235" s="8">
        <v>44142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</row>
    <row r="236" ht="15.15" hidden="1" spans="1:86">
      <c r="A236" s="4">
        <v>44142.3626967593</v>
      </c>
      <c r="B236" s="6" t="s">
        <v>15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 t="s">
        <v>796</v>
      </c>
      <c r="AF236" s="7">
        <v>890032215</v>
      </c>
      <c r="AG236" s="6" t="s">
        <v>797</v>
      </c>
      <c r="AH236" s="6" t="s">
        <v>798</v>
      </c>
      <c r="AI236" s="6" t="s">
        <v>799</v>
      </c>
      <c r="AJ236" s="7">
        <v>204</v>
      </c>
      <c r="AK236" s="6" t="s">
        <v>74</v>
      </c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</row>
    <row r="237" ht="15.15" hidden="1" spans="1:86">
      <c r="A237" s="4">
        <v>44142.3626967593</v>
      </c>
      <c r="B237" s="5" t="s">
        <v>27</v>
      </c>
      <c r="C237" s="6"/>
      <c r="D237" s="6"/>
      <c r="E237" s="6"/>
      <c r="F237" s="6"/>
      <c r="G237" s="6"/>
      <c r="H237" s="6"/>
      <c r="I237" s="6"/>
      <c r="J237" s="6" t="s">
        <v>800</v>
      </c>
      <c r="K237" s="7">
        <v>79110393482</v>
      </c>
      <c r="L237" s="6" t="s">
        <v>801</v>
      </c>
      <c r="M237" s="6" t="s">
        <v>802</v>
      </c>
      <c r="N237" s="6" t="s">
        <v>526</v>
      </c>
      <c r="O237" s="7">
        <v>102</v>
      </c>
      <c r="P237" s="8">
        <v>44142</v>
      </c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</row>
    <row r="238" ht="15.15" hidden="1" spans="1:86">
      <c r="A238" s="4">
        <v>44142.3636342593</v>
      </c>
      <c r="B238" s="5" t="s">
        <v>27</v>
      </c>
      <c r="C238" s="6"/>
      <c r="D238" s="6"/>
      <c r="E238" s="6"/>
      <c r="F238" s="6"/>
      <c r="G238" s="6"/>
      <c r="H238" s="6"/>
      <c r="I238" s="6"/>
      <c r="J238" s="6" t="s">
        <v>800</v>
      </c>
      <c r="K238" s="7">
        <v>79110393482</v>
      </c>
      <c r="L238" s="6" t="s">
        <v>801</v>
      </c>
      <c r="M238" s="6" t="s">
        <v>803</v>
      </c>
      <c r="N238" s="6" t="s">
        <v>526</v>
      </c>
      <c r="O238" s="7">
        <v>101</v>
      </c>
      <c r="P238" s="8">
        <v>44142</v>
      </c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</row>
    <row r="239" ht="15.15" hidden="1" spans="1:86">
      <c r="A239" s="4">
        <v>44142.3649652778</v>
      </c>
      <c r="B239" s="6" t="s">
        <v>15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 t="s">
        <v>804</v>
      </c>
      <c r="AF239" s="7">
        <v>89110211661</v>
      </c>
      <c r="AG239" s="6" t="s">
        <v>805</v>
      </c>
      <c r="AH239" s="6" t="s">
        <v>806</v>
      </c>
      <c r="AI239" s="6" t="s">
        <v>226</v>
      </c>
      <c r="AJ239" s="7">
        <v>107</v>
      </c>
      <c r="AK239" s="6" t="s">
        <v>20</v>
      </c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</row>
    <row r="240" ht="15.15" hidden="1" spans="1:86">
      <c r="A240" s="4">
        <v>44142.367337963</v>
      </c>
      <c r="B240" s="6" t="s">
        <v>15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 t="s">
        <v>786</v>
      </c>
      <c r="AF240" s="7">
        <v>89110934177</v>
      </c>
      <c r="AG240" s="6" t="s">
        <v>787</v>
      </c>
      <c r="AH240" s="6" t="s">
        <v>789</v>
      </c>
      <c r="AI240" s="6" t="s">
        <v>807</v>
      </c>
      <c r="AJ240" s="7">
        <v>101</v>
      </c>
      <c r="AK240" s="6" t="s">
        <v>20</v>
      </c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</row>
    <row r="241" ht="15.15" hidden="1" spans="1:86">
      <c r="A241" s="4">
        <v>44142.3695486111</v>
      </c>
      <c r="B241" s="5" t="s">
        <v>27</v>
      </c>
      <c r="C241" s="6"/>
      <c r="D241" s="6"/>
      <c r="E241" s="6"/>
      <c r="F241" s="6"/>
      <c r="G241" s="6"/>
      <c r="H241" s="6"/>
      <c r="I241" s="6"/>
      <c r="J241" s="6" t="s">
        <v>533</v>
      </c>
      <c r="K241" s="7">
        <v>89217928523</v>
      </c>
      <c r="L241" s="6" t="s">
        <v>808</v>
      </c>
      <c r="M241" s="6" t="s">
        <v>535</v>
      </c>
      <c r="N241" s="6" t="s">
        <v>809</v>
      </c>
      <c r="O241" s="7">
        <v>2</v>
      </c>
      <c r="P241" s="8">
        <v>44142</v>
      </c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</row>
    <row r="242" ht="15.15" hidden="1" spans="1:86">
      <c r="A242" s="4">
        <v>44142.3700115741</v>
      </c>
      <c r="B242" s="6" t="s">
        <v>15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 t="s">
        <v>810</v>
      </c>
      <c r="AF242" s="6">
        <v>79118169457</v>
      </c>
      <c r="AG242" s="6" t="s">
        <v>811</v>
      </c>
      <c r="AH242" s="6" t="s">
        <v>812</v>
      </c>
      <c r="AI242" s="6" t="s">
        <v>510</v>
      </c>
      <c r="AJ242" s="7">
        <v>202</v>
      </c>
      <c r="AK242" s="6" t="s">
        <v>20</v>
      </c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</row>
    <row r="243" ht="15.15" hidden="1" spans="1:86">
      <c r="A243" s="4">
        <v>44142.3764467593</v>
      </c>
      <c r="B243" s="5" t="s">
        <v>65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 t="s">
        <v>813</v>
      </c>
      <c r="R243" s="7">
        <v>89219838368</v>
      </c>
      <c r="S243" s="6" t="s">
        <v>814</v>
      </c>
      <c r="T243" s="6" t="s">
        <v>815</v>
      </c>
      <c r="U243" s="6" t="s">
        <v>816</v>
      </c>
      <c r="V243" s="6" t="s">
        <v>817</v>
      </c>
      <c r="W243" s="8">
        <v>44142</v>
      </c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</row>
    <row r="244" ht="15.15" hidden="1" spans="1:86">
      <c r="A244" s="4">
        <v>44142.382650463</v>
      </c>
      <c r="B244" s="5" t="s">
        <v>27</v>
      </c>
      <c r="C244" s="6"/>
      <c r="D244" s="6"/>
      <c r="E244" s="6"/>
      <c r="F244" s="6"/>
      <c r="G244" s="6"/>
      <c r="H244" s="6"/>
      <c r="I244" s="6"/>
      <c r="J244" s="6" t="s">
        <v>370</v>
      </c>
      <c r="K244" s="7">
        <v>89602736968</v>
      </c>
      <c r="L244" s="6" t="s">
        <v>371</v>
      </c>
      <c r="M244" s="6" t="s">
        <v>372</v>
      </c>
      <c r="N244" s="6" t="s">
        <v>519</v>
      </c>
      <c r="O244" s="7">
        <v>204</v>
      </c>
      <c r="P244" s="8">
        <v>44142</v>
      </c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</row>
    <row r="245" ht="15.15" hidden="1" spans="1:86">
      <c r="A245" s="4">
        <v>44142.3912962963</v>
      </c>
      <c r="B245" s="5" t="s">
        <v>27</v>
      </c>
      <c r="C245" s="6"/>
      <c r="D245" s="6"/>
      <c r="E245" s="6"/>
      <c r="F245" s="6"/>
      <c r="G245" s="6"/>
      <c r="H245" s="6"/>
      <c r="I245" s="6"/>
      <c r="J245" s="6" t="s">
        <v>818</v>
      </c>
      <c r="K245" s="7">
        <v>89213209513</v>
      </c>
      <c r="L245" s="6" t="s">
        <v>819</v>
      </c>
      <c r="M245" s="6" t="s">
        <v>820</v>
      </c>
      <c r="N245" s="6" t="s">
        <v>27</v>
      </c>
      <c r="O245" s="7">
        <v>201</v>
      </c>
      <c r="P245" s="8">
        <v>44142</v>
      </c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</row>
    <row r="246" ht="15.15" hidden="1" spans="1:86">
      <c r="A246" s="4">
        <v>44142.4003703704</v>
      </c>
      <c r="B246" s="6" t="s">
        <v>15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 t="s">
        <v>821</v>
      </c>
      <c r="AF246" s="6">
        <v>79217828360</v>
      </c>
      <c r="AG246" s="6" t="s">
        <v>822</v>
      </c>
      <c r="AH246" s="6" t="s">
        <v>823</v>
      </c>
      <c r="AI246" s="6" t="s">
        <v>824</v>
      </c>
      <c r="AJ246" s="7">
        <v>101</v>
      </c>
      <c r="AK246" s="6" t="s">
        <v>20</v>
      </c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</row>
    <row r="247" ht="15.15" hidden="1" spans="1:86">
      <c r="A247" s="4">
        <v>44142.4078587963</v>
      </c>
      <c r="B247" s="5" t="s">
        <v>65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 t="s">
        <v>825</v>
      </c>
      <c r="R247" s="6" t="s">
        <v>826</v>
      </c>
      <c r="S247" s="6" t="s">
        <v>827</v>
      </c>
      <c r="T247" s="6" t="s">
        <v>828</v>
      </c>
      <c r="U247" s="6" t="s">
        <v>179</v>
      </c>
      <c r="V247" s="7">
        <v>401</v>
      </c>
      <c r="W247" s="8">
        <v>44142</v>
      </c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</row>
    <row r="248" ht="15.15" spans="1:86">
      <c r="A248" s="4">
        <v>44142.4114236111</v>
      </c>
      <c r="B248" s="5" t="s">
        <v>11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 t="s">
        <v>829</v>
      </c>
      <c r="BP248" s="7">
        <v>89213838682</v>
      </c>
      <c r="BQ248" s="6" t="s">
        <v>830</v>
      </c>
      <c r="BR248" s="6" t="s">
        <v>831</v>
      </c>
      <c r="BS248" s="6" t="s">
        <v>832</v>
      </c>
      <c r="BT248" s="7">
        <v>143</v>
      </c>
      <c r="BU248" s="8">
        <v>44142</v>
      </c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</row>
    <row r="249" ht="15.15" hidden="1" spans="1:86">
      <c r="A249" s="4">
        <v>44142.4123148148</v>
      </c>
      <c r="B249" s="5" t="s">
        <v>27</v>
      </c>
      <c r="C249" s="6"/>
      <c r="D249" s="6"/>
      <c r="E249" s="6"/>
      <c r="F249" s="6"/>
      <c r="G249" s="6"/>
      <c r="H249" s="6"/>
      <c r="I249" s="6"/>
      <c r="J249" s="6" t="s">
        <v>833</v>
      </c>
      <c r="K249" s="7">
        <v>89119459195</v>
      </c>
      <c r="L249" s="6" t="s">
        <v>834</v>
      </c>
      <c r="M249" s="6" t="s">
        <v>835</v>
      </c>
      <c r="N249" s="6" t="s">
        <v>639</v>
      </c>
      <c r="O249" s="7">
        <v>101</v>
      </c>
      <c r="P249" s="8">
        <v>44142</v>
      </c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</row>
    <row r="250" ht="15.15" hidden="1" spans="1:86">
      <c r="A250" s="4">
        <v>44142.4138773148</v>
      </c>
      <c r="B250" s="6" t="s">
        <v>80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 t="s">
        <v>829</v>
      </c>
      <c r="BH250" s="7">
        <v>79213838682</v>
      </c>
      <c r="BI250" s="6" t="s">
        <v>830</v>
      </c>
      <c r="BJ250" s="6" t="s">
        <v>836</v>
      </c>
      <c r="BK250" s="6" t="s">
        <v>831</v>
      </c>
      <c r="BL250" s="6" t="s">
        <v>837</v>
      </c>
      <c r="BM250" s="7">
        <v>1</v>
      </c>
      <c r="BN250" s="11">
        <v>44142</v>
      </c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</row>
    <row r="251" ht="15.15" hidden="1" spans="1:86">
      <c r="A251" s="4">
        <v>44142.4210185185</v>
      </c>
      <c r="B251" s="6" t="s">
        <v>15</v>
      </c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 t="s">
        <v>838</v>
      </c>
      <c r="AF251" s="6">
        <v>79213049796</v>
      </c>
      <c r="AG251" s="6" t="s">
        <v>839</v>
      </c>
      <c r="AH251" s="6" t="s">
        <v>840</v>
      </c>
      <c r="AI251" s="6" t="s">
        <v>723</v>
      </c>
      <c r="AJ251" s="6" t="s">
        <v>841</v>
      </c>
      <c r="AK251" s="6" t="s">
        <v>86</v>
      </c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</row>
    <row r="252" ht="15.15" hidden="1" spans="1:86">
      <c r="A252" s="4">
        <v>44142.4232175926</v>
      </c>
      <c r="B252" s="5" t="s">
        <v>27</v>
      </c>
      <c r="C252" s="6"/>
      <c r="D252" s="6"/>
      <c r="E252" s="6"/>
      <c r="F252" s="6"/>
      <c r="G252" s="6"/>
      <c r="H252" s="6"/>
      <c r="I252" s="6"/>
      <c r="J252" s="6" t="s">
        <v>842</v>
      </c>
      <c r="K252" s="6">
        <v>79219320954</v>
      </c>
      <c r="L252" s="6" t="s">
        <v>843</v>
      </c>
      <c r="M252" s="6" t="s">
        <v>844</v>
      </c>
      <c r="N252" s="6" t="s">
        <v>580</v>
      </c>
      <c r="O252" s="7">
        <v>201</v>
      </c>
      <c r="P252" s="8">
        <v>44142</v>
      </c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</row>
    <row r="253" ht="15.15" hidden="1" spans="1:86">
      <c r="A253" s="4">
        <v>44142.4287847222</v>
      </c>
      <c r="B253" s="5" t="s">
        <v>65</v>
      </c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 t="s">
        <v>845</v>
      </c>
      <c r="R253" s="7">
        <v>89046396491</v>
      </c>
      <c r="S253" s="6" t="s">
        <v>846</v>
      </c>
      <c r="T253" s="6" t="s">
        <v>847</v>
      </c>
      <c r="U253" s="6" t="s">
        <v>848</v>
      </c>
      <c r="V253" s="7">
        <v>302</v>
      </c>
      <c r="W253" s="8">
        <v>44142</v>
      </c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</row>
    <row r="254" ht="15.15" hidden="1" spans="1:86">
      <c r="A254" s="4">
        <v>44142.4291087963</v>
      </c>
      <c r="B254" s="5" t="s">
        <v>169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 t="s">
        <v>849</v>
      </c>
      <c r="Y254" s="6">
        <v>79119157338</v>
      </c>
      <c r="Z254" s="6" t="s">
        <v>850</v>
      </c>
      <c r="AA254" s="6" t="s">
        <v>851</v>
      </c>
      <c r="AB254" s="6" t="s">
        <v>697</v>
      </c>
      <c r="AC254" s="7">
        <v>105</v>
      </c>
      <c r="AD254" s="8">
        <v>44142</v>
      </c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</row>
    <row r="255" ht="15.15" hidden="1" spans="1:86">
      <c r="A255" s="4">
        <v>44142.4315277778</v>
      </c>
      <c r="B255" s="5" t="s">
        <v>27</v>
      </c>
      <c r="C255" s="6"/>
      <c r="D255" s="6"/>
      <c r="E255" s="6"/>
      <c r="F255" s="6"/>
      <c r="G255" s="6"/>
      <c r="H255" s="6"/>
      <c r="I255" s="6"/>
      <c r="J255" s="6" t="s">
        <v>852</v>
      </c>
      <c r="K255" s="7">
        <v>89119493429</v>
      </c>
      <c r="L255" s="6" t="s">
        <v>853</v>
      </c>
      <c r="M255" s="6" t="s">
        <v>854</v>
      </c>
      <c r="N255" s="6" t="s">
        <v>855</v>
      </c>
      <c r="O255" s="7">
        <v>101</v>
      </c>
      <c r="P255" s="8">
        <v>44142</v>
      </c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</row>
    <row r="256" ht="15.15" hidden="1" spans="1:86">
      <c r="A256" s="4">
        <v>44142.4334143518</v>
      </c>
      <c r="B256" s="5" t="s">
        <v>169</v>
      </c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 t="s">
        <v>856</v>
      </c>
      <c r="Y256" s="6">
        <v>89215599700</v>
      </c>
      <c r="Z256" s="6" t="s">
        <v>857</v>
      </c>
      <c r="AA256" s="6" t="s">
        <v>858</v>
      </c>
      <c r="AB256" s="6" t="s">
        <v>859</v>
      </c>
      <c r="AC256" s="7">
        <v>105</v>
      </c>
      <c r="AD256" s="8">
        <v>44142</v>
      </c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</row>
    <row r="257" ht="15.15" hidden="1" spans="1:86">
      <c r="A257" s="4">
        <v>44142.436724537</v>
      </c>
      <c r="B257" s="5" t="s">
        <v>27</v>
      </c>
      <c r="C257" s="6"/>
      <c r="D257" s="6"/>
      <c r="E257" s="6"/>
      <c r="F257" s="6"/>
      <c r="G257" s="6"/>
      <c r="H257" s="6"/>
      <c r="I257" s="6"/>
      <c r="J257" s="6" t="s">
        <v>727</v>
      </c>
      <c r="K257" s="6">
        <v>79602569222</v>
      </c>
      <c r="L257" s="6" t="s">
        <v>728</v>
      </c>
      <c r="M257" s="6" t="s">
        <v>860</v>
      </c>
      <c r="N257" s="6" t="s">
        <v>861</v>
      </c>
      <c r="O257" s="7">
        <v>101</v>
      </c>
      <c r="P257" s="8">
        <v>44142</v>
      </c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</row>
    <row r="258" ht="15.15" hidden="1" spans="1:86">
      <c r="A258" s="4">
        <v>44142.4382523148</v>
      </c>
      <c r="B258" s="5" t="s">
        <v>65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 t="s">
        <v>862</v>
      </c>
      <c r="R258" s="7">
        <v>89119148630</v>
      </c>
      <c r="S258" s="6" t="s">
        <v>863</v>
      </c>
      <c r="T258" s="6" t="s">
        <v>864</v>
      </c>
      <c r="U258" s="6" t="s">
        <v>865</v>
      </c>
      <c r="V258" s="7">
        <v>106</v>
      </c>
      <c r="W258" s="8">
        <v>44141</v>
      </c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</row>
    <row r="259" ht="15.15" spans="1:86">
      <c r="A259" s="4">
        <v>44142.4411921296</v>
      </c>
      <c r="B259" s="5" t="s">
        <v>11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 t="s">
        <v>866</v>
      </c>
      <c r="BP259" s="6" t="s">
        <v>867</v>
      </c>
      <c r="BQ259" s="6" t="s">
        <v>868</v>
      </c>
      <c r="BR259" s="6" t="s">
        <v>869</v>
      </c>
      <c r="BS259" s="6" t="s">
        <v>43</v>
      </c>
      <c r="BT259" s="7">
        <v>117</v>
      </c>
      <c r="BU259" s="7" t="s">
        <v>870</v>
      </c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</row>
    <row r="260" ht="15.15" hidden="1" spans="1:86">
      <c r="A260" s="4">
        <v>44142.4433796296</v>
      </c>
      <c r="B260" s="5" t="s">
        <v>169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 t="s">
        <v>871</v>
      </c>
      <c r="Y260" s="7">
        <v>89110067940</v>
      </c>
      <c r="Z260" s="6" t="s">
        <v>872</v>
      </c>
      <c r="AA260" s="6" t="s">
        <v>873</v>
      </c>
      <c r="AB260" s="6" t="s">
        <v>874</v>
      </c>
      <c r="AC260" s="7">
        <v>102</v>
      </c>
      <c r="AD260" s="8">
        <v>44142</v>
      </c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</row>
    <row r="261" ht="15.15" hidden="1" spans="1:86">
      <c r="A261" s="4">
        <v>44142.4439236111</v>
      </c>
      <c r="B261" s="5" t="s">
        <v>169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 t="s">
        <v>875</v>
      </c>
      <c r="Y261" s="7">
        <v>89119570481</v>
      </c>
      <c r="Z261" s="6" t="s">
        <v>876</v>
      </c>
      <c r="AA261" s="6" t="s">
        <v>877</v>
      </c>
      <c r="AB261" s="6" t="s">
        <v>878</v>
      </c>
      <c r="AC261" s="7">
        <v>105</v>
      </c>
      <c r="AD261" s="8">
        <v>44142</v>
      </c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</row>
    <row r="262" ht="15.15" hidden="1" spans="1:86">
      <c r="A262" s="4">
        <v>44142.4443287037</v>
      </c>
      <c r="B262" s="5" t="s">
        <v>169</v>
      </c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 t="s">
        <v>879</v>
      </c>
      <c r="Y262" s="6" t="s">
        <v>880</v>
      </c>
      <c r="Z262" s="6" t="s">
        <v>881</v>
      </c>
      <c r="AA262" s="6" t="s">
        <v>882</v>
      </c>
      <c r="AB262" s="6" t="s">
        <v>883</v>
      </c>
      <c r="AC262" s="7">
        <v>104</v>
      </c>
      <c r="AD262" s="8">
        <v>44142</v>
      </c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</row>
    <row r="263" ht="15.15" hidden="1" spans="1:86">
      <c r="A263" s="4">
        <v>44142.4446643519</v>
      </c>
      <c r="B263" s="5" t="s">
        <v>65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 t="s">
        <v>884</v>
      </c>
      <c r="R263" s="7">
        <v>89213502565</v>
      </c>
      <c r="S263" s="6" t="s">
        <v>885</v>
      </c>
      <c r="T263" s="6" t="s">
        <v>886</v>
      </c>
      <c r="U263" s="6" t="s">
        <v>887</v>
      </c>
      <c r="V263" s="6" t="s">
        <v>888</v>
      </c>
      <c r="W263" s="8">
        <v>44142</v>
      </c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</row>
    <row r="264" ht="15.15" hidden="1" spans="1:86">
      <c r="A264" s="4">
        <v>44142.4449537037</v>
      </c>
      <c r="B264" s="5" t="s">
        <v>27</v>
      </c>
      <c r="C264" s="6"/>
      <c r="D264" s="6"/>
      <c r="E264" s="6"/>
      <c r="F264" s="6"/>
      <c r="G264" s="6"/>
      <c r="H264" s="6"/>
      <c r="I264" s="6"/>
      <c r="J264" s="6" t="s">
        <v>889</v>
      </c>
      <c r="K264" s="7">
        <v>89217744299</v>
      </c>
      <c r="L264" s="6" t="s">
        <v>890</v>
      </c>
      <c r="M264" s="6" t="s">
        <v>891</v>
      </c>
      <c r="N264" s="6" t="s">
        <v>892</v>
      </c>
      <c r="O264" s="7">
        <v>302</v>
      </c>
      <c r="P264" s="8">
        <v>44142</v>
      </c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</row>
    <row r="265" ht="15.15" hidden="1" spans="1:86">
      <c r="A265" s="4">
        <v>44142.4455208333</v>
      </c>
      <c r="B265" s="5" t="s">
        <v>27</v>
      </c>
      <c r="C265" s="6"/>
      <c r="D265" s="6"/>
      <c r="E265" s="6"/>
      <c r="F265" s="6"/>
      <c r="G265" s="6"/>
      <c r="H265" s="6"/>
      <c r="I265" s="6"/>
      <c r="J265" s="6" t="s">
        <v>893</v>
      </c>
      <c r="K265" s="7">
        <v>89062251134</v>
      </c>
      <c r="L265" s="6" t="s">
        <v>894</v>
      </c>
      <c r="M265" s="6" t="s">
        <v>895</v>
      </c>
      <c r="N265" s="6" t="s">
        <v>896</v>
      </c>
      <c r="O265" s="7">
        <v>103</v>
      </c>
      <c r="P265" s="8">
        <v>44142</v>
      </c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</row>
    <row r="266" ht="15.15" hidden="1" spans="1:86">
      <c r="A266" s="4">
        <v>44142.445775463</v>
      </c>
      <c r="B266" s="5" t="s">
        <v>169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 t="s">
        <v>897</v>
      </c>
      <c r="Y266" s="6">
        <v>79117376645</v>
      </c>
      <c r="Z266" s="6"/>
      <c r="AA266" s="6" t="s">
        <v>898</v>
      </c>
      <c r="AB266" s="6" t="s">
        <v>859</v>
      </c>
      <c r="AC266" s="7">
        <v>104</v>
      </c>
      <c r="AD266" s="7" t="s">
        <v>870</v>
      </c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</row>
    <row r="267" ht="15.15" hidden="1" spans="1:86">
      <c r="A267" s="4">
        <v>44142.4460648148</v>
      </c>
      <c r="B267" s="6" t="s">
        <v>15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 t="s">
        <v>899</v>
      </c>
      <c r="AF267" s="6">
        <v>79119027521</v>
      </c>
      <c r="AG267" s="6" t="s">
        <v>900</v>
      </c>
      <c r="AH267" s="6" t="s">
        <v>901</v>
      </c>
      <c r="AI267" s="6" t="s">
        <v>510</v>
      </c>
      <c r="AJ267" s="7">
        <v>202</v>
      </c>
      <c r="AK267" s="6" t="s">
        <v>902</v>
      </c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</row>
    <row r="268" ht="15.15" hidden="1" spans="1:86">
      <c r="A268" s="4">
        <v>44142.4465393519</v>
      </c>
      <c r="B268" s="5" t="s">
        <v>65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 t="s">
        <v>889</v>
      </c>
      <c r="R268" s="7">
        <v>89217744299</v>
      </c>
      <c r="S268" s="6" t="s">
        <v>890</v>
      </c>
      <c r="T268" s="6" t="s">
        <v>903</v>
      </c>
      <c r="U268" s="6" t="s">
        <v>904</v>
      </c>
      <c r="V268" s="6" t="s">
        <v>905</v>
      </c>
      <c r="W268" s="8">
        <v>44142</v>
      </c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</row>
    <row r="269" ht="15.15" hidden="1" spans="1:86">
      <c r="A269" s="4">
        <v>44142.4474768518</v>
      </c>
      <c r="B269" s="6" t="s">
        <v>80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 t="s">
        <v>906</v>
      </c>
      <c r="BH269" s="6">
        <v>79211893021</v>
      </c>
      <c r="BI269" s="6" t="s">
        <v>907</v>
      </c>
      <c r="BJ269" s="6" t="s">
        <v>908</v>
      </c>
      <c r="BK269" s="6" t="s">
        <v>909</v>
      </c>
      <c r="BL269" s="6" t="s">
        <v>179</v>
      </c>
      <c r="BM269" s="7">
        <v>202</v>
      </c>
      <c r="BN269" s="6" t="s">
        <v>20</v>
      </c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</row>
    <row r="270" ht="15.15" hidden="1" spans="1:86">
      <c r="A270" s="4">
        <v>44142.4480324074</v>
      </c>
      <c r="B270" s="5" t="s">
        <v>27</v>
      </c>
      <c r="C270" s="6"/>
      <c r="D270" s="6"/>
      <c r="E270" s="6"/>
      <c r="F270" s="6"/>
      <c r="G270" s="6"/>
      <c r="H270" s="6"/>
      <c r="I270" s="6"/>
      <c r="J270" s="6" t="s">
        <v>910</v>
      </c>
      <c r="K270" s="7">
        <v>89112619938</v>
      </c>
      <c r="L270" s="6" t="s">
        <v>911</v>
      </c>
      <c r="M270" s="6" t="s">
        <v>912</v>
      </c>
      <c r="N270" s="6" t="s">
        <v>913</v>
      </c>
      <c r="O270" s="7">
        <v>101</v>
      </c>
      <c r="P270" s="8">
        <v>44142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</row>
    <row r="271" ht="15.15" hidden="1" spans="1:86">
      <c r="A271" s="4">
        <v>44142.449537037</v>
      </c>
      <c r="B271" s="5" t="s">
        <v>125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 t="s">
        <v>914</v>
      </c>
      <c r="AT271" s="6">
        <v>79219233734</v>
      </c>
      <c r="AU271" s="6" t="s">
        <v>915</v>
      </c>
      <c r="AV271" s="6" t="s">
        <v>916</v>
      </c>
      <c r="AW271" s="6" t="s">
        <v>917</v>
      </c>
      <c r="AX271" s="6" t="s">
        <v>918</v>
      </c>
      <c r="AY271" s="8">
        <v>44142</v>
      </c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</row>
    <row r="272" ht="15.15" hidden="1" spans="1:86">
      <c r="A272" s="4">
        <v>44142.4496412037</v>
      </c>
      <c r="B272" s="5" t="s">
        <v>169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 t="s">
        <v>919</v>
      </c>
      <c r="Y272" s="7">
        <v>89112562872</v>
      </c>
      <c r="Z272" s="6" t="s">
        <v>920</v>
      </c>
      <c r="AA272" s="6" t="s">
        <v>921</v>
      </c>
      <c r="AB272" s="6" t="s">
        <v>922</v>
      </c>
      <c r="AC272" s="7">
        <v>103</v>
      </c>
      <c r="AD272" s="8">
        <v>44142</v>
      </c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</row>
    <row r="273" ht="15.15" spans="1:86">
      <c r="A273" s="4">
        <v>44142.4501041667</v>
      </c>
      <c r="B273" s="5" t="s">
        <v>11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 t="s">
        <v>923</v>
      </c>
      <c r="BP273" s="6">
        <v>79052648513</v>
      </c>
      <c r="BQ273" s="6" t="s">
        <v>924</v>
      </c>
      <c r="BR273" s="6" t="s">
        <v>925</v>
      </c>
      <c r="BS273" s="6" t="s">
        <v>218</v>
      </c>
      <c r="BT273" s="7">
        <v>101</v>
      </c>
      <c r="BU273" s="8">
        <v>44142</v>
      </c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</row>
    <row r="274" ht="15.15" hidden="1" spans="1:86">
      <c r="A274" s="4">
        <v>44142.4557523148</v>
      </c>
      <c r="B274" s="6" t="s">
        <v>15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 t="s">
        <v>926</v>
      </c>
      <c r="AF274" s="6">
        <v>79313596870</v>
      </c>
      <c r="AG274" s="6" t="s">
        <v>927</v>
      </c>
      <c r="AH274" s="6" t="s">
        <v>928</v>
      </c>
      <c r="AI274" s="6" t="s">
        <v>929</v>
      </c>
      <c r="AJ274" s="6" t="s">
        <v>472</v>
      </c>
      <c r="AK274" s="6" t="s">
        <v>930</v>
      </c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</row>
    <row r="275" ht="15.15" hidden="1" spans="1:86">
      <c r="A275" s="4">
        <v>44142.4562152778</v>
      </c>
      <c r="B275" s="6" t="s">
        <v>15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 t="s">
        <v>914</v>
      </c>
      <c r="AF275" s="7">
        <v>89219233734</v>
      </c>
      <c r="AG275" s="6" t="s">
        <v>915</v>
      </c>
      <c r="AH275" s="6" t="s">
        <v>916</v>
      </c>
      <c r="AI275" s="6" t="s">
        <v>931</v>
      </c>
      <c r="AJ275" s="6" t="s">
        <v>932</v>
      </c>
      <c r="AK275" s="6" t="s">
        <v>74</v>
      </c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</row>
    <row r="276" ht="15.15" hidden="1" spans="1:86">
      <c r="A276" s="4">
        <v>44142.4565625</v>
      </c>
      <c r="B276" s="5" t="s">
        <v>169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 t="s">
        <v>933</v>
      </c>
      <c r="Y276" s="7">
        <v>89500444285</v>
      </c>
      <c r="Z276" s="6" t="s">
        <v>934</v>
      </c>
      <c r="AA276" s="6" t="s">
        <v>935</v>
      </c>
      <c r="AB276" s="6" t="s">
        <v>874</v>
      </c>
      <c r="AC276" s="7">
        <v>203</v>
      </c>
      <c r="AD276" s="8">
        <v>44142</v>
      </c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</row>
    <row r="277" ht="15.15" hidden="1" spans="1:86">
      <c r="A277" s="4">
        <v>44142.4568634259</v>
      </c>
      <c r="B277" s="5" t="s">
        <v>169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 t="s">
        <v>936</v>
      </c>
      <c r="Y277" s="7">
        <v>89215953029</v>
      </c>
      <c r="Z277" s="6" t="s">
        <v>937</v>
      </c>
      <c r="AA277" s="6" t="s">
        <v>938</v>
      </c>
      <c r="AB277" s="6" t="s">
        <v>859</v>
      </c>
      <c r="AC277" s="7">
        <v>105</v>
      </c>
      <c r="AD277" s="8">
        <v>44142</v>
      </c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</row>
    <row r="278" ht="15.15" hidden="1" spans="1:86">
      <c r="A278" s="4">
        <v>44142.4593287037</v>
      </c>
      <c r="B278" s="6" t="s">
        <v>15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 t="s">
        <v>939</v>
      </c>
      <c r="AF278" s="6">
        <v>79219552254</v>
      </c>
      <c r="AG278" s="6" t="s">
        <v>940</v>
      </c>
      <c r="AH278" s="6" t="s">
        <v>941</v>
      </c>
      <c r="AI278" s="6" t="s">
        <v>447</v>
      </c>
      <c r="AJ278" s="7">
        <v>109</v>
      </c>
      <c r="AK278" s="6" t="s">
        <v>20</v>
      </c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</row>
    <row r="279" ht="15.15" hidden="1" spans="1:86">
      <c r="A279" s="4">
        <v>44142.4596180556</v>
      </c>
      <c r="B279" s="5" t="s">
        <v>169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 t="s">
        <v>942</v>
      </c>
      <c r="Y279" s="6" t="s">
        <v>943</v>
      </c>
      <c r="Z279" s="6" t="s">
        <v>944</v>
      </c>
      <c r="AA279" s="6" t="s">
        <v>945</v>
      </c>
      <c r="AB279" s="6" t="s">
        <v>859</v>
      </c>
      <c r="AC279" s="7">
        <v>105</v>
      </c>
      <c r="AD279" s="8">
        <v>44142</v>
      </c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</row>
    <row r="280" ht="15.15" hidden="1" spans="1:86">
      <c r="A280" s="4">
        <v>44142.4603935185</v>
      </c>
      <c r="B280" s="5" t="s">
        <v>44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 t="s">
        <v>946</v>
      </c>
      <c r="AM280" s="6">
        <v>79052870696</v>
      </c>
      <c r="AN280" s="6"/>
      <c r="AO280" s="6" t="s">
        <v>947</v>
      </c>
      <c r="AP280" s="6" t="s">
        <v>948</v>
      </c>
      <c r="AQ280" s="6" t="s">
        <v>949</v>
      </c>
      <c r="AR280" s="8">
        <v>44142</v>
      </c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</row>
    <row r="281" ht="15.15" hidden="1" spans="1:86">
      <c r="A281" s="4">
        <v>44142.4605208333</v>
      </c>
      <c r="B281" s="6" t="s">
        <v>80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 t="s">
        <v>926</v>
      </c>
      <c r="BH281" s="6">
        <v>79313596870</v>
      </c>
      <c r="BI281" s="6" t="s">
        <v>927</v>
      </c>
      <c r="BJ281" s="6" t="s">
        <v>950</v>
      </c>
      <c r="BK281" s="6" t="s">
        <v>951</v>
      </c>
      <c r="BL281" s="6" t="s">
        <v>952</v>
      </c>
      <c r="BM281" s="6" t="s">
        <v>953</v>
      </c>
      <c r="BN281" s="6" t="s">
        <v>930</v>
      </c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</row>
    <row r="282" ht="15.15" hidden="1" spans="1:86">
      <c r="A282" s="4">
        <v>44142.46125</v>
      </c>
      <c r="B282" s="5" t="s">
        <v>169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 t="s">
        <v>954</v>
      </c>
      <c r="Y282" s="7">
        <v>89119901357</v>
      </c>
      <c r="Z282" s="6" t="s">
        <v>955</v>
      </c>
      <c r="AA282" s="6" t="s">
        <v>956</v>
      </c>
      <c r="AB282" s="6" t="s">
        <v>874</v>
      </c>
      <c r="AC282" s="7">
        <v>301</v>
      </c>
      <c r="AD282" s="8">
        <v>44142</v>
      </c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</row>
    <row r="283" ht="15.15" hidden="1" spans="1:86">
      <c r="A283" s="4">
        <v>44142.4628819444</v>
      </c>
      <c r="B283" s="6" t="s">
        <v>15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 t="s">
        <v>926</v>
      </c>
      <c r="AF283" s="6">
        <v>79313596870</v>
      </c>
      <c r="AG283" s="6" t="s">
        <v>927</v>
      </c>
      <c r="AH283" s="6" t="s">
        <v>928</v>
      </c>
      <c r="AI283" s="6" t="s">
        <v>957</v>
      </c>
      <c r="AJ283" s="6" t="s">
        <v>958</v>
      </c>
      <c r="AK283" s="6" t="s">
        <v>930</v>
      </c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</row>
    <row r="284" ht="15.15" hidden="1" spans="1:86">
      <c r="A284" s="4">
        <v>44142.4630208333</v>
      </c>
      <c r="B284" s="5" t="s">
        <v>27</v>
      </c>
      <c r="C284" s="6"/>
      <c r="D284" s="6"/>
      <c r="E284" s="6"/>
      <c r="F284" s="6"/>
      <c r="G284" s="6"/>
      <c r="H284" s="6"/>
      <c r="I284" s="6"/>
      <c r="J284" s="6" t="s">
        <v>959</v>
      </c>
      <c r="K284" s="7">
        <v>89216326936</v>
      </c>
      <c r="L284" s="6" t="s">
        <v>960</v>
      </c>
      <c r="M284" s="6" t="s">
        <v>961</v>
      </c>
      <c r="N284" s="6" t="s">
        <v>962</v>
      </c>
      <c r="O284" s="7">
        <v>201</v>
      </c>
      <c r="P284" s="8">
        <v>44142</v>
      </c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</row>
    <row r="285" ht="15.15" hidden="1" spans="1:86">
      <c r="A285" s="4">
        <v>44142.4637384259</v>
      </c>
      <c r="B285" s="5" t="s">
        <v>27</v>
      </c>
      <c r="C285" s="6"/>
      <c r="D285" s="6"/>
      <c r="E285" s="6"/>
      <c r="F285" s="6"/>
      <c r="G285" s="6"/>
      <c r="H285" s="6"/>
      <c r="I285" s="6"/>
      <c r="J285" s="6" t="s">
        <v>963</v>
      </c>
      <c r="K285" s="6" t="s">
        <v>964</v>
      </c>
      <c r="L285" s="6" t="s">
        <v>965</v>
      </c>
      <c r="M285" s="6" t="s">
        <v>966</v>
      </c>
      <c r="N285" s="6" t="s">
        <v>892</v>
      </c>
      <c r="O285" s="7">
        <v>102</v>
      </c>
      <c r="P285" s="8">
        <v>44142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</row>
    <row r="286" ht="15.15" hidden="1" spans="1:86">
      <c r="A286" s="4">
        <v>44142.4640393518</v>
      </c>
      <c r="B286" s="5" t="s">
        <v>169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 t="s">
        <v>967</v>
      </c>
      <c r="Y286" s="7">
        <v>89219147487</v>
      </c>
      <c r="Z286" s="6"/>
      <c r="AA286" s="6" t="s">
        <v>968</v>
      </c>
      <c r="AB286" s="6" t="s">
        <v>969</v>
      </c>
      <c r="AC286" s="7">
        <v>202</v>
      </c>
      <c r="AD286" s="8">
        <v>44142</v>
      </c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</row>
    <row r="287" ht="15.15" hidden="1" spans="1:86">
      <c r="A287" s="4">
        <v>44142.464849537</v>
      </c>
      <c r="B287" s="5" t="s">
        <v>65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 t="s">
        <v>970</v>
      </c>
      <c r="R287" s="7">
        <v>89236009353</v>
      </c>
      <c r="S287" s="6"/>
      <c r="T287" s="6" t="s">
        <v>971</v>
      </c>
      <c r="U287" s="6" t="s">
        <v>410</v>
      </c>
      <c r="V287" s="6">
        <v>2</v>
      </c>
      <c r="W287" s="7" t="s">
        <v>870</v>
      </c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</row>
    <row r="288" ht="15.15" hidden="1" spans="1:86">
      <c r="A288" s="4">
        <v>44142.465</v>
      </c>
      <c r="B288" s="5" t="s">
        <v>169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 t="s">
        <v>926</v>
      </c>
      <c r="Y288" s="6">
        <v>79313596870</v>
      </c>
      <c r="Z288" s="6" t="s">
        <v>927</v>
      </c>
      <c r="AA288" s="6" t="s">
        <v>951</v>
      </c>
      <c r="AB288" s="6" t="s">
        <v>972</v>
      </c>
      <c r="AC288" s="7">
        <v>202</v>
      </c>
      <c r="AD288" s="8">
        <v>44142</v>
      </c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</row>
    <row r="289" ht="15.15" hidden="1" spans="1:86">
      <c r="A289" s="4">
        <v>44142.4665509259</v>
      </c>
      <c r="B289" s="5" t="s">
        <v>44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 t="s">
        <v>926</v>
      </c>
      <c r="AM289" s="6">
        <v>79313596870</v>
      </c>
      <c r="AN289" s="6" t="s">
        <v>927</v>
      </c>
      <c r="AO289" s="6" t="s">
        <v>928</v>
      </c>
      <c r="AP289" s="6" t="s">
        <v>973</v>
      </c>
      <c r="AQ289" s="6" t="s">
        <v>958</v>
      </c>
      <c r="AR289" s="8">
        <v>44142</v>
      </c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</row>
    <row r="290" ht="15.15" hidden="1" spans="1:86">
      <c r="A290" s="4">
        <v>44142.4666782407</v>
      </c>
      <c r="B290" s="5" t="s">
        <v>27</v>
      </c>
      <c r="C290" s="6"/>
      <c r="D290" s="6"/>
      <c r="E290" s="6"/>
      <c r="F290" s="6"/>
      <c r="G290" s="6"/>
      <c r="H290" s="6"/>
      <c r="I290" s="6"/>
      <c r="J290" s="6" t="s">
        <v>974</v>
      </c>
      <c r="K290" s="6">
        <f>7-921-751-81-78</f>
        <v>-1824</v>
      </c>
      <c r="L290" s="6" t="s">
        <v>975</v>
      </c>
      <c r="M290" s="6" t="s">
        <v>976</v>
      </c>
      <c r="N290" s="6" t="s">
        <v>977</v>
      </c>
      <c r="O290" s="7">
        <v>102</v>
      </c>
      <c r="P290" s="8">
        <v>44142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</row>
    <row r="291" ht="15.15" hidden="1" spans="1:86">
      <c r="A291" s="4">
        <v>44142.4678935185</v>
      </c>
      <c r="B291" s="5" t="s">
        <v>27</v>
      </c>
      <c r="C291" s="6"/>
      <c r="D291" s="6"/>
      <c r="E291" s="6"/>
      <c r="F291" s="6"/>
      <c r="G291" s="6"/>
      <c r="H291" s="6"/>
      <c r="I291" s="6"/>
      <c r="J291" s="6" t="s">
        <v>974</v>
      </c>
      <c r="K291" s="6">
        <f>7-921-751-81-78</f>
        <v>-1824</v>
      </c>
      <c r="L291" s="6" t="s">
        <v>975</v>
      </c>
      <c r="M291" s="6" t="s">
        <v>976</v>
      </c>
      <c r="N291" s="6" t="s">
        <v>978</v>
      </c>
      <c r="O291" s="7">
        <v>203</v>
      </c>
      <c r="P291" s="8">
        <v>44142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</row>
    <row r="292" ht="15.15" hidden="1" spans="1:86">
      <c r="A292" s="4">
        <v>44142.4680902778</v>
      </c>
      <c r="B292" s="5" t="s">
        <v>44</v>
      </c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 t="s">
        <v>926</v>
      </c>
      <c r="AM292" s="6">
        <v>79313596870</v>
      </c>
      <c r="AN292" s="6" t="s">
        <v>927</v>
      </c>
      <c r="AO292" s="6" t="s">
        <v>951</v>
      </c>
      <c r="AP292" s="6" t="s">
        <v>973</v>
      </c>
      <c r="AQ292" s="6" t="s">
        <v>979</v>
      </c>
      <c r="AR292" s="8">
        <v>44142</v>
      </c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</row>
    <row r="293" ht="15.15" spans="1:86">
      <c r="A293" s="4">
        <v>44142.4684027778</v>
      </c>
      <c r="B293" s="5" t="s">
        <v>11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 t="s">
        <v>980</v>
      </c>
      <c r="BP293" s="6">
        <v>79213197402</v>
      </c>
      <c r="BQ293" s="6" t="s">
        <v>981</v>
      </c>
      <c r="BR293" s="6" t="s">
        <v>982</v>
      </c>
      <c r="BS293" s="6" t="s">
        <v>983</v>
      </c>
      <c r="BT293" s="7">
        <v>603</v>
      </c>
      <c r="BU293" s="8">
        <v>44142</v>
      </c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</row>
    <row r="294" ht="15.15" hidden="1" spans="1:86">
      <c r="A294" s="4">
        <v>44142.4690856481</v>
      </c>
      <c r="B294" s="5" t="s">
        <v>27</v>
      </c>
      <c r="C294" s="6"/>
      <c r="D294" s="6"/>
      <c r="E294" s="6"/>
      <c r="F294" s="6"/>
      <c r="G294" s="6"/>
      <c r="H294" s="6"/>
      <c r="I294" s="6"/>
      <c r="J294" s="6" t="s">
        <v>984</v>
      </c>
      <c r="K294" s="7">
        <v>89110929232</v>
      </c>
      <c r="L294" s="6" t="s">
        <v>985</v>
      </c>
      <c r="M294" s="6" t="s">
        <v>986</v>
      </c>
      <c r="N294" s="6" t="s">
        <v>987</v>
      </c>
      <c r="O294" s="7">
        <v>101</v>
      </c>
      <c r="P294" s="8">
        <v>44142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</row>
    <row r="295" ht="15.15" spans="1:86">
      <c r="A295" s="4">
        <v>44142.4714351852</v>
      </c>
      <c r="B295" s="5" t="s">
        <v>11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 t="s">
        <v>988</v>
      </c>
      <c r="BP295" s="7">
        <v>89214310534</v>
      </c>
      <c r="BQ295" s="6"/>
      <c r="BR295" s="6" t="s">
        <v>989</v>
      </c>
      <c r="BS295" s="6" t="s">
        <v>990</v>
      </c>
      <c r="BT295" s="6">
        <v>1</v>
      </c>
      <c r="BU295" s="8">
        <v>44142</v>
      </c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</row>
    <row r="296" ht="15.15" hidden="1" spans="1:86">
      <c r="A296" s="4">
        <v>44142.4719675926</v>
      </c>
      <c r="B296" s="5" t="s">
        <v>169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 t="s">
        <v>991</v>
      </c>
      <c r="Y296" s="6">
        <v>79213509490</v>
      </c>
      <c r="Z296" s="6" t="s">
        <v>992</v>
      </c>
      <c r="AA296" s="6" t="s">
        <v>993</v>
      </c>
      <c r="AB296" s="6" t="s">
        <v>740</v>
      </c>
      <c r="AC296" s="7">
        <v>105</v>
      </c>
      <c r="AD296" s="8">
        <v>44142</v>
      </c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</row>
    <row r="297" ht="15.15" hidden="1" spans="1:86">
      <c r="A297" s="4">
        <v>44142.4726041667</v>
      </c>
      <c r="B297" s="5" t="s">
        <v>169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 t="s">
        <v>994</v>
      </c>
      <c r="Y297" s="7">
        <v>89052298198</v>
      </c>
      <c r="Z297" s="6" t="s">
        <v>995</v>
      </c>
      <c r="AA297" s="6" t="s">
        <v>996</v>
      </c>
      <c r="AB297" s="6" t="s">
        <v>997</v>
      </c>
      <c r="AC297" s="7">
        <v>201</v>
      </c>
      <c r="AD297" s="8">
        <v>44142</v>
      </c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</row>
    <row r="298" ht="15.15" hidden="1" spans="1:86">
      <c r="A298" s="4">
        <v>44142.4733796296</v>
      </c>
      <c r="B298" s="5" t="s">
        <v>27</v>
      </c>
      <c r="C298" s="6"/>
      <c r="D298" s="6"/>
      <c r="E298" s="6"/>
      <c r="F298" s="6"/>
      <c r="G298" s="6"/>
      <c r="H298" s="6"/>
      <c r="I298" s="6"/>
      <c r="J298" s="6" t="s">
        <v>998</v>
      </c>
      <c r="K298" s="6">
        <v>79052867061</v>
      </c>
      <c r="L298" s="6" t="s">
        <v>999</v>
      </c>
      <c r="M298" s="6" t="s">
        <v>1000</v>
      </c>
      <c r="N298" s="6" t="s">
        <v>1001</v>
      </c>
      <c r="O298" s="7">
        <v>104</v>
      </c>
      <c r="P298" s="8">
        <v>44142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</row>
    <row r="299" ht="15.15" hidden="1" spans="1:86">
      <c r="A299" s="4">
        <v>44142.4737962963</v>
      </c>
      <c r="B299" s="6" t="s">
        <v>15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 t="s">
        <v>1002</v>
      </c>
      <c r="AF299" s="6">
        <v>79211867517</v>
      </c>
      <c r="AG299" s="6" t="s">
        <v>1003</v>
      </c>
      <c r="AH299" s="6" t="s">
        <v>1004</v>
      </c>
      <c r="AI299" s="6" t="s">
        <v>25</v>
      </c>
      <c r="AJ299" s="7">
        <v>105</v>
      </c>
      <c r="AK299" s="5" t="s">
        <v>1005</v>
      </c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</row>
    <row r="300" ht="15.15" hidden="1" spans="1:86">
      <c r="A300" s="4">
        <v>44142.4738773148</v>
      </c>
      <c r="B300" s="5" t="s">
        <v>169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 t="s">
        <v>1006</v>
      </c>
      <c r="Y300" s="6">
        <v>79112529694</v>
      </c>
      <c r="Z300" s="6" t="s">
        <v>1007</v>
      </c>
      <c r="AA300" s="6" t="s">
        <v>1008</v>
      </c>
      <c r="AB300" s="6" t="s">
        <v>874</v>
      </c>
      <c r="AC300" s="7">
        <v>103</v>
      </c>
      <c r="AD300" s="8">
        <v>44142</v>
      </c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</row>
    <row r="301" ht="15.15" hidden="1" spans="1:86">
      <c r="A301" s="4">
        <v>44142.4742592593</v>
      </c>
      <c r="B301" s="5" t="s">
        <v>65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 t="s">
        <v>324</v>
      </c>
      <c r="R301" s="6" t="s">
        <v>325</v>
      </c>
      <c r="S301" s="6" t="s">
        <v>326</v>
      </c>
      <c r="T301" s="6" t="s">
        <v>327</v>
      </c>
      <c r="U301" s="6" t="s">
        <v>179</v>
      </c>
      <c r="V301" s="7">
        <v>401</v>
      </c>
      <c r="W301" s="7" t="s">
        <v>328</v>
      </c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</row>
    <row r="302" ht="15.15" spans="1:86">
      <c r="A302" s="4">
        <v>44142.4748032407</v>
      </c>
      <c r="B302" s="5" t="s">
        <v>11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 t="s">
        <v>1009</v>
      </c>
      <c r="BP302" s="7">
        <v>89095438238</v>
      </c>
      <c r="BQ302" s="6" t="s">
        <v>1010</v>
      </c>
      <c r="BR302" s="6" t="s">
        <v>1011</v>
      </c>
      <c r="BS302" s="6" t="s">
        <v>378</v>
      </c>
      <c r="BT302" s="6" t="s">
        <v>472</v>
      </c>
      <c r="BU302" s="8">
        <v>44142</v>
      </c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</row>
    <row r="303" ht="15.15" hidden="1" spans="1:86">
      <c r="A303" s="4">
        <v>44142.4752546296</v>
      </c>
      <c r="B303" s="5" t="s">
        <v>169</v>
      </c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 t="s">
        <v>1006</v>
      </c>
      <c r="Y303" s="6">
        <v>79112529694</v>
      </c>
      <c r="Z303" s="6" t="s">
        <v>1007</v>
      </c>
      <c r="AA303" s="6" t="s">
        <v>1008</v>
      </c>
      <c r="AB303" s="6" t="s">
        <v>874</v>
      </c>
      <c r="AC303" s="7">
        <v>103</v>
      </c>
      <c r="AD303" s="8">
        <v>44142</v>
      </c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</row>
    <row r="304" ht="15.15" spans="1:86">
      <c r="A304" s="4">
        <v>44142.4757291667</v>
      </c>
      <c r="B304" s="5" t="s">
        <v>11</v>
      </c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 t="s">
        <v>1012</v>
      </c>
      <c r="BP304" s="7">
        <v>89052024497</v>
      </c>
      <c r="BQ304" s="6" t="s">
        <v>1013</v>
      </c>
      <c r="BR304" s="6" t="s">
        <v>1014</v>
      </c>
      <c r="BS304" s="6" t="s">
        <v>378</v>
      </c>
      <c r="BT304" s="6" t="s">
        <v>472</v>
      </c>
      <c r="BU304" s="8">
        <v>44142</v>
      </c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</row>
    <row r="305" ht="15.15" hidden="1" spans="1:86">
      <c r="A305" s="4">
        <v>44142.4758449074</v>
      </c>
      <c r="B305" s="5" t="s">
        <v>169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 t="s">
        <v>1015</v>
      </c>
      <c r="Y305" s="6">
        <v>79217565675</v>
      </c>
      <c r="Z305" s="6" t="s">
        <v>1016</v>
      </c>
      <c r="AA305" s="6" t="s">
        <v>1017</v>
      </c>
      <c r="AB305" s="6" t="s">
        <v>697</v>
      </c>
      <c r="AC305" s="7">
        <v>202</v>
      </c>
      <c r="AD305" s="8">
        <v>44142</v>
      </c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</row>
    <row r="306" ht="15.15" hidden="1" spans="1:86">
      <c r="A306" s="4">
        <v>44142.4762615741</v>
      </c>
      <c r="B306" s="5" t="s">
        <v>169</v>
      </c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 t="s">
        <v>1018</v>
      </c>
      <c r="Y306" s="6">
        <v>79110252847</v>
      </c>
      <c r="Z306" s="6" t="s">
        <v>1019</v>
      </c>
      <c r="AA306" s="6" t="s">
        <v>1020</v>
      </c>
      <c r="AB306" s="6" t="s">
        <v>1021</v>
      </c>
      <c r="AC306" s="7">
        <v>204</v>
      </c>
      <c r="AD306" s="8">
        <v>44142</v>
      </c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</row>
    <row r="307" ht="15.15" hidden="1" spans="1:86">
      <c r="A307" s="4">
        <v>44142.4763310185</v>
      </c>
      <c r="B307" s="5" t="s">
        <v>169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 t="s">
        <v>1022</v>
      </c>
      <c r="Y307" s="6" t="s">
        <v>1023</v>
      </c>
      <c r="Z307" s="6" t="s">
        <v>1024</v>
      </c>
      <c r="AA307" s="6" t="s">
        <v>1025</v>
      </c>
      <c r="AB307" s="6" t="s">
        <v>1026</v>
      </c>
      <c r="AC307" s="7">
        <v>103</v>
      </c>
      <c r="AD307" s="8">
        <v>44142</v>
      </c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</row>
    <row r="308" ht="15.15" spans="1:86">
      <c r="A308" s="4">
        <v>44142.4765740741</v>
      </c>
      <c r="B308" s="5" t="s">
        <v>11</v>
      </c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 t="s">
        <v>994</v>
      </c>
      <c r="BP308" s="7">
        <v>89052298198</v>
      </c>
      <c r="BQ308" s="6" t="s">
        <v>995</v>
      </c>
      <c r="BR308" s="6" t="s">
        <v>1027</v>
      </c>
      <c r="BS308" s="6" t="s">
        <v>1028</v>
      </c>
      <c r="BT308" s="7">
        <v>125</v>
      </c>
      <c r="BU308" s="8">
        <v>44142</v>
      </c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</row>
    <row r="309" ht="15.15" hidden="1" spans="1:86">
      <c r="A309" s="4">
        <v>44142.4797916667</v>
      </c>
      <c r="B309" s="5" t="s">
        <v>169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 t="s">
        <v>1029</v>
      </c>
      <c r="Y309" s="6" t="s">
        <v>1030</v>
      </c>
      <c r="Z309" s="6" t="s">
        <v>1031</v>
      </c>
      <c r="AA309" s="6" t="s">
        <v>1032</v>
      </c>
      <c r="AB309" s="6" t="s">
        <v>1021</v>
      </c>
      <c r="AC309" s="7">
        <v>105</v>
      </c>
      <c r="AD309" s="8">
        <v>44142</v>
      </c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</row>
    <row r="310" ht="15.15" hidden="1" spans="1:86">
      <c r="A310" s="4">
        <v>44142.4813541667</v>
      </c>
      <c r="B310" s="5" t="s">
        <v>65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 t="s">
        <v>1033</v>
      </c>
      <c r="R310" s="6" t="s">
        <v>1034</v>
      </c>
      <c r="S310" s="6"/>
      <c r="T310" s="6" t="s">
        <v>1035</v>
      </c>
      <c r="U310" s="6" t="s">
        <v>187</v>
      </c>
      <c r="V310" s="7">
        <v>201</v>
      </c>
      <c r="W310" s="8">
        <v>44172</v>
      </c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</row>
    <row r="311" ht="15.15" hidden="1" spans="1:86">
      <c r="A311" s="4">
        <v>44142.4815162037</v>
      </c>
      <c r="B311" s="5" t="s">
        <v>65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 t="s">
        <v>1036</v>
      </c>
      <c r="R311" s="7">
        <v>89118312384</v>
      </c>
      <c r="S311" s="6" t="s">
        <v>1037</v>
      </c>
      <c r="T311" s="6" t="s">
        <v>1038</v>
      </c>
      <c r="U311" s="6" t="s">
        <v>1039</v>
      </c>
      <c r="V311" s="7">
        <v>202</v>
      </c>
      <c r="W311" s="8">
        <v>44142</v>
      </c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</row>
    <row r="312" ht="15.15" hidden="1" spans="1:86">
      <c r="A312" s="4">
        <v>44142.4815277778</v>
      </c>
      <c r="B312" s="5" t="s">
        <v>65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 t="s">
        <v>1040</v>
      </c>
      <c r="R312" s="7">
        <v>89118368956</v>
      </c>
      <c r="S312" s="6" t="s">
        <v>1041</v>
      </c>
      <c r="T312" s="6" t="s">
        <v>1042</v>
      </c>
      <c r="U312" s="6" t="s">
        <v>1043</v>
      </c>
      <c r="V312" s="7">
        <v>1</v>
      </c>
      <c r="W312" s="8">
        <v>44142</v>
      </c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</row>
    <row r="313" ht="15.15" hidden="1" spans="1:86">
      <c r="A313" s="4">
        <v>44142.4829513889</v>
      </c>
      <c r="B313" s="5" t="s">
        <v>65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 t="s">
        <v>407</v>
      </c>
      <c r="R313" s="6">
        <v>79219474120</v>
      </c>
      <c r="S313" s="6" t="s">
        <v>408</v>
      </c>
      <c r="T313" s="6" t="s">
        <v>542</v>
      </c>
      <c r="U313" s="6" t="s">
        <v>414</v>
      </c>
      <c r="V313" s="6" t="s">
        <v>1044</v>
      </c>
      <c r="W313" s="8">
        <v>44142</v>
      </c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</row>
    <row r="314" ht="15.15" hidden="1" spans="1:86">
      <c r="A314" s="4">
        <v>44142.4844212963</v>
      </c>
      <c r="B314" s="5" t="s">
        <v>65</v>
      </c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 t="s">
        <v>1045</v>
      </c>
      <c r="R314" s="7">
        <v>89119086694</v>
      </c>
      <c r="S314" s="6" t="s">
        <v>1046</v>
      </c>
      <c r="T314" s="6" t="s">
        <v>1047</v>
      </c>
      <c r="U314" s="6" t="s">
        <v>1048</v>
      </c>
      <c r="V314" s="7">
        <v>101</v>
      </c>
      <c r="W314" s="8">
        <v>44142</v>
      </c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</row>
    <row r="315" ht="15.15" spans="1:86">
      <c r="A315" s="4">
        <v>44142.4846296296</v>
      </c>
      <c r="B315" s="5" t="s">
        <v>11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 t="s">
        <v>980</v>
      </c>
      <c r="BP315" s="6">
        <v>79213197402</v>
      </c>
      <c r="BQ315" s="6" t="s">
        <v>981</v>
      </c>
      <c r="BR315" s="6" t="s">
        <v>982</v>
      </c>
      <c r="BS315" s="6" t="s">
        <v>1049</v>
      </c>
      <c r="BT315" s="7">
        <v>602</v>
      </c>
      <c r="BU315" s="8">
        <v>44142</v>
      </c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</row>
    <row r="316" ht="15.15" hidden="1" spans="1:86">
      <c r="A316" s="4">
        <v>44142.4849652778</v>
      </c>
      <c r="B316" s="5" t="s">
        <v>65</v>
      </c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 t="s">
        <v>1050</v>
      </c>
      <c r="R316" s="6">
        <v>79112185303</v>
      </c>
      <c r="S316" s="6" t="s">
        <v>1051</v>
      </c>
      <c r="T316" s="6" t="s">
        <v>1052</v>
      </c>
      <c r="U316" s="6" t="s">
        <v>1053</v>
      </c>
      <c r="V316" s="6">
        <v>3</v>
      </c>
      <c r="W316" s="8">
        <v>44142</v>
      </c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</row>
    <row r="317" ht="15.15" spans="1:86">
      <c r="A317" s="4">
        <v>44142.4852546296</v>
      </c>
      <c r="B317" s="5" t="s">
        <v>11</v>
      </c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 t="s">
        <v>1054</v>
      </c>
      <c r="BP317" s="7">
        <v>89219398773</v>
      </c>
      <c r="BQ317" s="6" t="s">
        <v>1055</v>
      </c>
      <c r="BR317" s="6" t="s">
        <v>1056</v>
      </c>
      <c r="BS317" s="6" t="s">
        <v>1057</v>
      </c>
      <c r="BT317" s="7">
        <v>101</v>
      </c>
      <c r="BU317" s="8">
        <v>44142</v>
      </c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</row>
    <row r="318" ht="15.15" hidden="1" spans="1:86">
      <c r="A318" s="4">
        <v>44142.485625</v>
      </c>
      <c r="B318" s="5" t="s">
        <v>65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 t="s">
        <v>407</v>
      </c>
      <c r="R318" s="6">
        <v>79219474120</v>
      </c>
      <c r="S318" s="6" t="s">
        <v>408</v>
      </c>
      <c r="T318" s="6" t="s">
        <v>409</v>
      </c>
      <c r="U318" s="6" t="s">
        <v>414</v>
      </c>
      <c r="V318" s="6" t="s">
        <v>953</v>
      </c>
      <c r="W318" s="8">
        <v>44142</v>
      </c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</row>
    <row r="319" ht="15.15" hidden="1" spans="1:86">
      <c r="A319" s="4">
        <v>44142.4876157407</v>
      </c>
      <c r="B319" s="5" t="s">
        <v>65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 t="s">
        <v>1058</v>
      </c>
      <c r="R319" s="6">
        <f>7-921-883-83-31</f>
        <v>-1911</v>
      </c>
      <c r="S319" s="6" t="s">
        <v>1059</v>
      </c>
      <c r="T319" s="6" t="s">
        <v>1060</v>
      </c>
      <c r="U319" s="6" t="s">
        <v>1061</v>
      </c>
      <c r="V319" s="6">
        <v>0</v>
      </c>
      <c r="W319" s="8">
        <v>44142</v>
      </c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</row>
    <row r="320" ht="15.15" hidden="1" spans="1:86">
      <c r="A320" s="4">
        <v>44142.4880092593</v>
      </c>
      <c r="B320" s="5" t="s">
        <v>65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 t="s">
        <v>1022</v>
      </c>
      <c r="R320" s="6" t="s">
        <v>1062</v>
      </c>
      <c r="S320" s="6" t="s">
        <v>1063</v>
      </c>
      <c r="T320" s="6" t="s">
        <v>1025</v>
      </c>
      <c r="U320" s="6" t="s">
        <v>1064</v>
      </c>
      <c r="V320" s="6">
        <v>0</v>
      </c>
      <c r="W320" s="8">
        <v>44142</v>
      </c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</row>
    <row r="321" ht="15.15" hidden="1" spans="1:86">
      <c r="A321" s="4">
        <v>44142.4881828704</v>
      </c>
      <c r="B321" s="5" t="s">
        <v>65</v>
      </c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 t="s">
        <v>1022</v>
      </c>
      <c r="R321" s="6" t="s">
        <v>1062</v>
      </c>
      <c r="S321" s="6" t="s">
        <v>1063</v>
      </c>
      <c r="T321" s="6" t="s">
        <v>1025</v>
      </c>
      <c r="U321" s="6" t="s">
        <v>1064</v>
      </c>
      <c r="V321" s="6">
        <v>0</v>
      </c>
      <c r="W321" s="8">
        <v>44142</v>
      </c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</row>
    <row r="322" ht="15.15" hidden="1" spans="1:86">
      <c r="A322" s="4">
        <v>44142.4884143519</v>
      </c>
      <c r="B322" s="6" t="s">
        <v>15</v>
      </c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 t="s">
        <v>500</v>
      </c>
      <c r="AF322" s="6">
        <v>79818353767</v>
      </c>
      <c r="AG322" s="6" t="s">
        <v>501</v>
      </c>
      <c r="AH322" s="6" t="s">
        <v>502</v>
      </c>
      <c r="AI322" s="6" t="s">
        <v>503</v>
      </c>
      <c r="AJ322" s="7">
        <v>110</v>
      </c>
      <c r="AK322" s="6" t="s">
        <v>26</v>
      </c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</row>
    <row r="323" ht="15.15" hidden="1" spans="1:86">
      <c r="A323" s="4">
        <v>44142.4884375</v>
      </c>
      <c r="B323" s="6" t="s">
        <v>80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 t="s">
        <v>1065</v>
      </c>
      <c r="BH323" s="6">
        <v>79818306823</v>
      </c>
      <c r="BI323" s="6" t="s">
        <v>1066</v>
      </c>
      <c r="BJ323" s="6" t="s">
        <v>1067</v>
      </c>
      <c r="BK323" s="6" t="s">
        <v>1068</v>
      </c>
      <c r="BL323" s="6" t="s">
        <v>1069</v>
      </c>
      <c r="BM323" s="6" t="s">
        <v>1070</v>
      </c>
      <c r="BN323" s="6" t="s">
        <v>1071</v>
      </c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</row>
    <row r="324" ht="15.15" hidden="1" spans="1:86">
      <c r="A324" s="4">
        <v>44142.4884722222</v>
      </c>
      <c r="B324" s="6" t="s">
        <v>15</v>
      </c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 t="s">
        <v>1072</v>
      </c>
      <c r="AF324" s="6">
        <v>79219413761</v>
      </c>
      <c r="AG324" s="6" t="s">
        <v>1073</v>
      </c>
      <c r="AH324" s="6" t="s">
        <v>1074</v>
      </c>
      <c r="AI324" s="6" t="s">
        <v>1075</v>
      </c>
      <c r="AJ324" s="7">
        <v>130</v>
      </c>
      <c r="AK324" s="6" t="s">
        <v>74</v>
      </c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</row>
    <row r="325" ht="15.15" hidden="1" spans="1:86">
      <c r="A325" s="4">
        <v>44142.4894212963</v>
      </c>
      <c r="B325" s="6" t="s">
        <v>80</v>
      </c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 t="s">
        <v>1076</v>
      </c>
      <c r="BH325" s="7">
        <v>89217575400</v>
      </c>
      <c r="BI325" s="6" t="s">
        <v>1077</v>
      </c>
      <c r="BJ325" s="6" t="s">
        <v>1078</v>
      </c>
      <c r="BK325" s="6" t="s">
        <v>1079</v>
      </c>
      <c r="BL325" s="6" t="s">
        <v>1080</v>
      </c>
      <c r="BM325" s="7">
        <v>1</v>
      </c>
      <c r="BN325" s="6" t="s">
        <v>20</v>
      </c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</row>
    <row r="326" ht="15.15" hidden="1" spans="1:86">
      <c r="A326" s="4">
        <v>44142.4902083333</v>
      </c>
      <c r="B326" s="5" t="s">
        <v>65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 t="s">
        <v>1081</v>
      </c>
      <c r="R326" s="7">
        <v>89818885378</v>
      </c>
      <c r="S326" s="6" t="s">
        <v>1082</v>
      </c>
      <c r="T326" s="6" t="s">
        <v>1083</v>
      </c>
      <c r="U326" s="6" t="s">
        <v>1084</v>
      </c>
      <c r="V326" s="7">
        <v>1</v>
      </c>
      <c r="W326" s="8">
        <v>44142</v>
      </c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</row>
    <row r="327" ht="15.15" hidden="1" spans="1:86">
      <c r="A327" s="4">
        <v>44142.491087963</v>
      </c>
      <c r="B327" s="5" t="s">
        <v>169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 t="s">
        <v>1022</v>
      </c>
      <c r="Y327" s="6" t="s">
        <v>1062</v>
      </c>
      <c r="Z327" s="6" t="s">
        <v>1063</v>
      </c>
      <c r="AA327" s="6" t="s">
        <v>1025</v>
      </c>
      <c r="AB327" s="6" t="s">
        <v>1026</v>
      </c>
      <c r="AC327" s="7">
        <v>103</v>
      </c>
      <c r="AD327" s="8">
        <v>44142</v>
      </c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</row>
    <row r="328" ht="15.15" hidden="1" spans="1:86">
      <c r="A328" s="4">
        <v>44142.49125</v>
      </c>
      <c r="B328" s="5" t="s">
        <v>27</v>
      </c>
      <c r="C328" s="6"/>
      <c r="D328" s="6"/>
      <c r="E328" s="6"/>
      <c r="F328" s="6"/>
      <c r="G328" s="6"/>
      <c r="H328" s="6"/>
      <c r="I328" s="6"/>
      <c r="J328" s="6" t="s">
        <v>565</v>
      </c>
      <c r="K328" s="7">
        <v>89110064639</v>
      </c>
      <c r="L328" s="6" t="s">
        <v>566</v>
      </c>
      <c r="M328" s="6" t="s">
        <v>567</v>
      </c>
      <c r="N328" s="6" t="s">
        <v>568</v>
      </c>
      <c r="O328" s="7">
        <v>101</v>
      </c>
      <c r="P328" s="8">
        <v>44141</v>
      </c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</row>
    <row r="329" ht="15.15" hidden="1" spans="1:86">
      <c r="A329" s="4">
        <v>44142.4919212963</v>
      </c>
      <c r="B329" s="5" t="s">
        <v>192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 t="s">
        <v>1065</v>
      </c>
      <c r="BA329" s="6">
        <v>79818306823</v>
      </c>
      <c r="BB329" s="6" t="s">
        <v>1085</v>
      </c>
      <c r="BC329" s="6" t="s">
        <v>1068</v>
      </c>
      <c r="BD329" s="6" t="s">
        <v>1086</v>
      </c>
      <c r="BE329" s="7">
        <v>120</v>
      </c>
      <c r="BF329" s="8">
        <v>44142</v>
      </c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</row>
    <row r="330" ht="15.15" hidden="1" spans="1:86">
      <c r="A330" s="4">
        <v>44142.4922337963</v>
      </c>
      <c r="B330" s="6" t="s">
        <v>15</v>
      </c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 t="s">
        <v>1072</v>
      </c>
      <c r="AF330" s="6">
        <v>79219413761</v>
      </c>
      <c r="AG330" s="6" t="s">
        <v>1073</v>
      </c>
      <c r="AH330" s="6" t="s">
        <v>1074</v>
      </c>
      <c r="AI330" s="6" t="s">
        <v>443</v>
      </c>
      <c r="AJ330" s="7">
        <v>107</v>
      </c>
      <c r="AK330" s="6" t="s">
        <v>74</v>
      </c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</row>
    <row r="331" ht="15.15" spans="1:86">
      <c r="A331" s="4">
        <v>44142.492650463</v>
      </c>
      <c r="B331" s="5" t="s">
        <v>11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 t="s">
        <v>1065</v>
      </c>
      <c r="BP331" s="6">
        <v>79818306823</v>
      </c>
      <c r="BQ331" s="6" t="s">
        <v>1066</v>
      </c>
      <c r="BR331" s="6" t="s">
        <v>1068</v>
      </c>
      <c r="BS331" s="6" t="s">
        <v>1087</v>
      </c>
      <c r="BT331" s="6" t="s">
        <v>1071</v>
      </c>
      <c r="BU331" s="8">
        <v>44142</v>
      </c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</row>
    <row r="332" ht="15.15" hidden="1" spans="1:86">
      <c r="A332" s="4">
        <v>44142.4928703704</v>
      </c>
      <c r="B332" s="5" t="s">
        <v>169</v>
      </c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 t="s">
        <v>1088</v>
      </c>
      <c r="Y332" s="6">
        <v>79112802070</v>
      </c>
      <c r="Z332" s="6" t="s">
        <v>1089</v>
      </c>
      <c r="AA332" s="6" t="s">
        <v>1090</v>
      </c>
      <c r="AB332" s="6" t="s">
        <v>1091</v>
      </c>
      <c r="AC332" s="7">
        <v>115</v>
      </c>
      <c r="AD332" s="8">
        <v>44142</v>
      </c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</row>
    <row r="333" ht="15.15" hidden="1" spans="1:86">
      <c r="A333" s="4">
        <v>44142.4933333333</v>
      </c>
      <c r="B333" s="5" t="s">
        <v>27</v>
      </c>
      <c r="C333" s="6"/>
      <c r="D333" s="6"/>
      <c r="E333" s="6"/>
      <c r="F333" s="6"/>
      <c r="G333" s="6"/>
      <c r="H333" s="6"/>
      <c r="I333" s="6"/>
      <c r="J333" s="6" t="s">
        <v>1092</v>
      </c>
      <c r="K333" s="7">
        <v>89118313030</v>
      </c>
      <c r="L333" s="6" t="s">
        <v>1093</v>
      </c>
      <c r="M333" s="6" t="s">
        <v>1094</v>
      </c>
      <c r="N333" s="6" t="s">
        <v>1095</v>
      </c>
      <c r="O333" s="7">
        <v>106</v>
      </c>
      <c r="P333" s="8">
        <v>44142</v>
      </c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</row>
    <row r="334" ht="15.15" spans="1:86">
      <c r="A334" s="4">
        <v>44142.4935185185</v>
      </c>
      <c r="B334" s="5" t="s">
        <v>11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 t="s">
        <v>1065</v>
      </c>
      <c r="BP334" s="6">
        <v>70918306823</v>
      </c>
      <c r="BQ334" s="6" t="s">
        <v>1066</v>
      </c>
      <c r="BR334" s="6" t="s">
        <v>1068</v>
      </c>
      <c r="BS334" s="6" t="s">
        <v>1096</v>
      </c>
      <c r="BT334" s="6" t="s">
        <v>1097</v>
      </c>
      <c r="BU334" s="8">
        <v>44142</v>
      </c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</row>
    <row r="335" ht="15.15" hidden="1" spans="1:86">
      <c r="A335" s="4">
        <v>44142.4937037037</v>
      </c>
      <c r="B335" s="5" t="s">
        <v>65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 t="s">
        <v>1098</v>
      </c>
      <c r="R335" s="7">
        <v>89052613776</v>
      </c>
      <c r="S335" s="6" t="s">
        <v>1099</v>
      </c>
      <c r="T335" s="6" t="s">
        <v>1100</v>
      </c>
      <c r="U335" s="6" t="s">
        <v>179</v>
      </c>
      <c r="V335" s="7">
        <v>101</v>
      </c>
      <c r="W335" s="8">
        <v>44142</v>
      </c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</row>
    <row r="336" ht="15.15" hidden="1" spans="1:86">
      <c r="A336" s="4">
        <v>44142.4950462963</v>
      </c>
      <c r="B336" s="5" t="s">
        <v>27</v>
      </c>
      <c r="C336" s="6"/>
      <c r="D336" s="6"/>
      <c r="E336" s="6"/>
      <c r="F336" s="6"/>
      <c r="G336" s="6"/>
      <c r="H336" s="6"/>
      <c r="I336" s="6"/>
      <c r="J336" s="6" t="s">
        <v>1101</v>
      </c>
      <c r="K336" s="7">
        <v>89119993986</v>
      </c>
      <c r="L336" s="6" t="s">
        <v>1102</v>
      </c>
      <c r="M336" s="6" t="s">
        <v>1103</v>
      </c>
      <c r="N336" s="6" t="s">
        <v>1104</v>
      </c>
      <c r="O336" s="7">
        <v>302</v>
      </c>
      <c r="P336" s="8">
        <v>44142</v>
      </c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</row>
    <row r="337" ht="15.15" hidden="1" spans="1:86">
      <c r="A337" s="4">
        <v>44142.4951273148</v>
      </c>
      <c r="B337" s="6" t="s">
        <v>80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 t="s">
        <v>1065</v>
      </c>
      <c r="BH337" s="6">
        <v>79818306823</v>
      </c>
      <c r="BI337" s="6" t="s">
        <v>1066</v>
      </c>
      <c r="BJ337" s="6" t="s">
        <v>1105</v>
      </c>
      <c r="BK337" s="6" t="s">
        <v>1068</v>
      </c>
      <c r="BL337" s="6" t="s">
        <v>1106</v>
      </c>
      <c r="BM337" s="6" t="s">
        <v>1107</v>
      </c>
      <c r="BN337" s="11">
        <v>44142</v>
      </c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</row>
    <row r="338" ht="15.15" hidden="1" spans="1:86">
      <c r="A338" s="4">
        <v>44142.4961111111</v>
      </c>
      <c r="B338" s="5" t="s">
        <v>65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 t="s">
        <v>1108</v>
      </c>
      <c r="R338" s="6">
        <v>79819621801</v>
      </c>
      <c r="S338" s="6" t="s">
        <v>1109</v>
      </c>
      <c r="T338" s="6" t="s">
        <v>1110</v>
      </c>
      <c r="U338" s="6" t="s">
        <v>1111</v>
      </c>
      <c r="V338" s="7">
        <v>101</v>
      </c>
      <c r="W338" s="8">
        <v>44142</v>
      </c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</row>
    <row r="339" ht="15.15" hidden="1" spans="1:86">
      <c r="A339" s="4">
        <v>44142.4962037037</v>
      </c>
      <c r="B339" s="5" t="s">
        <v>169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 t="s">
        <v>1112</v>
      </c>
      <c r="Y339" s="6">
        <v>79215711393</v>
      </c>
      <c r="Z339" s="6" t="s">
        <v>1113</v>
      </c>
      <c r="AA339" s="6" t="s">
        <v>1114</v>
      </c>
      <c r="AB339" s="6" t="s">
        <v>1021</v>
      </c>
      <c r="AC339" s="7">
        <v>305</v>
      </c>
      <c r="AD339" s="8">
        <v>44142</v>
      </c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</row>
    <row r="340" ht="15.15" hidden="1" spans="1:86">
      <c r="A340" s="4">
        <v>44142.4970138889</v>
      </c>
      <c r="B340" s="5" t="s">
        <v>65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 t="s">
        <v>1115</v>
      </c>
      <c r="R340" s="6" t="s">
        <v>1116</v>
      </c>
      <c r="S340" s="6" t="s">
        <v>1117</v>
      </c>
      <c r="T340" s="6" t="s">
        <v>1118</v>
      </c>
      <c r="U340" s="6" t="s">
        <v>1119</v>
      </c>
      <c r="V340" s="7">
        <v>101</v>
      </c>
      <c r="W340" s="8">
        <v>44142</v>
      </c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</row>
    <row r="341" ht="15.15" hidden="1" spans="1:86">
      <c r="A341" s="4">
        <v>44142.498275463</v>
      </c>
      <c r="B341" s="5" t="s">
        <v>169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 t="s">
        <v>1120</v>
      </c>
      <c r="Y341" s="6" t="s">
        <v>1121</v>
      </c>
      <c r="Z341" s="6" t="s">
        <v>1122</v>
      </c>
      <c r="AA341" s="6" t="s">
        <v>1123</v>
      </c>
      <c r="AB341" s="6" t="s">
        <v>1021</v>
      </c>
      <c r="AC341" s="7">
        <v>105</v>
      </c>
      <c r="AD341" s="8">
        <v>44142</v>
      </c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</row>
    <row r="342" ht="15.15" spans="1:86">
      <c r="A342" s="4">
        <v>44142.4985069444</v>
      </c>
      <c r="B342" s="5" t="s">
        <v>11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 t="s">
        <v>1124</v>
      </c>
      <c r="BP342" s="6">
        <v>79046130236</v>
      </c>
      <c r="BQ342" s="6" t="s">
        <v>1125</v>
      </c>
      <c r="BR342" s="6" t="s">
        <v>1126</v>
      </c>
      <c r="BS342" s="6" t="s">
        <v>218</v>
      </c>
      <c r="BT342" s="7">
        <v>301</v>
      </c>
      <c r="BU342" s="8">
        <v>44142</v>
      </c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</row>
    <row r="343" ht="15.15" hidden="1" spans="1:86">
      <c r="A343" s="4">
        <v>44142.4985300926</v>
      </c>
      <c r="B343" s="5" t="s">
        <v>65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 t="s">
        <v>1127</v>
      </c>
      <c r="R343" s="7">
        <v>79111899516</v>
      </c>
      <c r="S343" s="6" t="s">
        <v>1128</v>
      </c>
      <c r="T343" s="6" t="s">
        <v>1129</v>
      </c>
      <c r="U343" s="6" t="s">
        <v>168</v>
      </c>
      <c r="V343" s="7">
        <v>201</v>
      </c>
      <c r="W343" s="8">
        <v>44142</v>
      </c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</row>
    <row r="344" ht="15.15" hidden="1" spans="1:86">
      <c r="A344" s="4">
        <v>44142.4985532407</v>
      </c>
      <c r="B344" s="5" t="s">
        <v>169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 t="s">
        <v>1130</v>
      </c>
      <c r="Y344" s="7">
        <v>89629573131</v>
      </c>
      <c r="Z344" s="6" t="s">
        <v>1131</v>
      </c>
      <c r="AA344" s="6" t="s">
        <v>1132</v>
      </c>
      <c r="AB344" s="6" t="s">
        <v>697</v>
      </c>
      <c r="AC344" s="7">
        <v>105</v>
      </c>
      <c r="AD344" s="8">
        <v>44142</v>
      </c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</row>
    <row r="345" ht="15.15" hidden="1" spans="1:86">
      <c r="A345" s="4">
        <v>44142.4994675926</v>
      </c>
      <c r="B345" s="6" t="s">
        <v>80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 t="s">
        <v>1133</v>
      </c>
      <c r="BH345" s="6">
        <f>7-911-2577287</f>
        <v>-2578191</v>
      </c>
      <c r="BI345" s="6" t="s">
        <v>1134</v>
      </c>
      <c r="BJ345" s="6" t="s">
        <v>1135</v>
      </c>
      <c r="BK345" s="6" t="s">
        <v>1136</v>
      </c>
      <c r="BL345" s="6" t="s">
        <v>1137</v>
      </c>
      <c r="BM345" s="6" t="s">
        <v>1138</v>
      </c>
      <c r="BN345" s="5" t="s">
        <v>1139</v>
      </c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</row>
    <row r="346" ht="15.15" hidden="1" spans="1:86">
      <c r="A346" s="4">
        <v>44142.5005208333</v>
      </c>
      <c r="B346" s="5" t="s">
        <v>169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 t="s">
        <v>1140</v>
      </c>
      <c r="Y346" s="6">
        <v>79219847949</v>
      </c>
      <c r="Z346" s="6" t="s">
        <v>1141</v>
      </c>
      <c r="AA346" s="6" t="s">
        <v>1142</v>
      </c>
      <c r="AB346" s="6" t="s">
        <v>1021</v>
      </c>
      <c r="AC346" s="7">
        <v>114</v>
      </c>
      <c r="AD346" s="8">
        <v>44142</v>
      </c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</row>
    <row r="347" ht="15.15" hidden="1" spans="1:86">
      <c r="A347" s="4">
        <v>44142.5010069444</v>
      </c>
      <c r="B347" s="6" t="s">
        <v>80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 t="s">
        <v>1143</v>
      </c>
      <c r="BH347" s="7">
        <v>89215662078</v>
      </c>
      <c r="BI347" s="6" t="s">
        <v>1144</v>
      </c>
      <c r="BJ347" s="6" t="s">
        <v>1145</v>
      </c>
      <c r="BK347" s="6" t="s">
        <v>1146</v>
      </c>
      <c r="BL347" s="6" t="s">
        <v>1147</v>
      </c>
      <c r="BM347" s="7">
        <v>1</v>
      </c>
      <c r="BN347" s="6" t="s">
        <v>20</v>
      </c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</row>
    <row r="348" ht="15.15" spans="1:86">
      <c r="A348" s="4">
        <v>44142.5010069444</v>
      </c>
      <c r="B348" s="5" t="s">
        <v>11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 t="s">
        <v>1148</v>
      </c>
      <c r="BP348" s="6">
        <v>79500063037</v>
      </c>
      <c r="BQ348" s="6" t="s">
        <v>1149</v>
      </c>
      <c r="BR348" s="6" t="s">
        <v>1150</v>
      </c>
      <c r="BS348" s="6" t="s">
        <v>218</v>
      </c>
      <c r="BT348" s="7">
        <v>202</v>
      </c>
      <c r="BU348" s="8">
        <v>44142</v>
      </c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</row>
    <row r="349" ht="15.15" hidden="1" spans="1:86">
      <c r="A349" s="4">
        <v>44142.5018171296</v>
      </c>
      <c r="B349" s="5" t="s">
        <v>65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 t="s">
        <v>1151</v>
      </c>
      <c r="R349" s="7">
        <v>79112505837</v>
      </c>
      <c r="S349" s="6" t="s">
        <v>1152</v>
      </c>
      <c r="T349" s="6" t="s">
        <v>1153</v>
      </c>
      <c r="U349" s="6" t="s">
        <v>1154</v>
      </c>
      <c r="V349" s="7">
        <v>201</v>
      </c>
      <c r="W349" s="8">
        <v>44141</v>
      </c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</row>
    <row r="350" ht="15.15" hidden="1" spans="1:86">
      <c r="A350" s="4">
        <v>44142.5018518519</v>
      </c>
      <c r="B350" s="5" t="s">
        <v>65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 t="s">
        <v>1155</v>
      </c>
      <c r="R350" s="7">
        <v>89217442416</v>
      </c>
      <c r="S350" s="6" t="s">
        <v>1156</v>
      </c>
      <c r="T350" s="6" t="s">
        <v>1157</v>
      </c>
      <c r="U350" s="6" t="s">
        <v>1158</v>
      </c>
      <c r="V350" s="7">
        <v>101</v>
      </c>
      <c r="W350" s="8">
        <v>44172</v>
      </c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</row>
    <row r="351" ht="15.15" hidden="1" spans="1:86">
      <c r="A351" s="4">
        <v>44142.502037037</v>
      </c>
      <c r="B351" s="6" t="s">
        <v>80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 t="s">
        <v>1159</v>
      </c>
      <c r="BH351" s="6">
        <v>79213355234</v>
      </c>
      <c r="BI351" s="6" t="s">
        <v>1160</v>
      </c>
      <c r="BJ351" s="6" t="s">
        <v>1161</v>
      </c>
      <c r="BK351" s="6" t="s">
        <v>1162</v>
      </c>
      <c r="BL351" s="6" t="s">
        <v>1137</v>
      </c>
      <c r="BM351" s="7">
        <v>122</v>
      </c>
      <c r="BN351" s="6" t="s">
        <v>26</v>
      </c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</row>
    <row r="352" ht="15.15" hidden="1" spans="1:86">
      <c r="A352" s="4">
        <v>44142.5029398148</v>
      </c>
      <c r="B352" s="6" t="s">
        <v>15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 t="s">
        <v>1163</v>
      </c>
      <c r="AF352" s="7">
        <v>89119609007</v>
      </c>
      <c r="AG352" s="6" t="s">
        <v>1164</v>
      </c>
      <c r="AH352" s="6" t="s">
        <v>1165</v>
      </c>
      <c r="AI352" s="6" t="s">
        <v>1166</v>
      </c>
      <c r="AJ352" s="7">
        <v>201</v>
      </c>
      <c r="AK352" s="6" t="s">
        <v>591</v>
      </c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</row>
    <row r="353" ht="15.15" hidden="1" spans="1:86">
      <c r="A353" s="4">
        <v>44142.5035648148</v>
      </c>
      <c r="B353" s="6" t="s">
        <v>80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 t="s">
        <v>926</v>
      </c>
      <c r="BH353" s="6">
        <v>79313596870</v>
      </c>
      <c r="BI353" s="6" t="s">
        <v>927</v>
      </c>
      <c r="BJ353" s="6" t="s">
        <v>1167</v>
      </c>
      <c r="BK353" s="6" t="s">
        <v>928</v>
      </c>
      <c r="BL353" s="6" t="s">
        <v>1168</v>
      </c>
      <c r="BM353" s="6" t="s">
        <v>979</v>
      </c>
      <c r="BN353" s="6" t="s">
        <v>930</v>
      </c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</row>
    <row r="354" ht="15.15" hidden="1" spans="1:86">
      <c r="A354" s="4">
        <v>44142.5041319444</v>
      </c>
      <c r="B354" s="5" t="s">
        <v>65</v>
      </c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 t="s">
        <v>1169</v>
      </c>
      <c r="R354" s="7">
        <v>89215502097</v>
      </c>
      <c r="S354" s="6" t="s">
        <v>1170</v>
      </c>
      <c r="T354" s="6" t="s">
        <v>1171</v>
      </c>
      <c r="U354" s="6" t="s">
        <v>179</v>
      </c>
      <c r="V354" s="7">
        <v>301</v>
      </c>
      <c r="W354" s="8">
        <v>44142</v>
      </c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</row>
    <row r="355" ht="15.15" hidden="1" spans="1:86">
      <c r="A355" s="4">
        <v>44142.5042476852</v>
      </c>
      <c r="B355" s="5" t="s">
        <v>169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 t="s">
        <v>1172</v>
      </c>
      <c r="Y355" s="7">
        <v>89626902772</v>
      </c>
      <c r="Z355" s="6" t="s">
        <v>1173</v>
      </c>
      <c r="AA355" s="6" t="s">
        <v>1174</v>
      </c>
      <c r="AB355" s="6" t="s">
        <v>1175</v>
      </c>
      <c r="AC355" s="6" t="s">
        <v>629</v>
      </c>
      <c r="AD355" s="8">
        <v>44142</v>
      </c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</row>
    <row r="356" ht="15.15" hidden="1" spans="1:86">
      <c r="A356" s="4">
        <v>44142.5066087963</v>
      </c>
      <c r="B356" s="6" t="s">
        <v>80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 t="s">
        <v>926</v>
      </c>
      <c r="BH356" s="6">
        <v>79313596870</v>
      </c>
      <c r="BI356" s="6" t="s">
        <v>927</v>
      </c>
      <c r="BJ356" s="6" t="s">
        <v>950</v>
      </c>
      <c r="BK356" s="6" t="s">
        <v>928</v>
      </c>
      <c r="BL356" s="6" t="s">
        <v>1176</v>
      </c>
      <c r="BM356" s="6" t="s">
        <v>979</v>
      </c>
      <c r="BN356" s="6" t="s">
        <v>930</v>
      </c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</row>
    <row r="357" ht="15.15" hidden="1" spans="1:86">
      <c r="A357" s="4">
        <v>44142.5067939815</v>
      </c>
      <c r="B357" s="5" t="s">
        <v>27</v>
      </c>
      <c r="C357" s="6"/>
      <c r="D357" s="6"/>
      <c r="E357" s="6"/>
      <c r="F357" s="6"/>
      <c r="G357" s="6"/>
      <c r="H357" s="6"/>
      <c r="I357" s="6"/>
      <c r="J357" s="6" t="s">
        <v>1177</v>
      </c>
      <c r="K357" s="7">
        <v>79213990456</v>
      </c>
      <c r="L357" s="6" t="s">
        <v>1178</v>
      </c>
      <c r="M357" s="6" t="s">
        <v>1179</v>
      </c>
      <c r="N357" s="6" t="s">
        <v>1180</v>
      </c>
      <c r="O357" s="7">
        <v>102</v>
      </c>
      <c r="P357" s="8">
        <v>44142</v>
      </c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</row>
    <row r="358" ht="15.15" hidden="1" spans="1:86">
      <c r="A358" s="4">
        <v>44142.5068402778</v>
      </c>
      <c r="B358" s="5" t="s">
        <v>27</v>
      </c>
      <c r="C358" s="6"/>
      <c r="D358" s="6"/>
      <c r="E358" s="6"/>
      <c r="F358" s="6"/>
      <c r="G358" s="6"/>
      <c r="H358" s="6"/>
      <c r="I358" s="6"/>
      <c r="J358" s="6" t="s">
        <v>1177</v>
      </c>
      <c r="K358" s="7">
        <v>79213990456</v>
      </c>
      <c r="L358" s="6" t="s">
        <v>1178</v>
      </c>
      <c r="M358" s="6" t="s">
        <v>1179</v>
      </c>
      <c r="N358" s="6" t="s">
        <v>1180</v>
      </c>
      <c r="O358" s="7">
        <v>102</v>
      </c>
      <c r="P358" s="8">
        <v>44142</v>
      </c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</row>
    <row r="359" ht="15.15" hidden="1" spans="1:86">
      <c r="A359" s="4">
        <v>44142.5070138889</v>
      </c>
      <c r="B359" s="6" t="s">
        <v>15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 t="s">
        <v>1163</v>
      </c>
      <c r="AF359" s="7">
        <v>89119609007</v>
      </c>
      <c r="AG359" s="6" t="s">
        <v>1164</v>
      </c>
      <c r="AH359" s="6" t="s">
        <v>1165</v>
      </c>
      <c r="AI359" s="6" t="s">
        <v>1181</v>
      </c>
      <c r="AJ359" s="7">
        <v>101</v>
      </c>
      <c r="AK359" s="6" t="s">
        <v>591</v>
      </c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</row>
    <row r="360" ht="15.15" hidden="1" spans="1:86">
      <c r="A360" s="4">
        <v>44142.5070138889</v>
      </c>
      <c r="B360" s="5" t="s">
        <v>27</v>
      </c>
      <c r="C360" s="6"/>
      <c r="D360" s="6"/>
      <c r="E360" s="6"/>
      <c r="F360" s="6"/>
      <c r="G360" s="6"/>
      <c r="H360" s="6"/>
      <c r="I360" s="6"/>
      <c r="J360" s="6" t="s">
        <v>1182</v>
      </c>
      <c r="K360" s="7">
        <v>9213397172</v>
      </c>
      <c r="L360" s="6" t="s">
        <v>1183</v>
      </c>
      <c r="M360" s="6" t="s">
        <v>1184</v>
      </c>
      <c r="N360" s="6" t="s">
        <v>1095</v>
      </c>
      <c r="O360" s="7">
        <v>204</v>
      </c>
      <c r="P360" s="8">
        <v>44142</v>
      </c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</row>
    <row r="361" ht="15.15" hidden="1" spans="1:86">
      <c r="A361" s="4">
        <v>44142.5073032407</v>
      </c>
      <c r="B361" s="5" t="s">
        <v>27</v>
      </c>
      <c r="C361" s="6"/>
      <c r="D361" s="6"/>
      <c r="E361" s="6"/>
      <c r="F361" s="6"/>
      <c r="G361" s="6"/>
      <c r="H361" s="6"/>
      <c r="I361" s="6"/>
      <c r="J361" s="6" t="s">
        <v>1185</v>
      </c>
      <c r="K361" s="7">
        <v>89202057498</v>
      </c>
      <c r="L361" s="6" t="s">
        <v>1186</v>
      </c>
      <c r="M361" s="6" t="s">
        <v>1187</v>
      </c>
      <c r="N361" s="6" t="s">
        <v>519</v>
      </c>
      <c r="O361" s="7">
        <v>104</v>
      </c>
      <c r="P361" s="8">
        <v>44142</v>
      </c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</row>
    <row r="362" ht="15.15" hidden="1" spans="1:86">
      <c r="A362" s="4">
        <v>44142.5078935185</v>
      </c>
      <c r="B362" s="6" t="s">
        <v>80</v>
      </c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 t="s">
        <v>926</v>
      </c>
      <c r="BH362" s="6" t="s">
        <v>1188</v>
      </c>
      <c r="BI362" s="6" t="s">
        <v>927</v>
      </c>
      <c r="BJ362" s="6" t="s">
        <v>1189</v>
      </c>
      <c r="BK362" s="6" t="s">
        <v>951</v>
      </c>
      <c r="BL362" s="6" t="s">
        <v>1176</v>
      </c>
      <c r="BM362" s="6" t="s">
        <v>979</v>
      </c>
      <c r="BN362" s="6" t="s">
        <v>930</v>
      </c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</row>
    <row r="363" ht="15.15" hidden="1" spans="1:86">
      <c r="A363" s="4">
        <v>44142.5080555556</v>
      </c>
      <c r="B363" s="5" t="s">
        <v>27</v>
      </c>
      <c r="C363" s="6"/>
      <c r="D363" s="6"/>
      <c r="E363" s="6"/>
      <c r="F363" s="6"/>
      <c r="G363" s="6"/>
      <c r="H363" s="6"/>
      <c r="I363" s="6"/>
      <c r="J363" s="6" t="s">
        <v>1190</v>
      </c>
      <c r="K363" s="6" t="s">
        <v>1191</v>
      </c>
      <c r="L363" s="6" t="s">
        <v>1192</v>
      </c>
      <c r="M363" s="6" t="s">
        <v>1193</v>
      </c>
      <c r="N363" s="6" t="s">
        <v>1194</v>
      </c>
      <c r="O363" s="7">
        <v>103</v>
      </c>
      <c r="P363" s="8">
        <v>44142</v>
      </c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</row>
    <row r="364" ht="15.15" hidden="1" spans="1:86">
      <c r="A364" s="4">
        <v>44142.5090277778</v>
      </c>
      <c r="B364" s="5" t="s">
        <v>27</v>
      </c>
      <c r="C364" s="6"/>
      <c r="D364" s="6"/>
      <c r="E364" s="6"/>
      <c r="F364" s="6"/>
      <c r="G364" s="6"/>
      <c r="H364" s="6"/>
      <c r="I364" s="6"/>
      <c r="J364" s="6" t="s">
        <v>1143</v>
      </c>
      <c r="K364" s="7">
        <v>89215662078</v>
      </c>
      <c r="L364" s="6" t="s">
        <v>1144</v>
      </c>
      <c r="M364" s="6" t="s">
        <v>1146</v>
      </c>
      <c r="N364" s="6" t="s">
        <v>1195</v>
      </c>
      <c r="O364" s="7">
        <v>207</v>
      </c>
      <c r="P364" s="8">
        <v>44142</v>
      </c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</row>
    <row r="365" ht="15.15" hidden="1" spans="1:86">
      <c r="A365" s="4">
        <v>44142.5093402778</v>
      </c>
      <c r="B365" s="5" t="s">
        <v>27</v>
      </c>
      <c r="C365" s="6"/>
      <c r="D365" s="6"/>
      <c r="E365" s="6"/>
      <c r="F365" s="6"/>
      <c r="G365" s="6"/>
      <c r="H365" s="6"/>
      <c r="I365" s="6"/>
      <c r="J365" s="6" t="s">
        <v>1190</v>
      </c>
      <c r="K365" s="6" t="s">
        <v>1196</v>
      </c>
      <c r="L365" s="6" t="s">
        <v>1192</v>
      </c>
      <c r="M365" s="6" t="s">
        <v>1193</v>
      </c>
      <c r="N365" s="6" t="s">
        <v>1197</v>
      </c>
      <c r="O365" s="7">
        <v>104</v>
      </c>
      <c r="P365" s="8">
        <v>44142</v>
      </c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</row>
    <row r="366" ht="15.15" hidden="1" spans="1:86">
      <c r="A366" s="4">
        <v>44142.5098726852</v>
      </c>
      <c r="B366" s="5" t="s">
        <v>65</v>
      </c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 t="s">
        <v>1198</v>
      </c>
      <c r="R366" s="7">
        <v>89112454676</v>
      </c>
      <c r="S366" s="6" t="s">
        <v>1199</v>
      </c>
      <c r="T366" s="6" t="s">
        <v>1200</v>
      </c>
      <c r="U366" s="6" t="s">
        <v>168</v>
      </c>
      <c r="V366" s="7">
        <v>201</v>
      </c>
      <c r="W366" s="8">
        <v>44142</v>
      </c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</row>
    <row r="367" ht="15.15" hidden="1" spans="1:86">
      <c r="A367" s="4">
        <v>44142.5106365741</v>
      </c>
      <c r="B367" s="5" t="s">
        <v>27</v>
      </c>
      <c r="C367" s="6"/>
      <c r="D367" s="6"/>
      <c r="E367" s="6"/>
      <c r="F367" s="6"/>
      <c r="G367" s="6"/>
      <c r="H367" s="6"/>
      <c r="I367" s="6"/>
      <c r="J367" s="6" t="s">
        <v>1190</v>
      </c>
      <c r="K367" s="6" t="s">
        <v>1196</v>
      </c>
      <c r="L367" s="6" t="s">
        <v>1192</v>
      </c>
      <c r="M367" s="6" t="s">
        <v>1193</v>
      </c>
      <c r="N367" s="6" t="s">
        <v>1201</v>
      </c>
      <c r="O367" s="7">
        <v>105</v>
      </c>
      <c r="P367" s="8">
        <v>44142</v>
      </c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</row>
    <row r="368" ht="15.15" hidden="1" spans="1:86">
      <c r="A368" s="4">
        <v>44142.512037037</v>
      </c>
      <c r="B368" s="5" t="s">
        <v>65</v>
      </c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 t="s">
        <v>1202</v>
      </c>
      <c r="R368" s="6" t="s">
        <v>1203</v>
      </c>
      <c r="S368" s="6" t="s">
        <v>1204</v>
      </c>
      <c r="T368" s="6" t="s">
        <v>1205</v>
      </c>
      <c r="U368" s="6" t="s">
        <v>1206</v>
      </c>
      <c r="V368" s="7">
        <v>101</v>
      </c>
      <c r="W368" s="8">
        <v>44142</v>
      </c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</row>
    <row r="369" ht="15.15" hidden="1" spans="1:86">
      <c r="A369" s="4">
        <v>44142.5124305556</v>
      </c>
      <c r="B369" s="6" t="s">
        <v>15</v>
      </c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 t="s">
        <v>1207</v>
      </c>
      <c r="AF369" s="7">
        <v>9500126606</v>
      </c>
      <c r="AG369" s="6" t="s">
        <v>1208</v>
      </c>
      <c r="AH369" s="6" t="s">
        <v>1209</v>
      </c>
      <c r="AI369" s="6" t="s">
        <v>1210</v>
      </c>
      <c r="AJ369" s="7">
        <v>101</v>
      </c>
      <c r="AK369" s="6" t="s">
        <v>591</v>
      </c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</row>
    <row r="370" ht="15.15" hidden="1" spans="1:86">
      <c r="A370" s="4">
        <v>44142.5125231482</v>
      </c>
      <c r="B370" s="5" t="s">
        <v>65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 t="s">
        <v>1211</v>
      </c>
      <c r="R370" s="6">
        <v>79533568719</v>
      </c>
      <c r="S370" s="6" t="s">
        <v>1212</v>
      </c>
      <c r="T370" s="6" t="s">
        <v>1213</v>
      </c>
      <c r="U370" s="6" t="s">
        <v>179</v>
      </c>
      <c r="V370" s="7">
        <v>201</v>
      </c>
      <c r="W370" s="8">
        <v>44142</v>
      </c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</row>
    <row r="371" ht="15.15" hidden="1" spans="1:86">
      <c r="A371" s="4">
        <v>44142.5129166667</v>
      </c>
      <c r="B371" s="5" t="s">
        <v>65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 t="s">
        <v>1214</v>
      </c>
      <c r="R371" s="7">
        <v>89219593504</v>
      </c>
      <c r="S371" s="6" t="s">
        <v>1215</v>
      </c>
      <c r="T371" s="6" t="s">
        <v>1216</v>
      </c>
      <c r="U371" s="6" t="s">
        <v>1217</v>
      </c>
      <c r="V371" s="7">
        <v>201</v>
      </c>
      <c r="W371" s="8">
        <v>44142</v>
      </c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</row>
    <row r="372" ht="15.15" hidden="1" spans="1:86">
      <c r="A372" s="4">
        <v>44142.5129282407</v>
      </c>
      <c r="B372" s="5" t="s">
        <v>27</v>
      </c>
      <c r="C372" s="6"/>
      <c r="D372" s="6"/>
      <c r="E372" s="6"/>
      <c r="F372" s="6"/>
      <c r="G372" s="6"/>
      <c r="H372" s="6"/>
      <c r="I372" s="6"/>
      <c r="J372" s="6" t="s">
        <v>1218</v>
      </c>
      <c r="K372" s="7">
        <v>89811439213</v>
      </c>
      <c r="L372" s="6" t="s">
        <v>1219</v>
      </c>
      <c r="M372" s="6" t="s">
        <v>1220</v>
      </c>
      <c r="N372" s="6" t="s">
        <v>1180</v>
      </c>
      <c r="O372" s="7">
        <v>101</v>
      </c>
      <c r="P372" s="8">
        <v>44142</v>
      </c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</row>
    <row r="373" ht="15.15" hidden="1" spans="1:86">
      <c r="A373" s="4">
        <v>44142.513125</v>
      </c>
      <c r="B373" s="5" t="s">
        <v>169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 t="s">
        <v>1221</v>
      </c>
      <c r="Y373" s="6" t="s">
        <v>1222</v>
      </c>
      <c r="Z373" s="6" t="s">
        <v>1223</v>
      </c>
      <c r="AA373" s="6" t="s">
        <v>1224</v>
      </c>
      <c r="AB373" s="6" t="s">
        <v>697</v>
      </c>
      <c r="AC373" s="7">
        <v>105</v>
      </c>
      <c r="AD373" s="8">
        <v>44142</v>
      </c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</row>
    <row r="374" ht="15.15" hidden="1" spans="1:86">
      <c r="A374" s="4">
        <v>44142.5134027778</v>
      </c>
      <c r="B374" s="5" t="s">
        <v>65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 t="s">
        <v>1225</v>
      </c>
      <c r="R374" s="7">
        <v>89217561819</v>
      </c>
      <c r="S374" s="6" t="s">
        <v>1226</v>
      </c>
      <c r="T374" s="6" t="s">
        <v>1227</v>
      </c>
      <c r="U374" s="6" t="s">
        <v>1158</v>
      </c>
      <c r="V374" s="7">
        <v>101</v>
      </c>
      <c r="W374" s="8">
        <v>44142</v>
      </c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</row>
    <row r="375" ht="15.15" hidden="1" spans="1:86">
      <c r="A375" s="4">
        <v>44142.5134375</v>
      </c>
      <c r="B375" s="5" t="s">
        <v>169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 t="s">
        <v>1228</v>
      </c>
      <c r="Y375" s="7">
        <v>89500080490</v>
      </c>
      <c r="Z375" s="6" t="s">
        <v>1229</v>
      </c>
      <c r="AA375" s="6" t="s">
        <v>1230</v>
      </c>
      <c r="AB375" s="6" t="s">
        <v>1021</v>
      </c>
      <c r="AC375" s="7">
        <v>115</v>
      </c>
      <c r="AD375" s="8">
        <v>44142</v>
      </c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</row>
    <row r="376" ht="15.15" hidden="1" spans="1:86">
      <c r="A376" s="4">
        <v>44142.5143171296</v>
      </c>
      <c r="B376" s="5" t="s">
        <v>65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 t="s">
        <v>1231</v>
      </c>
      <c r="R376" s="6">
        <v>79219573055</v>
      </c>
      <c r="S376" s="6" t="s">
        <v>1232</v>
      </c>
      <c r="T376" s="6" t="s">
        <v>1233</v>
      </c>
      <c r="U376" s="6" t="s">
        <v>1234</v>
      </c>
      <c r="V376" s="7">
        <v>202</v>
      </c>
      <c r="W376" s="8">
        <v>44142</v>
      </c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</row>
    <row r="377" ht="15.15" spans="1:86">
      <c r="A377" s="4">
        <v>44142.515150463</v>
      </c>
      <c r="B377" s="5" t="s">
        <v>11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 t="s">
        <v>1235</v>
      </c>
      <c r="BP377" s="6">
        <v>79216431853</v>
      </c>
      <c r="BQ377" s="6" t="s">
        <v>1236</v>
      </c>
      <c r="BR377" s="6" t="s">
        <v>1237</v>
      </c>
      <c r="BS377" s="6" t="s">
        <v>378</v>
      </c>
      <c r="BT377" s="6" t="s">
        <v>1238</v>
      </c>
      <c r="BU377" s="8">
        <v>44142</v>
      </c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</row>
    <row r="378" ht="15.15" hidden="1" spans="1:86">
      <c r="A378" s="4">
        <v>44142.5166898148</v>
      </c>
      <c r="B378" s="5" t="s">
        <v>169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 t="s">
        <v>1239</v>
      </c>
      <c r="Y378" s="7">
        <v>89112395910</v>
      </c>
      <c r="Z378" s="6" t="s">
        <v>1240</v>
      </c>
      <c r="AA378" s="6" t="s">
        <v>1241</v>
      </c>
      <c r="AB378" s="6" t="s">
        <v>1242</v>
      </c>
      <c r="AC378" s="7">
        <v>203</v>
      </c>
      <c r="AD378" s="8">
        <v>44142</v>
      </c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</row>
    <row r="379" ht="15.15" hidden="1" spans="1:86">
      <c r="A379" s="4">
        <v>44142.5173148148</v>
      </c>
      <c r="B379" s="6" t="s">
        <v>80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 t="s">
        <v>1243</v>
      </c>
      <c r="BH379" s="6">
        <v>79217851785</v>
      </c>
      <c r="BI379" s="6" t="s">
        <v>1244</v>
      </c>
      <c r="BJ379" s="6" t="s">
        <v>1245</v>
      </c>
      <c r="BK379" s="6" t="s">
        <v>1246</v>
      </c>
      <c r="BL379" s="6" t="s">
        <v>1247</v>
      </c>
      <c r="BM379" s="6" t="s">
        <v>1248</v>
      </c>
      <c r="BN379" s="6" t="s">
        <v>1071</v>
      </c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</row>
    <row r="380" ht="15.15" hidden="1" spans="1:86">
      <c r="A380" s="4">
        <v>44142.5180092593</v>
      </c>
      <c r="B380" s="5" t="s">
        <v>169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 t="s">
        <v>1239</v>
      </c>
      <c r="Y380" s="7">
        <v>89112395910</v>
      </c>
      <c r="Z380" s="6" t="s">
        <v>1240</v>
      </c>
      <c r="AA380" s="6" t="s">
        <v>1249</v>
      </c>
      <c r="AB380" s="6" t="s">
        <v>1242</v>
      </c>
      <c r="AC380" s="7">
        <v>203</v>
      </c>
      <c r="AD380" s="8">
        <v>44142</v>
      </c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</row>
    <row r="381" ht="15.15" hidden="1" spans="1:86">
      <c r="A381" s="4">
        <v>44142.5190740741</v>
      </c>
      <c r="B381" s="5" t="s">
        <v>169</v>
      </c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 t="s">
        <v>1250</v>
      </c>
      <c r="Y381" s="6">
        <v>79119332241</v>
      </c>
      <c r="Z381" s="6" t="s">
        <v>1251</v>
      </c>
      <c r="AA381" s="6" t="s">
        <v>1252</v>
      </c>
      <c r="AB381" s="6" t="s">
        <v>1253</v>
      </c>
      <c r="AC381" s="7">
        <v>115</v>
      </c>
      <c r="AD381" s="8">
        <v>44142</v>
      </c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</row>
    <row r="382" ht="15.15" hidden="1" spans="1:86">
      <c r="A382" s="4">
        <v>44142.5199884259</v>
      </c>
      <c r="B382" s="5" t="s">
        <v>65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 t="s">
        <v>1254</v>
      </c>
      <c r="R382" s="6">
        <v>79217552212</v>
      </c>
      <c r="S382" s="6" t="s">
        <v>1255</v>
      </c>
      <c r="T382" s="6" t="s">
        <v>1256</v>
      </c>
      <c r="U382" s="6" t="s">
        <v>1257</v>
      </c>
      <c r="V382" s="7">
        <v>201</v>
      </c>
      <c r="W382" s="8">
        <v>44142</v>
      </c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</row>
    <row r="383" ht="15.15" hidden="1" spans="1:86">
      <c r="A383" s="4">
        <v>44142.5202083333</v>
      </c>
      <c r="B383" s="5" t="s">
        <v>27</v>
      </c>
      <c r="C383" s="6"/>
      <c r="D383" s="6"/>
      <c r="E383" s="6"/>
      <c r="F383" s="6"/>
      <c r="G383" s="6"/>
      <c r="H383" s="6"/>
      <c r="I383" s="6"/>
      <c r="J383" s="6" t="s">
        <v>1258</v>
      </c>
      <c r="K383" s="6">
        <v>79217843879</v>
      </c>
      <c r="L383" s="6" t="s">
        <v>1259</v>
      </c>
      <c r="M383" s="6" t="s">
        <v>1260</v>
      </c>
      <c r="N383" s="6" t="s">
        <v>1180</v>
      </c>
      <c r="O383" s="7">
        <v>102</v>
      </c>
      <c r="P383" s="7" t="s">
        <v>870</v>
      </c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</row>
    <row r="384" ht="15.15" hidden="1" spans="1:86">
      <c r="A384" s="4">
        <v>44142.5202777778</v>
      </c>
      <c r="B384" s="5" t="s">
        <v>65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 t="s">
        <v>1261</v>
      </c>
      <c r="R384" s="7">
        <v>89643894233</v>
      </c>
      <c r="S384" s="6" t="s">
        <v>1262</v>
      </c>
      <c r="T384" s="6" t="s">
        <v>1263</v>
      </c>
      <c r="U384" s="6" t="s">
        <v>1158</v>
      </c>
      <c r="V384" s="6" t="s">
        <v>1264</v>
      </c>
      <c r="W384" s="8">
        <v>44142</v>
      </c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</row>
    <row r="385" ht="15.15" hidden="1" spans="1:86">
      <c r="A385" s="4">
        <v>44142.5203125</v>
      </c>
      <c r="B385" s="6" t="s">
        <v>15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 t="s">
        <v>1265</v>
      </c>
      <c r="AF385" s="6">
        <v>79119398554</v>
      </c>
      <c r="AG385" s="6" t="s">
        <v>1266</v>
      </c>
      <c r="AH385" s="6" t="s">
        <v>1267</v>
      </c>
      <c r="AI385" s="6" t="s">
        <v>1268</v>
      </c>
      <c r="AJ385" s="7">
        <v>104</v>
      </c>
      <c r="AK385" s="6" t="s">
        <v>20</v>
      </c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</row>
    <row r="386" ht="15.15" spans="1:86">
      <c r="A386" s="4">
        <v>44142.5218171296</v>
      </c>
      <c r="B386" s="5" t="s">
        <v>11</v>
      </c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 t="s">
        <v>1269</v>
      </c>
      <c r="BP386" s="6">
        <v>79217519407</v>
      </c>
      <c r="BQ386" s="6" t="s">
        <v>1270</v>
      </c>
      <c r="BR386" s="6" t="s">
        <v>1271</v>
      </c>
      <c r="BS386" s="6" t="s">
        <v>1272</v>
      </c>
      <c r="BT386" s="6" t="s">
        <v>1273</v>
      </c>
      <c r="BU386" s="8">
        <v>44142</v>
      </c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</row>
    <row r="387" ht="15.15" hidden="1" spans="1:86">
      <c r="A387" s="4">
        <v>44142.5218518519</v>
      </c>
      <c r="B387" s="5" t="s">
        <v>27</v>
      </c>
      <c r="C387" s="6"/>
      <c r="D387" s="6"/>
      <c r="E387" s="6"/>
      <c r="F387" s="6"/>
      <c r="G387" s="6"/>
      <c r="H387" s="6"/>
      <c r="I387" s="6"/>
      <c r="J387" s="6" t="s">
        <v>1274</v>
      </c>
      <c r="K387" s="7">
        <v>89217566712</v>
      </c>
      <c r="L387" s="6" t="s">
        <v>1275</v>
      </c>
      <c r="M387" s="6" t="s">
        <v>1276</v>
      </c>
      <c r="N387" s="6" t="s">
        <v>519</v>
      </c>
      <c r="O387" s="7">
        <v>102</v>
      </c>
      <c r="P387" s="8">
        <v>44142</v>
      </c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</row>
    <row r="388" ht="15.15" hidden="1" spans="1:86">
      <c r="A388" s="4">
        <v>44142.5221064815</v>
      </c>
      <c r="B388" s="6" t="s">
        <v>15</v>
      </c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 t="s">
        <v>1277</v>
      </c>
      <c r="AF388" s="6" t="s">
        <v>1278</v>
      </c>
      <c r="AG388" s="6" t="s">
        <v>1279</v>
      </c>
      <c r="AH388" s="6" t="s">
        <v>1280</v>
      </c>
      <c r="AI388" s="6" t="s">
        <v>1281</v>
      </c>
      <c r="AJ388" s="7">
        <v>301</v>
      </c>
      <c r="AK388" s="6" t="s">
        <v>20</v>
      </c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</row>
    <row r="389" ht="15.15" hidden="1" spans="1:86">
      <c r="A389" s="4">
        <v>44142.5222106481</v>
      </c>
      <c r="B389" s="5" t="s">
        <v>65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 t="s">
        <v>1261</v>
      </c>
      <c r="R389" s="7">
        <v>89643894233</v>
      </c>
      <c r="S389" s="6" t="s">
        <v>1282</v>
      </c>
      <c r="T389" s="6" t="s">
        <v>1263</v>
      </c>
      <c r="U389" s="6" t="s">
        <v>1283</v>
      </c>
      <c r="V389" s="6" t="s">
        <v>1264</v>
      </c>
      <c r="W389" s="8">
        <v>44142</v>
      </c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</row>
    <row r="390" ht="15.15" hidden="1" spans="1:86">
      <c r="A390" s="4">
        <v>44142.5223842593</v>
      </c>
      <c r="B390" s="5" t="s">
        <v>65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 t="s">
        <v>1284</v>
      </c>
      <c r="R390" s="7">
        <v>89117948584</v>
      </c>
      <c r="S390" s="6" t="s">
        <v>1285</v>
      </c>
      <c r="T390" s="6" t="s">
        <v>1286</v>
      </c>
      <c r="U390" s="6" t="s">
        <v>164</v>
      </c>
      <c r="V390" s="6">
        <v>3</v>
      </c>
      <c r="W390" s="8">
        <v>44023</v>
      </c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</row>
    <row r="391" ht="15.15" hidden="1" spans="1:86">
      <c r="A391" s="4">
        <v>44142.5224305556</v>
      </c>
      <c r="B391" s="6" t="s">
        <v>15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 t="s">
        <v>1287</v>
      </c>
      <c r="AF391" s="6">
        <v>79117290798</v>
      </c>
      <c r="AG391" s="6" t="s">
        <v>1288</v>
      </c>
      <c r="AH391" s="6" t="s">
        <v>1289</v>
      </c>
      <c r="AI391" s="6" t="s">
        <v>226</v>
      </c>
      <c r="AJ391" s="7">
        <v>107</v>
      </c>
      <c r="AK391" s="6" t="s">
        <v>20</v>
      </c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</row>
    <row r="392" ht="15.15" spans="1:86">
      <c r="A392" s="4">
        <v>44142.523275463</v>
      </c>
      <c r="B392" s="5" t="s">
        <v>11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 t="s">
        <v>1290</v>
      </c>
      <c r="BP392" s="7">
        <v>89117557987</v>
      </c>
      <c r="BQ392" s="6" t="s">
        <v>1291</v>
      </c>
      <c r="BR392" s="6" t="s">
        <v>1292</v>
      </c>
      <c r="BS392" s="6" t="s">
        <v>1293</v>
      </c>
      <c r="BT392" s="7">
        <v>117</v>
      </c>
      <c r="BU392" s="8">
        <v>44142</v>
      </c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</row>
    <row r="393" ht="15.15" spans="1:86">
      <c r="A393" s="4">
        <v>44142.524537037</v>
      </c>
      <c r="B393" s="5" t="s">
        <v>11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 t="s">
        <v>1294</v>
      </c>
      <c r="BP393" s="7">
        <v>89119454443</v>
      </c>
      <c r="BQ393" s="6" t="s">
        <v>1295</v>
      </c>
      <c r="BR393" s="6" t="s">
        <v>1296</v>
      </c>
      <c r="BS393" s="6" t="s">
        <v>378</v>
      </c>
      <c r="BT393" s="6" t="s">
        <v>1297</v>
      </c>
      <c r="BU393" s="8">
        <v>44142</v>
      </c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</row>
    <row r="394" ht="15.15" spans="1:86">
      <c r="A394" s="4">
        <v>44142.5252083333</v>
      </c>
      <c r="B394" s="5" t="s">
        <v>11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 t="s">
        <v>1298</v>
      </c>
      <c r="BP394" s="6">
        <v>79219309267</v>
      </c>
      <c r="BQ394" s="6" t="s">
        <v>1299</v>
      </c>
      <c r="BR394" s="6" t="s">
        <v>1300</v>
      </c>
      <c r="BS394" s="6" t="s">
        <v>378</v>
      </c>
      <c r="BT394" s="6" t="s">
        <v>1238</v>
      </c>
      <c r="BU394" s="8">
        <v>44142</v>
      </c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</row>
    <row r="395" ht="15.15" hidden="1" spans="1:86">
      <c r="A395" s="4">
        <v>44142.525474537</v>
      </c>
      <c r="B395" s="5" t="s">
        <v>27</v>
      </c>
      <c r="C395" s="6"/>
      <c r="D395" s="6"/>
      <c r="E395" s="6"/>
      <c r="F395" s="6"/>
      <c r="G395" s="6"/>
      <c r="H395" s="6"/>
      <c r="I395" s="6"/>
      <c r="J395" s="6" t="s">
        <v>1301</v>
      </c>
      <c r="K395" s="7">
        <v>89217872878</v>
      </c>
      <c r="L395" s="6" t="s">
        <v>1302</v>
      </c>
      <c r="M395" s="6" t="s">
        <v>1303</v>
      </c>
      <c r="N395" s="6" t="s">
        <v>1304</v>
      </c>
      <c r="O395" s="7">
        <v>101</v>
      </c>
      <c r="P395" s="8">
        <v>44142</v>
      </c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</row>
    <row r="396" ht="15.15" hidden="1" spans="1:86">
      <c r="A396" s="4">
        <v>44142.5258333333</v>
      </c>
      <c r="B396" s="5" t="s">
        <v>65</v>
      </c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 t="s">
        <v>1305</v>
      </c>
      <c r="R396" s="7">
        <v>89500242741</v>
      </c>
      <c r="S396" s="6" t="s">
        <v>1285</v>
      </c>
      <c r="T396" s="6" t="s">
        <v>1306</v>
      </c>
      <c r="U396" s="6" t="s">
        <v>164</v>
      </c>
      <c r="V396" s="6">
        <v>1</v>
      </c>
      <c r="W396" s="8">
        <v>44023</v>
      </c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</row>
    <row r="397" ht="15.15" hidden="1" spans="1:86">
      <c r="A397" s="4">
        <v>44142.5258449074</v>
      </c>
      <c r="B397" s="5" t="s">
        <v>65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 t="s">
        <v>1307</v>
      </c>
      <c r="R397" s="6">
        <v>79119129535</v>
      </c>
      <c r="S397" s="6" t="s">
        <v>1308</v>
      </c>
      <c r="T397" s="6" t="s">
        <v>1309</v>
      </c>
      <c r="U397" s="6" t="s">
        <v>1158</v>
      </c>
      <c r="V397" s="7">
        <v>101</v>
      </c>
      <c r="W397" s="8">
        <v>44142</v>
      </c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</row>
    <row r="398" ht="15.15" hidden="1" spans="1:86">
      <c r="A398" s="4">
        <v>44142.5279166667</v>
      </c>
      <c r="B398" s="6" t="s">
        <v>15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 t="s">
        <v>1294</v>
      </c>
      <c r="AF398" s="7">
        <v>89119454443</v>
      </c>
      <c r="AG398" s="6" t="s">
        <v>1295</v>
      </c>
      <c r="AH398" s="6" t="s">
        <v>1310</v>
      </c>
      <c r="AI398" s="6" t="s">
        <v>1311</v>
      </c>
      <c r="AJ398" s="7">
        <v>102</v>
      </c>
      <c r="AK398" s="11">
        <v>44142</v>
      </c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</row>
    <row r="399" ht="15.15" hidden="1" spans="1:86">
      <c r="A399" s="4">
        <v>44142.5284027778</v>
      </c>
      <c r="B399" s="5" t="s">
        <v>65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 t="s">
        <v>1312</v>
      </c>
      <c r="R399" s="7">
        <v>89218709740</v>
      </c>
      <c r="S399" s="6" t="s">
        <v>1313</v>
      </c>
      <c r="T399" s="6" t="s">
        <v>1314</v>
      </c>
      <c r="U399" s="6" t="s">
        <v>1315</v>
      </c>
      <c r="V399" s="7">
        <v>201</v>
      </c>
      <c r="W399" s="8">
        <v>44142</v>
      </c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</row>
    <row r="400" ht="15.15" hidden="1" spans="1:86">
      <c r="A400" s="4">
        <v>44142.5289351852</v>
      </c>
      <c r="B400" s="5" t="s">
        <v>65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 t="s">
        <v>1316</v>
      </c>
      <c r="R400" s="7">
        <v>89219387622</v>
      </c>
      <c r="S400" s="6" t="s">
        <v>1285</v>
      </c>
      <c r="T400" s="6" t="s">
        <v>1317</v>
      </c>
      <c r="U400" s="6" t="s">
        <v>164</v>
      </c>
      <c r="V400" s="6">
        <v>3</v>
      </c>
      <c r="W400" s="8">
        <v>44023</v>
      </c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</row>
    <row r="401" ht="15.15" hidden="1" spans="1:86">
      <c r="A401" s="4">
        <v>44142.5292939815</v>
      </c>
      <c r="B401" s="5" t="s">
        <v>169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 t="s">
        <v>1318</v>
      </c>
      <c r="Y401" s="7">
        <v>89522010094</v>
      </c>
      <c r="Z401" s="6" t="s">
        <v>1319</v>
      </c>
      <c r="AA401" s="6" t="s">
        <v>1320</v>
      </c>
      <c r="AB401" s="6" t="s">
        <v>1021</v>
      </c>
      <c r="AC401" s="7">
        <v>404</v>
      </c>
      <c r="AD401" s="8">
        <v>44142</v>
      </c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</row>
    <row r="402" ht="15.15" hidden="1" spans="1:86">
      <c r="A402" s="4">
        <v>44142.5297453704</v>
      </c>
      <c r="B402" s="5" t="s">
        <v>169</v>
      </c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 t="s">
        <v>1321</v>
      </c>
      <c r="Y402" s="7">
        <v>89112895303</v>
      </c>
      <c r="Z402" s="6" t="s">
        <v>1322</v>
      </c>
      <c r="AA402" s="6" t="s">
        <v>1323</v>
      </c>
      <c r="AB402" s="6" t="s">
        <v>1324</v>
      </c>
      <c r="AC402" s="7">
        <v>301</v>
      </c>
      <c r="AD402" s="8">
        <v>44142</v>
      </c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</row>
    <row r="403" ht="15.15" hidden="1" spans="1:86">
      <c r="A403" s="4">
        <v>44142.5300925926</v>
      </c>
      <c r="B403" s="5" t="s">
        <v>65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 t="s">
        <v>1325</v>
      </c>
      <c r="R403" s="7">
        <v>89052020238</v>
      </c>
      <c r="S403" s="6" t="s">
        <v>1326</v>
      </c>
      <c r="T403" s="6" t="s">
        <v>1327</v>
      </c>
      <c r="U403" s="6" t="s">
        <v>168</v>
      </c>
      <c r="V403" s="7">
        <v>301</v>
      </c>
      <c r="W403" s="8">
        <v>44142</v>
      </c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</row>
    <row r="404" ht="15.15" spans="1:86">
      <c r="A404" s="4">
        <v>44142.5313425926</v>
      </c>
      <c r="B404" s="5" t="s">
        <v>11</v>
      </c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 t="s">
        <v>1321</v>
      </c>
      <c r="BP404" s="7">
        <v>89112895303</v>
      </c>
      <c r="BQ404" s="6" t="s">
        <v>1322</v>
      </c>
      <c r="BR404" s="6" t="s">
        <v>1328</v>
      </c>
      <c r="BS404" s="6" t="s">
        <v>378</v>
      </c>
      <c r="BT404" s="7">
        <v>2</v>
      </c>
      <c r="BU404" s="8">
        <v>44142</v>
      </c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</row>
    <row r="405" ht="15.15" hidden="1" spans="1:86">
      <c r="A405" s="4">
        <v>44142.5315972222</v>
      </c>
      <c r="B405" s="5" t="s">
        <v>65</v>
      </c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 t="s">
        <v>1329</v>
      </c>
      <c r="R405" s="7">
        <v>89531688793</v>
      </c>
      <c r="S405" s="6" t="s">
        <v>1285</v>
      </c>
      <c r="T405" s="6" t="s">
        <v>1330</v>
      </c>
      <c r="U405" s="6" t="s">
        <v>164</v>
      </c>
      <c r="V405" s="6">
        <v>3</v>
      </c>
      <c r="W405" s="8">
        <v>44023</v>
      </c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</row>
    <row r="406" ht="15.15" hidden="1" spans="1:86">
      <c r="A406" s="4">
        <v>44142.5318055556</v>
      </c>
      <c r="B406" s="5" t="s">
        <v>65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 t="s">
        <v>1312</v>
      </c>
      <c r="R406" s="7">
        <v>89218709740</v>
      </c>
      <c r="S406" s="7">
        <v>8709740</v>
      </c>
      <c r="T406" s="6" t="s">
        <v>1314</v>
      </c>
      <c r="U406" s="6" t="s">
        <v>1331</v>
      </c>
      <c r="V406" s="6" t="s">
        <v>1332</v>
      </c>
      <c r="W406" s="8">
        <v>44142</v>
      </c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</row>
    <row r="407" ht="15.15" hidden="1" spans="1:86">
      <c r="A407" s="4">
        <v>44142.5352199074</v>
      </c>
      <c r="B407" s="5" t="s">
        <v>65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 t="s">
        <v>1312</v>
      </c>
      <c r="R407" s="7">
        <v>89218709740</v>
      </c>
      <c r="S407" s="6" t="s">
        <v>1313</v>
      </c>
      <c r="T407" s="6" t="s">
        <v>1314</v>
      </c>
      <c r="U407" s="6" t="s">
        <v>1333</v>
      </c>
      <c r="V407" s="6" t="s">
        <v>1334</v>
      </c>
      <c r="W407" s="8">
        <v>44142</v>
      </c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</row>
    <row r="408" ht="15.15" hidden="1" spans="1:86">
      <c r="A408" s="4">
        <v>44142.5357060185</v>
      </c>
      <c r="B408" s="6" t="s">
        <v>15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 t="s">
        <v>1335</v>
      </c>
      <c r="AF408" s="7">
        <v>89052081348</v>
      </c>
      <c r="AG408" s="6" t="s">
        <v>1336</v>
      </c>
      <c r="AH408" s="6" t="s">
        <v>1337</v>
      </c>
      <c r="AI408" s="6" t="s">
        <v>1338</v>
      </c>
      <c r="AJ408" s="7">
        <v>202</v>
      </c>
      <c r="AK408" s="6" t="s">
        <v>26</v>
      </c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</row>
    <row r="409" ht="15.15" hidden="1" spans="1:86">
      <c r="A409" s="4">
        <v>44142.535775463</v>
      </c>
      <c r="B409" s="5" t="s">
        <v>169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 t="s">
        <v>942</v>
      </c>
      <c r="Y409" s="6">
        <v>79119378565</v>
      </c>
      <c r="Z409" s="6" t="s">
        <v>944</v>
      </c>
      <c r="AA409" s="6" t="s">
        <v>945</v>
      </c>
      <c r="AB409" s="6" t="s">
        <v>697</v>
      </c>
      <c r="AC409" s="7">
        <v>105</v>
      </c>
      <c r="AD409" s="8">
        <v>44142</v>
      </c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</row>
    <row r="410" ht="15.15" hidden="1" spans="1:86">
      <c r="A410" s="4">
        <v>44142.5358333333</v>
      </c>
      <c r="B410" s="5" t="s">
        <v>169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 t="s">
        <v>1339</v>
      </c>
      <c r="Y410" s="6">
        <v>79119222526</v>
      </c>
      <c r="Z410" s="6" t="s">
        <v>1340</v>
      </c>
      <c r="AA410" s="6" t="s">
        <v>1341</v>
      </c>
      <c r="AB410" s="6" t="s">
        <v>1342</v>
      </c>
      <c r="AC410" s="7">
        <v>203</v>
      </c>
      <c r="AD410" s="8">
        <v>44142</v>
      </c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</row>
    <row r="411" ht="15.15" hidden="1" spans="1:86">
      <c r="A411" s="4">
        <v>44142.5362037037</v>
      </c>
      <c r="B411" s="5" t="s">
        <v>65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 t="s">
        <v>1343</v>
      </c>
      <c r="R411" s="7">
        <v>89522237686</v>
      </c>
      <c r="S411" s="6" t="s">
        <v>1344</v>
      </c>
      <c r="T411" s="6" t="s">
        <v>1345</v>
      </c>
      <c r="U411" s="6" t="s">
        <v>1158</v>
      </c>
      <c r="V411" s="7">
        <v>101</v>
      </c>
      <c r="W411" s="8">
        <v>44142</v>
      </c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</row>
    <row r="412" ht="15.15" spans="1:86">
      <c r="A412" s="4">
        <v>44142.5366550926</v>
      </c>
      <c r="B412" s="5" t="s">
        <v>11</v>
      </c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 t="s">
        <v>1346</v>
      </c>
      <c r="BP412" s="7">
        <v>89312063401</v>
      </c>
      <c r="BQ412" s="6" t="s">
        <v>1347</v>
      </c>
      <c r="BR412" s="6" t="s">
        <v>1348</v>
      </c>
      <c r="BS412" s="6" t="s">
        <v>378</v>
      </c>
      <c r="BT412" s="7">
        <v>159</v>
      </c>
      <c r="BU412" s="8">
        <v>44142</v>
      </c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</row>
    <row r="413" ht="15.15" hidden="1" spans="1:86">
      <c r="A413" s="4">
        <v>44142.5367708333</v>
      </c>
      <c r="B413" s="5" t="s">
        <v>27</v>
      </c>
      <c r="C413" s="6"/>
      <c r="D413" s="6"/>
      <c r="E413" s="6"/>
      <c r="F413" s="6"/>
      <c r="G413" s="6"/>
      <c r="H413" s="6"/>
      <c r="I413" s="6"/>
      <c r="J413" s="6" t="s">
        <v>1349</v>
      </c>
      <c r="K413" s="6">
        <v>79217938825</v>
      </c>
      <c r="L413" s="6" t="s">
        <v>1350</v>
      </c>
      <c r="M413" s="6" t="s">
        <v>1351</v>
      </c>
      <c r="N413" s="6" t="s">
        <v>526</v>
      </c>
      <c r="O413" s="7">
        <v>102</v>
      </c>
      <c r="P413" s="8">
        <v>44142</v>
      </c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</row>
    <row r="414" ht="15.15" hidden="1" spans="1:86">
      <c r="A414" s="4">
        <v>44142.5373263889</v>
      </c>
      <c r="B414" s="5" t="s">
        <v>65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 t="s">
        <v>1312</v>
      </c>
      <c r="R414" s="7">
        <v>89218709740</v>
      </c>
      <c r="S414" s="6" t="s">
        <v>1313</v>
      </c>
      <c r="T414" s="6" t="s">
        <v>1314</v>
      </c>
      <c r="U414" s="6" t="s">
        <v>1352</v>
      </c>
      <c r="V414" s="6" t="s">
        <v>414</v>
      </c>
      <c r="W414" s="8">
        <v>44142</v>
      </c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</row>
    <row r="415" ht="15.15" hidden="1" spans="1:86">
      <c r="A415" s="4">
        <v>44142.5390277778</v>
      </c>
      <c r="B415" s="5" t="s">
        <v>65</v>
      </c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 t="s">
        <v>1312</v>
      </c>
      <c r="R415" s="7">
        <v>89218709740</v>
      </c>
      <c r="S415" s="6" t="s">
        <v>1313</v>
      </c>
      <c r="T415" s="6" t="s">
        <v>1353</v>
      </c>
      <c r="U415" s="6" t="s">
        <v>1354</v>
      </c>
      <c r="V415" s="6" t="s">
        <v>1355</v>
      </c>
      <c r="W415" s="8">
        <v>44142</v>
      </c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</row>
    <row r="416" ht="15.15" hidden="1" spans="1:86">
      <c r="A416" s="4">
        <v>44142.5393981481</v>
      </c>
      <c r="B416" s="5" t="s">
        <v>27</v>
      </c>
      <c r="C416" s="6"/>
      <c r="D416" s="6"/>
      <c r="E416" s="6"/>
      <c r="F416" s="6"/>
      <c r="G416" s="6"/>
      <c r="H416" s="6"/>
      <c r="I416" s="6"/>
      <c r="J416" s="6" t="s">
        <v>1356</v>
      </c>
      <c r="K416" s="7">
        <v>89218820355</v>
      </c>
      <c r="L416" s="6" t="s">
        <v>1357</v>
      </c>
      <c r="M416" s="6" t="s">
        <v>1358</v>
      </c>
      <c r="N416" s="6" t="s">
        <v>1359</v>
      </c>
      <c r="O416" s="7">
        <v>2</v>
      </c>
      <c r="P416" s="8">
        <v>44142</v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</row>
    <row r="417" ht="15.15" hidden="1" spans="1:86">
      <c r="A417" s="4">
        <v>44142.5394791667</v>
      </c>
      <c r="B417" s="5" t="s">
        <v>65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 t="s">
        <v>1360</v>
      </c>
      <c r="R417" s="7">
        <v>89112927601</v>
      </c>
      <c r="S417" s="6" t="s">
        <v>1361</v>
      </c>
      <c r="T417" s="6" t="s">
        <v>1362</v>
      </c>
      <c r="U417" s="6" t="s">
        <v>1363</v>
      </c>
      <c r="V417" s="7">
        <v>302</v>
      </c>
      <c r="W417" s="8">
        <v>44142</v>
      </c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</row>
    <row r="418" ht="15.15" hidden="1" spans="1:86">
      <c r="A418" s="4">
        <v>44142.5396759259</v>
      </c>
      <c r="B418" s="6" t="s">
        <v>80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 t="s">
        <v>1364</v>
      </c>
      <c r="BH418" s="7">
        <v>89811391489</v>
      </c>
      <c r="BI418" s="6" t="s">
        <v>1365</v>
      </c>
      <c r="BJ418" s="6" t="s">
        <v>1366</v>
      </c>
      <c r="BK418" s="6" t="s">
        <v>1367</v>
      </c>
      <c r="BL418" s="6" t="s">
        <v>1368</v>
      </c>
      <c r="BM418" s="7">
        <v>1</v>
      </c>
      <c r="BN418" s="6" t="s">
        <v>74</v>
      </c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</row>
    <row r="419" ht="15.15" hidden="1" spans="1:86">
      <c r="A419" s="4">
        <v>44142.5398263889</v>
      </c>
      <c r="B419" s="6" t="s">
        <v>80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 t="s">
        <v>1369</v>
      </c>
      <c r="BH419" s="6">
        <v>79111019345</v>
      </c>
      <c r="BI419" s="6" t="s">
        <v>1370</v>
      </c>
      <c r="BJ419" s="6" t="s">
        <v>1371</v>
      </c>
      <c r="BK419" s="6" t="s">
        <v>1372</v>
      </c>
      <c r="BL419" s="6" t="s">
        <v>1373</v>
      </c>
      <c r="BM419" s="7">
        <v>123</v>
      </c>
      <c r="BN419" s="6" t="s">
        <v>20</v>
      </c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</row>
    <row r="420" ht="15.15" hidden="1" spans="1:86">
      <c r="A420" s="4">
        <v>44142.5403587963</v>
      </c>
      <c r="B420" s="5" t="s">
        <v>65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 t="s">
        <v>1312</v>
      </c>
      <c r="R420" s="7">
        <v>89218709740</v>
      </c>
      <c r="S420" s="6" t="s">
        <v>1313</v>
      </c>
      <c r="T420" s="6" t="s">
        <v>1353</v>
      </c>
      <c r="U420" s="6" t="s">
        <v>133</v>
      </c>
      <c r="V420" s="6" t="s">
        <v>1374</v>
      </c>
      <c r="W420" s="8">
        <v>44142</v>
      </c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</row>
    <row r="421" ht="15.15" hidden="1" spans="1:86">
      <c r="A421" s="4">
        <v>44142.5406365741</v>
      </c>
      <c r="B421" s="5" t="s">
        <v>65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 t="s">
        <v>1375</v>
      </c>
      <c r="R421" s="7">
        <v>89111836272</v>
      </c>
      <c r="S421" s="6" t="s">
        <v>1376</v>
      </c>
      <c r="T421" s="6" t="s">
        <v>1377</v>
      </c>
      <c r="U421" s="6" t="s">
        <v>1158</v>
      </c>
      <c r="V421" s="6" t="s">
        <v>1378</v>
      </c>
      <c r="W421" s="8">
        <v>44142</v>
      </c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</row>
    <row r="422" ht="15.15" hidden="1" spans="1:86">
      <c r="A422" s="4">
        <v>44142.5410416667</v>
      </c>
      <c r="B422" s="6" t="s">
        <v>80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 t="s">
        <v>1364</v>
      </c>
      <c r="BH422" s="7">
        <v>89811391489</v>
      </c>
      <c r="BI422" s="6" t="s">
        <v>1365</v>
      </c>
      <c r="BJ422" s="6" t="s">
        <v>1366</v>
      </c>
      <c r="BK422" s="6" t="s">
        <v>1367</v>
      </c>
      <c r="BL422" s="6" t="s">
        <v>1379</v>
      </c>
      <c r="BM422" s="7">
        <v>1</v>
      </c>
      <c r="BN422" s="6" t="s">
        <v>74</v>
      </c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</row>
    <row r="423" ht="15.15" hidden="1" spans="1:86">
      <c r="A423" s="4">
        <v>44142.5415856481</v>
      </c>
      <c r="B423" s="5" t="s">
        <v>169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 t="s">
        <v>1380</v>
      </c>
      <c r="Y423" s="6" t="s">
        <v>1381</v>
      </c>
      <c r="Z423" s="6" t="s">
        <v>1382</v>
      </c>
      <c r="AA423" s="6" t="s">
        <v>1383</v>
      </c>
      <c r="AB423" s="6" t="s">
        <v>1021</v>
      </c>
      <c r="AC423" s="7">
        <v>406</v>
      </c>
      <c r="AD423" s="8">
        <v>38337</v>
      </c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</row>
    <row r="424" ht="15.15" hidden="1" spans="1:86">
      <c r="A424" s="4">
        <v>44142.5419097222</v>
      </c>
      <c r="B424" s="5" t="s">
        <v>169</v>
      </c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 t="s">
        <v>1384</v>
      </c>
      <c r="Y424" s="7">
        <v>89112772440</v>
      </c>
      <c r="Z424" s="6" t="s">
        <v>1385</v>
      </c>
      <c r="AA424" s="6" t="s">
        <v>1386</v>
      </c>
      <c r="AB424" s="6" t="s">
        <v>740</v>
      </c>
      <c r="AC424" s="7">
        <v>101</v>
      </c>
      <c r="AD424" s="8">
        <v>44142</v>
      </c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</row>
    <row r="425" ht="15.15" hidden="1" spans="1:86">
      <c r="A425" s="4">
        <v>44142.5426157407</v>
      </c>
      <c r="B425" s="6" t="s">
        <v>15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 t="s">
        <v>284</v>
      </c>
      <c r="AF425" s="7">
        <v>89118360400</v>
      </c>
      <c r="AG425" s="6" t="s">
        <v>286</v>
      </c>
      <c r="AH425" s="6" t="s">
        <v>713</v>
      </c>
      <c r="AI425" s="6" t="s">
        <v>1387</v>
      </c>
      <c r="AJ425" s="7">
        <v>104</v>
      </c>
      <c r="AK425" s="6" t="s">
        <v>20</v>
      </c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</row>
    <row r="426" ht="15.15" hidden="1" spans="1:86">
      <c r="A426" s="4">
        <v>44142.5428472222</v>
      </c>
      <c r="B426" s="5" t="s">
        <v>65</v>
      </c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 t="s">
        <v>1388</v>
      </c>
      <c r="R426" s="6">
        <f>7-921-799-15-98</f>
        <v>-1826</v>
      </c>
      <c r="S426" s="6" t="s">
        <v>1389</v>
      </c>
      <c r="T426" s="6" t="s">
        <v>1390</v>
      </c>
      <c r="U426" s="6" t="s">
        <v>1391</v>
      </c>
      <c r="V426" s="6">
        <v>3</v>
      </c>
      <c r="W426" s="8">
        <v>44142</v>
      </c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</row>
    <row r="427" ht="15.15" spans="1:86">
      <c r="A427" s="4">
        <v>44142.5433101852</v>
      </c>
      <c r="B427" s="5" t="s">
        <v>11</v>
      </c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 t="s">
        <v>1392</v>
      </c>
      <c r="BP427" s="7">
        <v>89118119365</v>
      </c>
      <c r="BQ427" s="6" t="s">
        <v>1393</v>
      </c>
      <c r="BR427" s="6" t="s">
        <v>1394</v>
      </c>
      <c r="BS427" s="6" t="s">
        <v>1395</v>
      </c>
      <c r="BT427" s="7">
        <v>1</v>
      </c>
      <c r="BU427" s="8">
        <v>44142</v>
      </c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</row>
    <row r="428" ht="15.15" hidden="1" spans="1:86">
      <c r="A428" s="4">
        <v>44142.5434837963</v>
      </c>
      <c r="B428" s="5" t="s">
        <v>65</v>
      </c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 t="s">
        <v>1396</v>
      </c>
      <c r="R428" s="6">
        <f>7921-799-15-98</f>
        <v>7009</v>
      </c>
      <c r="S428" s="6" t="s">
        <v>1389</v>
      </c>
      <c r="T428" s="6" t="s">
        <v>1397</v>
      </c>
      <c r="U428" s="6" t="s">
        <v>1391</v>
      </c>
      <c r="V428" s="6">
        <v>3</v>
      </c>
      <c r="W428" s="8">
        <v>44142</v>
      </c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</row>
    <row r="429" ht="15.15" spans="1:86">
      <c r="A429" s="4">
        <v>44142.5436921296</v>
      </c>
      <c r="B429" s="5" t="s">
        <v>11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 t="s">
        <v>1398</v>
      </c>
      <c r="BP429" s="6">
        <v>79213928323</v>
      </c>
      <c r="BQ429" s="6" t="s">
        <v>1399</v>
      </c>
      <c r="BR429" s="6" t="s">
        <v>1400</v>
      </c>
      <c r="BS429" s="6" t="s">
        <v>378</v>
      </c>
      <c r="BT429" s="7">
        <v>159</v>
      </c>
      <c r="BU429" s="8">
        <v>44142</v>
      </c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</row>
    <row r="430" ht="15.15" spans="1:86">
      <c r="A430" s="4">
        <v>44142.543900463</v>
      </c>
      <c r="B430" s="5" t="s">
        <v>11</v>
      </c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 t="s">
        <v>1401</v>
      </c>
      <c r="BP430" s="6" t="s">
        <v>1402</v>
      </c>
      <c r="BQ430" s="6" t="s">
        <v>1403</v>
      </c>
      <c r="BR430" s="6" t="s">
        <v>1404</v>
      </c>
      <c r="BS430" s="6" t="s">
        <v>1405</v>
      </c>
      <c r="BT430" s="7">
        <v>230</v>
      </c>
      <c r="BU430" s="8">
        <v>44142</v>
      </c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</row>
    <row r="431" ht="15.15" hidden="1" spans="1:86">
      <c r="A431" s="4">
        <v>44142.5440740741</v>
      </c>
      <c r="B431" s="6" t="s">
        <v>80</v>
      </c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 t="s">
        <v>1312</v>
      </c>
      <c r="BH431" s="7">
        <v>89218709740</v>
      </c>
      <c r="BI431" s="6" t="s">
        <v>1313</v>
      </c>
      <c r="BJ431" s="6" t="s">
        <v>1406</v>
      </c>
      <c r="BK431" s="6" t="s">
        <v>1353</v>
      </c>
      <c r="BL431" s="6" t="s">
        <v>1407</v>
      </c>
      <c r="BM431" s="6" t="s">
        <v>1408</v>
      </c>
      <c r="BN431" s="6" t="s">
        <v>74</v>
      </c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</row>
    <row r="432" ht="15.15" hidden="1" spans="1:86">
      <c r="A432" s="4">
        <v>44142.5453125</v>
      </c>
      <c r="B432" s="5" t="s">
        <v>169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 t="s">
        <v>1409</v>
      </c>
      <c r="Y432" s="6">
        <v>79213083159</v>
      </c>
      <c r="Z432" s="6" t="s">
        <v>1410</v>
      </c>
      <c r="AA432" s="6" t="s">
        <v>1411</v>
      </c>
      <c r="AB432" s="6" t="s">
        <v>1091</v>
      </c>
      <c r="AC432" s="7">
        <v>105</v>
      </c>
      <c r="AD432" s="8">
        <v>44142</v>
      </c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</row>
    <row r="433" ht="15.15" hidden="1" spans="1:86">
      <c r="A433" s="4">
        <v>44142.5457175926</v>
      </c>
      <c r="B433" s="5" t="s">
        <v>169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 t="s">
        <v>1412</v>
      </c>
      <c r="Y433" s="6">
        <v>79119451100</v>
      </c>
      <c r="Z433" s="6"/>
      <c r="AA433" s="6" t="s">
        <v>1413</v>
      </c>
      <c r="AB433" s="6" t="s">
        <v>697</v>
      </c>
      <c r="AC433" s="7">
        <v>403</v>
      </c>
      <c r="AD433" s="8">
        <v>44142</v>
      </c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</row>
    <row r="434" ht="15.15" spans="1:86">
      <c r="A434" s="4">
        <v>44142.5460300926</v>
      </c>
      <c r="B434" s="5" t="s">
        <v>11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 t="s">
        <v>1414</v>
      </c>
      <c r="BP434" s="7">
        <v>89213853837</v>
      </c>
      <c r="BQ434" s="6" t="s">
        <v>1415</v>
      </c>
      <c r="BR434" s="6" t="s">
        <v>1416</v>
      </c>
      <c r="BS434" s="6" t="s">
        <v>378</v>
      </c>
      <c r="BT434" s="7">
        <v>159</v>
      </c>
      <c r="BU434" s="8">
        <v>44142</v>
      </c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</row>
    <row r="435" ht="15.15" hidden="1" spans="1:86">
      <c r="A435" s="4">
        <v>44142.5463078704</v>
      </c>
      <c r="B435" s="5" t="s">
        <v>65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 t="s">
        <v>284</v>
      </c>
      <c r="R435" s="7">
        <v>89118360400</v>
      </c>
      <c r="S435" s="6" t="s">
        <v>286</v>
      </c>
      <c r="T435" s="6" t="s">
        <v>287</v>
      </c>
      <c r="U435" s="6" t="s">
        <v>1417</v>
      </c>
      <c r="V435" s="7">
        <v>501</v>
      </c>
      <c r="W435" s="8">
        <v>44142</v>
      </c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</row>
    <row r="436" ht="15.15" hidden="1" spans="1:86">
      <c r="A436" s="4">
        <v>44142.5474884259</v>
      </c>
      <c r="B436" s="5" t="s">
        <v>169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 t="s">
        <v>1418</v>
      </c>
      <c r="Y436" s="6">
        <v>79500016921</v>
      </c>
      <c r="Z436" s="6" t="s">
        <v>1419</v>
      </c>
      <c r="AA436" s="6" t="s">
        <v>1420</v>
      </c>
      <c r="AB436" s="6" t="s">
        <v>1421</v>
      </c>
      <c r="AC436" s="7">
        <v>105</v>
      </c>
      <c r="AD436" s="8">
        <v>44142</v>
      </c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</row>
    <row r="437" ht="15.15" hidden="1" spans="1:86">
      <c r="A437" s="4">
        <v>44142.5493055556</v>
      </c>
      <c r="B437" s="5" t="s">
        <v>65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 t="s">
        <v>1422</v>
      </c>
      <c r="R437" s="6">
        <v>79219565698</v>
      </c>
      <c r="S437" s="6" t="s">
        <v>1423</v>
      </c>
      <c r="T437" s="6" t="s">
        <v>1424</v>
      </c>
      <c r="U437" s="6" t="s">
        <v>1158</v>
      </c>
      <c r="V437" s="7">
        <v>101</v>
      </c>
      <c r="W437" s="8">
        <v>44142</v>
      </c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</row>
    <row r="438" ht="15.15" spans="1:86">
      <c r="A438" s="4">
        <v>44142.5495486111</v>
      </c>
      <c r="B438" s="5" t="s">
        <v>11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 t="s">
        <v>1425</v>
      </c>
      <c r="BP438" s="7">
        <v>89111520206</v>
      </c>
      <c r="BQ438" s="6" t="s">
        <v>1426</v>
      </c>
      <c r="BR438" s="6" t="s">
        <v>1427</v>
      </c>
      <c r="BS438" s="6" t="s">
        <v>378</v>
      </c>
      <c r="BT438" s="7">
        <v>155</v>
      </c>
      <c r="BU438" s="8">
        <v>44142</v>
      </c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</row>
    <row r="439" ht="15.15" hidden="1" spans="1:86">
      <c r="A439" s="4">
        <v>44142.5505092593</v>
      </c>
      <c r="B439" s="5" t="s">
        <v>169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 t="s">
        <v>1428</v>
      </c>
      <c r="Y439" s="7">
        <v>89117346590</v>
      </c>
      <c r="Z439" s="6" t="s">
        <v>1429</v>
      </c>
      <c r="AA439" s="6" t="s">
        <v>1430</v>
      </c>
      <c r="AB439" s="6" t="s">
        <v>1431</v>
      </c>
      <c r="AC439" s="7">
        <v>201</v>
      </c>
      <c r="AD439" s="8">
        <v>44142</v>
      </c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</row>
    <row r="440" ht="15.15" hidden="1" spans="1:86">
      <c r="A440" s="4">
        <v>44142.5512384259</v>
      </c>
      <c r="B440" s="5" t="s">
        <v>65</v>
      </c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 t="s">
        <v>1329</v>
      </c>
      <c r="R440" s="7">
        <v>89531688793</v>
      </c>
      <c r="S440" s="6" t="s">
        <v>1285</v>
      </c>
      <c r="T440" s="6" t="s">
        <v>1330</v>
      </c>
      <c r="U440" s="6" t="s">
        <v>164</v>
      </c>
      <c r="V440" s="6">
        <v>3</v>
      </c>
      <c r="W440" s="8">
        <v>44023</v>
      </c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</row>
    <row r="441" ht="15.15" hidden="1" spans="1:86">
      <c r="A441" s="4">
        <v>44142.5526273148</v>
      </c>
      <c r="B441" s="6" t="s">
        <v>80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 t="s">
        <v>786</v>
      </c>
      <c r="BH441" s="7">
        <v>89110934177</v>
      </c>
      <c r="BI441" s="6" t="s">
        <v>787</v>
      </c>
      <c r="BJ441" s="6" t="s">
        <v>1432</v>
      </c>
      <c r="BK441" s="6" t="s">
        <v>789</v>
      </c>
      <c r="BL441" s="6" t="s">
        <v>1433</v>
      </c>
      <c r="BM441" s="7">
        <v>2</v>
      </c>
      <c r="BN441" s="6" t="s">
        <v>20</v>
      </c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</row>
    <row r="442" ht="15.15" hidden="1" spans="1:86">
      <c r="A442" s="4">
        <v>44142.5532407407</v>
      </c>
      <c r="B442" s="5" t="s">
        <v>27</v>
      </c>
      <c r="C442" s="6"/>
      <c r="D442" s="6"/>
      <c r="E442" s="6"/>
      <c r="F442" s="6"/>
      <c r="G442" s="6"/>
      <c r="H442" s="6"/>
      <c r="I442" s="6"/>
      <c r="J442" s="6" t="s">
        <v>1434</v>
      </c>
      <c r="K442" s="6">
        <v>79219660356</v>
      </c>
      <c r="L442" s="6" t="s">
        <v>1435</v>
      </c>
      <c r="M442" s="6" t="s">
        <v>1436</v>
      </c>
      <c r="N442" s="6" t="s">
        <v>1437</v>
      </c>
      <c r="O442" s="7">
        <v>203</v>
      </c>
      <c r="P442" s="8">
        <v>44142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</row>
    <row r="443" ht="15.15" hidden="1" spans="1:86">
      <c r="A443" s="4">
        <v>44142.5538194444</v>
      </c>
      <c r="B443" s="5" t="s">
        <v>27</v>
      </c>
      <c r="C443" s="6"/>
      <c r="D443" s="6"/>
      <c r="E443" s="6"/>
      <c r="F443" s="6"/>
      <c r="G443" s="6"/>
      <c r="H443" s="6"/>
      <c r="I443" s="6"/>
      <c r="J443" s="6" t="s">
        <v>1438</v>
      </c>
      <c r="K443" s="7">
        <v>89213345204</v>
      </c>
      <c r="L443" s="6" t="s">
        <v>1439</v>
      </c>
      <c r="M443" s="6" t="s">
        <v>1440</v>
      </c>
      <c r="N443" s="6" t="s">
        <v>519</v>
      </c>
      <c r="O443" s="7">
        <v>203</v>
      </c>
      <c r="P443" s="8">
        <v>44142</v>
      </c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</row>
    <row r="444" ht="15.15" hidden="1" spans="1:86">
      <c r="A444" s="4">
        <v>44142.5538773148</v>
      </c>
      <c r="B444" s="5" t="s">
        <v>65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 t="s">
        <v>1441</v>
      </c>
      <c r="R444" s="7">
        <v>89219387622</v>
      </c>
      <c r="S444" s="6" t="s">
        <v>1285</v>
      </c>
      <c r="T444" s="6" t="s">
        <v>1442</v>
      </c>
      <c r="U444" s="6" t="s">
        <v>164</v>
      </c>
      <c r="V444" s="6">
        <v>3</v>
      </c>
      <c r="W444" s="8">
        <v>44023</v>
      </c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</row>
    <row r="445" ht="15.15" hidden="1" spans="1:86">
      <c r="A445" s="4">
        <v>44142.5550115741</v>
      </c>
      <c r="B445" s="6" t="s">
        <v>15</v>
      </c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 t="s">
        <v>1428</v>
      </c>
      <c r="AF445" s="7">
        <v>89117346590</v>
      </c>
      <c r="AG445" s="6" t="s">
        <v>1443</v>
      </c>
      <c r="AH445" s="6" t="s">
        <v>1444</v>
      </c>
      <c r="AI445" s="6" t="s">
        <v>1387</v>
      </c>
      <c r="AJ445" s="7">
        <v>104</v>
      </c>
      <c r="AK445" s="6" t="s">
        <v>20</v>
      </c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</row>
    <row r="446" ht="15.15" hidden="1" spans="1:86">
      <c r="A446" s="4">
        <v>44142.5557060185</v>
      </c>
      <c r="B446" s="6" t="s">
        <v>15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 t="s">
        <v>1445</v>
      </c>
      <c r="AF446" s="6" t="s">
        <v>1446</v>
      </c>
      <c r="AG446" s="6" t="s">
        <v>1447</v>
      </c>
      <c r="AH446" s="6" t="s">
        <v>1448</v>
      </c>
      <c r="AI446" s="6" t="s">
        <v>1449</v>
      </c>
      <c r="AJ446" s="6" t="s">
        <v>1450</v>
      </c>
      <c r="AK446" s="6" t="s">
        <v>1451</v>
      </c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</row>
    <row r="447" ht="15.15" hidden="1" spans="1:86">
      <c r="A447" s="4">
        <v>44142.5562847222</v>
      </c>
      <c r="B447" s="5" t="s">
        <v>65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 t="s">
        <v>1452</v>
      </c>
      <c r="R447" s="7">
        <v>89213789310</v>
      </c>
      <c r="S447" s="6" t="s">
        <v>1285</v>
      </c>
      <c r="T447" s="6" t="s">
        <v>1453</v>
      </c>
      <c r="U447" s="6" t="s">
        <v>164</v>
      </c>
      <c r="V447" s="6">
        <v>3</v>
      </c>
      <c r="W447" s="8">
        <v>44023</v>
      </c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</row>
    <row r="448" ht="15.15" hidden="1" spans="1:86">
      <c r="A448" s="4">
        <v>44142.5567361111</v>
      </c>
      <c r="B448" s="5" t="s">
        <v>169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 t="s">
        <v>1454</v>
      </c>
      <c r="Y448" s="7">
        <v>89602689359</v>
      </c>
      <c r="Z448" s="6" t="s">
        <v>1455</v>
      </c>
      <c r="AA448" s="6" t="s">
        <v>1456</v>
      </c>
      <c r="AB448" s="6" t="s">
        <v>697</v>
      </c>
      <c r="AC448" s="6" t="s">
        <v>1457</v>
      </c>
      <c r="AD448" s="8">
        <v>44142</v>
      </c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</row>
    <row r="449" ht="15.15" hidden="1" spans="1:86">
      <c r="A449" s="4">
        <v>44142.5568055556</v>
      </c>
      <c r="B449" s="5" t="s">
        <v>27</v>
      </c>
      <c r="C449" s="6"/>
      <c r="D449" s="6"/>
      <c r="E449" s="6"/>
      <c r="F449" s="6"/>
      <c r="G449" s="6"/>
      <c r="H449" s="6"/>
      <c r="I449" s="6"/>
      <c r="J449" s="6" t="s">
        <v>690</v>
      </c>
      <c r="K449" s="6">
        <f>7-911-762-9319</f>
        <v>-10985</v>
      </c>
      <c r="L449" s="6" t="s">
        <v>691</v>
      </c>
      <c r="M449" s="6" t="s">
        <v>692</v>
      </c>
      <c r="N449" s="6" t="s">
        <v>519</v>
      </c>
      <c r="O449" s="7">
        <v>204</v>
      </c>
      <c r="P449" s="8">
        <v>44142</v>
      </c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</row>
    <row r="450" ht="15.15" hidden="1" spans="1:86">
      <c r="A450" s="4">
        <v>44142.5581134259</v>
      </c>
      <c r="B450" s="6" t="s">
        <v>15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 t="s">
        <v>1445</v>
      </c>
      <c r="AF450" s="6" t="s">
        <v>1446</v>
      </c>
      <c r="AG450" s="6" t="s">
        <v>1447</v>
      </c>
      <c r="AH450" s="6" t="s">
        <v>1458</v>
      </c>
      <c r="AI450" s="6" t="s">
        <v>1459</v>
      </c>
      <c r="AJ450" s="7">
        <v>130</v>
      </c>
      <c r="AK450" s="6" t="s">
        <v>1451</v>
      </c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</row>
    <row r="451" ht="15.15" hidden="1" spans="1:86">
      <c r="A451" s="4">
        <v>44142.5588194444</v>
      </c>
      <c r="B451" s="6" t="s">
        <v>15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 t="s">
        <v>1460</v>
      </c>
      <c r="AF451" s="7">
        <v>89210910875</v>
      </c>
      <c r="AG451" s="6" t="s">
        <v>1461</v>
      </c>
      <c r="AH451" s="6" t="s">
        <v>1462</v>
      </c>
      <c r="AI451" s="6" t="s">
        <v>226</v>
      </c>
      <c r="AJ451" s="7">
        <v>109</v>
      </c>
      <c r="AK451" s="6" t="s">
        <v>26</v>
      </c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</row>
    <row r="452" ht="15.15" hidden="1" spans="1:86">
      <c r="A452" s="4">
        <v>44142.5589467593</v>
      </c>
      <c r="B452" s="5" t="s">
        <v>65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 t="s">
        <v>1463</v>
      </c>
      <c r="R452" s="7">
        <v>89990362474</v>
      </c>
      <c r="S452" s="6" t="s">
        <v>1464</v>
      </c>
      <c r="T452" s="6" t="s">
        <v>1465</v>
      </c>
      <c r="U452" s="6" t="s">
        <v>1466</v>
      </c>
      <c r="V452" s="6" t="s">
        <v>953</v>
      </c>
      <c r="W452" s="8">
        <v>44142</v>
      </c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</row>
    <row r="453" ht="15.15" hidden="1" spans="1:86">
      <c r="A453" s="4">
        <v>44142.5597222222</v>
      </c>
      <c r="B453" s="5" t="s">
        <v>169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 t="s">
        <v>1467</v>
      </c>
      <c r="Y453" s="6">
        <v>79650050581</v>
      </c>
      <c r="Z453" s="6" t="s">
        <v>1468</v>
      </c>
      <c r="AA453" s="6" t="s">
        <v>1469</v>
      </c>
      <c r="AB453" s="6" t="s">
        <v>874</v>
      </c>
      <c r="AC453" s="7">
        <v>201</v>
      </c>
      <c r="AD453" s="8">
        <v>44142</v>
      </c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</row>
    <row r="454" ht="15.15" hidden="1" spans="1:86">
      <c r="A454" s="4">
        <v>44142.5605555556</v>
      </c>
      <c r="B454" s="5" t="s">
        <v>169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 t="s">
        <v>1470</v>
      </c>
      <c r="Y454" s="7">
        <v>89112151242</v>
      </c>
      <c r="Z454" s="6" t="s">
        <v>1471</v>
      </c>
      <c r="AA454" s="6" t="s">
        <v>1472</v>
      </c>
      <c r="AB454" s="6" t="s">
        <v>874</v>
      </c>
      <c r="AC454" s="7">
        <v>105</v>
      </c>
      <c r="AD454" s="8">
        <v>44142</v>
      </c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</row>
    <row r="455" ht="15.15" hidden="1" spans="1:86">
      <c r="A455" s="4">
        <v>44142.5609837963</v>
      </c>
      <c r="B455" s="5" t="s">
        <v>65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 t="s">
        <v>671</v>
      </c>
      <c r="R455" s="6">
        <v>79312883828</v>
      </c>
      <c r="S455" s="6" t="s">
        <v>672</v>
      </c>
      <c r="T455" s="6" t="s">
        <v>673</v>
      </c>
      <c r="U455" s="6" t="s">
        <v>414</v>
      </c>
      <c r="V455" s="6">
        <v>3</v>
      </c>
      <c r="W455" s="8">
        <v>44142</v>
      </c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</row>
    <row r="456" ht="15.15" hidden="1" spans="1:86">
      <c r="A456" s="4">
        <v>44142.5613888889</v>
      </c>
      <c r="B456" s="5" t="s">
        <v>169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 t="s">
        <v>1473</v>
      </c>
      <c r="Y456" s="7">
        <v>89117425342</v>
      </c>
      <c r="Z456" s="6" t="s">
        <v>1474</v>
      </c>
      <c r="AA456" s="6" t="s">
        <v>1475</v>
      </c>
      <c r="AB456" s="6" t="s">
        <v>874</v>
      </c>
      <c r="AC456" s="7">
        <v>201</v>
      </c>
      <c r="AD456" s="8">
        <v>44142</v>
      </c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</row>
    <row r="457" ht="15.15" hidden="1" spans="1:86">
      <c r="A457" s="4">
        <v>44142.5619328704</v>
      </c>
      <c r="B457" s="5" t="s">
        <v>169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 t="s">
        <v>1476</v>
      </c>
      <c r="Y457" s="6" t="s">
        <v>1477</v>
      </c>
      <c r="Z457" s="6" t="s">
        <v>1478</v>
      </c>
      <c r="AA457" s="6" t="s">
        <v>1479</v>
      </c>
      <c r="AB457" s="6" t="s">
        <v>1480</v>
      </c>
      <c r="AC457" s="7">
        <v>302</v>
      </c>
      <c r="AD457" s="8">
        <v>44142</v>
      </c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</row>
    <row r="458" ht="15.15" hidden="1" spans="1:86">
      <c r="A458" s="4">
        <v>44142.5626851852</v>
      </c>
      <c r="B458" s="6" t="s">
        <v>15</v>
      </c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 t="s">
        <v>1481</v>
      </c>
      <c r="AF458" s="6" t="s">
        <v>1482</v>
      </c>
      <c r="AG458" s="6" t="s">
        <v>1483</v>
      </c>
      <c r="AH458" s="6" t="s">
        <v>1484</v>
      </c>
      <c r="AI458" s="6" t="s">
        <v>1485</v>
      </c>
      <c r="AJ458" s="7">
        <v>131</v>
      </c>
      <c r="AK458" s="6" t="s">
        <v>20</v>
      </c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</row>
    <row r="459" ht="15.15" hidden="1" spans="1:86">
      <c r="A459" s="4">
        <v>44142.5627662037</v>
      </c>
      <c r="B459" s="6" t="s">
        <v>15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 t="s">
        <v>1486</v>
      </c>
      <c r="AF459" s="6">
        <v>79219164461</v>
      </c>
      <c r="AG459" s="6" t="s">
        <v>1487</v>
      </c>
      <c r="AH459" s="6" t="s">
        <v>1488</v>
      </c>
      <c r="AI459" s="6" t="s">
        <v>1387</v>
      </c>
      <c r="AJ459" s="7">
        <v>203</v>
      </c>
      <c r="AK459" s="6" t="s">
        <v>1489</v>
      </c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</row>
    <row r="460" ht="15.15" spans="1:86">
      <c r="A460" s="4">
        <v>44142.565474537</v>
      </c>
      <c r="B460" s="5" t="s">
        <v>11</v>
      </c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 t="s">
        <v>1490</v>
      </c>
      <c r="BP460" s="7">
        <v>79217467646</v>
      </c>
      <c r="BQ460" s="6" t="s">
        <v>1491</v>
      </c>
      <c r="BR460" s="6" t="s">
        <v>1492</v>
      </c>
      <c r="BS460" s="6" t="s">
        <v>378</v>
      </c>
      <c r="BT460" s="7">
        <v>159</v>
      </c>
      <c r="BU460" s="8">
        <v>44142</v>
      </c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</row>
    <row r="461" ht="15.15" hidden="1" spans="1:86">
      <c r="A461" s="4">
        <v>44142.5658101852</v>
      </c>
      <c r="B461" s="5" t="s">
        <v>65</v>
      </c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 t="s">
        <v>1493</v>
      </c>
      <c r="R461" s="7">
        <v>89217475144</v>
      </c>
      <c r="S461" s="6" t="s">
        <v>1494</v>
      </c>
      <c r="T461" s="6" t="s">
        <v>1495</v>
      </c>
      <c r="U461" s="6" t="s">
        <v>1496</v>
      </c>
      <c r="V461" s="6">
        <v>3</v>
      </c>
      <c r="W461" s="8">
        <v>44111</v>
      </c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</row>
    <row r="462" ht="15.15" hidden="1" spans="1:86">
      <c r="A462" s="4">
        <v>44142.5659606481</v>
      </c>
      <c r="B462" s="5" t="s">
        <v>65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 t="s">
        <v>1497</v>
      </c>
      <c r="R462" s="6">
        <v>79219141396</v>
      </c>
      <c r="S462" s="6" t="s">
        <v>1498</v>
      </c>
      <c r="T462" s="6" t="s">
        <v>1499</v>
      </c>
      <c r="U462" s="6" t="s">
        <v>1500</v>
      </c>
      <c r="V462" s="6">
        <v>6</v>
      </c>
      <c r="W462" s="8">
        <v>44142</v>
      </c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</row>
    <row r="463" ht="15.15" hidden="1" spans="1:86">
      <c r="A463" s="4">
        <v>44142.5667592593</v>
      </c>
      <c r="B463" s="5" t="s">
        <v>65</v>
      </c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 t="s">
        <v>1501</v>
      </c>
      <c r="R463" s="6">
        <v>79219100194</v>
      </c>
      <c r="S463" s="6" t="s">
        <v>1502</v>
      </c>
      <c r="T463" s="6" t="s">
        <v>1503</v>
      </c>
      <c r="U463" s="6" t="s">
        <v>410</v>
      </c>
      <c r="V463" s="6" t="s">
        <v>410</v>
      </c>
      <c r="W463" s="8">
        <v>44142</v>
      </c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</row>
    <row r="464" ht="15.15" hidden="1" spans="1:86">
      <c r="A464" s="4">
        <v>44142.5672453704</v>
      </c>
      <c r="B464" s="5" t="s">
        <v>169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 t="s">
        <v>1504</v>
      </c>
      <c r="Y464" s="6">
        <v>79043318000</v>
      </c>
      <c r="Z464" s="6" t="s">
        <v>1505</v>
      </c>
      <c r="AA464" s="6" t="s">
        <v>1506</v>
      </c>
      <c r="AB464" s="6" t="s">
        <v>1342</v>
      </c>
      <c r="AC464" s="7">
        <v>203</v>
      </c>
      <c r="AD464" s="8">
        <v>44111</v>
      </c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</row>
    <row r="465" ht="15.15" hidden="1" spans="1:86">
      <c r="A465" s="4">
        <v>44142.5677430556</v>
      </c>
      <c r="B465" s="5" t="s">
        <v>65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 t="s">
        <v>1497</v>
      </c>
      <c r="R465" s="6">
        <v>79219141396</v>
      </c>
      <c r="S465" s="6" t="s">
        <v>1507</v>
      </c>
      <c r="T465" s="6" t="s">
        <v>1499</v>
      </c>
      <c r="U465" s="6" t="s">
        <v>1508</v>
      </c>
      <c r="V465" s="7">
        <v>301</v>
      </c>
      <c r="W465" s="8">
        <v>44142</v>
      </c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</row>
    <row r="466" ht="15.15" hidden="1" spans="1:86">
      <c r="A466" s="4">
        <v>44142.5677893519</v>
      </c>
      <c r="B466" s="5" t="s">
        <v>65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 t="s">
        <v>1509</v>
      </c>
      <c r="R466" s="6">
        <v>79117729865</v>
      </c>
      <c r="S466" s="6" t="s">
        <v>1510</v>
      </c>
      <c r="T466" s="6" t="s">
        <v>1511</v>
      </c>
      <c r="U466" s="6" t="s">
        <v>1512</v>
      </c>
      <c r="V466" s="6">
        <v>3</v>
      </c>
      <c r="W466" s="8">
        <v>44144</v>
      </c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</row>
    <row r="467" ht="15.15" spans="1:86">
      <c r="A467" s="4">
        <v>44142.5678587963</v>
      </c>
      <c r="B467" s="5" t="s">
        <v>11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 t="s">
        <v>1513</v>
      </c>
      <c r="BP467" s="7">
        <v>89112256562</v>
      </c>
      <c r="BQ467" s="6" t="s">
        <v>1514</v>
      </c>
      <c r="BR467" s="6" t="s">
        <v>1515</v>
      </c>
      <c r="BS467" s="6" t="s">
        <v>218</v>
      </c>
      <c r="BT467" s="7">
        <v>201</v>
      </c>
      <c r="BU467" s="8">
        <v>44142</v>
      </c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</row>
    <row r="468" ht="15.15" hidden="1" spans="1:86">
      <c r="A468" s="4">
        <v>44142.5678819444</v>
      </c>
      <c r="B468" s="5" t="s">
        <v>169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 t="s">
        <v>1501</v>
      </c>
      <c r="Y468" s="6">
        <v>79219100194</v>
      </c>
      <c r="Z468" s="6" t="s">
        <v>1502</v>
      </c>
      <c r="AA468" s="6" t="s">
        <v>1503</v>
      </c>
      <c r="AB468" s="6" t="s">
        <v>1516</v>
      </c>
      <c r="AC468" s="7">
        <v>301</v>
      </c>
      <c r="AD468" s="8">
        <v>44142</v>
      </c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</row>
    <row r="469" ht="15.15" hidden="1" spans="1:86">
      <c r="A469" s="4">
        <v>44142.5684259259</v>
      </c>
      <c r="B469" s="5" t="s">
        <v>169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 t="s">
        <v>1517</v>
      </c>
      <c r="Y469" s="6">
        <v>79992158394</v>
      </c>
      <c r="Z469" s="6" t="s">
        <v>1518</v>
      </c>
      <c r="AA469" s="6" t="s">
        <v>1519</v>
      </c>
      <c r="AB469" s="6" t="s">
        <v>874</v>
      </c>
      <c r="AC469" s="7">
        <v>203</v>
      </c>
      <c r="AD469" s="8">
        <v>44142</v>
      </c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</row>
    <row r="470" ht="15.15" hidden="1" spans="1:86">
      <c r="A470" s="4">
        <v>44142.5685069444</v>
      </c>
      <c r="B470" s="5" t="s">
        <v>65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 t="s">
        <v>1509</v>
      </c>
      <c r="R470" s="6">
        <v>79117729865</v>
      </c>
      <c r="S470" s="6" t="s">
        <v>1510</v>
      </c>
      <c r="T470" s="6" t="s">
        <v>1511</v>
      </c>
      <c r="U470" s="6" t="s">
        <v>414</v>
      </c>
      <c r="V470" s="6">
        <v>3</v>
      </c>
      <c r="W470" s="8">
        <v>44144</v>
      </c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</row>
    <row r="471" ht="15.15" hidden="1" spans="1:86">
      <c r="A471" s="4">
        <v>44142.5689583333</v>
      </c>
      <c r="B471" s="5" t="s">
        <v>169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 t="s">
        <v>1520</v>
      </c>
      <c r="Y471" s="7">
        <v>89217752445</v>
      </c>
      <c r="Z471" s="6" t="s">
        <v>1521</v>
      </c>
      <c r="AA471" s="6" t="s">
        <v>1522</v>
      </c>
      <c r="AB471" s="6" t="s">
        <v>874</v>
      </c>
      <c r="AC471" s="7">
        <v>203</v>
      </c>
      <c r="AD471" s="8">
        <v>44142</v>
      </c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</row>
    <row r="472" ht="15.15" hidden="1" spans="1:86">
      <c r="A472" s="4">
        <v>44142.5690393519</v>
      </c>
      <c r="B472" s="6" t="s">
        <v>80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 t="s">
        <v>530</v>
      </c>
      <c r="BH472" s="7">
        <v>89213751318</v>
      </c>
      <c r="BI472" s="6" t="s">
        <v>531</v>
      </c>
      <c r="BJ472" s="6" t="s">
        <v>1523</v>
      </c>
      <c r="BK472" s="6" t="s">
        <v>532</v>
      </c>
      <c r="BL472" s="6" t="s">
        <v>1524</v>
      </c>
      <c r="BM472" s="7">
        <v>2</v>
      </c>
      <c r="BN472" s="6" t="s">
        <v>20</v>
      </c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</row>
    <row r="473" ht="15.15" hidden="1" spans="1:86">
      <c r="A473" s="4">
        <v>44142.5691666667</v>
      </c>
      <c r="B473" s="5" t="s">
        <v>169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 t="s">
        <v>1525</v>
      </c>
      <c r="Y473" s="6">
        <v>79052236727</v>
      </c>
      <c r="Z473" s="6" t="s">
        <v>1526</v>
      </c>
      <c r="AA473" s="6" t="s">
        <v>1527</v>
      </c>
      <c r="AB473" s="6" t="s">
        <v>874</v>
      </c>
      <c r="AC473" s="7">
        <v>303</v>
      </c>
      <c r="AD473" s="8">
        <v>44142</v>
      </c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</row>
    <row r="474" ht="15.15" hidden="1" spans="1:86">
      <c r="A474" s="4">
        <v>44142.5691898148</v>
      </c>
      <c r="B474" s="5" t="s">
        <v>169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 t="s">
        <v>991</v>
      </c>
      <c r="Y474" s="6">
        <v>79213509490</v>
      </c>
      <c r="Z474" s="6" t="s">
        <v>992</v>
      </c>
      <c r="AA474" s="6" t="s">
        <v>993</v>
      </c>
      <c r="AB474" s="6" t="s">
        <v>740</v>
      </c>
      <c r="AC474" s="7">
        <v>105</v>
      </c>
      <c r="AD474" s="8">
        <v>44142</v>
      </c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</row>
    <row r="475" ht="15.15" hidden="1" spans="1:86">
      <c r="A475" s="4">
        <v>44142.5692708333</v>
      </c>
      <c r="B475" s="6" t="s">
        <v>15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 t="s">
        <v>1528</v>
      </c>
      <c r="AF475" s="6">
        <v>79219313494</v>
      </c>
      <c r="AG475" s="6" t="s">
        <v>1529</v>
      </c>
      <c r="AH475" s="6" t="s">
        <v>1530</v>
      </c>
      <c r="AI475" s="6" t="s">
        <v>1531</v>
      </c>
      <c r="AJ475" s="7">
        <v>202</v>
      </c>
      <c r="AK475" s="6" t="s">
        <v>433</v>
      </c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</row>
    <row r="476" ht="15.15" hidden="1" spans="1:86">
      <c r="A476" s="4">
        <v>44142.5693402778</v>
      </c>
      <c r="B476" s="5" t="s">
        <v>65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 t="s">
        <v>1509</v>
      </c>
      <c r="R476" s="6">
        <v>79117729865</v>
      </c>
      <c r="S476" s="6" t="s">
        <v>1510</v>
      </c>
      <c r="T476" s="6" t="s">
        <v>1532</v>
      </c>
      <c r="U476" s="6" t="s">
        <v>887</v>
      </c>
      <c r="V476" s="6">
        <v>2</v>
      </c>
      <c r="W476" s="8">
        <v>44144</v>
      </c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</row>
    <row r="477" ht="15.15" hidden="1" spans="1:86">
      <c r="A477" s="4">
        <v>44142.569375</v>
      </c>
      <c r="B477" s="5" t="s">
        <v>192</v>
      </c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 t="s">
        <v>1504</v>
      </c>
      <c r="BA477" s="6">
        <v>79043318000</v>
      </c>
      <c r="BB477" s="6" t="s">
        <v>1505</v>
      </c>
      <c r="BC477" s="6" t="s">
        <v>1506</v>
      </c>
      <c r="BD477" s="6" t="s">
        <v>193</v>
      </c>
      <c r="BE477" s="7">
        <v>126</v>
      </c>
      <c r="BF477" s="8">
        <v>44111</v>
      </c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</row>
    <row r="478" ht="15.15" hidden="1" spans="1:86">
      <c r="A478" s="4">
        <v>44142.5697685185</v>
      </c>
      <c r="B478" s="5" t="s">
        <v>65</v>
      </c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 t="s">
        <v>970</v>
      </c>
      <c r="R478" s="7">
        <v>89236009353</v>
      </c>
      <c r="S478" s="6"/>
      <c r="T478" s="6" t="s">
        <v>971</v>
      </c>
      <c r="U478" s="6" t="s">
        <v>198</v>
      </c>
      <c r="V478" s="7">
        <v>101</v>
      </c>
      <c r="W478" s="7" t="s">
        <v>870</v>
      </c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</row>
    <row r="479" ht="15.15" hidden="1" spans="1:86">
      <c r="A479" s="4">
        <v>44142.569849537</v>
      </c>
      <c r="B479" s="5" t="s">
        <v>169</v>
      </c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 t="s">
        <v>1517</v>
      </c>
      <c r="Y479" s="6">
        <v>79992158394</v>
      </c>
      <c r="Z479" s="6" t="s">
        <v>1518</v>
      </c>
      <c r="AA479" s="6" t="s">
        <v>1533</v>
      </c>
      <c r="AB479" s="6" t="s">
        <v>874</v>
      </c>
      <c r="AC479" s="7">
        <v>203</v>
      </c>
      <c r="AD479" s="8">
        <v>44142</v>
      </c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</row>
    <row r="480" ht="15.15" hidden="1" spans="1:86">
      <c r="A480" s="4">
        <v>44142.5699189815</v>
      </c>
      <c r="B480" s="5" t="s">
        <v>169</v>
      </c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 t="s">
        <v>884</v>
      </c>
      <c r="Y480" s="7">
        <v>89213502565</v>
      </c>
      <c r="Z480" s="6" t="s">
        <v>885</v>
      </c>
      <c r="AA480" s="6" t="s">
        <v>886</v>
      </c>
      <c r="AB480" s="6" t="s">
        <v>1534</v>
      </c>
      <c r="AC480" s="6">
        <v>1</v>
      </c>
      <c r="AD480" s="8">
        <v>44142</v>
      </c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</row>
    <row r="481" ht="15.15" hidden="1" spans="1:86">
      <c r="A481" s="4">
        <v>44142.5699421296</v>
      </c>
      <c r="B481" s="5" t="s">
        <v>65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 t="s">
        <v>1535</v>
      </c>
      <c r="R481" s="6">
        <v>79117729865</v>
      </c>
      <c r="S481" s="6" t="s">
        <v>1510</v>
      </c>
      <c r="T481" s="6" t="s">
        <v>1532</v>
      </c>
      <c r="U481" s="6" t="s">
        <v>414</v>
      </c>
      <c r="V481" s="6">
        <v>1</v>
      </c>
      <c r="W481" s="8">
        <v>44144</v>
      </c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</row>
    <row r="482" ht="15.15" spans="1:86">
      <c r="A482" s="4">
        <v>44142.5699537037</v>
      </c>
      <c r="B482" s="5" t="s">
        <v>11</v>
      </c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 t="s">
        <v>1536</v>
      </c>
      <c r="BP482" s="6">
        <v>79119016034</v>
      </c>
      <c r="BQ482" s="6" t="s">
        <v>1537</v>
      </c>
      <c r="BR482" s="6" t="s">
        <v>1538</v>
      </c>
      <c r="BS482" s="6" t="s">
        <v>378</v>
      </c>
      <c r="BT482" s="7">
        <v>155</v>
      </c>
      <c r="BU482" s="8">
        <v>44142</v>
      </c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</row>
    <row r="483" ht="15.15" hidden="1" spans="1:86">
      <c r="A483" s="4">
        <v>44142.5701273148</v>
      </c>
      <c r="B483" s="5" t="s">
        <v>169</v>
      </c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 t="s">
        <v>1539</v>
      </c>
      <c r="Y483" s="6" t="s">
        <v>1540</v>
      </c>
      <c r="Z483" s="6" t="s">
        <v>1541</v>
      </c>
      <c r="AA483" s="6" t="s">
        <v>1542</v>
      </c>
      <c r="AB483" s="6" t="s">
        <v>997</v>
      </c>
      <c r="AC483" s="7">
        <v>301</v>
      </c>
      <c r="AD483" s="8">
        <v>44142</v>
      </c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</row>
    <row r="484" ht="15.15" hidden="1" spans="1:86">
      <c r="A484" s="4">
        <v>44142.5705208333</v>
      </c>
      <c r="B484" s="5" t="s">
        <v>27</v>
      </c>
      <c r="C484" s="6"/>
      <c r="D484" s="6"/>
      <c r="E484" s="6"/>
      <c r="F484" s="6"/>
      <c r="G484" s="6"/>
      <c r="H484" s="6"/>
      <c r="I484" s="6"/>
      <c r="J484" s="6" t="s">
        <v>1543</v>
      </c>
      <c r="K484" s="7">
        <v>89811806179</v>
      </c>
      <c r="L484" s="6" t="s">
        <v>1544</v>
      </c>
      <c r="M484" s="6" t="s">
        <v>1545</v>
      </c>
      <c r="N484" s="6" t="s">
        <v>1546</v>
      </c>
      <c r="O484" s="7">
        <v>202</v>
      </c>
      <c r="P484" s="8">
        <v>44142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</row>
    <row r="485" ht="15.15" hidden="1" spans="1:86">
      <c r="A485" s="4">
        <v>44142.5708680556</v>
      </c>
      <c r="B485" s="5" t="s">
        <v>65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 t="s">
        <v>970</v>
      </c>
      <c r="R485" s="7">
        <v>89236009353</v>
      </c>
      <c r="S485" s="6"/>
      <c r="T485" s="6" t="s">
        <v>971</v>
      </c>
      <c r="U485" s="6" t="s">
        <v>1547</v>
      </c>
      <c r="V485" s="6" t="s">
        <v>1548</v>
      </c>
      <c r="W485" s="7" t="s">
        <v>870</v>
      </c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</row>
    <row r="486" ht="15.15" spans="1:86">
      <c r="A486" s="4">
        <v>44142.5709722222</v>
      </c>
      <c r="B486" s="5" t="s">
        <v>11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 t="s">
        <v>366</v>
      </c>
      <c r="BP486" s="7">
        <v>89217577880</v>
      </c>
      <c r="BQ486" s="6" t="s">
        <v>367</v>
      </c>
      <c r="BR486" s="6" t="s">
        <v>368</v>
      </c>
      <c r="BS486" s="6" t="s">
        <v>378</v>
      </c>
      <c r="BT486" s="7">
        <v>154</v>
      </c>
      <c r="BU486" s="8">
        <v>44142</v>
      </c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</row>
    <row r="487" ht="15.15" hidden="1" spans="1:86">
      <c r="A487" s="4">
        <v>44142.5718287037</v>
      </c>
      <c r="B487" s="5" t="s">
        <v>192</v>
      </c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 t="s">
        <v>1528</v>
      </c>
      <c r="BA487" s="6">
        <v>79219313494</v>
      </c>
      <c r="BB487" s="6" t="s">
        <v>1529</v>
      </c>
      <c r="BC487" s="6" t="s">
        <v>1530</v>
      </c>
      <c r="BD487" s="6" t="s">
        <v>773</v>
      </c>
      <c r="BE487" s="7">
        <v>130</v>
      </c>
      <c r="BF487" s="8">
        <v>44142</v>
      </c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</row>
    <row r="488" ht="15.15" hidden="1" spans="1:86">
      <c r="A488" s="4">
        <v>44142.5721180556</v>
      </c>
      <c r="B488" s="5" t="s">
        <v>169</v>
      </c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 t="s">
        <v>1549</v>
      </c>
      <c r="Y488" s="6">
        <v>79119167185</v>
      </c>
      <c r="Z488" s="6" t="s">
        <v>1550</v>
      </c>
      <c r="AA488" s="6" t="s">
        <v>1551</v>
      </c>
      <c r="AB488" s="6" t="s">
        <v>740</v>
      </c>
      <c r="AC488" s="7">
        <v>101</v>
      </c>
      <c r="AD488" s="8">
        <v>44142</v>
      </c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</row>
    <row r="489" ht="15.15" hidden="1" spans="1:86">
      <c r="A489" s="4">
        <v>44142.5722569444</v>
      </c>
      <c r="B489" s="5" t="s">
        <v>65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 t="s">
        <v>1497</v>
      </c>
      <c r="R489" s="6">
        <v>79219141396</v>
      </c>
      <c r="S489" s="6" t="s">
        <v>1507</v>
      </c>
      <c r="T489" s="6" t="s">
        <v>1499</v>
      </c>
      <c r="U489" s="6" t="s">
        <v>1500</v>
      </c>
      <c r="V489" s="6">
        <v>3</v>
      </c>
      <c r="W489" s="8">
        <v>44142</v>
      </c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</row>
    <row r="490" ht="15.15" spans="1:86">
      <c r="A490" s="4">
        <v>44142.5735185185</v>
      </c>
      <c r="B490" s="5" t="s">
        <v>11</v>
      </c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 t="s">
        <v>1552</v>
      </c>
      <c r="BP490" s="6" t="s">
        <v>1553</v>
      </c>
      <c r="BQ490" s="6" t="s">
        <v>1554</v>
      </c>
      <c r="BR490" s="6" t="s">
        <v>1555</v>
      </c>
      <c r="BS490" s="6" t="s">
        <v>1556</v>
      </c>
      <c r="BT490" s="7">
        <v>233</v>
      </c>
      <c r="BU490" s="8">
        <v>44142</v>
      </c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</row>
    <row r="491" ht="15.15" spans="1:86">
      <c r="A491" s="4">
        <v>44142.5747569444</v>
      </c>
      <c r="B491" s="5" t="s">
        <v>11</v>
      </c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 t="s">
        <v>1557</v>
      </c>
      <c r="BP491" s="6">
        <v>79219543643</v>
      </c>
      <c r="BQ491" s="6" t="s">
        <v>1558</v>
      </c>
      <c r="BR491" s="6" t="s">
        <v>1559</v>
      </c>
      <c r="BS491" s="6" t="s">
        <v>378</v>
      </c>
      <c r="BT491" s="6" t="s">
        <v>1560</v>
      </c>
      <c r="BU491" s="8">
        <v>44142</v>
      </c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</row>
    <row r="492" ht="15.15" hidden="1" spans="1:86">
      <c r="A492" s="4">
        <v>44142.5763888889</v>
      </c>
      <c r="B492" s="5" t="s">
        <v>27</v>
      </c>
      <c r="C492" s="6"/>
      <c r="D492" s="6"/>
      <c r="E492" s="6"/>
      <c r="F492" s="6"/>
      <c r="G492" s="6"/>
      <c r="H492" s="6"/>
      <c r="I492" s="6"/>
      <c r="J492" s="6" t="s">
        <v>1561</v>
      </c>
      <c r="K492" s="7">
        <v>89213336077</v>
      </c>
      <c r="L492" s="6" t="s">
        <v>1562</v>
      </c>
      <c r="M492" s="6" t="s">
        <v>1563</v>
      </c>
      <c r="N492" s="6" t="s">
        <v>1564</v>
      </c>
      <c r="O492" s="7">
        <v>201</v>
      </c>
      <c r="P492" s="8">
        <v>44142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</row>
    <row r="493" ht="15.15" hidden="1" spans="1:86">
      <c r="A493" s="4">
        <v>44142.5764583333</v>
      </c>
      <c r="B493" s="5" t="s">
        <v>65</v>
      </c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 t="s">
        <v>1565</v>
      </c>
      <c r="R493" s="7">
        <v>89119719424</v>
      </c>
      <c r="S493" s="6" t="s">
        <v>1566</v>
      </c>
      <c r="T493" s="6" t="s">
        <v>1567</v>
      </c>
      <c r="U493" s="6" t="s">
        <v>1568</v>
      </c>
      <c r="V493" s="6" t="s">
        <v>1569</v>
      </c>
      <c r="W493" s="8">
        <v>44142</v>
      </c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</row>
    <row r="494" ht="15.15" hidden="1" spans="1:86">
      <c r="A494" s="4">
        <v>44142.5769560185</v>
      </c>
      <c r="B494" s="5" t="s">
        <v>169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 t="s">
        <v>1570</v>
      </c>
      <c r="Y494" s="6">
        <v>79531701419</v>
      </c>
      <c r="Z494" s="6" t="s">
        <v>1571</v>
      </c>
      <c r="AA494" s="6" t="s">
        <v>1572</v>
      </c>
      <c r="AB494" s="6" t="s">
        <v>1573</v>
      </c>
      <c r="AC494" s="7">
        <v>116</v>
      </c>
      <c r="AD494" s="8">
        <v>44142</v>
      </c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</row>
    <row r="495" ht="15.15" hidden="1" spans="1:86">
      <c r="A495" s="4">
        <v>44142.5774768519</v>
      </c>
      <c r="B495" s="5" t="s">
        <v>65</v>
      </c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 t="s">
        <v>1574</v>
      </c>
      <c r="R495" s="7">
        <v>89500203356</v>
      </c>
      <c r="S495" s="6" t="s">
        <v>1285</v>
      </c>
      <c r="T495" s="6" t="s">
        <v>1575</v>
      </c>
      <c r="U495" s="6" t="s">
        <v>1576</v>
      </c>
      <c r="V495" s="7">
        <v>301</v>
      </c>
      <c r="W495" s="8">
        <v>44023</v>
      </c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</row>
    <row r="496" ht="15.15" hidden="1" spans="1:86">
      <c r="A496" s="4">
        <v>44142.577962963</v>
      </c>
      <c r="B496" s="5" t="s">
        <v>192</v>
      </c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 t="s">
        <v>1565</v>
      </c>
      <c r="BA496" s="7">
        <v>89119719424</v>
      </c>
      <c r="BB496" s="6" t="s">
        <v>1566</v>
      </c>
      <c r="BC496" s="6" t="s">
        <v>1567</v>
      </c>
      <c r="BD496" s="6" t="s">
        <v>193</v>
      </c>
      <c r="BE496" s="7">
        <v>117</v>
      </c>
      <c r="BF496" s="8">
        <v>44142</v>
      </c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</row>
    <row r="497" ht="15.15" hidden="1" spans="1:86">
      <c r="A497" s="4">
        <v>44142.5796990741</v>
      </c>
      <c r="B497" s="5" t="s">
        <v>65</v>
      </c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 t="s">
        <v>734</v>
      </c>
      <c r="R497" s="7">
        <v>89313311819</v>
      </c>
      <c r="S497" s="6" t="s">
        <v>735</v>
      </c>
      <c r="T497" s="6" t="s">
        <v>736</v>
      </c>
      <c r="U497" s="6" t="s">
        <v>179</v>
      </c>
      <c r="V497" s="7">
        <v>304</v>
      </c>
      <c r="W497" s="8">
        <v>44141</v>
      </c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</row>
    <row r="498" ht="15.15" hidden="1" spans="1:86">
      <c r="A498" s="4">
        <v>44142.5801851852</v>
      </c>
      <c r="B498" s="6" t="s">
        <v>15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 t="s">
        <v>1577</v>
      </c>
      <c r="AF498" s="6" t="s">
        <v>1578</v>
      </c>
      <c r="AG498" s="6" t="s">
        <v>1579</v>
      </c>
      <c r="AH498" s="6" t="s">
        <v>1580</v>
      </c>
      <c r="AI498" s="6" t="s">
        <v>73</v>
      </c>
      <c r="AJ498" s="7">
        <v>202</v>
      </c>
      <c r="AK498" s="6" t="s">
        <v>74</v>
      </c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</row>
    <row r="499" ht="15.15" hidden="1" spans="1:86">
      <c r="A499" s="4">
        <v>44142.5806365741</v>
      </c>
      <c r="B499" s="5" t="s">
        <v>65</v>
      </c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 t="s">
        <v>1581</v>
      </c>
      <c r="R499" s="7">
        <v>89213789310</v>
      </c>
      <c r="S499" s="6" t="s">
        <v>1285</v>
      </c>
      <c r="T499" s="6" t="s">
        <v>1453</v>
      </c>
      <c r="U499" s="6" t="s">
        <v>198</v>
      </c>
      <c r="V499" s="7">
        <v>301</v>
      </c>
      <c r="W499" s="8">
        <v>44023</v>
      </c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</row>
    <row r="500" ht="15.15" hidden="1" spans="1:86">
      <c r="A500" s="4">
        <v>44142.5811574074</v>
      </c>
      <c r="B500" s="5" t="s">
        <v>169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 t="s">
        <v>1582</v>
      </c>
      <c r="Y500" s="6">
        <v>79643756063</v>
      </c>
      <c r="Z500" s="6" t="s">
        <v>1583</v>
      </c>
      <c r="AA500" s="6" t="s">
        <v>1584</v>
      </c>
      <c r="AB500" s="6" t="s">
        <v>874</v>
      </c>
      <c r="AC500" s="7">
        <v>105</v>
      </c>
      <c r="AD500" s="8">
        <v>44142</v>
      </c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</row>
    <row r="501" ht="15.15" hidden="1" spans="1:86">
      <c r="A501" s="4">
        <v>44142.5817939815</v>
      </c>
      <c r="B501" s="5" t="s">
        <v>27</v>
      </c>
      <c r="C501" s="6"/>
      <c r="D501" s="6"/>
      <c r="E501" s="6"/>
      <c r="F501" s="6"/>
      <c r="G501" s="6"/>
      <c r="H501" s="6"/>
      <c r="I501" s="6"/>
      <c r="J501" s="6" t="s">
        <v>1585</v>
      </c>
      <c r="K501" s="6">
        <v>79117424502</v>
      </c>
      <c r="L501" s="6" t="s">
        <v>1586</v>
      </c>
      <c r="M501" s="6" t="s">
        <v>1587</v>
      </c>
      <c r="N501" s="6" t="s">
        <v>1180</v>
      </c>
      <c r="O501" s="7">
        <v>102</v>
      </c>
      <c r="P501" s="8">
        <v>44142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</row>
    <row r="502" ht="15.15" hidden="1" spans="1:86">
      <c r="A502" s="4">
        <v>44142.5818287037</v>
      </c>
      <c r="B502" s="6" t="s">
        <v>80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 t="s">
        <v>1588</v>
      </c>
      <c r="BH502" s="6">
        <v>79112250230</v>
      </c>
      <c r="BI502" s="6"/>
      <c r="BJ502" s="6" t="s">
        <v>1589</v>
      </c>
      <c r="BK502" s="6" t="s">
        <v>1590</v>
      </c>
      <c r="BL502" s="6" t="s">
        <v>1591</v>
      </c>
      <c r="BM502" s="7">
        <v>40216</v>
      </c>
      <c r="BN502" s="6" t="s">
        <v>1592</v>
      </c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</row>
    <row r="503" ht="15.15" hidden="1" spans="1:86">
      <c r="A503" s="4">
        <v>44142.5819560185</v>
      </c>
      <c r="B503" s="5" t="s">
        <v>169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 t="s">
        <v>1593</v>
      </c>
      <c r="Y503" s="7">
        <v>9213470522</v>
      </c>
      <c r="Z503" s="6" t="s">
        <v>1594</v>
      </c>
      <c r="AA503" s="6" t="s">
        <v>1595</v>
      </c>
      <c r="AB503" s="6" t="s">
        <v>874</v>
      </c>
      <c r="AC503" s="7">
        <v>301</v>
      </c>
      <c r="AD503" s="8">
        <v>44142</v>
      </c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</row>
    <row r="504" ht="15.15" hidden="1" spans="1:86">
      <c r="A504" s="4">
        <v>44142.5827430556</v>
      </c>
      <c r="B504" s="5" t="s">
        <v>65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 t="s">
        <v>1596</v>
      </c>
      <c r="R504" s="7">
        <v>89219843734</v>
      </c>
      <c r="S504" s="6" t="s">
        <v>1597</v>
      </c>
      <c r="T504" s="6" t="s">
        <v>1598</v>
      </c>
      <c r="U504" s="6" t="s">
        <v>1500</v>
      </c>
      <c r="V504" s="6">
        <v>3</v>
      </c>
      <c r="W504" s="8">
        <v>44142</v>
      </c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</row>
    <row r="505" ht="15.15" spans="1:86">
      <c r="A505" s="4">
        <v>44142.5834143519</v>
      </c>
      <c r="B505" s="5" t="s">
        <v>11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 t="s">
        <v>1599</v>
      </c>
      <c r="BP505" s="7">
        <v>89119534505</v>
      </c>
      <c r="BQ505" s="6"/>
      <c r="BR505" s="6" t="s">
        <v>1600</v>
      </c>
      <c r="BS505" s="6" t="s">
        <v>1601</v>
      </c>
      <c r="BT505" s="7">
        <v>229</v>
      </c>
      <c r="BU505" s="8">
        <v>44142</v>
      </c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</row>
    <row r="506" ht="15.15" hidden="1" spans="1:86">
      <c r="A506" s="4">
        <v>44142.5838541667</v>
      </c>
      <c r="B506" s="6" t="s">
        <v>15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 t="s">
        <v>1602</v>
      </c>
      <c r="AF506" s="6">
        <v>79817153815</v>
      </c>
      <c r="AG506" s="6" t="s">
        <v>1603</v>
      </c>
      <c r="AH506" s="6" t="s">
        <v>1604</v>
      </c>
      <c r="AI506" s="6" t="s">
        <v>1605</v>
      </c>
      <c r="AJ506" s="7">
        <v>131</v>
      </c>
      <c r="AK506" s="6" t="s">
        <v>26</v>
      </c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</row>
    <row r="507" ht="15.15" hidden="1" spans="1:86">
      <c r="A507" s="4">
        <v>44142.5840393519</v>
      </c>
      <c r="B507" s="5" t="s">
        <v>65</v>
      </c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 t="s">
        <v>1596</v>
      </c>
      <c r="R507" s="7">
        <v>89219843734</v>
      </c>
      <c r="S507" s="6" t="s">
        <v>1597</v>
      </c>
      <c r="T507" s="6" t="s">
        <v>1598</v>
      </c>
      <c r="U507" s="6" t="s">
        <v>887</v>
      </c>
      <c r="V507" s="7">
        <v>301</v>
      </c>
      <c r="W507" s="8">
        <v>44142</v>
      </c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</row>
    <row r="508" ht="15.15" hidden="1" spans="1:86">
      <c r="A508" s="4">
        <v>44142.5847337963</v>
      </c>
      <c r="B508" s="5" t="s">
        <v>65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 t="s">
        <v>1606</v>
      </c>
      <c r="R508" s="7">
        <v>89643341437</v>
      </c>
      <c r="S508" s="6" t="s">
        <v>1607</v>
      </c>
      <c r="T508" s="6" t="s">
        <v>1608</v>
      </c>
      <c r="U508" s="6" t="s">
        <v>414</v>
      </c>
      <c r="V508" s="6">
        <v>3</v>
      </c>
      <c r="W508" s="8">
        <v>44142</v>
      </c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</row>
    <row r="509" ht="15.15" spans="1:86">
      <c r="A509" s="4">
        <v>44142.5848842593</v>
      </c>
      <c r="B509" s="5" t="s">
        <v>11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 t="s">
        <v>1609</v>
      </c>
      <c r="BP509" s="6">
        <v>79052175227</v>
      </c>
      <c r="BQ509" s="6" t="s">
        <v>1610</v>
      </c>
      <c r="BR509" s="6" t="s">
        <v>1611</v>
      </c>
      <c r="BS509" s="6" t="s">
        <v>378</v>
      </c>
      <c r="BT509" s="6" t="s">
        <v>1612</v>
      </c>
      <c r="BU509" s="8">
        <v>44142</v>
      </c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</row>
    <row r="510" ht="15.15" spans="1:86">
      <c r="A510" s="4">
        <v>44142.5857060185</v>
      </c>
      <c r="B510" s="5" t="s">
        <v>11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 t="s">
        <v>1613</v>
      </c>
      <c r="BP510" s="7">
        <v>89213100344</v>
      </c>
      <c r="BQ510" s="6" t="s">
        <v>1614</v>
      </c>
      <c r="BR510" s="6" t="s">
        <v>1615</v>
      </c>
      <c r="BS510" s="6" t="s">
        <v>378</v>
      </c>
      <c r="BT510" s="7">
        <v>229</v>
      </c>
      <c r="BU510" s="8">
        <v>44142</v>
      </c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</row>
    <row r="511" ht="15.15" hidden="1" spans="1:86">
      <c r="A511" s="4">
        <v>44142.5861921296</v>
      </c>
      <c r="B511" s="5" t="s">
        <v>65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 t="s">
        <v>1596</v>
      </c>
      <c r="R511" s="7">
        <v>89219843734</v>
      </c>
      <c r="S511" s="6" t="s">
        <v>1597</v>
      </c>
      <c r="T511" s="6" t="s">
        <v>1616</v>
      </c>
      <c r="U511" s="6" t="s">
        <v>1500</v>
      </c>
      <c r="V511" s="6">
        <v>3</v>
      </c>
      <c r="W511" s="8">
        <v>44142</v>
      </c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</row>
    <row r="512" ht="15.15" spans="1:86">
      <c r="A512" s="4">
        <v>44142.5862268519</v>
      </c>
      <c r="B512" s="5" t="s">
        <v>11</v>
      </c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 t="s">
        <v>1609</v>
      </c>
      <c r="BP512" s="6">
        <v>79052175227</v>
      </c>
      <c r="BQ512" s="6" t="s">
        <v>1610</v>
      </c>
      <c r="BR512" s="6" t="s">
        <v>1611</v>
      </c>
      <c r="BS512" s="6" t="s">
        <v>378</v>
      </c>
      <c r="BT512" s="7">
        <v>233</v>
      </c>
      <c r="BU512" s="8">
        <v>44142</v>
      </c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</row>
    <row r="513" ht="15.15" hidden="1" spans="1:86">
      <c r="A513" s="4">
        <v>44142.5862615741</v>
      </c>
      <c r="B513" s="5" t="s">
        <v>169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 t="s">
        <v>1617</v>
      </c>
      <c r="Y513" s="6">
        <f>7-951-279-36-22</f>
        <v>-1281</v>
      </c>
      <c r="Z513" s="6" t="s">
        <v>1618</v>
      </c>
      <c r="AA513" s="6" t="s">
        <v>1619</v>
      </c>
      <c r="AB513" s="6" t="s">
        <v>874</v>
      </c>
      <c r="AC513" s="7">
        <v>301</v>
      </c>
      <c r="AD513" s="8">
        <v>44142</v>
      </c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</row>
    <row r="514" ht="15.15" hidden="1" spans="1:86">
      <c r="A514" s="4">
        <v>44142.5869791667</v>
      </c>
      <c r="B514" s="5" t="s">
        <v>65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 t="s">
        <v>1620</v>
      </c>
      <c r="R514" s="6" t="s">
        <v>1621</v>
      </c>
      <c r="S514" s="6"/>
      <c r="T514" s="6" t="s">
        <v>1622</v>
      </c>
      <c r="U514" s="6" t="s">
        <v>1623</v>
      </c>
      <c r="V514" s="6">
        <v>2</v>
      </c>
      <c r="W514" s="8">
        <v>44142</v>
      </c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</row>
    <row r="515" ht="15.15" hidden="1" spans="1:86">
      <c r="A515" s="4">
        <v>44142.5872569444</v>
      </c>
      <c r="B515" s="5" t="s">
        <v>65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 t="s">
        <v>1596</v>
      </c>
      <c r="R515" s="7">
        <v>89219843734</v>
      </c>
      <c r="S515" s="6" t="s">
        <v>1597</v>
      </c>
      <c r="T515" s="6" t="s">
        <v>1616</v>
      </c>
      <c r="U515" s="6" t="s">
        <v>887</v>
      </c>
      <c r="V515" s="7">
        <v>301</v>
      </c>
      <c r="W515" s="8">
        <v>44142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</row>
    <row r="516" ht="15.15" hidden="1" spans="1:86">
      <c r="A516" s="4">
        <v>44142.5874074074</v>
      </c>
      <c r="B516" s="6" t="s">
        <v>15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 t="s">
        <v>1624</v>
      </c>
      <c r="AF516" s="6">
        <v>79213183046</v>
      </c>
      <c r="AG516" s="6" t="s">
        <v>1625</v>
      </c>
      <c r="AH516" s="6" t="s">
        <v>1626</v>
      </c>
      <c r="AI516" s="6" t="s">
        <v>510</v>
      </c>
      <c r="AJ516" s="7">
        <v>202</v>
      </c>
      <c r="AK516" s="6" t="s">
        <v>20</v>
      </c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</row>
    <row r="517" ht="15.15" hidden="1" spans="1:86">
      <c r="A517" s="4">
        <v>44142.5874768519</v>
      </c>
      <c r="B517" s="6" t="s">
        <v>80</v>
      </c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 t="s">
        <v>1627</v>
      </c>
      <c r="BH517" s="6">
        <v>79217462811</v>
      </c>
      <c r="BI517" s="6" t="s">
        <v>1628</v>
      </c>
      <c r="BJ517" s="6" t="s">
        <v>1629</v>
      </c>
      <c r="BK517" s="6" t="s">
        <v>1630</v>
      </c>
      <c r="BL517" s="6" t="s">
        <v>1631</v>
      </c>
      <c r="BM517" s="6" t="s">
        <v>1632</v>
      </c>
      <c r="BN517" s="6" t="s">
        <v>20</v>
      </c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</row>
    <row r="518" ht="15.15" hidden="1" spans="1:86">
      <c r="A518" s="4">
        <v>44142.587974537</v>
      </c>
      <c r="B518" s="5" t="s">
        <v>65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 t="s">
        <v>1606</v>
      </c>
      <c r="R518" s="7">
        <v>89643341437</v>
      </c>
      <c r="S518" s="6" t="s">
        <v>1607</v>
      </c>
      <c r="T518" s="6" t="s">
        <v>1608</v>
      </c>
      <c r="U518" s="6" t="s">
        <v>1633</v>
      </c>
      <c r="V518" s="6">
        <v>3</v>
      </c>
      <c r="W518" s="8">
        <v>44142</v>
      </c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</row>
    <row r="519" ht="15.15" hidden="1" spans="1:86">
      <c r="A519" s="4">
        <v>44142.5883217593</v>
      </c>
      <c r="B519" s="5" t="s">
        <v>169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 t="s">
        <v>1634</v>
      </c>
      <c r="Y519" s="6">
        <v>79219118131</v>
      </c>
      <c r="Z519" s="6" t="s">
        <v>1635</v>
      </c>
      <c r="AA519" s="6" t="s">
        <v>1636</v>
      </c>
      <c r="AB519" s="6" t="s">
        <v>1637</v>
      </c>
      <c r="AC519" s="7">
        <v>303</v>
      </c>
      <c r="AD519" s="8">
        <v>44142</v>
      </c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</row>
    <row r="520" ht="15.15" hidden="1" spans="1:86">
      <c r="A520" s="4">
        <v>44142.5885763889</v>
      </c>
      <c r="B520" s="5" t="s">
        <v>27</v>
      </c>
      <c r="C520" s="6"/>
      <c r="D520" s="6"/>
      <c r="E520" s="6"/>
      <c r="F520" s="6"/>
      <c r="G520" s="6"/>
      <c r="H520" s="6"/>
      <c r="I520" s="6"/>
      <c r="J520" s="6" t="s">
        <v>1638</v>
      </c>
      <c r="K520" s="6">
        <v>79219349803</v>
      </c>
      <c r="L520" s="6" t="s">
        <v>1639</v>
      </c>
      <c r="M520" s="6" t="s">
        <v>1640</v>
      </c>
      <c r="N520" s="6" t="s">
        <v>1641</v>
      </c>
      <c r="O520" s="7">
        <v>201</v>
      </c>
      <c r="P520" s="8">
        <v>44142</v>
      </c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</row>
    <row r="521" ht="15.15" hidden="1" spans="1:86">
      <c r="A521" s="4">
        <v>44142.5893402778</v>
      </c>
      <c r="B521" s="5" t="s">
        <v>169</v>
      </c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 t="s">
        <v>1642</v>
      </c>
      <c r="Y521" s="7">
        <v>89112097251</v>
      </c>
      <c r="Z521" s="6" t="s">
        <v>1643</v>
      </c>
      <c r="AA521" s="6" t="s">
        <v>1644</v>
      </c>
      <c r="AB521" s="6" t="s">
        <v>874</v>
      </c>
      <c r="AC521" s="7">
        <v>201</v>
      </c>
      <c r="AD521" s="8">
        <v>44142</v>
      </c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</row>
    <row r="522" ht="15.15" spans="1:86">
      <c r="A522" s="4">
        <v>44142.5897569444</v>
      </c>
      <c r="B522" s="5" t="s">
        <v>11</v>
      </c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 t="s">
        <v>1645</v>
      </c>
      <c r="BP522" s="6">
        <v>79118251652</v>
      </c>
      <c r="BQ522" s="6" t="s">
        <v>1646</v>
      </c>
      <c r="BR522" s="6" t="s">
        <v>1647</v>
      </c>
      <c r="BS522" s="6" t="s">
        <v>43</v>
      </c>
      <c r="BT522" s="7">
        <v>117</v>
      </c>
      <c r="BU522" s="8">
        <v>44142</v>
      </c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</row>
    <row r="523" ht="15.15" hidden="1" spans="1:86">
      <c r="A523" s="4">
        <v>44142.5922916667</v>
      </c>
      <c r="B523" s="5" t="s">
        <v>169</v>
      </c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 t="s">
        <v>1648</v>
      </c>
      <c r="Y523" s="6">
        <v>79523961145</v>
      </c>
      <c r="Z523" s="6" t="s">
        <v>1649</v>
      </c>
      <c r="AA523" s="6" t="s">
        <v>1650</v>
      </c>
      <c r="AB523" s="6" t="s">
        <v>1021</v>
      </c>
      <c r="AC523" s="7">
        <v>104</v>
      </c>
      <c r="AD523" s="8">
        <v>44142</v>
      </c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</row>
    <row r="524" ht="15.15" hidden="1" spans="1:86">
      <c r="A524" s="4">
        <v>44142.5931134259</v>
      </c>
      <c r="B524" s="5" t="s">
        <v>65</v>
      </c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 t="s">
        <v>1651</v>
      </c>
      <c r="R524" s="7">
        <v>89674329076</v>
      </c>
      <c r="S524" s="6" t="s">
        <v>1652</v>
      </c>
      <c r="T524" s="6" t="s">
        <v>1653</v>
      </c>
      <c r="U524" s="6" t="s">
        <v>874</v>
      </c>
      <c r="V524" s="7">
        <v>303</v>
      </c>
      <c r="W524" s="8">
        <v>44142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</row>
    <row r="525" ht="15.15" hidden="1" spans="1:86">
      <c r="A525" s="4">
        <v>44142.5946296296</v>
      </c>
      <c r="B525" s="5" t="s">
        <v>65</v>
      </c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 t="s">
        <v>1654</v>
      </c>
      <c r="R525" s="7">
        <v>89516589261</v>
      </c>
      <c r="S525" s="6" t="s">
        <v>1655</v>
      </c>
      <c r="T525" s="6" t="s">
        <v>1656</v>
      </c>
      <c r="U525" s="6" t="s">
        <v>1158</v>
      </c>
      <c r="V525" s="7">
        <v>101</v>
      </c>
      <c r="W525" s="8">
        <v>44142</v>
      </c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</row>
    <row r="526" ht="15.15" hidden="1" spans="1:86">
      <c r="A526" s="4">
        <v>44142.5947800926</v>
      </c>
      <c r="B526" s="6" t="s">
        <v>365</v>
      </c>
      <c r="C526" s="6" t="s">
        <v>1657</v>
      </c>
      <c r="D526" s="7">
        <v>89643339746</v>
      </c>
      <c r="E526" s="6" t="s">
        <v>1658</v>
      </c>
      <c r="F526" s="6" t="s">
        <v>1659</v>
      </c>
      <c r="G526" s="6" t="s">
        <v>1660</v>
      </c>
      <c r="H526" s="6" t="s">
        <v>1661</v>
      </c>
      <c r="I526" s="8">
        <v>44142</v>
      </c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</row>
    <row r="527" ht="15.15" hidden="1" spans="1:86">
      <c r="A527" s="4">
        <v>44142.5951041667</v>
      </c>
      <c r="B527" s="6" t="s">
        <v>15</v>
      </c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 t="s">
        <v>1662</v>
      </c>
      <c r="AF527" s="6" t="s">
        <v>1663</v>
      </c>
      <c r="AG527" s="6" t="s">
        <v>1664</v>
      </c>
      <c r="AH527" s="6" t="s">
        <v>1665</v>
      </c>
      <c r="AI527" s="6" t="s">
        <v>1387</v>
      </c>
      <c r="AJ527" s="7">
        <v>203</v>
      </c>
      <c r="AK527" s="6" t="s">
        <v>20</v>
      </c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</row>
    <row r="528" ht="15.15" hidden="1" spans="1:86">
      <c r="A528" s="4">
        <v>44142.5952083333</v>
      </c>
      <c r="B528" s="5" t="s">
        <v>27</v>
      </c>
      <c r="C528" s="6"/>
      <c r="D528" s="6"/>
      <c r="E528" s="6"/>
      <c r="F528" s="6"/>
      <c r="G528" s="6"/>
      <c r="H528" s="6"/>
      <c r="I528" s="6"/>
      <c r="J528" s="6" t="s">
        <v>1364</v>
      </c>
      <c r="K528" s="7">
        <v>89811391489</v>
      </c>
      <c r="L528" s="6" t="s">
        <v>1365</v>
      </c>
      <c r="M528" s="6" t="s">
        <v>1666</v>
      </c>
      <c r="N528" s="6" t="s">
        <v>1667</v>
      </c>
      <c r="O528" s="7">
        <v>102</v>
      </c>
      <c r="P528" s="8">
        <v>44142</v>
      </c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</row>
    <row r="529" ht="15.15" hidden="1" spans="1:86">
      <c r="A529" s="4">
        <v>44142.5966782407</v>
      </c>
      <c r="B529" s="6" t="s">
        <v>80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 t="s">
        <v>1668</v>
      </c>
      <c r="BH529" s="6">
        <f>-79219121840</f>
        <v>-79219121840</v>
      </c>
      <c r="BI529" s="6" t="s">
        <v>1669</v>
      </c>
      <c r="BJ529" s="6" t="s">
        <v>1670</v>
      </c>
      <c r="BK529" s="6" t="s">
        <v>1671</v>
      </c>
      <c r="BL529" s="6" t="s">
        <v>1672</v>
      </c>
      <c r="BM529" s="7">
        <v>106</v>
      </c>
      <c r="BN529" s="6" t="s">
        <v>56</v>
      </c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</row>
    <row r="530" ht="15.15" hidden="1" spans="1:86">
      <c r="A530" s="4">
        <v>44142.5982060185</v>
      </c>
      <c r="B530" s="6" t="s">
        <v>15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 t="s">
        <v>1673</v>
      </c>
      <c r="AF530" s="7">
        <v>89219426002</v>
      </c>
      <c r="AG530" s="6" t="s">
        <v>1674</v>
      </c>
      <c r="AH530" s="6" t="s">
        <v>1675</v>
      </c>
      <c r="AI530" s="6" t="s">
        <v>1387</v>
      </c>
      <c r="AJ530" s="7">
        <v>203</v>
      </c>
      <c r="AK530" s="6" t="s">
        <v>20</v>
      </c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</row>
    <row r="531" ht="15.15" hidden="1" spans="1:86">
      <c r="A531" s="4">
        <v>44142.5988425926</v>
      </c>
      <c r="B531" s="5" t="s">
        <v>169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 t="s">
        <v>1676</v>
      </c>
      <c r="Y531" s="7">
        <v>89054500305</v>
      </c>
      <c r="Z531" s="6"/>
      <c r="AA531" s="6" t="s">
        <v>1677</v>
      </c>
      <c r="AB531" s="6" t="s">
        <v>1021</v>
      </c>
      <c r="AC531" s="7">
        <v>404</v>
      </c>
      <c r="AD531" s="8">
        <v>44142</v>
      </c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</row>
    <row r="532" ht="15.15" spans="1:86">
      <c r="A532" s="4">
        <v>44142.6000462963</v>
      </c>
      <c r="B532" s="5" t="s">
        <v>11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 t="s">
        <v>1678</v>
      </c>
      <c r="BP532" s="6" t="s">
        <v>1679</v>
      </c>
      <c r="BQ532" s="6" t="s">
        <v>1680</v>
      </c>
      <c r="BR532" s="6" t="s">
        <v>1681</v>
      </c>
      <c r="BS532" s="6" t="s">
        <v>378</v>
      </c>
      <c r="BT532" s="7">
        <v>153</v>
      </c>
      <c r="BU532" s="8">
        <v>44142</v>
      </c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</row>
    <row r="533" ht="15.15" hidden="1" spans="1:86">
      <c r="A533" s="4">
        <v>44142.6000810185</v>
      </c>
      <c r="B533" s="5" t="s">
        <v>65</v>
      </c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 t="s">
        <v>1329</v>
      </c>
      <c r="R533" s="7">
        <v>89531688793</v>
      </c>
      <c r="S533" s="6" t="s">
        <v>1285</v>
      </c>
      <c r="T533" s="6" t="s">
        <v>1330</v>
      </c>
      <c r="U533" s="6" t="s">
        <v>198</v>
      </c>
      <c r="V533" s="7">
        <v>301</v>
      </c>
      <c r="W533" s="8">
        <v>44023</v>
      </c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</row>
    <row r="534" ht="15.15" hidden="1" spans="1:86">
      <c r="A534" s="4">
        <v>44142.6011226852</v>
      </c>
      <c r="B534" s="6" t="s">
        <v>15</v>
      </c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 t="s">
        <v>1682</v>
      </c>
      <c r="AF534" s="6">
        <f>7-921-593-77-88</f>
        <v>-1672</v>
      </c>
      <c r="AG534" s="6" t="s">
        <v>1683</v>
      </c>
      <c r="AH534" s="6" t="s">
        <v>1684</v>
      </c>
      <c r="AI534" s="6" t="s">
        <v>1685</v>
      </c>
      <c r="AJ534" s="7">
        <v>204</v>
      </c>
      <c r="AK534" s="6" t="s">
        <v>1451</v>
      </c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</row>
    <row r="535" ht="15.15" hidden="1" spans="1:86">
      <c r="A535" s="4">
        <v>44142.6013310185</v>
      </c>
      <c r="B535" s="6" t="s">
        <v>15</v>
      </c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 t="s">
        <v>1686</v>
      </c>
      <c r="AF535" s="6">
        <v>79112832716</v>
      </c>
      <c r="AG535" s="6" t="s">
        <v>1687</v>
      </c>
      <c r="AH535" s="6" t="s">
        <v>1688</v>
      </c>
      <c r="AI535" s="6" t="s">
        <v>1387</v>
      </c>
      <c r="AJ535" s="7">
        <v>104</v>
      </c>
      <c r="AK535" s="5" t="s">
        <v>1686</v>
      </c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</row>
    <row r="536" ht="15.15" hidden="1" spans="1:86">
      <c r="A536" s="4">
        <v>44142.6019212963</v>
      </c>
      <c r="B536" s="5" t="s">
        <v>169</v>
      </c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 t="s">
        <v>1689</v>
      </c>
      <c r="Y536" s="7">
        <v>89218911682</v>
      </c>
      <c r="Z536" s="6" t="s">
        <v>1690</v>
      </c>
      <c r="AA536" s="6" t="s">
        <v>1691</v>
      </c>
      <c r="AB536" s="6" t="s">
        <v>1692</v>
      </c>
      <c r="AC536" s="7">
        <v>105</v>
      </c>
      <c r="AD536" s="8">
        <v>44142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</row>
    <row r="537" ht="15.15" hidden="1" spans="1:86">
      <c r="A537" s="4">
        <v>44142.6032638889</v>
      </c>
      <c r="B537" s="5" t="s">
        <v>65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 t="s">
        <v>1441</v>
      </c>
      <c r="R537" s="7">
        <v>89219387622</v>
      </c>
      <c r="S537" s="6" t="s">
        <v>1285</v>
      </c>
      <c r="T537" s="6" t="s">
        <v>1442</v>
      </c>
      <c r="U537" s="6" t="s">
        <v>198</v>
      </c>
      <c r="V537" s="7">
        <v>301</v>
      </c>
      <c r="W537" s="8">
        <v>44023</v>
      </c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</row>
    <row r="538" ht="15.15" hidden="1" spans="1:86">
      <c r="A538" s="4">
        <v>44142.6039930556</v>
      </c>
      <c r="B538" s="5" t="s">
        <v>65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 t="s">
        <v>1693</v>
      </c>
      <c r="R538" s="7">
        <v>89219333496</v>
      </c>
      <c r="S538" s="6" t="s">
        <v>46</v>
      </c>
      <c r="T538" s="6" t="s">
        <v>1694</v>
      </c>
      <c r="U538" s="6" t="s">
        <v>311</v>
      </c>
      <c r="V538" s="6">
        <v>1</v>
      </c>
      <c r="W538" s="8">
        <v>44142</v>
      </c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</row>
    <row r="539" ht="15.15" hidden="1" spans="1:86">
      <c r="A539" s="4">
        <v>44142.6047337963</v>
      </c>
      <c r="B539" s="5" t="s">
        <v>27</v>
      </c>
      <c r="C539" s="6"/>
      <c r="D539" s="6"/>
      <c r="E539" s="6"/>
      <c r="F539" s="6"/>
      <c r="G539" s="6"/>
      <c r="H539" s="6"/>
      <c r="I539" s="6"/>
      <c r="J539" s="6" t="s">
        <v>1695</v>
      </c>
      <c r="K539" s="6">
        <v>79006461260</v>
      </c>
      <c r="L539" s="6"/>
      <c r="M539" s="6" t="s">
        <v>1696</v>
      </c>
      <c r="N539" s="6" t="s">
        <v>1697</v>
      </c>
      <c r="O539" s="6" t="s">
        <v>1698</v>
      </c>
      <c r="P539" s="8">
        <v>44142</v>
      </c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</row>
    <row r="540" ht="15.15" hidden="1" spans="1:86">
      <c r="A540" s="4">
        <v>44142.6066898148</v>
      </c>
      <c r="B540" s="5" t="s">
        <v>65</v>
      </c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 t="s">
        <v>1699</v>
      </c>
      <c r="R540" s="7">
        <v>89219032971</v>
      </c>
      <c r="S540" s="6" t="s">
        <v>1285</v>
      </c>
      <c r="T540" s="6" t="s">
        <v>1700</v>
      </c>
      <c r="U540" s="6" t="s">
        <v>1701</v>
      </c>
      <c r="V540" s="7">
        <v>301</v>
      </c>
      <c r="W540" s="8">
        <v>44023</v>
      </c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</row>
    <row r="541" ht="15.15" hidden="1" spans="1:86">
      <c r="A541" s="4">
        <v>44142.6073958333</v>
      </c>
      <c r="B541" s="6" t="s">
        <v>80</v>
      </c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 t="s">
        <v>1702</v>
      </c>
      <c r="BH541" s="6" t="s">
        <v>1703</v>
      </c>
      <c r="BI541" s="6" t="s">
        <v>1704</v>
      </c>
      <c r="BJ541" s="6" t="s">
        <v>1705</v>
      </c>
      <c r="BK541" s="6" t="s">
        <v>1706</v>
      </c>
      <c r="BL541" s="6" t="s">
        <v>1707</v>
      </c>
      <c r="BM541" s="7">
        <v>104</v>
      </c>
      <c r="BN541" s="6" t="s">
        <v>1708</v>
      </c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</row>
    <row r="542" ht="15.15" hidden="1" spans="1:86">
      <c r="A542" s="4">
        <v>44142.6077314815</v>
      </c>
      <c r="B542" s="6" t="s">
        <v>15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 t="s">
        <v>1709</v>
      </c>
      <c r="AF542" s="6">
        <v>79119749081</v>
      </c>
      <c r="AG542" s="6" t="s">
        <v>1710</v>
      </c>
      <c r="AH542" s="6" t="s">
        <v>1711</v>
      </c>
      <c r="AI542" s="6" t="s">
        <v>1712</v>
      </c>
      <c r="AJ542" s="7">
        <v>127</v>
      </c>
      <c r="AK542" s="6" t="s">
        <v>26</v>
      </c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</row>
    <row r="543" ht="15.15" hidden="1" spans="1:86">
      <c r="A543" s="4">
        <v>44142.6084606481</v>
      </c>
      <c r="B543" s="5" t="s">
        <v>169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 t="s">
        <v>1713</v>
      </c>
      <c r="Y543" s="7">
        <v>89214196018</v>
      </c>
      <c r="Z543" s="6" t="s">
        <v>1714</v>
      </c>
      <c r="AA543" s="6" t="s">
        <v>1715</v>
      </c>
      <c r="AB543" s="6" t="s">
        <v>1091</v>
      </c>
      <c r="AC543" s="6" t="s">
        <v>1716</v>
      </c>
      <c r="AD543" s="8">
        <v>44142</v>
      </c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</row>
    <row r="544" ht="15.15" hidden="1" spans="1:86">
      <c r="A544" s="4">
        <v>44142.6086689815</v>
      </c>
      <c r="B544" s="5" t="s">
        <v>65</v>
      </c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 t="s">
        <v>1717</v>
      </c>
      <c r="R544" s="6">
        <v>79111628274</v>
      </c>
      <c r="S544" s="6" t="s">
        <v>1718</v>
      </c>
      <c r="T544" s="6" t="s">
        <v>1719</v>
      </c>
      <c r="U544" s="6" t="s">
        <v>1720</v>
      </c>
      <c r="V544" s="7">
        <v>201</v>
      </c>
      <c r="W544" s="8">
        <v>44142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</row>
    <row r="545" ht="15.15" hidden="1" spans="1:86">
      <c r="A545" s="4">
        <v>44142.6090277778</v>
      </c>
      <c r="B545" s="5" t="s">
        <v>169</v>
      </c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 t="s">
        <v>1721</v>
      </c>
      <c r="Y545" s="7">
        <v>89213342322</v>
      </c>
      <c r="Z545" s="6" t="s">
        <v>1722</v>
      </c>
      <c r="AA545" s="6" t="s">
        <v>1723</v>
      </c>
      <c r="AB545" s="6" t="s">
        <v>859</v>
      </c>
      <c r="AC545" s="7">
        <v>302</v>
      </c>
      <c r="AD545" s="8">
        <v>44142</v>
      </c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</row>
    <row r="546" ht="15.15" hidden="1" spans="1:86">
      <c r="A546" s="4">
        <v>44142.6096875</v>
      </c>
      <c r="B546" s="5" t="s">
        <v>192</v>
      </c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 t="s">
        <v>1460</v>
      </c>
      <c r="BA546" s="7">
        <v>89210910875</v>
      </c>
      <c r="BB546" s="6" t="s">
        <v>1461</v>
      </c>
      <c r="BC546" s="6" t="s">
        <v>1462</v>
      </c>
      <c r="BD546" s="6" t="s">
        <v>1724</v>
      </c>
      <c r="BE546" s="7">
        <v>232</v>
      </c>
      <c r="BF546" s="8">
        <v>44142</v>
      </c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</row>
    <row r="547" ht="15.15" hidden="1" spans="1:86">
      <c r="A547" s="4">
        <v>44142.6115393518</v>
      </c>
      <c r="B547" s="6" t="s">
        <v>80</v>
      </c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 t="s">
        <v>1725</v>
      </c>
      <c r="BH547" s="7">
        <v>89650259134</v>
      </c>
      <c r="BI547" s="6" t="s">
        <v>1726</v>
      </c>
      <c r="BJ547" s="6" t="s">
        <v>1727</v>
      </c>
      <c r="BK547" s="6" t="s">
        <v>1728</v>
      </c>
      <c r="BL547" s="6" t="s">
        <v>1631</v>
      </c>
      <c r="BM547" s="7">
        <v>401</v>
      </c>
      <c r="BN547" s="6" t="s">
        <v>20</v>
      </c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</row>
    <row r="548" ht="15.15" hidden="1" spans="1:86">
      <c r="A548" s="4">
        <v>44142.6116203704</v>
      </c>
      <c r="B548" s="5" t="s">
        <v>192</v>
      </c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 t="s">
        <v>1729</v>
      </c>
      <c r="BA548" s="6">
        <v>79006524373</v>
      </c>
      <c r="BB548" s="6" t="s">
        <v>1730</v>
      </c>
      <c r="BC548" s="6" t="s">
        <v>1731</v>
      </c>
      <c r="BD548" s="6" t="s">
        <v>773</v>
      </c>
      <c r="BE548" s="7">
        <v>102</v>
      </c>
      <c r="BF548" s="8">
        <v>44142</v>
      </c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</row>
    <row r="549" ht="15.15" spans="1:86">
      <c r="A549" s="4">
        <v>44142.611875</v>
      </c>
      <c r="B549" s="5" t="s">
        <v>11</v>
      </c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 t="s">
        <v>1732</v>
      </c>
      <c r="BP549" s="7">
        <v>89522043973</v>
      </c>
      <c r="BQ549" s="6" t="s">
        <v>1733</v>
      </c>
      <c r="BR549" s="6" t="s">
        <v>1734</v>
      </c>
      <c r="BS549" s="6" t="s">
        <v>378</v>
      </c>
      <c r="BT549" s="7">
        <v>153</v>
      </c>
      <c r="BU549" s="8">
        <v>44142</v>
      </c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</row>
    <row r="550" ht="15.15" hidden="1" spans="1:86">
      <c r="A550" s="4">
        <v>44142.6131712963</v>
      </c>
      <c r="B550" s="5" t="s">
        <v>65</v>
      </c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 t="s">
        <v>1735</v>
      </c>
      <c r="R550" s="7">
        <v>89052052566</v>
      </c>
      <c r="S550" s="6" t="s">
        <v>1285</v>
      </c>
      <c r="T550" s="6" t="s">
        <v>1736</v>
      </c>
      <c r="U550" s="6" t="s">
        <v>198</v>
      </c>
      <c r="V550" s="7">
        <v>301</v>
      </c>
      <c r="W550" s="8">
        <v>44023</v>
      </c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</row>
    <row r="551" ht="15.15" hidden="1" spans="1:86">
      <c r="A551" s="4">
        <v>44142.613912037</v>
      </c>
      <c r="B551" s="5" t="s">
        <v>192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 t="s">
        <v>1737</v>
      </c>
      <c r="BA551" s="7">
        <v>89202057498</v>
      </c>
      <c r="BB551" s="6" t="s">
        <v>1186</v>
      </c>
      <c r="BC551" s="6" t="s">
        <v>1187</v>
      </c>
      <c r="BD551" s="6" t="s">
        <v>193</v>
      </c>
      <c r="BE551" s="7">
        <v>104</v>
      </c>
      <c r="BF551" s="8">
        <v>44142</v>
      </c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</row>
    <row r="552" ht="15.15" hidden="1" spans="1:86">
      <c r="A552" s="4">
        <v>44142.6141666667</v>
      </c>
      <c r="B552" s="5" t="s">
        <v>192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 t="s">
        <v>1738</v>
      </c>
      <c r="BA552" s="6" t="s">
        <v>1739</v>
      </c>
      <c r="BB552" s="6" t="s">
        <v>1740</v>
      </c>
      <c r="BC552" s="6" t="s">
        <v>1741</v>
      </c>
      <c r="BD552" s="6" t="s">
        <v>1724</v>
      </c>
      <c r="BE552" s="7">
        <v>1</v>
      </c>
      <c r="BF552" s="8">
        <v>44142</v>
      </c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</row>
    <row r="553" ht="15.15" hidden="1" spans="1:86">
      <c r="A553" s="4">
        <v>44142.617025463</v>
      </c>
      <c r="B553" s="5" t="s">
        <v>65</v>
      </c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 t="s">
        <v>1742</v>
      </c>
      <c r="R553" s="7">
        <v>89214249137</v>
      </c>
      <c r="S553" s="6" t="s">
        <v>1285</v>
      </c>
      <c r="T553" s="6" t="s">
        <v>1743</v>
      </c>
      <c r="U553" s="6" t="s">
        <v>198</v>
      </c>
      <c r="V553" s="7">
        <v>301</v>
      </c>
      <c r="W553" s="8">
        <v>44023</v>
      </c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</row>
    <row r="554" ht="15.15" hidden="1" spans="1:86">
      <c r="A554" s="4">
        <v>44142.6170486111</v>
      </c>
      <c r="B554" s="6" t="s">
        <v>80</v>
      </c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 t="s">
        <v>1744</v>
      </c>
      <c r="BH554" s="6">
        <v>79312738271</v>
      </c>
      <c r="BI554" s="6" t="s">
        <v>1745</v>
      </c>
      <c r="BJ554" s="6" t="s">
        <v>1746</v>
      </c>
      <c r="BK554" s="6" t="s">
        <v>1747</v>
      </c>
      <c r="BL554" s="6" t="s">
        <v>1692</v>
      </c>
      <c r="BM554" s="7">
        <v>303</v>
      </c>
      <c r="BN554" s="6" t="s">
        <v>591</v>
      </c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</row>
    <row r="555" ht="15.15" hidden="1" spans="1:86">
      <c r="A555" s="4">
        <v>44142.6171296296</v>
      </c>
      <c r="B555" s="5" t="s">
        <v>27</v>
      </c>
      <c r="C555" s="6"/>
      <c r="D555" s="6"/>
      <c r="E555" s="6"/>
      <c r="F555" s="6"/>
      <c r="G555" s="6"/>
      <c r="H555" s="6"/>
      <c r="I555" s="6"/>
      <c r="J555" s="6" t="s">
        <v>1748</v>
      </c>
      <c r="K555" s="7">
        <v>89992198263</v>
      </c>
      <c r="L555" s="6" t="s">
        <v>1749</v>
      </c>
      <c r="M555" s="6" t="s">
        <v>1750</v>
      </c>
      <c r="N555" s="6" t="s">
        <v>519</v>
      </c>
      <c r="O555" s="7">
        <v>104</v>
      </c>
      <c r="P555" s="8">
        <v>44142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</row>
    <row r="556" ht="15.15" hidden="1" spans="1:86">
      <c r="A556" s="4">
        <v>44142.6177199074</v>
      </c>
      <c r="B556" s="5" t="s">
        <v>44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 t="s">
        <v>1751</v>
      </c>
      <c r="AM556" s="6">
        <v>79112186378</v>
      </c>
      <c r="AN556" s="6" t="s">
        <v>1752</v>
      </c>
      <c r="AO556" s="6" t="s">
        <v>1753</v>
      </c>
      <c r="AP556" s="6" t="s">
        <v>1660</v>
      </c>
      <c r="AQ556" s="7">
        <v>1</v>
      </c>
      <c r="AR556" s="8">
        <v>44142</v>
      </c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</row>
    <row r="557" ht="15.15" spans="1:86">
      <c r="A557" s="4">
        <v>44142.6185532407</v>
      </c>
      <c r="B557" s="5" t="s">
        <v>11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 t="s">
        <v>1754</v>
      </c>
      <c r="BP557" s="7">
        <v>89213943217</v>
      </c>
      <c r="BQ557" s="6" t="s">
        <v>1755</v>
      </c>
      <c r="BR557" s="6" t="s">
        <v>1756</v>
      </c>
      <c r="BS557" s="6" t="s">
        <v>1757</v>
      </c>
      <c r="BT557" s="6" t="s">
        <v>46</v>
      </c>
      <c r="BU557" s="8">
        <v>44142</v>
      </c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</row>
    <row r="558" ht="15.15" hidden="1" spans="1:86">
      <c r="A558" s="4">
        <v>44142.61875</v>
      </c>
      <c r="B558" s="5" t="s">
        <v>169</v>
      </c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 t="s">
        <v>1758</v>
      </c>
      <c r="Y558" s="7">
        <v>89817491221</v>
      </c>
      <c r="Z558" s="6" t="s">
        <v>1759</v>
      </c>
      <c r="AA558" s="6" t="s">
        <v>1760</v>
      </c>
      <c r="AB558" s="6" t="s">
        <v>1761</v>
      </c>
      <c r="AC558" s="7">
        <v>104</v>
      </c>
      <c r="AD558" s="8">
        <v>44142</v>
      </c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</row>
    <row r="559" ht="15.15" hidden="1" spans="1:86">
      <c r="A559" s="4">
        <v>44142.618900463</v>
      </c>
      <c r="B559" s="6" t="s">
        <v>15</v>
      </c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 t="s">
        <v>1762</v>
      </c>
      <c r="AF559" s="7">
        <v>79219004107</v>
      </c>
      <c r="AG559" s="6" t="s">
        <v>1763</v>
      </c>
      <c r="AH559" s="6" t="s">
        <v>1764</v>
      </c>
      <c r="AI559" s="6" t="s">
        <v>1166</v>
      </c>
      <c r="AJ559" s="7">
        <v>102</v>
      </c>
      <c r="AK559" s="6" t="s">
        <v>20</v>
      </c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</row>
    <row r="560" ht="15.15" hidden="1" spans="1:86">
      <c r="A560" s="4">
        <v>44142.6196643518</v>
      </c>
      <c r="B560" s="5" t="s">
        <v>192</v>
      </c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 t="s">
        <v>1765</v>
      </c>
      <c r="BA560" s="6" t="s">
        <v>1766</v>
      </c>
      <c r="BB560" s="6" t="s">
        <v>1767</v>
      </c>
      <c r="BC560" s="6" t="s">
        <v>1768</v>
      </c>
      <c r="BD560" s="6" t="s">
        <v>773</v>
      </c>
      <c r="BE560" s="7">
        <v>113</v>
      </c>
      <c r="BF560" s="8">
        <v>44142</v>
      </c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</row>
    <row r="561" ht="15.15" hidden="1" spans="1:86">
      <c r="A561" s="4">
        <v>44142.6197337963</v>
      </c>
      <c r="B561" s="5" t="s">
        <v>27</v>
      </c>
      <c r="C561" s="6"/>
      <c r="D561" s="6"/>
      <c r="E561" s="6"/>
      <c r="F561" s="6"/>
      <c r="G561" s="6"/>
      <c r="H561" s="6"/>
      <c r="I561" s="6"/>
      <c r="J561" s="6" t="s">
        <v>1754</v>
      </c>
      <c r="K561" s="7">
        <v>89213943217</v>
      </c>
      <c r="L561" s="6" t="s">
        <v>1755</v>
      </c>
      <c r="M561" s="6" t="s">
        <v>1756</v>
      </c>
      <c r="N561" s="6" t="s">
        <v>1769</v>
      </c>
      <c r="O561" s="6" t="s">
        <v>46</v>
      </c>
      <c r="P561" s="8">
        <v>44142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</row>
    <row r="562" ht="15.15" hidden="1" spans="1:86">
      <c r="A562" s="4">
        <v>44142.6198032407</v>
      </c>
      <c r="B562" s="5" t="s">
        <v>65</v>
      </c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 t="s">
        <v>1770</v>
      </c>
      <c r="R562" s="6">
        <v>7921955224</v>
      </c>
      <c r="S562" s="6"/>
      <c r="T562" s="6" t="s">
        <v>1771</v>
      </c>
      <c r="U562" s="6" t="s">
        <v>1772</v>
      </c>
      <c r="V562" s="7">
        <v>403</v>
      </c>
      <c r="W562" s="8">
        <v>44142</v>
      </c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</row>
    <row r="563" ht="15.15" hidden="1" spans="1:86">
      <c r="A563" s="4">
        <v>44142.6201041667</v>
      </c>
      <c r="B563" s="5" t="s">
        <v>169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 t="s">
        <v>1773</v>
      </c>
      <c r="Y563" s="6">
        <v>79633031020</v>
      </c>
      <c r="Z563" s="6" t="s">
        <v>1774</v>
      </c>
      <c r="AA563" s="6" t="s">
        <v>1775</v>
      </c>
      <c r="AB563" s="6" t="s">
        <v>1776</v>
      </c>
      <c r="AC563" s="7">
        <v>105</v>
      </c>
      <c r="AD563" s="8">
        <v>44144</v>
      </c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</row>
    <row r="564" ht="15.15" hidden="1" spans="1:86">
      <c r="A564" s="4">
        <v>44142.620625</v>
      </c>
      <c r="B564" s="5" t="s">
        <v>192</v>
      </c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 t="s">
        <v>1777</v>
      </c>
      <c r="BA564" s="6">
        <v>79217986359</v>
      </c>
      <c r="BB564" s="6" t="s">
        <v>1778</v>
      </c>
      <c r="BC564" s="6" t="s">
        <v>1779</v>
      </c>
      <c r="BD564" s="6" t="s">
        <v>1780</v>
      </c>
      <c r="BE564" s="7">
        <v>106</v>
      </c>
      <c r="BF564" s="8">
        <v>44142</v>
      </c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</row>
    <row r="565" ht="15.15" hidden="1" spans="1:86">
      <c r="A565" s="4">
        <v>44142.6207523148</v>
      </c>
      <c r="B565" s="6" t="s">
        <v>15</v>
      </c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 t="s">
        <v>1758</v>
      </c>
      <c r="AF565" s="7">
        <v>89817491221</v>
      </c>
      <c r="AG565" s="6" t="s">
        <v>1759</v>
      </c>
      <c r="AH565" s="6" t="s">
        <v>1760</v>
      </c>
      <c r="AI565" s="6" t="s">
        <v>1781</v>
      </c>
      <c r="AJ565" s="7">
        <v>902</v>
      </c>
      <c r="AK565" s="6" t="s">
        <v>26</v>
      </c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</row>
    <row r="566" ht="15.15" hidden="1" spans="1:86">
      <c r="A566" s="4">
        <v>44142.6209606481</v>
      </c>
      <c r="B566" s="5" t="s">
        <v>27</v>
      </c>
      <c r="C566" s="6"/>
      <c r="D566" s="6"/>
      <c r="E566" s="6"/>
      <c r="F566" s="6"/>
      <c r="G566" s="6"/>
      <c r="H566" s="6"/>
      <c r="I566" s="6"/>
      <c r="J566" s="6" t="s">
        <v>1754</v>
      </c>
      <c r="K566" s="7">
        <v>89213943217</v>
      </c>
      <c r="L566" s="6" t="s">
        <v>1755</v>
      </c>
      <c r="M566" s="6" t="s">
        <v>1756</v>
      </c>
      <c r="N566" s="6" t="s">
        <v>1782</v>
      </c>
      <c r="O566" s="6" t="s">
        <v>46</v>
      </c>
      <c r="P566" s="8">
        <v>44142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</row>
    <row r="567" ht="15.15" hidden="1" spans="1:86">
      <c r="A567" s="4">
        <v>44142.6210648148</v>
      </c>
      <c r="B567" s="5" t="s">
        <v>65</v>
      </c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 t="s">
        <v>1770</v>
      </c>
      <c r="R567" s="6">
        <v>79219552254</v>
      </c>
      <c r="S567" s="6"/>
      <c r="T567" s="6" t="s">
        <v>941</v>
      </c>
      <c r="U567" s="6" t="s">
        <v>1772</v>
      </c>
      <c r="V567" s="7">
        <v>501</v>
      </c>
      <c r="W567" s="8">
        <v>44142</v>
      </c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</row>
    <row r="568" ht="15.15" hidden="1" spans="1:86">
      <c r="A568" s="4">
        <v>44142.6215856482</v>
      </c>
      <c r="B568" s="5" t="s">
        <v>192</v>
      </c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 t="s">
        <v>1783</v>
      </c>
      <c r="BA568" s="7">
        <v>89516438987</v>
      </c>
      <c r="BB568" s="6" t="s">
        <v>1784</v>
      </c>
      <c r="BC568" s="6" t="s">
        <v>1785</v>
      </c>
      <c r="BD568" s="6" t="s">
        <v>773</v>
      </c>
      <c r="BE568" s="7">
        <v>113</v>
      </c>
      <c r="BF568" s="8">
        <v>44142</v>
      </c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</row>
    <row r="569" ht="15.15" hidden="1" spans="1:86">
      <c r="A569" s="4">
        <v>44142.6220949074</v>
      </c>
      <c r="B569" s="6" t="s">
        <v>80</v>
      </c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 t="s">
        <v>1786</v>
      </c>
      <c r="BH569" s="7">
        <v>89650730712</v>
      </c>
      <c r="BI569" s="6" t="s">
        <v>1787</v>
      </c>
      <c r="BJ569" s="6" t="s">
        <v>1788</v>
      </c>
      <c r="BK569" s="6" t="s">
        <v>1789</v>
      </c>
      <c r="BL569" s="6" t="s">
        <v>1790</v>
      </c>
      <c r="BM569" s="7">
        <v>130</v>
      </c>
      <c r="BN569" s="6" t="s">
        <v>1791</v>
      </c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</row>
    <row r="570" ht="15.15" hidden="1" spans="1:86">
      <c r="A570" s="4">
        <v>44142.6223842593</v>
      </c>
      <c r="B570" s="5" t="s">
        <v>169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 t="s">
        <v>1792</v>
      </c>
      <c r="Y570" s="7">
        <v>89643618666</v>
      </c>
      <c r="Z570" s="6" t="s">
        <v>1793</v>
      </c>
      <c r="AA570" s="6" t="s">
        <v>1775</v>
      </c>
      <c r="AB570" s="6" t="s">
        <v>1776</v>
      </c>
      <c r="AC570" s="7">
        <v>105</v>
      </c>
      <c r="AD570" s="8">
        <v>44142</v>
      </c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</row>
    <row r="571" ht="15.15" hidden="1" spans="1:86">
      <c r="A571" s="4">
        <v>44142.6242361111</v>
      </c>
      <c r="B571" s="6" t="s">
        <v>15</v>
      </c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 t="s">
        <v>1794</v>
      </c>
      <c r="AF571" s="6">
        <v>79214122301</v>
      </c>
      <c r="AG571" s="6" t="s">
        <v>1795</v>
      </c>
      <c r="AH571" s="6" t="s">
        <v>1796</v>
      </c>
      <c r="AI571" s="6" t="s">
        <v>824</v>
      </c>
      <c r="AJ571" s="7">
        <v>101</v>
      </c>
      <c r="AK571" s="6" t="s">
        <v>20</v>
      </c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</row>
    <row r="572" ht="15.15" hidden="1" spans="1:86">
      <c r="A572" s="4">
        <v>44142.6244675926</v>
      </c>
      <c r="B572" s="5" t="s">
        <v>169</v>
      </c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 t="s">
        <v>1797</v>
      </c>
      <c r="Y572" s="6">
        <v>79643771030</v>
      </c>
      <c r="Z572" s="6" t="s">
        <v>1798</v>
      </c>
      <c r="AA572" s="6" t="s">
        <v>1799</v>
      </c>
      <c r="AB572" s="6" t="s">
        <v>1800</v>
      </c>
      <c r="AC572" s="7">
        <v>103</v>
      </c>
      <c r="AD572" s="8">
        <v>44142</v>
      </c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</row>
    <row r="573" ht="15.15" hidden="1" spans="1:86">
      <c r="A573" s="4">
        <v>44142.6253009259</v>
      </c>
      <c r="B573" s="5" t="s">
        <v>192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 t="s">
        <v>1801</v>
      </c>
      <c r="BA573" s="6">
        <v>79117611901</v>
      </c>
      <c r="BB573" s="6" t="s">
        <v>1802</v>
      </c>
      <c r="BC573" s="6" t="s">
        <v>1803</v>
      </c>
      <c r="BD573" s="6" t="s">
        <v>1724</v>
      </c>
      <c r="BE573" s="7">
        <v>132</v>
      </c>
      <c r="BF573" s="8">
        <v>44142</v>
      </c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</row>
    <row r="574" ht="15.15" hidden="1" spans="1:86">
      <c r="A574" s="4">
        <v>44142.6262731481</v>
      </c>
      <c r="B574" s="5" t="s">
        <v>65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 t="s">
        <v>1497</v>
      </c>
      <c r="R574" s="6">
        <v>79219141396</v>
      </c>
      <c r="S574" s="6" t="s">
        <v>1507</v>
      </c>
      <c r="T574" s="6" t="s">
        <v>1499</v>
      </c>
      <c r="U574" s="6" t="s">
        <v>414</v>
      </c>
      <c r="V574" s="6">
        <v>3</v>
      </c>
      <c r="W574" s="8">
        <v>44142</v>
      </c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</row>
    <row r="575" ht="15.15" hidden="1" spans="1:86">
      <c r="A575" s="4">
        <v>44142.6279398148</v>
      </c>
      <c r="B575" s="5" t="s">
        <v>192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 t="s">
        <v>1804</v>
      </c>
      <c r="BA575" s="6">
        <v>79219514073</v>
      </c>
      <c r="BB575" s="6" t="s">
        <v>1805</v>
      </c>
      <c r="BC575" s="6" t="s">
        <v>1806</v>
      </c>
      <c r="BD575" s="6"/>
      <c r="BE575" s="7">
        <v>113</v>
      </c>
      <c r="BF575" s="8">
        <v>44142</v>
      </c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</row>
    <row r="576" ht="15.15" spans="1:86">
      <c r="A576" s="4">
        <v>44142.6279513889</v>
      </c>
      <c r="B576" s="5" t="s">
        <v>11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 t="s">
        <v>1807</v>
      </c>
      <c r="BP576" s="6">
        <v>79112866908</v>
      </c>
      <c r="BQ576" s="6" t="s">
        <v>1808</v>
      </c>
      <c r="BR576" s="6" t="s">
        <v>1809</v>
      </c>
      <c r="BS576" s="6" t="s">
        <v>1810</v>
      </c>
      <c r="BT576" s="6" t="s">
        <v>1811</v>
      </c>
      <c r="BU576" s="8">
        <v>44142</v>
      </c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</row>
    <row r="577" ht="15.15" hidden="1" spans="1:86">
      <c r="A577" s="4">
        <v>44142.6284143518</v>
      </c>
      <c r="B577" s="6" t="s">
        <v>15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 t="s">
        <v>1812</v>
      </c>
      <c r="AF577" s="7">
        <v>89213233778</v>
      </c>
      <c r="AG577" s="6" t="s">
        <v>1813</v>
      </c>
      <c r="AH577" s="6" t="s">
        <v>1814</v>
      </c>
      <c r="AI577" s="6" t="s">
        <v>35</v>
      </c>
      <c r="AJ577" s="7">
        <v>107</v>
      </c>
      <c r="AK577" s="6" t="s">
        <v>74</v>
      </c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</row>
    <row r="578" ht="15.15" hidden="1" spans="1:86">
      <c r="A578" s="4">
        <v>44142.6286921296</v>
      </c>
      <c r="B578" s="5" t="s">
        <v>192</v>
      </c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 t="s">
        <v>1815</v>
      </c>
      <c r="BA578" s="6">
        <v>79219619555</v>
      </c>
      <c r="BB578" s="6"/>
      <c r="BC578" s="6" t="s">
        <v>1816</v>
      </c>
      <c r="BD578" s="6" t="s">
        <v>773</v>
      </c>
      <c r="BE578" s="7">
        <v>106</v>
      </c>
      <c r="BF578" s="8">
        <v>44142</v>
      </c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</row>
    <row r="579" ht="15.15" hidden="1" spans="1:86">
      <c r="A579" s="4">
        <v>44142.6320138889</v>
      </c>
      <c r="B579" s="5" t="s">
        <v>65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 t="s">
        <v>1817</v>
      </c>
      <c r="R579" s="7">
        <v>89117295378</v>
      </c>
      <c r="S579" s="6" t="s">
        <v>1818</v>
      </c>
      <c r="T579" s="6" t="s">
        <v>1819</v>
      </c>
      <c r="U579" s="6" t="s">
        <v>414</v>
      </c>
      <c r="V579" s="6">
        <v>3</v>
      </c>
      <c r="W579" s="8">
        <v>44111</v>
      </c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</row>
    <row r="580" ht="15.15" hidden="1" spans="1:86">
      <c r="A580" s="4">
        <v>44142.6334259259</v>
      </c>
      <c r="B580" s="5" t="s">
        <v>192</v>
      </c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 t="s">
        <v>107</v>
      </c>
      <c r="BA580" s="6">
        <v>79213463633</v>
      </c>
      <c r="BB580" s="6" t="s">
        <v>108</v>
      </c>
      <c r="BC580" s="6" t="s">
        <v>109</v>
      </c>
      <c r="BD580" s="6" t="s">
        <v>773</v>
      </c>
      <c r="BE580" s="7">
        <v>106</v>
      </c>
      <c r="BF580" s="8">
        <v>44142</v>
      </c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</row>
    <row r="581" ht="15.15" hidden="1" spans="1:86">
      <c r="A581" s="4">
        <v>44142.6340277778</v>
      </c>
      <c r="B581" s="5" t="s">
        <v>65</v>
      </c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 t="s">
        <v>1525</v>
      </c>
      <c r="R581" s="7">
        <v>89110359432</v>
      </c>
      <c r="S581" s="6" t="s">
        <v>1820</v>
      </c>
      <c r="T581" s="6" t="s">
        <v>1821</v>
      </c>
      <c r="U581" s="6" t="s">
        <v>1822</v>
      </c>
      <c r="V581" s="7">
        <v>101</v>
      </c>
      <c r="W581" s="8">
        <v>44142</v>
      </c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</row>
    <row r="582" ht="15.15" hidden="1" spans="1:86">
      <c r="A582" s="4">
        <v>44142.6341666667</v>
      </c>
      <c r="B582" s="5" t="s">
        <v>169</v>
      </c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 t="s">
        <v>1823</v>
      </c>
      <c r="Y582" s="6">
        <v>79112213594</v>
      </c>
      <c r="Z582" s="6" t="s">
        <v>1824</v>
      </c>
      <c r="AA582" s="6" t="s">
        <v>1825</v>
      </c>
      <c r="AB582" s="6" t="s">
        <v>1826</v>
      </c>
      <c r="AC582" s="7">
        <v>401</v>
      </c>
      <c r="AD582" s="8">
        <v>44142</v>
      </c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</row>
    <row r="583" ht="15.15" hidden="1" spans="1:86">
      <c r="A583" s="4">
        <v>44142.6349537037</v>
      </c>
      <c r="B583" s="5" t="s">
        <v>192</v>
      </c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 t="s">
        <v>1827</v>
      </c>
      <c r="BA583" s="7">
        <v>89213156306</v>
      </c>
      <c r="BB583" s="6" t="s">
        <v>1828</v>
      </c>
      <c r="BC583" s="6" t="s">
        <v>1829</v>
      </c>
      <c r="BD583" s="6" t="s">
        <v>1724</v>
      </c>
      <c r="BE583" s="7">
        <v>1</v>
      </c>
      <c r="BF583" s="7" t="s">
        <v>870</v>
      </c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</row>
    <row r="584" ht="15.15" hidden="1" spans="1:86">
      <c r="A584" s="4">
        <v>44142.6353587963</v>
      </c>
      <c r="B584" s="5" t="s">
        <v>65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 t="s">
        <v>1830</v>
      </c>
      <c r="R584" s="7">
        <v>89217733872</v>
      </c>
      <c r="S584" s="6" t="s">
        <v>1831</v>
      </c>
      <c r="T584" s="6" t="s">
        <v>1832</v>
      </c>
      <c r="U584" s="6" t="s">
        <v>1833</v>
      </c>
      <c r="V584" s="6">
        <v>1</v>
      </c>
      <c r="W584" s="8">
        <v>44142</v>
      </c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</row>
    <row r="585" ht="15.15" spans="1:86">
      <c r="A585" s="4">
        <v>44142.6374421296</v>
      </c>
      <c r="B585" s="5" t="s">
        <v>11</v>
      </c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 t="s">
        <v>1834</v>
      </c>
      <c r="BP585" s="6">
        <v>79818782660</v>
      </c>
      <c r="BQ585" s="6" t="s">
        <v>1835</v>
      </c>
      <c r="BR585" s="6" t="s">
        <v>1836</v>
      </c>
      <c r="BS585" s="6" t="s">
        <v>218</v>
      </c>
      <c r="BT585" s="7">
        <v>201</v>
      </c>
      <c r="BU585" s="8">
        <v>44142</v>
      </c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</row>
    <row r="586" ht="15.15" hidden="1" spans="1:86">
      <c r="A586" s="4">
        <v>44142.6380671296</v>
      </c>
      <c r="B586" s="5" t="s">
        <v>27</v>
      </c>
      <c r="C586" s="6"/>
      <c r="D586" s="6"/>
      <c r="E586" s="6"/>
      <c r="F586" s="6"/>
      <c r="G586" s="6"/>
      <c r="H586" s="6"/>
      <c r="I586" s="6"/>
      <c r="J586" s="6" t="s">
        <v>1837</v>
      </c>
      <c r="K586" s="7">
        <v>89219206390</v>
      </c>
      <c r="L586" s="6" t="s">
        <v>1838</v>
      </c>
      <c r="M586" s="6" t="s">
        <v>1839</v>
      </c>
      <c r="N586" s="6" t="s">
        <v>526</v>
      </c>
      <c r="O586" s="7">
        <v>101</v>
      </c>
      <c r="P586" s="8">
        <v>44142</v>
      </c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</row>
    <row r="587" ht="15.15" hidden="1" spans="1:86">
      <c r="A587" s="4">
        <v>44142.6381018519</v>
      </c>
      <c r="B587" s="5" t="s">
        <v>65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 t="s">
        <v>1840</v>
      </c>
      <c r="R587" s="6" t="s">
        <v>1841</v>
      </c>
      <c r="S587" s="6" t="s">
        <v>1842</v>
      </c>
      <c r="T587" s="6" t="s">
        <v>1843</v>
      </c>
      <c r="U587" s="6" t="s">
        <v>1844</v>
      </c>
      <c r="V587" s="6">
        <v>1</v>
      </c>
      <c r="W587" s="8">
        <v>44142</v>
      </c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</row>
    <row r="588" ht="15.15" hidden="1" spans="1:86">
      <c r="A588" s="4">
        <v>44142.6385648148</v>
      </c>
      <c r="B588" s="5" t="s">
        <v>169</v>
      </c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 t="s">
        <v>1845</v>
      </c>
      <c r="Y588" s="6">
        <v>79219636400</v>
      </c>
      <c r="Z588" s="6" t="s">
        <v>1846</v>
      </c>
      <c r="AA588" s="6" t="s">
        <v>1847</v>
      </c>
      <c r="AB588" s="6" t="s">
        <v>1021</v>
      </c>
      <c r="AC588" s="7">
        <v>116</v>
      </c>
      <c r="AD588" s="8">
        <v>44142</v>
      </c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</row>
    <row r="589" ht="15.15" spans="1:86">
      <c r="A589" s="4">
        <v>44142.6389467593</v>
      </c>
      <c r="B589" s="5" t="s">
        <v>11</v>
      </c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 t="s">
        <v>1848</v>
      </c>
      <c r="BP589" s="7">
        <v>89110359432</v>
      </c>
      <c r="BQ589" s="6" t="s">
        <v>1820</v>
      </c>
      <c r="BR589" s="6" t="s">
        <v>1821</v>
      </c>
      <c r="BS589" s="6" t="s">
        <v>1849</v>
      </c>
      <c r="BT589" s="7">
        <v>155</v>
      </c>
      <c r="BU589" s="8">
        <v>44142</v>
      </c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</row>
    <row r="590" ht="15.15" hidden="1" spans="1:86">
      <c r="A590" s="4">
        <v>44142.6410648148</v>
      </c>
      <c r="B590" s="5" t="s">
        <v>65</v>
      </c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 t="s">
        <v>1840</v>
      </c>
      <c r="R590" s="6" t="s">
        <v>1841</v>
      </c>
      <c r="S590" s="6" t="s">
        <v>1842</v>
      </c>
      <c r="T590" s="6" t="s">
        <v>1843</v>
      </c>
      <c r="U590" s="6" t="s">
        <v>1355</v>
      </c>
      <c r="V590" s="6">
        <v>1</v>
      </c>
      <c r="W590" s="8">
        <v>44142</v>
      </c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</row>
    <row r="591" ht="15.15" hidden="1" spans="1:86">
      <c r="A591" s="4">
        <v>44142.6411342593</v>
      </c>
      <c r="B591" s="5" t="s">
        <v>27</v>
      </c>
      <c r="C591" s="6"/>
      <c r="D591" s="6"/>
      <c r="E591" s="6"/>
      <c r="F591" s="6"/>
      <c r="G591" s="6"/>
      <c r="H591" s="6"/>
      <c r="I591" s="6"/>
      <c r="J591" s="6" t="s">
        <v>1850</v>
      </c>
      <c r="K591" s="7">
        <v>89217665731</v>
      </c>
      <c r="L591" s="6" t="s">
        <v>1851</v>
      </c>
      <c r="M591" s="6" t="s">
        <v>1852</v>
      </c>
      <c r="N591" s="6" t="s">
        <v>1194</v>
      </c>
      <c r="O591" s="7">
        <v>103</v>
      </c>
      <c r="P591" s="8">
        <v>44142</v>
      </c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</row>
    <row r="592" ht="15.15" hidden="1" spans="1:86">
      <c r="A592" s="4">
        <v>44142.6424189815</v>
      </c>
      <c r="B592" s="5" t="s">
        <v>27</v>
      </c>
      <c r="C592" s="6"/>
      <c r="D592" s="6"/>
      <c r="E592" s="6"/>
      <c r="F592" s="6"/>
      <c r="G592" s="6"/>
      <c r="H592" s="6"/>
      <c r="I592" s="6"/>
      <c r="J592" s="6" t="s">
        <v>1853</v>
      </c>
      <c r="K592" s="7">
        <v>89217665731</v>
      </c>
      <c r="L592" s="6" t="s">
        <v>1851</v>
      </c>
      <c r="M592" s="6" t="s">
        <v>1852</v>
      </c>
      <c r="N592" s="6" t="s">
        <v>1854</v>
      </c>
      <c r="O592" s="7">
        <v>104</v>
      </c>
      <c r="P592" s="8">
        <v>44142</v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</row>
    <row r="593" ht="15.15" hidden="1" spans="1:86">
      <c r="A593" s="4">
        <v>44142.6424305556</v>
      </c>
      <c r="B593" s="5" t="s">
        <v>192</v>
      </c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 t="s">
        <v>1855</v>
      </c>
      <c r="BA593" s="6">
        <v>79052695578</v>
      </c>
      <c r="BB593" s="6" t="s">
        <v>1856</v>
      </c>
      <c r="BC593" s="6" t="s">
        <v>1857</v>
      </c>
      <c r="BD593" s="6" t="s">
        <v>773</v>
      </c>
      <c r="BE593" s="7">
        <v>113</v>
      </c>
      <c r="BF593" s="8">
        <v>44142</v>
      </c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</row>
    <row r="594" ht="15.15" hidden="1" spans="1:86">
      <c r="A594" s="4">
        <v>44142.6432986111</v>
      </c>
      <c r="B594" s="5" t="s">
        <v>27</v>
      </c>
      <c r="C594" s="6"/>
      <c r="D594" s="6"/>
      <c r="E594" s="6"/>
      <c r="F594" s="6"/>
      <c r="G594" s="6"/>
      <c r="H594" s="6"/>
      <c r="I594" s="6"/>
      <c r="J594" s="6" t="s">
        <v>1858</v>
      </c>
      <c r="K594" s="7">
        <v>89217665731</v>
      </c>
      <c r="L594" s="6" t="s">
        <v>1851</v>
      </c>
      <c r="M594" s="6" t="s">
        <v>1852</v>
      </c>
      <c r="N594" s="6" t="s">
        <v>1201</v>
      </c>
      <c r="O594" s="7">
        <v>105</v>
      </c>
      <c r="P594" s="8">
        <v>44142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</row>
    <row r="595" ht="15.15" hidden="1" spans="1:86">
      <c r="A595" s="4">
        <v>44142.6433912037</v>
      </c>
      <c r="B595" s="5" t="s">
        <v>169</v>
      </c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 t="s">
        <v>1859</v>
      </c>
      <c r="Y595" s="6" t="s">
        <v>1860</v>
      </c>
      <c r="Z595" s="6" t="s">
        <v>1861</v>
      </c>
      <c r="AA595" s="6" t="s">
        <v>1862</v>
      </c>
      <c r="AB595" s="6" t="s">
        <v>1863</v>
      </c>
      <c r="AC595" s="7">
        <v>204</v>
      </c>
      <c r="AD595" s="8">
        <v>44142</v>
      </c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</row>
    <row r="596" ht="15.15" hidden="1" spans="1:86">
      <c r="A596" s="4">
        <v>44142.6437847222</v>
      </c>
      <c r="B596" s="5" t="s">
        <v>65</v>
      </c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 t="s">
        <v>1840</v>
      </c>
      <c r="R596" s="6" t="s">
        <v>1841</v>
      </c>
      <c r="S596" s="6" t="s">
        <v>1842</v>
      </c>
      <c r="T596" s="6" t="s">
        <v>1843</v>
      </c>
      <c r="U596" s="6" t="s">
        <v>1864</v>
      </c>
      <c r="V596" s="6">
        <v>1</v>
      </c>
      <c r="W596" s="8">
        <v>44142</v>
      </c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</row>
    <row r="597" ht="15.15" hidden="1" spans="1:86">
      <c r="A597" s="4">
        <v>44142.6443981481</v>
      </c>
      <c r="B597" s="5" t="s">
        <v>65</v>
      </c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 t="s">
        <v>1865</v>
      </c>
      <c r="R597" s="6">
        <v>79217432901</v>
      </c>
      <c r="S597" s="6" t="s">
        <v>1866</v>
      </c>
      <c r="T597" s="6" t="s">
        <v>1867</v>
      </c>
      <c r="U597" s="6" t="s">
        <v>1868</v>
      </c>
      <c r="V597" s="6">
        <v>1</v>
      </c>
      <c r="W597" s="8">
        <v>44142</v>
      </c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</row>
    <row r="598" ht="15.15" hidden="1" spans="1:86">
      <c r="A598" s="4">
        <v>44142.648287037</v>
      </c>
      <c r="B598" s="6" t="s">
        <v>15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 t="s">
        <v>1869</v>
      </c>
      <c r="AF598" s="6">
        <v>79215522935</v>
      </c>
      <c r="AG598" s="6" t="s">
        <v>1870</v>
      </c>
      <c r="AH598" s="6" t="s">
        <v>1871</v>
      </c>
      <c r="AI598" s="6" t="s">
        <v>620</v>
      </c>
      <c r="AJ598" s="7">
        <v>202</v>
      </c>
      <c r="AK598" s="6" t="s">
        <v>20</v>
      </c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</row>
    <row r="599" ht="15.15" hidden="1" spans="1:86">
      <c r="A599" s="4">
        <v>44142.6485416667</v>
      </c>
      <c r="B599" s="5" t="s">
        <v>192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 t="s">
        <v>1872</v>
      </c>
      <c r="BA599" s="6">
        <v>79315351095</v>
      </c>
      <c r="BB599" s="6" t="s">
        <v>1873</v>
      </c>
      <c r="BC599" s="6" t="s">
        <v>1874</v>
      </c>
      <c r="BD599" s="6" t="s">
        <v>773</v>
      </c>
      <c r="BE599" s="7">
        <v>117</v>
      </c>
      <c r="BF599" s="8">
        <v>44142</v>
      </c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</row>
    <row r="600" ht="15.15" hidden="1" spans="1:86">
      <c r="A600" s="4">
        <v>44142.6485648148</v>
      </c>
      <c r="B600" s="5" t="s">
        <v>169</v>
      </c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 t="s">
        <v>1875</v>
      </c>
      <c r="Y600" s="7">
        <v>89626850863</v>
      </c>
      <c r="Z600" s="6" t="s">
        <v>1876</v>
      </c>
      <c r="AA600" s="6" t="s">
        <v>1877</v>
      </c>
      <c r="AB600" s="6" t="s">
        <v>1878</v>
      </c>
      <c r="AC600" s="7">
        <v>116</v>
      </c>
      <c r="AD600" s="8">
        <v>44142</v>
      </c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</row>
    <row r="601" ht="15.15" hidden="1" spans="1:86">
      <c r="A601" s="4">
        <v>44142.6487152778</v>
      </c>
      <c r="B601" s="6" t="s">
        <v>15</v>
      </c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 t="s">
        <v>1879</v>
      </c>
      <c r="AF601" s="7">
        <v>89062724214</v>
      </c>
      <c r="AG601" s="6" t="s">
        <v>1880</v>
      </c>
      <c r="AH601" s="6" t="s">
        <v>1881</v>
      </c>
      <c r="AI601" s="6" t="s">
        <v>1882</v>
      </c>
      <c r="AJ601" s="6" t="s">
        <v>1883</v>
      </c>
      <c r="AK601" s="6" t="s">
        <v>20</v>
      </c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</row>
    <row r="602" ht="15.15" hidden="1" spans="1:86">
      <c r="A602" s="4">
        <v>44142.6503125</v>
      </c>
      <c r="B602" s="6" t="s">
        <v>15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 t="s">
        <v>1879</v>
      </c>
      <c r="AF602" s="7">
        <v>89062724214</v>
      </c>
      <c r="AG602" s="6" t="s">
        <v>1880</v>
      </c>
      <c r="AH602" s="6" t="s">
        <v>1881</v>
      </c>
      <c r="AI602" s="6" t="s">
        <v>1884</v>
      </c>
      <c r="AJ602" s="6" t="s">
        <v>1885</v>
      </c>
      <c r="AK602" s="6" t="s">
        <v>20</v>
      </c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</row>
    <row r="603" ht="15.15" hidden="1" spans="1:86">
      <c r="A603" s="4">
        <v>44142.6504398148</v>
      </c>
      <c r="B603" s="5" t="s">
        <v>27</v>
      </c>
      <c r="C603" s="6"/>
      <c r="D603" s="6"/>
      <c r="E603" s="6"/>
      <c r="F603" s="6"/>
      <c r="G603" s="6"/>
      <c r="H603" s="6"/>
      <c r="I603" s="6"/>
      <c r="J603" s="6" t="s">
        <v>1869</v>
      </c>
      <c r="K603" s="6">
        <v>79215522935</v>
      </c>
      <c r="L603" s="6" t="s">
        <v>1870</v>
      </c>
      <c r="M603" s="6" t="s">
        <v>1886</v>
      </c>
      <c r="N603" s="6" t="s">
        <v>1887</v>
      </c>
      <c r="O603" s="7">
        <v>303</v>
      </c>
      <c r="P603" s="8">
        <v>44142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</row>
    <row r="604" ht="15.15" hidden="1" spans="1:86">
      <c r="A604" s="4">
        <v>44142.6504398148</v>
      </c>
      <c r="B604" s="5" t="s">
        <v>65</v>
      </c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 t="s">
        <v>1872</v>
      </c>
      <c r="R604" s="6">
        <v>79315351095</v>
      </c>
      <c r="S604" s="6" t="s">
        <v>1873</v>
      </c>
      <c r="T604" s="6" t="s">
        <v>1874</v>
      </c>
      <c r="U604" s="6" t="s">
        <v>386</v>
      </c>
      <c r="V604" s="6" t="s">
        <v>1888</v>
      </c>
      <c r="W604" s="8">
        <v>44142</v>
      </c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</row>
    <row r="605" ht="15.15" hidden="1" spans="1:86">
      <c r="A605" s="4">
        <v>44142.6508680556</v>
      </c>
      <c r="B605" s="5" t="s">
        <v>125</v>
      </c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 t="s">
        <v>1812</v>
      </c>
      <c r="AT605" s="6" t="s">
        <v>1889</v>
      </c>
      <c r="AU605" s="6" t="s">
        <v>1813</v>
      </c>
      <c r="AV605" s="6" t="s">
        <v>1814</v>
      </c>
      <c r="AW605" s="6" t="s">
        <v>1890</v>
      </c>
      <c r="AX605" s="6" t="s">
        <v>46</v>
      </c>
      <c r="AY605" s="8">
        <v>44142</v>
      </c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</row>
    <row r="606" ht="15.15" hidden="1" spans="1:86">
      <c r="A606" s="4">
        <v>44142.6508680556</v>
      </c>
      <c r="B606" s="5" t="s">
        <v>65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 t="s">
        <v>1891</v>
      </c>
      <c r="R606" s="7">
        <v>89213855682</v>
      </c>
      <c r="S606" s="6" t="s">
        <v>1892</v>
      </c>
      <c r="T606" s="6" t="s">
        <v>1893</v>
      </c>
      <c r="U606" s="6" t="s">
        <v>1894</v>
      </c>
      <c r="V606" s="6">
        <v>1</v>
      </c>
      <c r="W606" s="8">
        <v>44142</v>
      </c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</row>
    <row r="607" ht="15.15" hidden="1" spans="1:86">
      <c r="A607" s="4">
        <v>44142.6523842593</v>
      </c>
      <c r="B607" s="6" t="s">
        <v>80</v>
      </c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 t="s">
        <v>1872</v>
      </c>
      <c r="BH607" s="6">
        <v>79315351095</v>
      </c>
      <c r="BI607" s="6" t="s">
        <v>1873</v>
      </c>
      <c r="BJ607" s="6" t="s">
        <v>1895</v>
      </c>
      <c r="BK607" s="6" t="s">
        <v>1874</v>
      </c>
      <c r="BL607" s="6" t="s">
        <v>1896</v>
      </c>
      <c r="BM607" s="6" t="s">
        <v>1897</v>
      </c>
      <c r="BN607" s="6" t="s">
        <v>1898</v>
      </c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</row>
    <row r="608" ht="15.15" hidden="1" spans="1:86">
      <c r="A608" s="4">
        <v>44142.6538657407</v>
      </c>
      <c r="B608" s="6" t="s">
        <v>15</v>
      </c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 t="s">
        <v>1899</v>
      </c>
      <c r="AF608" s="7">
        <v>9213069627</v>
      </c>
      <c r="AG608" s="6" t="s">
        <v>1900</v>
      </c>
      <c r="AH608" s="6" t="s">
        <v>1901</v>
      </c>
      <c r="AI608" s="6" t="s">
        <v>1605</v>
      </c>
      <c r="AJ608" s="7">
        <v>131</v>
      </c>
      <c r="AK608" s="6" t="s">
        <v>20</v>
      </c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</row>
    <row r="609" ht="15.15" hidden="1" spans="1:86">
      <c r="A609" s="4">
        <v>44142.653900463</v>
      </c>
      <c r="B609" s="5" t="s">
        <v>192</v>
      </c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 t="s">
        <v>1815</v>
      </c>
      <c r="BA609" s="6">
        <v>79219619555</v>
      </c>
      <c r="BB609" s="6"/>
      <c r="BC609" s="6" t="s">
        <v>1816</v>
      </c>
      <c r="BD609" s="6" t="s">
        <v>773</v>
      </c>
      <c r="BE609" s="7">
        <v>106</v>
      </c>
      <c r="BF609" s="8">
        <v>44142</v>
      </c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</row>
    <row r="610" ht="15.15" hidden="1" spans="1:86">
      <c r="A610" s="4">
        <v>44142.6556597222</v>
      </c>
      <c r="B610" s="5" t="s">
        <v>169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 t="s">
        <v>1902</v>
      </c>
      <c r="Y610" s="6">
        <v>79819667595</v>
      </c>
      <c r="Z610" s="6" t="s">
        <v>1903</v>
      </c>
      <c r="AA610" s="6" t="s">
        <v>1904</v>
      </c>
      <c r="AB610" s="6" t="s">
        <v>1905</v>
      </c>
      <c r="AC610" s="7">
        <v>201</v>
      </c>
      <c r="AD610" s="8">
        <v>44142</v>
      </c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</row>
    <row r="611" ht="15.15" hidden="1" spans="1:86">
      <c r="A611" s="4">
        <v>44142.6563194444</v>
      </c>
      <c r="B611" s="6" t="s">
        <v>80</v>
      </c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 t="s">
        <v>1906</v>
      </c>
      <c r="BH611" s="7">
        <v>89217509671</v>
      </c>
      <c r="BI611" s="6"/>
      <c r="BJ611" s="6" t="s">
        <v>1907</v>
      </c>
      <c r="BK611" s="6" t="s">
        <v>1908</v>
      </c>
      <c r="BL611" s="6" t="s">
        <v>1631</v>
      </c>
      <c r="BM611" s="7">
        <v>301</v>
      </c>
      <c r="BN611" s="6" t="s">
        <v>20</v>
      </c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</row>
    <row r="612" ht="15.15" hidden="1" spans="1:86">
      <c r="A612" s="4">
        <v>44142.6570717593</v>
      </c>
      <c r="B612" s="5" t="s">
        <v>192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 t="s">
        <v>1909</v>
      </c>
      <c r="BA612" s="6" t="s">
        <v>1910</v>
      </c>
      <c r="BB612" s="6" t="s">
        <v>1911</v>
      </c>
      <c r="BC612" s="6" t="s">
        <v>1912</v>
      </c>
      <c r="BD612" s="6" t="s">
        <v>773</v>
      </c>
      <c r="BE612" s="7">
        <v>102</v>
      </c>
      <c r="BF612" s="8">
        <v>44142</v>
      </c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</row>
    <row r="613" ht="15.15" spans="1:86">
      <c r="A613" s="4">
        <v>44142.6584606481</v>
      </c>
      <c r="B613" s="5" t="s">
        <v>11</v>
      </c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 t="s">
        <v>1872</v>
      </c>
      <c r="BP613" s="6">
        <v>79315351095</v>
      </c>
      <c r="BQ613" s="6" t="s">
        <v>1873</v>
      </c>
      <c r="BR613" s="6" t="s">
        <v>1874</v>
      </c>
      <c r="BS613" s="6" t="s">
        <v>1913</v>
      </c>
      <c r="BT613" s="6" t="s">
        <v>1914</v>
      </c>
      <c r="BU613" s="8">
        <v>44142</v>
      </c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</row>
    <row r="614" ht="15.15" hidden="1" spans="1:86">
      <c r="A614" s="4">
        <v>44142.658587963</v>
      </c>
      <c r="B614" s="5" t="s">
        <v>27</v>
      </c>
      <c r="C614" s="6"/>
      <c r="D614" s="6"/>
      <c r="E614" s="6"/>
      <c r="F614" s="6"/>
      <c r="G614" s="6"/>
      <c r="H614" s="6"/>
      <c r="I614" s="6"/>
      <c r="J614" s="6" t="s">
        <v>1915</v>
      </c>
      <c r="K614" s="6">
        <v>79217548730</v>
      </c>
      <c r="L614" s="6" t="s">
        <v>1916</v>
      </c>
      <c r="M614" s="6" t="s">
        <v>1917</v>
      </c>
      <c r="N614" s="6" t="s">
        <v>1918</v>
      </c>
      <c r="O614" s="7">
        <v>301</v>
      </c>
      <c r="P614" s="8">
        <v>44142</v>
      </c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</row>
    <row r="615" ht="15.15" spans="1:86">
      <c r="A615" s="4">
        <v>44142.6593865741</v>
      </c>
      <c r="B615" s="5" t="s">
        <v>11</v>
      </c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 t="s">
        <v>1872</v>
      </c>
      <c r="BP615" s="6">
        <v>79315351095</v>
      </c>
      <c r="BQ615" s="6" t="s">
        <v>1873</v>
      </c>
      <c r="BR615" s="6" t="s">
        <v>1874</v>
      </c>
      <c r="BS615" s="6" t="s">
        <v>1919</v>
      </c>
      <c r="BT615" s="6" t="s">
        <v>1920</v>
      </c>
      <c r="BU615" s="8">
        <v>44142</v>
      </c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</row>
    <row r="616" ht="15.15" hidden="1" spans="1:86">
      <c r="A616" s="4">
        <v>44142.6600925926</v>
      </c>
      <c r="B616" s="5" t="s">
        <v>65</v>
      </c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 t="s">
        <v>1921</v>
      </c>
      <c r="R616" s="7">
        <v>89052080908</v>
      </c>
      <c r="S616" s="6" t="s">
        <v>1922</v>
      </c>
      <c r="T616" s="6" t="s">
        <v>1923</v>
      </c>
      <c r="U616" s="6" t="s">
        <v>1924</v>
      </c>
      <c r="V616" s="7">
        <v>301</v>
      </c>
      <c r="W616" s="8">
        <v>44142</v>
      </c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</row>
    <row r="617" ht="15.15" hidden="1" spans="1:86">
      <c r="A617" s="4">
        <v>44142.6601967593</v>
      </c>
      <c r="B617" s="5" t="s">
        <v>65</v>
      </c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 t="s">
        <v>1925</v>
      </c>
      <c r="R617" s="7">
        <v>89643803604</v>
      </c>
      <c r="S617" s="6" t="s">
        <v>1926</v>
      </c>
      <c r="T617" s="6" t="s">
        <v>1927</v>
      </c>
      <c r="U617" s="6" t="s">
        <v>1158</v>
      </c>
      <c r="V617" s="7">
        <v>101</v>
      </c>
      <c r="W617" s="8">
        <v>44111</v>
      </c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</row>
    <row r="618" ht="15.15" hidden="1" spans="1:86">
      <c r="A618" s="4">
        <v>44142.6612615741</v>
      </c>
      <c r="B618" s="5" t="s">
        <v>65</v>
      </c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 t="s">
        <v>1928</v>
      </c>
      <c r="R618" s="7">
        <v>89052080908</v>
      </c>
      <c r="S618" s="6" t="s">
        <v>1922</v>
      </c>
      <c r="T618" s="6" t="s">
        <v>1923</v>
      </c>
      <c r="U618" s="6" t="s">
        <v>904</v>
      </c>
      <c r="V618" s="7">
        <v>301</v>
      </c>
      <c r="W618" s="8">
        <v>44142</v>
      </c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</row>
    <row r="619" ht="15.15" hidden="1" spans="1:86">
      <c r="A619" s="4">
        <v>44142.6615625</v>
      </c>
      <c r="B619" s="5" t="s">
        <v>65</v>
      </c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 t="s">
        <v>1929</v>
      </c>
      <c r="R619" s="6">
        <v>79219402618</v>
      </c>
      <c r="S619" s="6" t="s">
        <v>1930</v>
      </c>
      <c r="T619" s="6" t="s">
        <v>1931</v>
      </c>
      <c r="U619" s="6" t="s">
        <v>1932</v>
      </c>
      <c r="V619" s="7">
        <v>103</v>
      </c>
      <c r="W619" s="8">
        <v>44141</v>
      </c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</row>
    <row r="620" ht="15.15" hidden="1" spans="1:86">
      <c r="A620" s="4">
        <v>44142.6622916667</v>
      </c>
      <c r="B620" s="5" t="s">
        <v>65</v>
      </c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 t="s">
        <v>1928</v>
      </c>
      <c r="R620" s="7">
        <v>89052080908</v>
      </c>
      <c r="S620" s="6" t="s">
        <v>1922</v>
      </c>
      <c r="T620" s="6" t="s">
        <v>1923</v>
      </c>
      <c r="U620" s="6" t="s">
        <v>410</v>
      </c>
      <c r="V620" s="7">
        <v>301</v>
      </c>
      <c r="W620" s="8">
        <v>44142</v>
      </c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</row>
    <row r="621" ht="15.15" hidden="1" spans="1:86">
      <c r="A621" s="4">
        <v>44142.662337963</v>
      </c>
      <c r="B621" s="6" t="s">
        <v>80</v>
      </c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 t="s">
        <v>1933</v>
      </c>
      <c r="BH621" s="6">
        <v>79213159824</v>
      </c>
      <c r="BI621" s="6" t="s">
        <v>1934</v>
      </c>
      <c r="BJ621" s="6" t="s">
        <v>1935</v>
      </c>
      <c r="BK621" s="6" t="s">
        <v>1936</v>
      </c>
      <c r="BL621" s="6" t="s">
        <v>1937</v>
      </c>
      <c r="BM621" s="7">
        <v>301</v>
      </c>
      <c r="BN621" s="6" t="s">
        <v>26</v>
      </c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</row>
    <row r="622" ht="15.15" hidden="1" spans="1:86">
      <c r="A622" s="4">
        <v>44142.6624768519</v>
      </c>
      <c r="B622" s="6" t="s">
        <v>80</v>
      </c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 t="s">
        <v>1938</v>
      </c>
      <c r="BH622" s="7">
        <v>89996486510</v>
      </c>
      <c r="BI622" s="6" t="s">
        <v>1939</v>
      </c>
      <c r="BJ622" s="6" t="s">
        <v>1940</v>
      </c>
      <c r="BK622" s="6" t="s">
        <v>1941</v>
      </c>
      <c r="BL622" s="6" t="s">
        <v>1137</v>
      </c>
      <c r="BM622" s="7">
        <v>122</v>
      </c>
      <c r="BN622" s="6" t="s">
        <v>26</v>
      </c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</row>
    <row r="623" ht="15.15" hidden="1" spans="1:86">
      <c r="A623" s="4">
        <v>44142.6630208333</v>
      </c>
      <c r="B623" s="5" t="s">
        <v>192</v>
      </c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 t="s">
        <v>1942</v>
      </c>
      <c r="BA623" s="7">
        <v>89213043686</v>
      </c>
      <c r="BB623" s="6" t="s">
        <v>1943</v>
      </c>
      <c r="BC623" s="6" t="s">
        <v>1944</v>
      </c>
      <c r="BD623" s="6" t="s">
        <v>773</v>
      </c>
      <c r="BE623" s="7">
        <v>112</v>
      </c>
      <c r="BF623" s="8">
        <v>44142</v>
      </c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</row>
    <row r="624" ht="15.15" hidden="1" spans="1:86">
      <c r="A624" s="4">
        <v>44142.6630208333</v>
      </c>
      <c r="B624" s="5" t="s">
        <v>65</v>
      </c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 t="s">
        <v>1872</v>
      </c>
      <c r="R624" s="6">
        <v>79315351095</v>
      </c>
      <c r="S624" s="6" t="s">
        <v>1873</v>
      </c>
      <c r="T624" s="6" t="s">
        <v>1874</v>
      </c>
      <c r="U624" s="6" t="s">
        <v>633</v>
      </c>
      <c r="V624" s="7">
        <v>202</v>
      </c>
      <c r="W624" s="8">
        <v>44142</v>
      </c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</row>
    <row r="625" ht="15.15" hidden="1" spans="1:86">
      <c r="A625" s="4">
        <v>44142.663287037</v>
      </c>
      <c r="B625" s="5" t="s">
        <v>192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 t="s">
        <v>1504</v>
      </c>
      <c r="BA625" s="6">
        <v>79043318000</v>
      </c>
      <c r="BB625" s="6" t="s">
        <v>1505</v>
      </c>
      <c r="BC625" s="6" t="s">
        <v>1506</v>
      </c>
      <c r="BD625" s="6" t="s">
        <v>193</v>
      </c>
      <c r="BE625" s="7">
        <v>126</v>
      </c>
      <c r="BF625" s="8">
        <v>44111</v>
      </c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</row>
    <row r="626" ht="15.15" hidden="1" spans="1:86">
      <c r="A626" s="4">
        <v>44142.6633217593</v>
      </c>
      <c r="B626" s="5" t="s">
        <v>65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 t="s">
        <v>1928</v>
      </c>
      <c r="R626" s="7">
        <v>89052613153</v>
      </c>
      <c r="S626" s="6" t="s">
        <v>1922</v>
      </c>
      <c r="T626" s="6" t="s">
        <v>1945</v>
      </c>
      <c r="U626" s="6" t="s">
        <v>410</v>
      </c>
      <c r="V626" s="7">
        <v>301</v>
      </c>
      <c r="W626" s="8">
        <v>44142</v>
      </c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</row>
    <row r="627" ht="15.15" hidden="1" spans="1:86">
      <c r="A627" s="4">
        <v>44142.6648611111</v>
      </c>
      <c r="B627" s="5" t="s">
        <v>65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 t="s">
        <v>1872</v>
      </c>
      <c r="R627" s="6">
        <v>89315351095</v>
      </c>
      <c r="S627" s="6" t="s">
        <v>1873</v>
      </c>
      <c r="T627" s="6" t="s">
        <v>1874</v>
      </c>
      <c r="U627" s="6" t="s">
        <v>904</v>
      </c>
      <c r="V627" s="7">
        <v>501</v>
      </c>
      <c r="W627" s="8">
        <v>44142</v>
      </c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</row>
    <row r="628" ht="15.15" hidden="1" spans="1:86">
      <c r="A628" s="4">
        <v>44142.6650347222</v>
      </c>
      <c r="B628" s="5" t="s">
        <v>27</v>
      </c>
      <c r="C628" s="6"/>
      <c r="D628" s="6"/>
      <c r="E628" s="6"/>
      <c r="F628" s="6"/>
      <c r="G628" s="6"/>
      <c r="H628" s="6"/>
      <c r="I628" s="6"/>
      <c r="J628" s="6" t="s">
        <v>1946</v>
      </c>
      <c r="K628" s="6">
        <f>7-911-87-60-55</f>
        <v>-1106</v>
      </c>
      <c r="L628" s="6" t="s">
        <v>1947</v>
      </c>
      <c r="M628" s="6" t="s">
        <v>1948</v>
      </c>
      <c r="N628" s="6" t="s">
        <v>913</v>
      </c>
      <c r="O628" s="7">
        <v>102</v>
      </c>
      <c r="P628" s="8">
        <v>44142</v>
      </c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</row>
    <row r="629" ht="15.15" hidden="1" spans="1:86">
      <c r="A629" s="4">
        <v>44142.666724537</v>
      </c>
      <c r="B629" s="5" t="s">
        <v>65</v>
      </c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 t="s">
        <v>1929</v>
      </c>
      <c r="R629" s="6">
        <v>79219402618</v>
      </c>
      <c r="S629" s="6" t="s">
        <v>1930</v>
      </c>
      <c r="T629" s="6" t="s">
        <v>1931</v>
      </c>
      <c r="U629" s="6" t="s">
        <v>1949</v>
      </c>
      <c r="V629" s="7">
        <v>203</v>
      </c>
      <c r="W629" s="8">
        <v>44141</v>
      </c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</row>
    <row r="630" ht="15.15" hidden="1" spans="1:86">
      <c r="A630" s="4">
        <v>44142.6669328704</v>
      </c>
      <c r="B630" s="5" t="s">
        <v>65</v>
      </c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 t="s">
        <v>1872</v>
      </c>
      <c r="R630" s="6">
        <v>79315351095</v>
      </c>
      <c r="S630" s="6" t="s">
        <v>1873</v>
      </c>
      <c r="T630" s="6" t="s">
        <v>1950</v>
      </c>
      <c r="U630" s="6" t="s">
        <v>414</v>
      </c>
      <c r="V630" s="7">
        <v>101</v>
      </c>
      <c r="W630" s="8">
        <v>44142</v>
      </c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</row>
    <row r="631" ht="15.15" hidden="1" spans="1:86">
      <c r="A631" s="4">
        <v>44142.6669791667</v>
      </c>
      <c r="B631" s="6" t="s">
        <v>15</v>
      </c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 t="s">
        <v>1951</v>
      </c>
      <c r="AF631" s="7">
        <v>89623443454</v>
      </c>
      <c r="AG631" s="6" t="s">
        <v>1952</v>
      </c>
      <c r="AH631" s="6" t="s">
        <v>1953</v>
      </c>
      <c r="AI631" s="6" t="s">
        <v>1954</v>
      </c>
      <c r="AJ631" s="7">
        <v>105</v>
      </c>
      <c r="AK631" s="6" t="s">
        <v>433</v>
      </c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</row>
    <row r="632" ht="15.15" hidden="1" spans="1:86">
      <c r="A632" s="4">
        <v>44142.6673842593</v>
      </c>
      <c r="B632" s="5" t="s">
        <v>169</v>
      </c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 t="s">
        <v>1955</v>
      </c>
      <c r="Y632" s="7">
        <v>89219923421</v>
      </c>
      <c r="Z632" s="6" t="s">
        <v>1956</v>
      </c>
      <c r="AA632" s="6" t="s">
        <v>1957</v>
      </c>
      <c r="AB632" s="6" t="s">
        <v>874</v>
      </c>
      <c r="AC632" s="7">
        <v>102</v>
      </c>
      <c r="AD632" s="8">
        <v>44142</v>
      </c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</row>
    <row r="633" ht="15.15" hidden="1" spans="1:86">
      <c r="A633" s="4">
        <v>44142.6677777778</v>
      </c>
      <c r="B633" s="5" t="s">
        <v>169</v>
      </c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 t="s">
        <v>1958</v>
      </c>
      <c r="Y633" s="6">
        <v>79219504216</v>
      </c>
      <c r="Z633" s="6" t="s">
        <v>1959</v>
      </c>
      <c r="AA633" s="6" t="s">
        <v>1960</v>
      </c>
      <c r="AB633" s="6" t="s">
        <v>1961</v>
      </c>
      <c r="AC633" s="7">
        <v>501</v>
      </c>
      <c r="AD633" s="8">
        <v>44142</v>
      </c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</row>
    <row r="634" ht="15.15" hidden="1" spans="1:86">
      <c r="A634" s="4">
        <v>44142.6680092593</v>
      </c>
      <c r="B634" s="5" t="s">
        <v>169</v>
      </c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 t="s">
        <v>1872</v>
      </c>
      <c r="Y634" s="6">
        <v>79315351095</v>
      </c>
      <c r="Z634" s="6" t="s">
        <v>1873</v>
      </c>
      <c r="AA634" s="6" t="s">
        <v>1950</v>
      </c>
      <c r="AB634" s="6" t="s">
        <v>1962</v>
      </c>
      <c r="AC634" s="7">
        <v>101</v>
      </c>
      <c r="AD634" s="8">
        <v>44142</v>
      </c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</row>
    <row r="635" ht="15.15" hidden="1" spans="1:86">
      <c r="A635" s="4">
        <v>44142.6680092593</v>
      </c>
      <c r="B635" s="5" t="s">
        <v>169</v>
      </c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 t="s">
        <v>1963</v>
      </c>
      <c r="Y635" s="7">
        <v>89043366170</v>
      </c>
      <c r="Z635" s="6" t="s">
        <v>1964</v>
      </c>
      <c r="AA635" s="6" t="s">
        <v>1965</v>
      </c>
      <c r="AB635" s="6" t="s">
        <v>704</v>
      </c>
      <c r="AC635" s="7">
        <v>601</v>
      </c>
      <c r="AD635" s="8">
        <v>44142</v>
      </c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</row>
    <row r="636" ht="15.15" hidden="1" spans="1:86">
      <c r="A636" s="4">
        <v>44142.668275463</v>
      </c>
      <c r="B636" s="6" t="s">
        <v>15</v>
      </c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 t="s">
        <v>1966</v>
      </c>
      <c r="AF636" s="6">
        <v>79214114849</v>
      </c>
      <c r="AG636" s="6" t="s">
        <v>1967</v>
      </c>
      <c r="AH636" s="6" t="s">
        <v>1968</v>
      </c>
      <c r="AI636" s="6" t="s">
        <v>1969</v>
      </c>
      <c r="AJ636" s="7">
        <v>131</v>
      </c>
      <c r="AK636" s="6" t="s">
        <v>20</v>
      </c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</row>
    <row r="637" ht="15.15" hidden="1" spans="1:86">
      <c r="A637" s="4">
        <v>44142.6682986111</v>
      </c>
      <c r="B637" s="5" t="s">
        <v>27</v>
      </c>
      <c r="C637" s="6"/>
      <c r="D637" s="6"/>
      <c r="E637" s="6"/>
      <c r="F637" s="6"/>
      <c r="G637" s="6"/>
      <c r="H637" s="6"/>
      <c r="I637" s="6"/>
      <c r="J637" s="6" t="s">
        <v>1970</v>
      </c>
      <c r="K637" s="7">
        <v>89112150835</v>
      </c>
      <c r="L637" s="6" t="s">
        <v>1971</v>
      </c>
      <c r="M637" s="6" t="s">
        <v>1972</v>
      </c>
      <c r="N637" s="6" t="s">
        <v>1973</v>
      </c>
      <c r="O637" s="7">
        <v>102</v>
      </c>
      <c r="P637" s="8">
        <v>44142</v>
      </c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</row>
    <row r="638" ht="15.15" hidden="1" spans="1:86">
      <c r="A638" s="4">
        <v>44142.6683217593</v>
      </c>
      <c r="B638" s="5" t="s">
        <v>169</v>
      </c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 t="s">
        <v>1974</v>
      </c>
      <c r="Y638" s="6">
        <v>79119111859</v>
      </c>
      <c r="Z638" s="6"/>
      <c r="AA638" s="6" t="s">
        <v>1975</v>
      </c>
      <c r="AB638" s="6" t="s">
        <v>1976</v>
      </c>
      <c r="AC638" s="7">
        <v>801</v>
      </c>
      <c r="AD638" s="8">
        <v>44142</v>
      </c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</row>
    <row r="639" ht="15.15" hidden="1" spans="1:86">
      <c r="A639" s="4">
        <v>44142.6689699074</v>
      </c>
      <c r="B639" s="6" t="s">
        <v>15</v>
      </c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 t="s">
        <v>1977</v>
      </c>
      <c r="AF639" s="7">
        <v>89217475870</v>
      </c>
      <c r="AG639" s="6" t="s">
        <v>1978</v>
      </c>
      <c r="AH639" s="6" t="s">
        <v>1979</v>
      </c>
      <c r="AI639" s="6" t="s">
        <v>1969</v>
      </c>
      <c r="AJ639" s="7">
        <v>131</v>
      </c>
      <c r="AK639" s="6" t="s">
        <v>26</v>
      </c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</row>
    <row r="640" ht="15.15" hidden="1" spans="1:86">
      <c r="A640" s="4">
        <v>44142.6690856482</v>
      </c>
      <c r="B640" s="5" t="s">
        <v>169</v>
      </c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 t="s">
        <v>1980</v>
      </c>
      <c r="Y640" s="6">
        <v>79119467225</v>
      </c>
      <c r="Z640" s="6" t="s">
        <v>1981</v>
      </c>
      <c r="AA640" s="6" t="s">
        <v>1982</v>
      </c>
      <c r="AB640" s="6" t="s">
        <v>1983</v>
      </c>
      <c r="AC640" s="7">
        <v>405</v>
      </c>
      <c r="AD640" s="8">
        <v>44142</v>
      </c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</row>
    <row r="641" ht="15.15" hidden="1" spans="1:86">
      <c r="A641" s="4">
        <v>44142.6690972222</v>
      </c>
      <c r="B641" s="6" t="s">
        <v>15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 t="s">
        <v>1966</v>
      </c>
      <c r="AF641" s="6">
        <v>79214114849</v>
      </c>
      <c r="AG641" s="6" t="s">
        <v>1967</v>
      </c>
      <c r="AH641" s="6" t="s">
        <v>1984</v>
      </c>
      <c r="AI641" s="6" t="s">
        <v>1969</v>
      </c>
      <c r="AJ641" s="7">
        <v>131</v>
      </c>
      <c r="AK641" s="6" t="s">
        <v>20</v>
      </c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</row>
    <row r="642" ht="15.15" hidden="1" spans="1:86">
      <c r="A642" s="4">
        <v>44142.6693518519</v>
      </c>
      <c r="B642" s="5" t="s">
        <v>65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 t="s">
        <v>1872</v>
      </c>
      <c r="R642" s="6">
        <v>79315351095</v>
      </c>
      <c r="S642" s="6" t="s">
        <v>1873</v>
      </c>
      <c r="T642" s="6" t="s">
        <v>1950</v>
      </c>
      <c r="U642" s="6" t="s">
        <v>1985</v>
      </c>
      <c r="V642" s="7">
        <v>101</v>
      </c>
      <c r="W642" s="8">
        <v>44142</v>
      </c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</row>
    <row r="643" ht="15.15" hidden="1" spans="1:86">
      <c r="A643" s="4">
        <v>44142.6697106482</v>
      </c>
      <c r="B643" s="6" t="s">
        <v>15</v>
      </c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 t="s">
        <v>1966</v>
      </c>
      <c r="AF643" s="6">
        <v>79214114849</v>
      </c>
      <c r="AG643" s="6" t="s">
        <v>1967</v>
      </c>
      <c r="AH643" s="6" t="s">
        <v>1984</v>
      </c>
      <c r="AI643" s="6" t="s">
        <v>1969</v>
      </c>
      <c r="AJ643" s="7">
        <v>131</v>
      </c>
      <c r="AK643" s="6" t="s">
        <v>20</v>
      </c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</row>
    <row r="644" ht="15.15" hidden="1" spans="1:86">
      <c r="A644" s="4">
        <v>44142.6702546296</v>
      </c>
      <c r="B644" s="5" t="s">
        <v>65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 t="s">
        <v>1929</v>
      </c>
      <c r="R644" s="6">
        <v>79219402618</v>
      </c>
      <c r="S644" s="6" t="s">
        <v>1930</v>
      </c>
      <c r="T644" s="6" t="s">
        <v>1986</v>
      </c>
      <c r="U644" s="6" t="s">
        <v>1987</v>
      </c>
      <c r="V644" s="7">
        <v>501</v>
      </c>
      <c r="W644" s="8">
        <v>44141</v>
      </c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</row>
    <row r="645" ht="15.15" hidden="1" spans="1:86">
      <c r="A645" s="4">
        <v>44142.6714583333</v>
      </c>
      <c r="B645" s="5" t="s">
        <v>65</v>
      </c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 t="s">
        <v>1872</v>
      </c>
      <c r="R645" s="6">
        <v>79315351095</v>
      </c>
      <c r="S645" s="6" t="s">
        <v>1873</v>
      </c>
      <c r="T645" s="6" t="s">
        <v>1950</v>
      </c>
      <c r="U645" s="6" t="s">
        <v>1988</v>
      </c>
      <c r="V645" s="6" t="s">
        <v>1989</v>
      </c>
      <c r="W645" s="8">
        <v>44142</v>
      </c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</row>
    <row r="646" ht="15.15" hidden="1" spans="1:86">
      <c r="A646" s="4">
        <v>44142.6715856481</v>
      </c>
      <c r="B646" s="5" t="s">
        <v>27</v>
      </c>
      <c r="C646" s="6"/>
      <c r="D646" s="6"/>
      <c r="E646" s="6"/>
      <c r="F646" s="6"/>
      <c r="G646" s="6"/>
      <c r="H646" s="6"/>
      <c r="I646" s="6"/>
      <c r="J646" s="6" t="s">
        <v>1990</v>
      </c>
      <c r="K646" s="6">
        <v>79222161085</v>
      </c>
      <c r="L646" s="6" t="s">
        <v>1991</v>
      </c>
      <c r="M646" s="6" t="s">
        <v>1992</v>
      </c>
      <c r="N646" s="6" t="s">
        <v>1973</v>
      </c>
      <c r="O646" s="7">
        <v>103</v>
      </c>
      <c r="P646" s="8">
        <v>44142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</row>
    <row r="647" ht="15.15" hidden="1" spans="1:86">
      <c r="A647" s="4">
        <v>44142.6718171296</v>
      </c>
      <c r="B647" s="5" t="s">
        <v>65</v>
      </c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 t="s">
        <v>1993</v>
      </c>
      <c r="R647" s="6">
        <v>79657943500</v>
      </c>
      <c r="S647" s="6"/>
      <c r="T647" s="6" t="s">
        <v>1994</v>
      </c>
      <c r="U647" s="6" t="s">
        <v>1568</v>
      </c>
      <c r="V647" s="6" t="s">
        <v>1995</v>
      </c>
      <c r="W647" s="8">
        <v>44142</v>
      </c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</row>
    <row r="648" ht="15.15" hidden="1" spans="1:86">
      <c r="A648" s="4">
        <v>44142.671875</v>
      </c>
      <c r="B648" s="5" t="s">
        <v>169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 t="s">
        <v>671</v>
      </c>
      <c r="Y648" s="6">
        <v>79312883828</v>
      </c>
      <c r="Z648" s="6" t="s">
        <v>672</v>
      </c>
      <c r="AA648" s="6" t="s">
        <v>673</v>
      </c>
      <c r="AB648" s="6" t="s">
        <v>1996</v>
      </c>
      <c r="AC648" s="7">
        <v>205</v>
      </c>
      <c r="AD648" s="8">
        <v>44142</v>
      </c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</row>
    <row r="649" ht="15.15" hidden="1" spans="1:86">
      <c r="A649" s="4">
        <v>44142.671875</v>
      </c>
      <c r="B649" s="5" t="s">
        <v>27</v>
      </c>
      <c r="C649" s="6"/>
      <c r="D649" s="6"/>
      <c r="E649" s="6"/>
      <c r="F649" s="6"/>
      <c r="G649" s="6"/>
      <c r="H649" s="6"/>
      <c r="I649" s="6"/>
      <c r="J649" s="6" t="s">
        <v>1997</v>
      </c>
      <c r="K649" s="6">
        <v>79119894298</v>
      </c>
      <c r="L649" s="6" t="s">
        <v>1998</v>
      </c>
      <c r="M649" s="6" t="s">
        <v>1999</v>
      </c>
      <c r="N649" s="6" t="s">
        <v>2000</v>
      </c>
      <c r="O649" s="7">
        <v>102</v>
      </c>
      <c r="P649" s="8">
        <v>44142</v>
      </c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</row>
    <row r="650" ht="15.15" hidden="1" spans="1:86">
      <c r="A650" s="4">
        <v>44142.6726041667</v>
      </c>
      <c r="B650" s="5" t="s">
        <v>65</v>
      </c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 t="s">
        <v>1993</v>
      </c>
      <c r="R650" s="6">
        <v>79657943500</v>
      </c>
      <c r="S650" s="6"/>
      <c r="T650" s="6" t="s">
        <v>1994</v>
      </c>
      <c r="U650" s="6" t="s">
        <v>2001</v>
      </c>
      <c r="V650" s="7">
        <v>1</v>
      </c>
      <c r="W650" s="8">
        <v>44142</v>
      </c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</row>
    <row r="651" ht="15.15" hidden="1" spans="1:86">
      <c r="A651" s="4">
        <v>44142.6727430556</v>
      </c>
      <c r="B651" s="5" t="s">
        <v>65</v>
      </c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 t="s">
        <v>2002</v>
      </c>
      <c r="R651" s="7">
        <v>89117033158</v>
      </c>
      <c r="S651" s="6" t="s">
        <v>2003</v>
      </c>
      <c r="T651" s="6" t="s">
        <v>2004</v>
      </c>
      <c r="U651" s="6" t="s">
        <v>2005</v>
      </c>
      <c r="V651" s="6">
        <v>3</v>
      </c>
      <c r="W651" s="8">
        <v>44142</v>
      </c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</row>
    <row r="652" ht="15.15" hidden="1" spans="1:86">
      <c r="A652" s="4">
        <v>44142.673900463</v>
      </c>
      <c r="B652" s="6" t="s">
        <v>80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 t="s">
        <v>2006</v>
      </c>
      <c r="BH652" s="7">
        <v>89117262994</v>
      </c>
      <c r="BI652" s="6" t="s">
        <v>2007</v>
      </c>
      <c r="BJ652" s="6" t="s">
        <v>2008</v>
      </c>
      <c r="BK652" s="6" t="s">
        <v>2009</v>
      </c>
      <c r="BL652" s="6" t="s">
        <v>2010</v>
      </c>
      <c r="BM652" s="7">
        <v>401</v>
      </c>
      <c r="BN652" s="6" t="s">
        <v>20</v>
      </c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</row>
    <row r="653" ht="15.15" hidden="1" spans="1:86">
      <c r="A653" s="4">
        <v>44142.6739699074</v>
      </c>
      <c r="B653" s="5" t="s">
        <v>169</v>
      </c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 t="s">
        <v>2011</v>
      </c>
      <c r="Y653" s="7">
        <v>89214236862</v>
      </c>
      <c r="Z653" s="6" t="s">
        <v>2012</v>
      </c>
      <c r="AA653" s="6" t="s">
        <v>2013</v>
      </c>
      <c r="AB653" s="6" t="s">
        <v>2014</v>
      </c>
      <c r="AC653" s="7">
        <v>203</v>
      </c>
      <c r="AD653" s="8">
        <v>44142</v>
      </c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</row>
    <row r="654" ht="15.15" hidden="1" spans="1:86">
      <c r="A654" s="4">
        <v>44142.6747222222</v>
      </c>
      <c r="B654" s="5" t="s">
        <v>169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 t="s">
        <v>2015</v>
      </c>
      <c r="Y654" s="7">
        <v>89112404892</v>
      </c>
      <c r="Z654" s="6" t="s">
        <v>2016</v>
      </c>
      <c r="AA654" s="6" t="s">
        <v>2017</v>
      </c>
      <c r="AB654" s="6" t="s">
        <v>2018</v>
      </c>
      <c r="AC654" s="7">
        <v>501</v>
      </c>
      <c r="AD654" s="8">
        <v>44142</v>
      </c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</row>
    <row r="655" ht="15.15" hidden="1" spans="1:86">
      <c r="A655" s="4">
        <v>44142.674837963</v>
      </c>
      <c r="B655" s="5" t="s">
        <v>169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 t="s">
        <v>1642</v>
      </c>
      <c r="Y655" s="7">
        <v>89112097251</v>
      </c>
      <c r="Z655" s="6" t="s">
        <v>1643</v>
      </c>
      <c r="AA655" s="6" t="s">
        <v>1644</v>
      </c>
      <c r="AB655" s="6" t="s">
        <v>874</v>
      </c>
      <c r="AC655" s="7">
        <v>201</v>
      </c>
      <c r="AD655" s="8">
        <v>44142</v>
      </c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</row>
    <row r="656" ht="15.15" hidden="1" spans="1:86">
      <c r="A656" s="4">
        <v>44142.676099537</v>
      </c>
      <c r="B656" s="5" t="s">
        <v>169</v>
      </c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 t="s">
        <v>1942</v>
      </c>
      <c r="Y656" s="7">
        <v>89213043686</v>
      </c>
      <c r="Z656" s="6" t="s">
        <v>1943</v>
      </c>
      <c r="AA656" s="6" t="s">
        <v>1944</v>
      </c>
      <c r="AB656" s="6" t="s">
        <v>2019</v>
      </c>
      <c r="AC656" s="7">
        <v>302</v>
      </c>
      <c r="AD656" s="8">
        <v>44142</v>
      </c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</row>
    <row r="657" ht="15.15" spans="1:86">
      <c r="A657" s="4">
        <v>44142.6769444444</v>
      </c>
      <c r="B657" s="5" t="s">
        <v>11</v>
      </c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 t="s">
        <v>2020</v>
      </c>
      <c r="BP657" s="6">
        <v>79602487295</v>
      </c>
      <c r="BQ657" s="6" t="s">
        <v>2021</v>
      </c>
      <c r="BR657" s="6" t="s">
        <v>2022</v>
      </c>
      <c r="BS657" s="6" t="s">
        <v>2023</v>
      </c>
      <c r="BT657" s="7">
        <v>1</v>
      </c>
      <c r="BU657" s="8">
        <v>44142</v>
      </c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</row>
    <row r="658" ht="15.15" hidden="1" spans="1:86">
      <c r="A658" s="4">
        <v>44142.677962963</v>
      </c>
      <c r="B658" s="5" t="s">
        <v>27</v>
      </c>
      <c r="C658" s="6"/>
      <c r="D658" s="6"/>
      <c r="E658" s="6"/>
      <c r="F658" s="6"/>
      <c r="G658" s="6"/>
      <c r="H658" s="6"/>
      <c r="I658" s="6"/>
      <c r="J658" s="6" t="s">
        <v>2024</v>
      </c>
      <c r="K658" s="7">
        <v>89111934425</v>
      </c>
      <c r="L658" s="6" t="s">
        <v>2025</v>
      </c>
      <c r="M658" s="6" t="s">
        <v>2026</v>
      </c>
      <c r="N658" s="6" t="s">
        <v>526</v>
      </c>
      <c r="O658" s="7">
        <v>103</v>
      </c>
      <c r="P658" s="8">
        <v>44142</v>
      </c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</row>
    <row r="659" ht="15.15" hidden="1" spans="1:86">
      <c r="A659" s="4">
        <v>44142.6791087963</v>
      </c>
      <c r="B659" s="5" t="s">
        <v>169</v>
      </c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 t="s">
        <v>2027</v>
      </c>
      <c r="Y659" s="6">
        <f>79052080577+79516438261</f>
        <v>158568518838</v>
      </c>
      <c r="Z659" s="6" t="s">
        <v>2028</v>
      </c>
      <c r="AA659" s="6" t="s">
        <v>2029</v>
      </c>
      <c r="AB659" s="6" t="s">
        <v>1253</v>
      </c>
      <c r="AC659" s="7">
        <v>116</v>
      </c>
      <c r="AD659" s="8">
        <v>44142</v>
      </c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</row>
    <row r="660" ht="15.15" hidden="1" spans="1:86">
      <c r="A660" s="4">
        <v>44142.6794328704</v>
      </c>
      <c r="B660" s="6" t="s">
        <v>80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 t="s">
        <v>2030</v>
      </c>
      <c r="BH660" s="7">
        <v>89119158251</v>
      </c>
      <c r="BI660" s="6" t="s">
        <v>2031</v>
      </c>
      <c r="BJ660" s="6" t="s">
        <v>2032</v>
      </c>
      <c r="BK660" s="6" t="s">
        <v>2033</v>
      </c>
      <c r="BL660" s="6" t="s">
        <v>2034</v>
      </c>
      <c r="BM660" s="7">
        <v>104</v>
      </c>
      <c r="BN660" s="6" t="s">
        <v>74</v>
      </c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</row>
    <row r="661" ht="15.15" hidden="1" spans="1:86">
      <c r="A661" s="4">
        <v>44142.6797106481</v>
      </c>
      <c r="B661" s="5" t="s">
        <v>27</v>
      </c>
      <c r="C661" s="6"/>
      <c r="D661" s="6"/>
      <c r="E661" s="6"/>
      <c r="F661" s="6"/>
      <c r="G661" s="6"/>
      <c r="H661" s="6"/>
      <c r="I661" s="6"/>
      <c r="J661" s="6" t="s">
        <v>523</v>
      </c>
      <c r="K661" s="6">
        <v>79112151170</v>
      </c>
      <c r="L661" s="6" t="s">
        <v>524</v>
      </c>
      <c r="M661" s="6" t="s">
        <v>525</v>
      </c>
      <c r="N661" s="6" t="s">
        <v>2035</v>
      </c>
      <c r="O661" s="7">
        <v>102</v>
      </c>
      <c r="P661" s="8">
        <v>44142</v>
      </c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</row>
    <row r="662" ht="15.15" spans="1:86">
      <c r="A662" s="4">
        <v>44142.6798611111</v>
      </c>
      <c r="B662" s="5" t="s">
        <v>11</v>
      </c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 t="s">
        <v>2036</v>
      </c>
      <c r="BP662" s="7">
        <v>89217449229</v>
      </c>
      <c r="BQ662" s="6" t="s">
        <v>2037</v>
      </c>
      <c r="BR662" s="6" t="s">
        <v>2038</v>
      </c>
      <c r="BS662" s="6" t="s">
        <v>218</v>
      </c>
      <c r="BT662" s="7">
        <v>202</v>
      </c>
      <c r="BU662" s="8">
        <v>44142</v>
      </c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</row>
    <row r="663" ht="15.15" hidden="1" spans="1:86">
      <c r="A663" s="4">
        <v>44142.6818518518</v>
      </c>
      <c r="B663" s="5" t="s">
        <v>169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 t="s">
        <v>504</v>
      </c>
      <c r="Y663" s="6">
        <v>79215769825</v>
      </c>
      <c r="Z663" s="6" t="s">
        <v>505</v>
      </c>
      <c r="AA663" s="6" t="s">
        <v>506</v>
      </c>
      <c r="AB663" s="6" t="s">
        <v>1976</v>
      </c>
      <c r="AC663" s="7">
        <v>302</v>
      </c>
      <c r="AD663" s="8">
        <v>44142</v>
      </c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</row>
    <row r="664" ht="15.15" hidden="1" spans="1:86">
      <c r="A664" s="4">
        <v>44142.6818981481</v>
      </c>
      <c r="B664" s="5" t="s">
        <v>169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 t="s">
        <v>2039</v>
      </c>
      <c r="Y664" s="6">
        <v>79213509716</v>
      </c>
      <c r="Z664" s="6" t="s">
        <v>2040</v>
      </c>
      <c r="AA664" s="6" t="s">
        <v>2041</v>
      </c>
      <c r="AB664" s="6" t="s">
        <v>2042</v>
      </c>
      <c r="AC664" s="7">
        <v>202</v>
      </c>
      <c r="AD664" s="8">
        <v>44142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</row>
    <row r="665" ht="15.15" hidden="1" spans="1:86">
      <c r="A665" s="4">
        <v>44142.6820601852</v>
      </c>
      <c r="B665" s="5" t="s">
        <v>27</v>
      </c>
      <c r="C665" s="6"/>
      <c r="D665" s="6"/>
      <c r="E665" s="6"/>
      <c r="F665" s="6"/>
      <c r="G665" s="6"/>
      <c r="H665" s="6"/>
      <c r="I665" s="6"/>
      <c r="J665" s="6" t="s">
        <v>1177</v>
      </c>
      <c r="K665" s="7">
        <v>79213990456</v>
      </c>
      <c r="L665" s="6" t="s">
        <v>1178</v>
      </c>
      <c r="M665" s="6" t="s">
        <v>1179</v>
      </c>
      <c r="N665" s="6" t="s">
        <v>1180</v>
      </c>
      <c r="O665" s="7">
        <v>102</v>
      </c>
      <c r="P665" s="8">
        <v>44142</v>
      </c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</row>
    <row r="666" ht="15.15" hidden="1" spans="1:86">
      <c r="A666" s="4">
        <v>44142.6832523148</v>
      </c>
      <c r="B666" s="5" t="s">
        <v>169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 t="s">
        <v>2043</v>
      </c>
      <c r="Y666" s="7">
        <v>89291020118</v>
      </c>
      <c r="Z666" s="6" t="s">
        <v>2044</v>
      </c>
      <c r="AA666" s="6" t="s">
        <v>2045</v>
      </c>
      <c r="AB666" s="6" t="s">
        <v>2046</v>
      </c>
      <c r="AC666" s="7">
        <v>105</v>
      </c>
      <c r="AD666" s="7" t="s">
        <v>870</v>
      </c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</row>
    <row r="667" ht="15.15" hidden="1" spans="1:86">
      <c r="A667" s="4">
        <v>44142.6835185185</v>
      </c>
      <c r="B667" s="6" t="s">
        <v>15</v>
      </c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 t="s">
        <v>2047</v>
      </c>
      <c r="AF667" s="7">
        <v>89215558277</v>
      </c>
      <c r="AG667" s="6" t="s">
        <v>2048</v>
      </c>
      <c r="AH667" s="6" t="s">
        <v>2049</v>
      </c>
      <c r="AI667" s="6" t="s">
        <v>2050</v>
      </c>
      <c r="AJ667" s="7">
        <v>1</v>
      </c>
      <c r="AK667" s="6" t="s">
        <v>20</v>
      </c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</row>
    <row r="668" ht="15.15" spans="1:86">
      <c r="A668" s="4">
        <v>44142.6845601852</v>
      </c>
      <c r="B668" s="5" t="s">
        <v>11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 t="s">
        <v>2051</v>
      </c>
      <c r="BP668" s="6">
        <v>79119319800</v>
      </c>
      <c r="BQ668" s="6" t="s">
        <v>2052</v>
      </c>
      <c r="BR668" s="6" t="s">
        <v>2053</v>
      </c>
      <c r="BS668" s="6" t="s">
        <v>218</v>
      </c>
      <c r="BT668" s="7">
        <v>201</v>
      </c>
      <c r="BU668" s="8">
        <v>44142</v>
      </c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</row>
    <row r="669" ht="15.15" hidden="1" spans="1:86">
      <c r="A669" s="4">
        <v>44142.6848148148</v>
      </c>
      <c r="B669" s="5" t="s">
        <v>169</v>
      </c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 t="s">
        <v>2054</v>
      </c>
      <c r="Y669" s="7">
        <v>89217520595</v>
      </c>
      <c r="Z669" s="6" t="s">
        <v>2055</v>
      </c>
      <c r="AA669" s="6" t="s">
        <v>2056</v>
      </c>
      <c r="AB669" s="6" t="s">
        <v>704</v>
      </c>
      <c r="AC669" s="7">
        <v>301</v>
      </c>
      <c r="AD669" s="8">
        <v>44142</v>
      </c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</row>
    <row r="670" ht="15.15" hidden="1" spans="1:86">
      <c r="A670" s="4">
        <v>44142.6848726852</v>
      </c>
      <c r="B670" s="6" t="s">
        <v>15</v>
      </c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 t="s">
        <v>2057</v>
      </c>
      <c r="AF670" s="6">
        <v>79112833020</v>
      </c>
      <c r="AG670" s="6" t="s">
        <v>2058</v>
      </c>
      <c r="AH670" s="6" t="s">
        <v>2059</v>
      </c>
      <c r="AI670" s="6" t="s">
        <v>2060</v>
      </c>
      <c r="AJ670" s="7">
        <v>101</v>
      </c>
      <c r="AK670" s="6" t="s">
        <v>26</v>
      </c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</row>
    <row r="671" ht="15.15" hidden="1" spans="1:86">
      <c r="A671" s="4">
        <v>44142.6852199074</v>
      </c>
      <c r="B671" s="5" t="s">
        <v>169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 t="s">
        <v>2061</v>
      </c>
      <c r="Y671" s="7">
        <v>89112481912</v>
      </c>
      <c r="Z671" s="6" t="s">
        <v>2062</v>
      </c>
      <c r="AA671" s="6" t="s">
        <v>2063</v>
      </c>
      <c r="AB671" s="6" t="s">
        <v>2064</v>
      </c>
      <c r="AC671" s="7">
        <v>202</v>
      </c>
      <c r="AD671" s="8">
        <v>44141</v>
      </c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</row>
    <row r="672" ht="15.15" spans="1:86">
      <c r="A672" s="4">
        <v>44142.6866087963</v>
      </c>
      <c r="B672" s="5" t="s">
        <v>11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 t="s">
        <v>2065</v>
      </c>
      <c r="BP672" s="6">
        <v>79213771718</v>
      </c>
      <c r="BQ672" s="6" t="s">
        <v>2066</v>
      </c>
      <c r="BR672" s="6" t="s">
        <v>2067</v>
      </c>
      <c r="BS672" s="6" t="s">
        <v>2068</v>
      </c>
      <c r="BT672" s="7">
        <v>142</v>
      </c>
      <c r="BU672" s="8">
        <v>44142</v>
      </c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</row>
    <row r="673" ht="15.15" hidden="1" spans="1:86">
      <c r="A673" s="4">
        <v>44142.6874421296</v>
      </c>
      <c r="B673" s="5" t="s">
        <v>169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 t="s">
        <v>2069</v>
      </c>
      <c r="Y673" s="6" t="s">
        <v>2070</v>
      </c>
      <c r="Z673" s="6" t="s">
        <v>2071</v>
      </c>
      <c r="AA673" s="6" t="s">
        <v>2072</v>
      </c>
      <c r="AB673" s="6" t="s">
        <v>704</v>
      </c>
      <c r="AC673" s="7">
        <v>201</v>
      </c>
      <c r="AD673" s="8">
        <v>44142</v>
      </c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</row>
    <row r="674" ht="15.15" hidden="1" spans="1:86">
      <c r="A674" s="4">
        <v>44142.6907060185</v>
      </c>
      <c r="B674" s="6" t="s">
        <v>80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 t="s">
        <v>2073</v>
      </c>
      <c r="BH674" s="7">
        <v>89119228089</v>
      </c>
      <c r="BI674" s="6" t="s">
        <v>2074</v>
      </c>
      <c r="BJ674" s="6" t="s">
        <v>2075</v>
      </c>
      <c r="BK674" s="6" t="s">
        <v>2076</v>
      </c>
      <c r="BL674" s="6" t="s">
        <v>2035</v>
      </c>
      <c r="BM674" s="7">
        <v>101</v>
      </c>
      <c r="BN674" s="6" t="s">
        <v>20</v>
      </c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</row>
    <row r="675" ht="15.15" hidden="1" spans="1:86">
      <c r="A675" s="4">
        <v>44142.6908912037</v>
      </c>
      <c r="B675" s="5" t="s">
        <v>169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 t="s">
        <v>2077</v>
      </c>
      <c r="Y675" s="6" t="s">
        <v>2078</v>
      </c>
      <c r="Z675" s="6" t="s">
        <v>2079</v>
      </c>
      <c r="AA675" s="6" t="s">
        <v>2080</v>
      </c>
      <c r="AB675" s="6" t="s">
        <v>704</v>
      </c>
      <c r="AC675" s="7">
        <v>301</v>
      </c>
      <c r="AD675" s="8">
        <v>44142</v>
      </c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</row>
    <row r="676" ht="15.15" hidden="1" spans="1:86">
      <c r="A676" s="4">
        <v>44142.6915509259</v>
      </c>
      <c r="B676" s="5" t="s">
        <v>169</v>
      </c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 t="s">
        <v>2081</v>
      </c>
      <c r="Y676" s="7">
        <v>89626879215</v>
      </c>
      <c r="Z676" s="6" t="s">
        <v>2082</v>
      </c>
      <c r="AA676" s="6" t="s">
        <v>2083</v>
      </c>
      <c r="AB676" s="6" t="s">
        <v>772</v>
      </c>
      <c r="AC676" s="7">
        <v>105</v>
      </c>
      <c r="AD676" s="8">
        <v>44142</v>
      </c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</row>
    <row r="677" ht="15.15" hidden="1" spans="1:86">
      <c r="A677" s="4">
        <v>44142.6918518519</v>
      </c>
      <c r="B677" s="5" t="s">
        <v>65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 t="s">
        <v>2084</v>
      </c>
      <c r="R677" s="6">
        <v>79117325546</v>
      </c>
      <c r="S677" s="6" t="s">
        <v>2085</v>
      </c>
      <c r="T677" s="6" t="s">
        <v>2086</v>
      </c>
      <c r="U677" s="6" t="s">
        <v>164</v>
      </c>
      <c r="V677" s="6" t="s">
        <v>2087</v>
      </c>
      <c r="W677" s="8">
        <v>44142</v>
      </c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</row>
    <row r="678" ht="15.15" hidden="1" spans="1:86">
      <c r="A678" s="4">
        <v>44142.6925462963</v>
      </c>
      <c r="B678" s="6" t="s">
        <v>15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 t="s">
        <v>2088</v>
      </c>
      <c r="AF678" s="6">
        <v>79117713153</v>
      </c>
      <c r="AG678" s="6" t="s">
        <v>2089</v>
      </c>
      <c r="AH678" s="6" t="s">
        <v>2090</v>
      </c>
      <c r="AI678" s="6" t="s">
        <v>2091</v>
      </c>
      <c r="AJ678" s="7">
        <v>102</v>
      </c>
      <c r="AK678" s="6" t="s">
        <v>20</v>
      </c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</row>
    <row r="679" ht="15.15" hidden="1" spans="1:86">
      <c r="A679" s="4">
        <v>44142.6928125</v>
      </c>
      <c r="B679" s="5" t="s">
        <v>169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 t="s">
        <v>2092</v>
      </c>
      <c r="Y679" s="6">
        <v>79215635300</v>
      </c>
      <c r="Z679" s="6" t="s">
        <v>2093</v>
      </c>
      <c r="AA679" s="6" t="s">
        <v>2094</v>
      </c>
      <c r="AB679" s="6" t="s">
        <v>1983</v>
      </c>
      <c r="AC679" s="7">
        <v>701</v>
      </c>
      <c r="AD679" s="8">
        <v>44142</v>
      </c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</row>
    <row r="680" ht="15.15" hidden="1" spans="1:86">
      <c r="A680" s="4">
        <v>44142.6928472222</v>
      </c>
      <c r="B680" s="5" t="s">
        <v>169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 t="s">
        <v>2077</v>
      </c>
      <c r="Y680" s="6" t="s">
        <v>2078</v>
      </c>
      <c r="Z680" s="6" t="s">
        <v>2079</v>
      </c>
      <c r="AA680" s="6" t="s">
        <v>2095</v>
      </c>
      <c r="AB680" s="6" t="s">
        <v>704</v>
      </c>
      <c r="AC680" s="7">
        <v>102</v>
      </c>
      <c r="AD680" s="8">
        <v>44142</v>
      </c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</row>
    <row r="681" ht="15.15" hidden="1" spans="1:86">
      <c r="A681" s="4">
        <v>44142.6935069444</v>
      </c>
      <c r="B681" s="5" t="s">
        <v>169</v>
      </c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 t="s">
        <v>2096</v>
      </c>
      <c r="Y681" s="7">
        <v>89052506549</v>
      </c>
      <c r="Z681" s="6" t="s">
        <v>2097</v>
      </c>
      <c r="AA681" s="6" t="s">
        <v>2098</v>
      </c>
      <c r="AB681" s="6" t="s">
        <v>874</v>
      </c>
      <c r="AC681" s="7">
        <v>201</v>
      </c>
      <c r="AD681" s="8">
        <v>44111</v>
      </c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</row>
    <row r="682" ht="15.15" hidden="1" spans="1:86">
      <c r="A682" s="4">
        <v>44142.6935185185</v>
      </c>
      <c r="B682" s="5" t="s">
        <v>65</v>
      </c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 t="s">
        <v>2084</v>
      </c>
      <c r="R682" s="6">
        <v>79117325546</v>
      </c>
      <c r="S682" s="6" t="s">
        <v>2085</v>
      </c>
      <c r="T682" s="6" t="s">
        <v>2099</v>
      </c>
      <c r="U682" s="6" t="s">
        <v>2100</v>
      </c>
      <c r="V682" s="6" t="s">
        <v>2101</v>
      </c>
      <c r="W682" s="8">
        <v>44142</v>
      </c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</row>
    <row r="683" ht="15.15" spans="1:86">
      <c r="A683" s="4">
        <v>44142.6938888889</v>
      </c>
      <c r="B683" s="5" t="s">
        <v>11</v>
      </c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 t="s">
        <v>2102</v>
      </c>
      <c r="BP683" s="6">
        <v>79095828623</v>
      </c>
      <c r="BQ683" s="6" t="s">
        <v>2103</v>
      </c>
      <c r="BR683" s="6" t="s">
        <v>2104</v>
      </c>
      <c r="BS683" s="6" t="s">
        <v>2068</v>
      </c>
      <c r="BT683" s="7">
        <v>142</v>
      </c>
      <c r="BU683" s="8">
        <v>44142</v>
      </c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</row>
    <row r="684" ht="15.15" hidden="1" spans="1:86">
      <c r="A684" s="4">
        <v>44142.6949421296</v>
      </c>
      <c r="B684" s="5" t="s">
        <v>27</v>
      </c>
      <c r="C684" s="6"/>
      <c r="D684" s="6"/>
      <c r="E684" s="6"/>
      <c r="F684" s="6"/>
      <c r="G684" s="6"/>
      <c r="H684" s="6"/>
      <c r="I684" s="6"/>
      <c r="J684" s="6" t="s">
        <v>2105</v>
      </c>
      <c r="K684" s="6">
        <v>79313062757</v>
      </c>
      <c r="L684" s="6" t="s">
        <v>2106</v>
      </c>
      <c r="M684" s="6" t="s">
        <v>2107</v>
      </c>
      <c r="N684" s="6" t="s">
        <v>2108</v>
      </c>
      <c r="O684" s="6" t="s">
        <v>2109</v>
      </c>
      <c r="P684" s="8">
        <v>44142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</row>
    <row r="685" ht="15.15" hidden="1" spans="1:86">
      <c r="A685" s="4">
        <v>44142.6956597222</v>
      </c>
      <c r="B685" s="6" t="s">
        <v>15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 t="s">
        <v>2077</v>
      </c>
      <c r="AF685" s="6" t="s">
        <v>2078</v>
      </c>
      <c r="AG685" s="6" t="s">
        <v>2079</v>
      </c>
      <c r="AH685" s="6" t="s">
        <v>2095</v>
      </c>
      <c r="AI685" s="6" t="s">
        <v>226</v>
      </c>
      <c r="AJ685" s="7">
        <v>109</v>
      </c>
      <c r="AK685" s="6" t="s">
        <v>20</v>
      </c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</row>
    <row r="686" ht="15.15" hidden="1" spans="1:86">
      <c r="A686" s="4">
        <v>44142.6971990741</v>
      </c>
      <c r="B686" s="6" t="s">
        <v>15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 t="s">
        <v>2110</v>
      </c>
      <c r="AF686" s="7">
        <v>89215741252</v>
      </c>
      <c r="AG686" s="6" t="s">
        <v>2111</v>
      </c>
      <c r="AH686" s="6" t="s">
        <v>2112</v>
      </c>
      <c r="AI686" s="6" t="s">
        <v>2113</v>
      </c>
      <c r="AJ686" s="7">
        <v>201</v>
      </c>
      <c r="AK686" s="5" t="s">
        <v>2110</v>
      </c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</row>
    <row r="687" ht="15.15" hidden="1" spans="1:86">
      <c r="A687" s="4">
        <v>44142.6975231481</v>
      </c>
      <c r="B687" s="5" t="s">
        <v>65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 t="s">
        <v>2114</v>
      </c>
      <c r="R687" s="7">
        <v>89112352963</v>
      </c>
      <c r="S687" s="6" t="s">
        <v>2115</v>
      </c>
      <c r="T687" s="6" t="s">
        <v>2116</v>
      </c>
      <c r="U687" s="6" t="s">
        <v>476</v>
      </c>
      <c r="V687" s="6">
        <v>1</v>
      </c>
      <c r="W687" s="8">
        <v>44142</v>
      </c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</row>
    <row r="688" ht="15.15" hidden="1" spans="1:86">
      <c r="A688" s="4">
        <v>44142.6975462963</v>
      </c>
      <c r="B688" s="5" t="s">
        <v>27</v>
      </c>
      <c r="C688" s="6"/>
      <c r="D688" s="6"/>
      <c r="E688" s="6"/>
      <c r="F688" s="6"/>
      <c r="G688" s="6"/>
      <c r="H688" s="6"/>
      <c r="I688" s="6"/>
      <c r="J688" s="6" t="s">
        <v>2117</v>
      </c>
      <c r="K688" s="7">
        <v>89213246950</v>
      </c>
      <c r="L688" s="6" t="s">
        <v>2118</v>
      </c>
      <c r="M688" s="6" t="s">
        <v>2119</v>
      </c>
      <c r="N688" s="6" t="s">
        <v>2120</v>
      </c>
      <c r="O688" s="7">
        <v>103</v>
      </c>
      <c r="P688" s="8">
        <v>44142</v>
      </c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</row>
    <row r="689" ht="15.15" hidden="1" spans="1:86">
      <c r="A689" s="4">
        <v>44142.6984606481</v>
      </c>
      <c r="B689" s="5" t="s">
        <v>65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 t="s">
        <v>2121</v>
      </c>
      <c r="R689" s="7">
        <v>89052029426</v>
      </c>
      <c r="S689" s="6" t="s">
        <v>2122</v>
      </c>
      <c r="T689" s="6" t="s">
        <v>2123</v>
      </c>
      <c r="U689" s="6" t="s">
        <v>410</v>
      </c>
      <c r="V689" s="6" t="s">
        <v>2124</v>
      </c>
      <c r="W689" s="8">
        <v>44142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</row>
    <row r="690" ht="15.15" hidden="1" spans="1:86">
      <c r="A690" s="4">
        <v>44142.6990972222</v>
      </c>
      <c r="B690" s="5" t="s">
        <v>27</v>
      </c>
      <c r="C690" s="6"/>
      <c r="D690" s="6"/>
      <c r="E690" s="6"/>
      <c r="F690" s="6"/>
      <c r="G690" s="6"/>
      <c r="H690" s="6"/>
      <c r="I690" s="6"/>
      <c r="J690" s="6" t="s">
        <v>2125</v>
      </c>
      <c r="K690" s="6">
        <v>79817570105</v>
      </c>
      <c r="L690" s="6" t="s">
        <v>2126</v>
      </c>
      <c r="M690" s="6" t="s">
        <v>2127</v>
      </c>
      <c r="N690" s="6" t="s">
        <v>2128</v>
      </c>
      <c r="O690" s="7">
        <v>101</v>
      </c>
      <c r="P690" s="8">
        <v>44142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</row>
    <row r="691" ht="15.15" spans="1:86">
      <c r="A691" s="4">
        <v>44142.6993287037</v>
      </c>
      <c r="B691" s="5" t="s">
        <v>11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 t="s">
        <v>2129</v>
      </c>
      <c r="BP691" s="6">
        <f>7905-200-6465</f>
        <v>1240</v>
      </c>
      <c r="BQ691" s="6" t="s">
        <v>2130</v>
      </c>
      <c r="BR691" s="6" t="s">
        <v>2131</v>
      </c>
      <c r="BS691" s="6" t="s">
        <v>2068</v>
      </c>
      <c r="BT691" s="7">
        <v>142</v>
      </c>
      <c r="BU691" s="8">
        <v>44142</v>
      </c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</row>
    <row r="692" ht="15.15" hidden="1" spans="1:86">
      <c r="A692" s="4">
        <v>44142.699849537</v>
      </c>
      <c r="B692" s="5" t="s">
        <v>44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 t="s">
        <v>2110</v>
      </c>
      <c r="AM692" s="7">
        <v>89215741252</v>
      </c>
      <c r="AN692" s="6" t="s">
        <v>2111</v>
      </c>
      <c r="AO692" s="6" t="s">
        <v>2132</v>
      </c>
      <c r="AP692" s="6" t="s">
        <v>2133</v>
      </c>
      <c r="AQ692" s="6" t="s">
        <v>2134</v>
      </c>
      <c r="AR692" s="8">
        <v>44143</v>
      </c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</row>
    <row r="693" ht="15.15" hidden="1" spans="1:86">
      <c r="A693" s="4">
        <v>44142.7004282407</v>
      </c>
      <c r="B693" s="5" t="s">
        <v>169</v>
      </c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 t="s">
        <v>856</v>
      </c>
      <c r="Y693" s="7">
        <v>89215599700</v>
      </c>
      <c r="Z693" s="6" t="s">
        <v>857</v>
      </c>
      <c r="AA693" s="6" t="s">
        <v>858</v>
      </c>
      <c r="AB693" s="6" t="s">
        <v>1091</v>
      </c>
      <c r="AC693" s="7">
        <v>105</v>
      </c>
      <c r="AD693" s="8">
        <v>44142</v>
      </c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</row>
    <row r="694" ht="15.15" hidden="1" spans="1:86">
      <c r="A694" s="4">
        <v>44142.7013310185</v>
      </c>
      <c r="B694" s="5" t="s">
        <v>169</v>
      </c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 t="s">
        <v>2135</v>
      </c>
      <c r="Y694" s="6">
        <v>79213459835</v>
      </c>
      <c r="Z694" s="6" t="s">
        <v>2136</v>
      </c>
      <c r="AA694" s="6" t="s">
        <v>2137</v>
      </c>
      <c r="AB694" s="6" t="s">
        <v>2138</v>
      </c>
      <c r="AC694" s="7">
        <v>301</v>
      </c>
      <c r="AD694" s="8">
        <v>44142</v>
      </c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</row>
    <row r="695" ht="15.15" hidden="1" spans="1:86">
      <c r="A695" s="4">
        <v>44142.7017476852</v>
      </c>
      <c r="B695" s="5" t="s">
        <v>27</v>
      </c>
      <c r="C695" s="6"/>
      <c r="D695" s="6"/>
      <c r="E695" s="6"/>
      <c r="F695" s="6"/>
      <c r="G695" s="6"/>
      <c r="H695" s="6"/>
      <c r="I695" s="6"/>
      <c r="J695" s="6" t="s">
        <v>2139</v>
      </c>
      <c r="K695" s="7">
        <v>9215624046</v>
      </c>
      <c r="L695" s="6" t="s">
        <v>2140</v>
      </c>
      <c r="M695" s="6" t="s">
        <v>2141</v>
      </c>
      <c r="N695" s="6" t="s">
        <v>2142</v>
      </c>
      <c r="O695" s="7">
        <v>101</v>
      </c>
      <c r="P695" s="8">
        <v>44142</v>
      </c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</row>
    <row r="696" ht="15.15" hidden="1" spans="1:86">
      <c r="A696" s="4">
        <v>44142.7020138889</v>
      </c>
      <c r="B696" s="5" t="s">
        <v>27</v>
      </c>
      <c r="C696" s="6"/>
      <c r="D696" s="6"/>
      <c r="E696" s="6"/>
      <c r="F696" s="6"/>
      <c r="G696" s="6"/>
      <c r="H696" s="6"/>
      <c r="I696" s="6"/>
      <c r="J696" s="6" t="s">
        <v>2143</v>
      </c>
      <c r="K696" s="7">
        <v>89218916957</v>
      </c>
      <c r="L696" s="6" t="s">
        <v>2144</v>
      </c>
      <c r="M696" s="6" t="s">
        <v>2145</v>
      </c>
      <c r="N696" s="6" t="s">
        <v>2146</v>
      </c>
      <c r="O696" s="7">
        <v>302</v>
      </c>
      <c r="P696" s="8">
        <v>44142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</row>
    <row r="697" ht="15.15" hidden="1" spans="1:86">
      <c r="A697" s="4">
        <v>44142.7020949074</v>
      </c>
      <c r="B697" s="5" t="s">
        <v>169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 t="s">
        <v>2147</v>
      </c>
      <c r="Y697" s="6">
        <v>79219966411</v>
      </c>
      <c r="Z697" s="6" t="s">
        <v>2148</v>
      </c>
      <c r="AA697" s="6" t="s">
        <v>2149</v>
      </c>
      <c r="AB697" s="6" t="s">
        <v>2150</v>
      </c>
      <c r="AC697" s="7">
        <v>112</v>
      </c>
      <c r="AD697" s="8">
        <v>44142</v>
      </c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</row>
    <row r="698" ht="15.15" hidden="1" spans="1:86">
      <c r="A698" s="4">
        <v>44142.7035416667</v>
      </c>
      <c r="B698" s="5" t="s">
        <v>27</v>
      </c>
      <c r="C698" s="6"/>
      <c r="D698" s="6"/>
      <c r="E698" s="6"/>
      <c r="F698" s="6"/>
      <c r="G698" s="6"/>
      <c r="H698" s="6"/>
      <c r="I698" s="6"/>
      <c r="J698" s="6" t="s">
        <v>2151</v>
      </c>
      <c r="K698" s="7">
        <v>89216466290</v>
      </c>
      <c r="L698" s="6" t="s">
        <v>2152</v>
      </c>
      <c r="M698" s="6" t="s">
        <v>2153</v>
      </c>
      <c r="N698" s="6" t="s">
        <v>2035</v>
      </c>
      <c r="O698" s="7">
        <v>103</v>
      </c>
      <c r="P698" s="8">
        <v>44142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</row>
    <row r="699" ht="15.15" hidden="1" spans="1:86">
      <c r="A699" s="4">
        <v>44142.7035648148</v>
      </c>
      <c r="B699" s="5" t="s">
        <v>192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 t="s">
        <v>2125</v>
      </c>
      <c r="BA699" s="6">
        <v>79817570105</v>
      </c>
      <c r="BB699" s="6" t="s">
        <v>2126</v>
      </c>
      <c r="BC699" s="6" t="s">
        <v>2127</v>
      </c>
      <c r="BD699" s="6" t="s">
        <v>773</v>
      </c>
      <c r="BE699" s="7">
        <v>107</v>
      </c>
      <c r="BF699" s="8">
        <v>44142</v>
      </c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</row>
    <row r="700" ht="15.15" hidden="1" spans="1:86">
      <c r="A700" s="4">
        <v>44142.7050462963</v>
      </c>
      <c r="B700" s="6" t="s">
        <v>15</v>
      </c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 t="s">
        <v>2151</v>
      </c>
      <c r="AF700" s="7">
        <v>89216466290</v>
      </c>
      <c r="AG700" s="6" t="s">
        <v>2152</v>
      </c>
      <c r="AH700" s="6" t="s">
        <v>2153</v>
      </c>
      <c r="AI700" s="6" t="s">
        <v>2154</v>
      </c>
      <c r="AJ700" s="7">
        <v>702</v>
      </c>
      <c r="AK700" s="6" t="s">
        <v>26</v>
      </c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</row>
    <row r="701" ht="15.15" hidden="1" spans="1:86">
      <c r="A701" s="4">
        <v>44142.7052083333</v>
      </c>
      <c r="B701" s="6" t="s">
        <v>15</v>
      </c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 t="s">
        <v>1942</v>
      </c>
      <c r="AF701" s="7">
        <v>89213043686</v>
      </c>
      <c r="AG701" s="6" t="s">
        <v>2155</v>
      </c>
      <c r="AH701" s="6" t="s">
        <v>1944</v>
      </c>
      <c r="AI701" s="6" t="s">
        <v>714</v>
      </c>
      <c r="AJ701" s="7">
        <v>203</v>
      </c>
      <c r="AK701" s="6" t="s">
        <v>2156</v>
      </c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</row>
    <row r="702" ht="15.15" hidden="1" spans="1:86">
      <c r="A702" s="4">
        <v>44142.7060416667</v>
      </c>
      <c r="B702" s="5" t="s">
        <v>27</v>
      </c>
      <c r="C702" s="6"/>
      <c r="D702" s="6"/>
      <c r="E702" s="6"/>
      <c r="F702" s="6"/>
      <c r="G702" s="6"/>
      <c r="H702" s="6"/>
      <c r="I702" s="6"/>
      <c r="J702" s="6" t="s">
        <v>2151</v>
      </c>
      <c r="K702" s="7">
        <v>89216466290</v>
      </c>
      <c r="L702" s="6" t="s">
        <v>2152</v>
      </c>
      <c r="M702" s="6" t="s">
        <v>2153</v>
      </c>
      <c r="N702" s="6" t="s">
        <v>2035</v>
      </c>
      <c r="O702" s="7">
        <v>103</v>
      </c>
      <c r="P702" s="8">
        <v>44142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</row>
    <row r="703" ht="15.15" hidden="1" spans="1:86">
      <c r="A703" s="4">
        <v>44142.7063541667</v>
      </c>
      <c r="B703" s="5" t="s">
        <v>169</v>
      </c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 t="s">
        <v>2157</v>
      </c>
      <c r="Y703" s="7">
        <v>89516749815</v>
      </c>
      <c r="Z703" s="6" t="s">
        <v>2158</v>
      </c>
      <c r="AA703" s="6" t="s">
        <v>2159</v>
      </c>
      <c r="AB703" s="6" t="s">
        <v>2160</v>
      </c>
      <c r="AC703" s="7">
        <v>601</v>
      </c>
      <c r="AD703" s="8">
        <v>44142</v>
      </c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</row>
    <row r="704" ht="15.15" hidden="1" spans="1:86">
      <c r="A704" s="4">
        <v>44142.7084490741</v>
      </c>
      <c r="B704" s="5" t="s">
        <v>169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 t="s">
        <v>2161</v>
      </c>
      <c r="Y704" s="6">
        <v>79111098466</v>
      </c>
      <c r="Z704" s="6" t="s">
        <v>2162</v>
      </c>
      <c r="AA704" s="6" t="s">
        <v>2163</v>
      </c>
      <c r="AB704" s="6" t="s">
        <v>2164</v>
      </c>
      <c r="AC704" s="7">
        <v>501</v>
      </c>
      <c r="AD704" s="8">
        <v>44142</v>
      </c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</row>
    <row r="705" ht="15.15" hidden="1" spans="1:86">
      <c r="A705" s="4">
        <v>44142.7089236111</v>
      </c>
      <c r="B705" s="5" t="s">
        <v>65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 t="s">
        <v>2165</v>
      </c>
      <c r="R705" s="6">
        <v>79112236722</v>
      </c>
      <c r="S705" s="6" t="s">
        <v>2166</v>
      </c>
      <c r="T705" s="6" t="s">
        <v>2167</v>
      </c>
      <c r="U705" s="6" t="s">
        <v>164</v>
      </c>
      <c r="V705" s="6">
        <v>3</v>
      </c>
      <c r="W705" s="8">
        <v>44142</v>
      </c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</row>
    <row r="706" ht="15.15" hidden="1" spans="1:86">
      <c r="A706" s="4">
        <v>44142.7097337963</v>
      </c>
      <c r="B706" s="5" t="s">
        <v>65</v>
      </c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 t="s">
        <v>180</v>
      </c>
      <c r="R706" s="6">
        <v>79219897609</v>
      </c>
      <c r="S706" s="6" t="s">
        <v>2168</v>
      </c>
      <c r="T706" s="6" t="s">
        <v>182</v>
      </c>
      <c r="U706" s="6" t="s">
        <v>2169</v>
      </c>
      <c r="V706" s="7">
        <v>203</v>
      </c>
      <c r="W706" s="8">
        <v>44142</v>
      </c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</row>
    <row r="707" ht="15.15" hidden="1" spans="1:86">
      <c r="A707" s="4">
        <v>44142.7099189815</v>
      </c>
      <c r="B707" s="5" t="s">
        <v>27</v>
      </c>
      <c r="C707" s="6"/>
      <c r="D707" s="6"/>
      <c r="E707" s="6"/>
      <c r="F707" s="6"/>
      <c r="G707" s="6"/>
      <c r="H707" s="6"/>
      <c r="I707" s="6"/>
      <c r="J707" s="6" t="s">
        <v>2170</v>
      </c>
      <c r="K707" s="6">
        <v>79117065738</v>
      </c>
      <c r="L707" s="6" t="s">
        <v>2171</v>
      </c>
      <c r="M707" s="6" t="s">
        <v>2172</v>
      </c>
      <c r="N707" s="6" t="s">
        <v>2173</v>
      </c>
      <c r="O707" s="7">
        <v>103</v>
      </c>
      <c r="P707" s="8">
        <v>44142</v>
      </c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</row>
    <row r="708" ht="15.15" hidden="1" spans="1:86">
      <c r="A708" s="4">
        <v>44142.7101388889</v>
      </c>
      <c r="B708" s="5" t="s">
        <v>65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 t="s">
        <v>2165</v>
      </c>
      <c r="R708" s="6">
        <v>79112236722</v>
      </c>
      <c r="S708" s="6" t="s">
        <v>2166</v>
      </c>
      <c r="T708" s="6" t="s">
        <v>2174</v>
      </c>
      <c r="U708" s="6" t="s">
        <v>164</v>
      </c>
      <c r="V708" s="6">
        <v>3</v>
      </c>
      <c r="W708" s="8">
        <v>44142</v>
      </c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</row>
    <row r="709" ht="15.15" hidden="1" spans="1:86">
      <c r="A709" s="4">
        <v>44142.7104166667</v>
      </c>
      <c r="B709" s="5" t="s">
        <v>65</v>
      </c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 t="s">
        <v>2175</v>
      </c>
      <c r="R709" s="6" t="s">
        <v>2176</v>
      </c>
      <c r="S709" s="6" t="s">
        <v>2177</v>
      </c>
      <c r="T709" s="6" t="s">
        <v>2178</v>
      </c>
      <c r="U709" s="6" t="s">
        <v>874</v>
      </c>
      <c r="V709" s="7">
        <v>102</v>
      </c>
      <c r="W709" s="8">
        <v>44142</v>
      </c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</row>
    <row r="710" ht="15.15" hidden="1" spans="1:86">
      <c r="A710" s="4">
        <v>44142.7106712963</v>
      </c>
      <c r="B710" s="5" t="s">
        <v>27</v>
      </c>
      <c r="C710" s="6"/>
      <c r="D710" s="6"/>
      <c r="E710" s="6"/>
      <c r="F710" s="6"/>
      <c r="G710" s="6"/>
      <c r="H710" s="6"/>
      <c r="I710" s="6"/>
      <c r="J710" s="6" t="s">
        <v>2179</v>
      </c>
      <c r="K710" s="7">
        <v>89095792773</v>
      </c>
      <c r="L710" s="6" t="s">
        <v>2180</v>
      </c>
      <c r="M710" s="6" t="s">
        <v>2181</v>
      </c>
      <c r="N710" s="6" t="s">
        <v>2182</v>
      </c>
      <c r="O710" s="7">
        <v>402</v>
      </c>
      <c r="P710" s="8">
        <v>44142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</row>
    <row r="711" ht="15.15" hidden="1" spans="1:86">
      <c r="A711" s="4">
        <v>44142.7110648148</v>
      </c>
      <c r="B711" s="5" t="s">
        <v>65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 t="s">
        <v>180</v>
      </c>
      <c r="R711" s="6">
        <v>79219897609</v>
      </c>
      <c r="S711" s="6" t="s">
        <v>2168</v>
      </c>
      <c r="T711" s="6" t="s">
        <v>182</v>
      </c>
      <c r="U711" s="6" t="s">
        <v>410</v>
      </c>
      <c r="V711" s="6" t="s">
        <v>958</v>
      </c>
      <c r="W711" s="8">
        <v>44142</v>
      </c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</row>
    <row r="712" ht="15.15" hidden="1" spans="1:86">
      <c r="A712" s="4">
        <v>44142.7113078704</v>
      </c>
      <c r="B712" s="5" t="s">
        <v>65</v>
      </c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 t="s">
        <v>1225</v>
      </c>
      <c r="R712" s="7">
        <v>89217561819</v>
      </c>
      <c r="S712" s="6" t="s">
        <v>1226</v>
      </c>
      <c r="T712" s="6" t="s">
        <v>1227</v>
      </c>
      <c r="U712" s="6" t="s">
        <v>139</v>
      </c>
      <c r="V712" s="7">
        <v>503</v>
      </c>
      <c r="W712" s="8">
        <v>44142</v>
      </c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</row>
    <row r="713" ht="15.15" hidden="1" spans="1:86">
      <c r="A713" s="4">
        <v>44142.7117592593</v>
      </c>
      <c r="B713" s="5" t="s">
        <v>169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 t="s">
        <v>2183</v>
      </c>
      <c r="Y713" s="6" t="s">
        <v>2184</v>
      </c>
      <c r="Z713" s="6" t="s">
        <v>2185</v>
      </c>
      <c r="AA713" s="6" t="s">
        <v>2186</v>
      </c>
      <c r="AB713" s="6" t="s">
        <v>874</v>
      </c>
      <c r="AC713" s="7">
        <v>102</v>
      </c>
      <c r="AD713" s="8">
        <v>44142</v>
      </c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</row>
    <row r="714" ht="15.15" hidden="1" spans="1:86">
      <c r="A714" s="4">
        <v>44142.7118865741</v>
      </c>
      <c r="B714" s="5" t="s">
        <v>169</v>
      </c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 t="s">
        <v>2187</v>
      </c>
      <c r="Y714" s="6">
        <f>7-921-966-40-58</f>
        <v>-1978</v>
      </c>
      <c r="Z714" s="6" t="s">
        <v>2188</v>
      </c>
      <c r="AA714" s="6" t="s">
        <v>2189</v>
      </c>
      <c r="AB714" s="6" t="s">
        <v>1976</v>
      </c>
      <c r="AC714" s="7">
        <v>402</v>
      </c>
      <c r="AD714" s="8">
        <v>44142</v>
      </c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</row>
    <row r="715" ht="15.15" hidden="1" spans="1:86">
      <c r="A715" s="4">
        <v>44142.7119675926</v>
      </c>
      <c r="B715" s="5" t="s">
        <v>27</v>
      </c>
      <c r="C715" s="6"/>
      <c r="D715" s="6"/>
      <c r="E715" s="6"/>
      <c r="F715" s="6"/>
      <c r="G715" s="6"/>
      <c r="H715" s="6"/>
      <c r="I715" s="6"/>
      <c r="J715" s="6" t="s">
        <v>2190</v>
      </c>
      <c r="K715" s="7">
        <v>89602447420</v>
      </c>
      <c r="L715" s="6" t="s">
        <v>2191</v>
      </c>
      <c r="M715" s="6" t="s">
        <v>2192</v>
      </c>
      <c r="N715" s="6" t="s">
        <v>2128</v>
      </c>
      <c r="O715" s="7">
        <v>201</v>
      </c>
      <c r="P715" s="8">
        <v>44142</v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</row>
    <row r="716" ht="15.15" hidden="1" spans="1:86">
      <c r="A716" s="4">
        <v>44142.7119907407</v>
      </c>
      <c r="B716" s="5" t="s">
        <v>65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 t="s">
        <v>2165</v>
      </c>
      <c r="R716" s="6">
        <v>79112236722</v>
      </c>
      <c r="S716" s="6" t="s">
        <v>2166</v>
      </c>
      <c r="T716" s="6" t="s">
        <v>2193</v>
      </c>
      <c r="U716" s="6" t="s">
        <v>164</v>
      </c>
      <c r="V716" s="6">
        <v>2</v>
      </c>
      <c r="W716" s="8">
        <v>44142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</row>
    <row r="717" ht="15.15" hidden="1" spans="1:86">
      <c r="A717" s="4">
        <v>44142.7122337963</v>
      </c>
      <c r="B717" s="5" t="s">
        <v>169</v>
      </c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 t="s">
        <v>2194</v>
      </c>
      <c r="Y717" s="7">
        <v>89110982065</v>
      </c>
      <c r="Z717" s="6" t="s">
        <v>2195</v>
      </c>
      <c r="AA717" s="6" t="s">
        <v>2196</v>
      </c>
      <c r="AB717" s="6" t="s">
        <v>2197</v>
      </c>
      <c r="AC717" s="7">
        <v>103</v>
      </c>
      <c r="AD717" s="8">
        <v>44142</v>
      </c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</row>
    <row r="718" ht="15.15" spans="1:86">
      <c r="A718" s="4">
        <v>44142.7125</v>
      </c>
      <c r="B718" s="5" t="s">
        <v>11</v>
      </c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 t="s">
        <v>2198</v>
      </c>
      <c r="BP718" s="6">
        <v>79112349990</v>
      </c>
      <c r="BQ718" s="6" t="s">
        <v>2199</v>
      </c>
      <c r="BR718" s="6" t="s">
        <v>2200</v>
      </c>
      <c r="BS718" s="6" t="s">
        <v>2068</v>
      </c>
      <c r="BT718" s="7">
        <v>2</v>
      </c>
      <c r="BU718" s="8">
        <v>44142</v>
      </c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</row>
    <row r="719" ht="15.15" hidden="1" spans="1:86">
      <c r="A719" s="4">
        <v>44142.7127777778</v>
      </c>
      <c r="B719" s="5" t="s">
        <v>27</v>
      </c>
      <c r="C719" s="6"/>
      <c r="D719" s="6"/>
      <c r="E719" s="6"/>
      <c r="F719" s="6"/>
      <c r="G719" s="6"/>
      <c r="H719" s="6"/>
      <c r="I719" s="6"/>
      <c r="J719" s="6" t="s">
        <v>2201</v>
      </c>
      <c r="K719" s="6" t="s">
        <v>2202</v>
      </c>
      <c r="L719" s="6" t="s">
        <v>2203</v>
      </c>
      <c r="M719" s="6" t="s">
        <v>2204</v>
      </c>
      <c r="N719" s="6" t="s">
        <v>2120</v>
      </c>
      <c r="O719" s="7">
        <v>103</v>
      </c>
      <c r="P719" s="8">
        <v>44142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</row>
    <row r="720" ht="15.15" hidden="1" spans="1:86">
      <c r="A720" s="4">
        <v>44142.7132175926</v>
      </c>
      <c r="B720" s="5" t="s">
        <v>65</v>
      </c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 t="s">
        <v>2165</v>
      </c>
      <c r="R720" s="6">
        <v>79112236722</v>
      </c>
      <c r="S720" s="6" t="s">
        <v>2166</v>
      </c>
      <c r="T720" s="6" t="s">
        <v>2167</v>
      </c>
      <c r="U720" s="6" t="s">
        <v>198</v>
      </c>
      <c r="V720" s="7">
        <v>301</v>
      </c>
      <c r="W720" s="8">
        <v>44142</v>
      </c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</row>
    <row r="721" ht="15.15" spans="1:86">
      <c r="A721" s="4">
        <v>44142.7134953704</v>
      </c>
      <c r="B721" s="5" t="s">
        <v>11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 t="s">
        <v>2205</v>
      </c>
      <c r="BP721" s="6">
        <v>79119466416</v>
      </c>
      <c r="BQ721" s="6" t="s">
        <v>2206</v>
      </c>
      <c r="BR721" s="6" t="s">
        <v>2207</v>
      </c>
      <c r="BS721" s="6" t="s">
        <v>2208</v>
      </c>
      <c r="BT721" s="7">
        <v>126</v>
      </c>
      <c r="BU721" s="8">
        <v>44142</v>
      </c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</row>
    <row r="722" ht="15.15" spans="1:86">
      <c r="A722" s="4">
        <v>44142.7137152778</v>
      </c>
      <c r="B722" s="5" t="s">
        <v>11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 t="s">
        <v>2209</v>
      </c>
      <c r="BP722" s="7">
        <v>89117776401</v>
      </c>
      <c r="BQ722" s="6" t="s">
        <v>2210</v>
      </c>
      <c r="BR722" s="6" t="s">
        <v>2211</v>
      </c>
      <c r="BS722" s="6" t="s">
        <v>378</v>
      </c>
      <c r="BT722" s="7">
        <v>153</v>
      </c>
      <c r="BU722" s="8">
        <v>44142</v>
      </c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</row>
    <row r="723" ht="15.15" spans="1:86">
      <c r="A723" s="4">
        <v>44142.7138541667</v>
      </c>
      <c r="B723" s="5" t="s">
        <v>11</v>
      </c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 t="s">
        <v>2212</v>
      </c>
      <c r="BP723" s="6">
        <v>79110091244</v>
      </c>
      <c r="BQ723" s="6" t="s">
        <v>2213</v>
      </c>
      <c r="BR723" s="6" t="s">
        <v>2214</v>
      </c>
      <c r="BS723" s="6" t="s">
        <v>2215</v>
      </c>
      <c r="BT723" s="7">
        <v>126</v>
      </c>
      <c r="BU723" s="8">
        <v>44142</v>
      </c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</row>
    <row r="724" ht="15.15" hidden="1" spans="1:86">
      <c r="A724" s="4">
        <v>44142.7140509259</v>
      </c>
      <c r="B724" s="5" t="s">
        <v>27</v>
      </c>
      <c r="C724" s="6"/>
      <c r="D724" s="6"/>
      <c r="E724" s="6"/>
      <c r="F724" s="6"/>
      <c r="G724" s="6"/>
      <c r="H724" s="6"/>
      <c r="I724" s="6"/>
      <c r="J724" s="6" t="s">
        <v>2216</v>
      </c>
      <c r="K724" s="7">
        <v>89213368998</v>
      </c>
      <c r="L724" s="6" t="s">
        <v>2217</v>
      </c>
      <c r="M724" s="6" t="s">
        <v>2218</v>
      </c>
      <c r="N724" s="6" t="s">
        <v>2219</v>
      </c>
      <c r="O724" s="7">
        <v>102</v>
      </c>
      <c r="P724" s="8">
        <v>44142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</row>
    <row r="725" ht="15.15" hidden="1" spans="1:86">
      <c r="A725" s="4">
        <v>44142.7143171296</v>
      </c>
      <c r="B725" s="6" t="s">
        <v>15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 t="s">
        <v>1445</v>
      </c>
      <c r="AF725" s="6" t="s">
        <v>1446</v>
      </c>
      <c r="AG725" s="6" t="s">
        <v>1447</v>
      </c>
      <c r="AH725" s="6" t="s">
        <v>1458</v>
      </c>
      <c r="AI725" s="6" t="s">
        <v>2220</v>
      </c>
      <c r="AJ725" s="7">
        <v>109</v>
      </c>
      <c r="AK725" s="6" t="s">
        <v>1451</v>
      </c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</row>
    <row r="726" ht="15.15" hidden="1" spans="1:86">
      <c r="A726" s="4">
        <v>44142.7143287037</v>
      </c>
      <c r="B726" s="5" t="s">
        <v>65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 t="s">
        <v>2165</v>
      </c>
      <c r="R726" s="6">
        <v>79112236722</v>
      </c>
      <c r="S726" s="6" t="s">
        <v>2166</v>
      </c>
      <c r="T726" s="6" t="s">
        <v>2174</v>
      </c>
      <c r="U726" s="6" t="s">
        <v>198</v>
      </c>
      <c r="V726" s="7">
        <v>301</v>
      </c>
      <c r="W726" s="8">
        <v>44142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</row>
    <row r="727" ht="15.15" spans="1:86">
      <c r="A727" s="4">
        <v>44142.7147337963</v>
      </c>
      <c r="B727" s="5" t="s">
        <v>11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 t="s">
        <v>2221</v>
      </c>
      <c r="BP727" s="6">
        <v>79216372598</v>
      </c>
      <c r="BQ727" s="6" t="s">
        <v>2222</v>
      </c>
      <c r="BR727" s="6" t="s">
        <v>2223</v>
      </c>
      <c r="BS727" s="6" t="s">
        <v>2224</v>
      </c>
      <c r="BT727" s="6" t="s">
        <v>2225</v>
      </c>
      <c r="BU727" s="8">
        <v>44142</v>
      </c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</row>
    <row r="728" ht="15.15" spans="1:86">
      <c r="A728" s="4">
        <v>44142.714849537</v>
      </c>
      <c r="B728" s="5" t="s">
        <v>11</v>
      </c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 t="s">
        <v>2226</v>
      </c>
      <c r="BP728" s="6">
        <v>79052316241</v>
      </c>
      <c r="BQ728" s="6" t="s">
        <v>2227</v>
      </c>
      <c r="BR728" s="6" t="s">
        <v>2228</v>
      </c>
      <c r="BS728" s="6" t="s">
        <v>378</v>
      </c>
      <c r="BT728" s="7">
        <v>153</v>
      </c>
      <c r="BU728" s="8">
        <v>44142</v>
      </c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</row>
    <row r="729" ht="15.15" spans="1:86">
      <c r="A729" s="4">
        <v>44142.715162037</v>
      </c>
      <c r="B729" s="5" t="s">
        <v>11</v>
      </c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 t="s">
        <v>2229</v>
      </c>
      <c r="BP729" s="7">
        <v>89117098675</v>
      </c>
      <c r="BQ729" s="6" t="s">
        <v>2230</v>
      </c>
      <c r="BR729" s="6" t="s">
        <v>2231</v>
      </c>
      <c r="BS729" s="6" t="s">
        <v>2215</v>
      </c>
      <c r="BT729" s="7">
        <v>149</v>
      </c>
      <c r="BU729" s="8">
        <v>44142</v>
      </c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</row>
    <row r="730" ht="15.15" hidden="1" spans="1:86">
      <c r="A730" s="4">
        <v>44142.7153935185</v>
      </c>
      <c r="B730" s="6" t="s">
        <v>80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 t="s">
        <v>2232</v>
      </c>
      <c r="BH730" s="7">
        <v>89819709679</v>
      </c>
      <c r="BI730" s="6" t="s">
        <v>2233</v>
      </c>
      <c r="BJ730" s="6" t="s">
        <v>2234</v>
      </c>
      <c r="BK730" s="6" t="s">
        <v>2235</v>
      </c>
      <c r="BL730" s="6" t="s">
        <v>1137</v>
      </c>
      <c r="BM730" s="7">
        <v>123</v>
      </c>
      <c r="BN730" s="6" t="s">
        <v>2236</v>
      </c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</row>
    <row r="731" ht="15.15" hidden="1" spans="1:86">
      <c r="A731" s="4">
        <v>44142.7156018519</v>
      </c>
      <c r="B731" s="5" t="s">
        <v>27</v>
      </c>
      <c r="C731" s="6"/>
      <c r="D731" s="6"/>
      <c r="E731" s="6"/>
      <c r="F731" s="6"/>
      <c r="G731" s="6"/>
      <c r="H731" s="6"/>
      <c r="I731" s="6"/>
      <c r="J731" s="6" t="s">
        <v>2237</v>
      </c>
      <c r="K731" s="7">
        <v>89818707677</v>
      </c>
      <c r="L731" s="6"/>
      <c r="M731" s="6" t="s">
        <v>2238</v>
      </c>
      <c r="N731" s="6" t="s">
        <v>2035</v>
      </c>
      <c r="O731" s="7">
        <v>101</v>
      </c>
      <c r="P731" s="8">
        <v>44142</v>
      </c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</row>
    <row r="732" ht="15.15" spans="1:86">
      <c r="A732" s="4">
        <v>44142.7158217593</v>
      </c>
      <c r="B732" s="5" t="s">
        <v>11</v>
      </c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 t="s">
        <v>2226</v>
      </c>
      <c r="BP732" s="6">
        <v>79052316241</v>
      </c>
      <c r="BQ732" s="6" t="s">
        <v>2227</v>
      </c>
      <c r="BR732" s="6" t="s">
        <v>2239</v>
      </c>
      <c r="BS732" s="6" t="s">
        <v>95</v>
      </c>
      <c r="BT732" s="7">
        <v>143</v>
      </c>
      <c r="BU732" s="8">
        <v>44142</v>
      </c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</row>
    <row r="733" ht="15.15" hidden="1" spans="1:86">
      <c r="A733" s="4">
        <v>44142.7159606482</v>
      </c>
      <c r="B733" s="5" t="s">
        <v>169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 t="s">
        <v>2240</v>
      </c>
      <c r="Y733" s="7">
        <v>89213458211</v>
      </c>
      <c r="Z733" s="6" t="s">
        <v>2241</v>
      </c>
      <c r="AA733" s="6" t="s">
        <v>2242</v>
      </c>
      <c r="AB733" s="6" t="s">
        <v>2164</v>
      </c>
      <c r="AC733" s="7">
        <v>101</v>
      </c>
      <c r="AD733" s="8">
        <v>44142</v>
      </c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</row>
    <row r="734" ht="15.15" hidden="1" spans="1:86">
      <c r="A734" s="4">
        <v>44142.7161805556</v>
      </c>
      <c r="B734" s="5" t="s">
        <v>65</v>
      </c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 t="s">
        <v>2165</v>
      </c>
      <c r="R734" s="6">
        <v>79112236722</v>
      </c>
      <c r="S734" s="6" t="s">
        <v>2166</v>
      </c>
      <c r="T734" s="6" t="s">
        <v>2193</v>
      </c>
      <c r="U734" s="6" t="s">
        <v>198</v>
      </c>
      <c r="V734" s="7">
        <v>101</v>
      </c>
      <c r="W734" s="8">
        <v>44142</v>
      </c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</row>
    <row r="735" ht="15.15" hidden="1" spans="1:86">
      <c r="A735" s="4">
        <v>44142.7161921296</v>
      </c>
      <c r="B735" s="5" t="s">
        <v>169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 t="s">
        <v>2243</v>
      </c>
      <c r="Y735" s="6">
        <v>79817410081</v>
      </c>
      <c r="Z735" s="6" t="s">
        <v>2244</v>
      </c>
      <c r="AA735" s="6" t="s">
        <v>2245</v>
      </c>
      <c r="AB735" s="6" t="s">
        <v>2246</v>
      </c>
      <c r="AC735" s="7">
        <v>201</v>
      </c>
      <c r="AD735" s="8">
        <v>44142</v>
      </c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</row>
    <row r="736" ht="15.15" hidden="1" spans="1:86">
      <c r="A736" s="4">
        <v>44142.7166550926</v>
      </c>
      <c r="B736" s="5" t="s">
        <v>169</v>
      </c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 t="s">
        <v>2247</v>
      </c>
      <c r="Y736" s="6">
        <v>79602606111</v>
      </c>
      <c r="Z736" s="6" t="s">
        <v>2248</v>
      </c>
      <c r="AA736" s="6" t="s">
        <v>2249</v>
      </c>
      <c r="AB736" s="6" t="s">
        <v>2018</v>
      </c>
      <c r="AC736" s="7">
        <v>201</v>
      </c>
      <c r="AD736" s="8">
        <v>44142</v>
      </c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</row>
    <row r="737" ht="15.15" spans="1:86">
      <c r="A737" s="4">
        <v>44142.7166898148</v>
      </c>
      <c r="B737" s="5" t="s">
        <v>11</v>
      </c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 t="s">
        <v>2201</v>
      </c>
      <c r="BP737" s="6" t="s">
        <v>2202</v>
      </c>
      <c r="BQ737" s="6" t="s">
        <v>2203</v>
      </c>
      <c r="BR737" s="6" t="s">
        <v>2204</v>
      </c>
      <c r="BS737" s="6" t="s">
        <v>2215</v>
      </c>
      <c r="BT737" s="7">
        <v>149</v>
      </c>
      <c r="BU737" s="8">
        <v>44142</v>
      </c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</row>
    <row r="738" ht="15.15" hidden="1" spans="1:86">
      <c r="A738" s="4">
        <v>44142.7173032407</v>
      </c>
      <c r="B738" s="5" t="s">
        <v>169</v>
      </c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 t="s">
        <v>2250</v>
      </c>
      <c r="Y738" s="6" t="s">
        <v>2251</v>
      </c>
      <c r="Z738" s="6" t="s">
        <v>2252</v>
      </c>
      <c r="AA738" s="6" t="s">
        <v>2253</v>
      </c>
      <c r="AB738" s="6" t="s">
        <v>2254</v>
      </c>
      <c r="AC738" s="7">
        <v>305</v>
      </c>
      <c r="AD738" s="8">
        <v>44142</v>
      </c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</row>
    <row r="739" ht="15.15" hidden="1" spans="1:86">
      <c r="A739" s="4">
        <v>44142.7184027778</v>
      </c>
      <c r="B739" s="6" t="s">
        <v>15</v>
      </c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 t="s">
        <v>2161</v>
      </c>
      <c r="AF739" s="6">
        <v>79111098466</v>
      </c>
      <c r="AG739" s="6" t="s">
        <v>2162</v>
      </c>
      <c r="AH739" s="6" t="s">
        <v>2163</v>
      </c>
      <c r="AI739" s="6" t="s">
        <v>2255</v>
      </c>
      <c r="AJ739" s="7">
        <v>141</v>
      </c>
      <c r="AK739" s="6" t="s">
        <v>20</v>
      </c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</row>
    <row r="740" ht="15.15" hidden="1" spans="1:86">
      <c r="A740" s="4">
        <v>44142.719525463</v>
      </c>
      <c r="B740" s="5" t="s">
        <v>27</v>
      </c>
      <c r="C740" s="6"/>
      <c r="D740" s="6"/>
      <c r="E740" s="6"/>
      <c r="F740" s="6"/>
      <c r="G740" s="6"/>
      <c r="H740" s="6"/>
      <c r="I740" s="6"/>
      <c r="J740" s="6" t="s">
        <v>2256</v>
      </c>
      <c r="K740" s="7">
        <v>89052603210</v>
      </c>
      <c r="L740" s="6" t="s">
        <v>2257</v>
      </c>
      <c r="M740" s="6" t="s">
        <v>2258</v>
      </c>
      <c r="N740" s="6" t="s">
        <v>2259</v>
      </c>
      <c r="O740" s="7">
        <v>201</v>
      </c>
      <c r="P740" s="8">
        <v>44142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</row>
    <row r="741" ht="15.15" hidden="1" spans="1:86">
      <c r="A741" s="4">
        <v>44142.7199652778</v>
      </c>
      <c r="B741" s="5" t="s">
        <v>192</v>
      </c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 t="s">
        <v>2260</v>
      </c>
      <c r="BA741" s="6" t="s">
        <v>2261</v>
      </c>
      <c r="BB741" s="6" t="s">
        <v>2262</v>
      </c>
      <c r="BC741" s="6" t="s">
        <v>2263</v>
      </c>
      <c r="BD741" s="6" t="s">
        <v>1086</v>
      </c>
      <c r="BE741" s="7">
        <v>102</v>
      </c>
      <c r="BF741" s="8">
        <v>44142</v>
      </c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</row>
    <row r="742" ht="15.15" spans="1:86">
      <c r="A742" s="4">
        <v>44142.7201157407</v>
      </c>
      <c r="B742" s="5" t="s">
        <v>11</v>
      </c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 t="s">
        <v>2264</v>
      </c>
      <c r="BP742" s="6">
        <v>79219117131</v>
      </c>
      <c r="BQ742" s="6" t="s">
        <v>2265</v>
      </c>
      <c r="BR742" s="6" t="s">
        <v>2266</v>
      </c>
      <c r="BS742" s="6" t="s">
        <v>2267</v>
      </c>
      <c r="BT742" s="7">
        <v>226</v>
      </c>
      <c r="BU742" s="8">
        <v>44142</v>
      </c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</row>
    <row r="743" ht="15.15" hidden="1" spans="1:86">
      <c r="A743" s="4">
        <v>44142.7205208333</v>
      </c>
      <c r="B743" s="5" t="s">
        <v>65</v>
      </c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 t="s">
        <v>2268</v>
      </c>
      <c r="R743" s="6">
        <v>79216400631</v>
      </c>
      <c r="S743" s="6" t="s">
        <v>2269</v>
      </c>
      <c r="T743" s="6" t="s">
        <v>2270</v>
      </c>
      <c r="U743" s="6" t="s">
        <v>2271</v>
      </c>
      <c r="V743" s="7">
        <v>102</v>
      </c>
      <c r="W743" s="8">
        <v>44142</v>
      </c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</row>
    <row r="744" ht="15.15" hidden="1" spans="1:86">
      <c r="A744" s="4">
        <v>44142.7240625</v>
      </c>
      <c r="B744" s="5" t="s">
        <v>169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 t="s">
        <v>2272</v>
      </c>
      <c r="Y744" s="6">
        <v>79657689409</v>
      </c>
      <c r="Z744" s="6" t="s">
        <v>2273</v>
      </c>
      <c r="AA744" s="6" t="s">
        <v>2274</v>
      </c>
      <c r="AB744" s="6" t="s">
        <v>704</v>
      </c>
      <c r="AC744" s="7">
        <v>101</v>
      </c>
      <c r="AD744" s="8">
        <v>44142</v>
      </c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</row>
    <row r="745" ht="15.15" hidden="1" spans="1:86">
      <c r="A745" s="4">
        <v>44142.7258796296</v>
      </c>
      <c r="B745" s="5" t="s">
        <v>169</v>
      </c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 t="s">
        <v>2275</v>
      </c>
      <c r="Y745" s="7">
        <v>89111536760</v>
      </c>
      <c r="Z745" s="6" t="s">
        <v>2276</v>
      </c>
      <c r="AA745" s="6" t="s">
        <v>2277</v>
      </c>
      <c r="AB745" s="6" t="s">
        <v>2278</v>
      </c>
      <c r="AC745" s="7">
        <v>202</v>
      </c>
      <c r="AD745" s="8">
        <v>44142</v>
      </c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</row>
    <row r="746" ht="15.15" hidden="1" spans="1:86">
      <c r="A746" s="4">
        <v>44142.7269097222</v>
      </c>
      <c r="B746" s="5" t="s">
        <v>27</v>
      </c>
      <c r="C746" s="6"/>
      <c r="D746" s="6"/>
      <c r="E746" s="6"/>
      <c r="F746" s="6"/>
      <c r="G746" s="6"/>
      <c r="H746" s="6"/>
      <c r="I746" s="6"/>
      <c r="J746" s="6" t="s">
        <v>235</v>
      </c>
      <c r="K746" s="6" t="s">
        <v>236</v>
      </c>
      <c r="L746" s="6" t="s">
        <v>237</v>
      </c>
      <c r="M746" s="6" t="s">
        <v>238</v>
      </c>
      <c r="N746" s="6" t="s">
        <v>2146</v>
      </c>
      <c r="O746" s="7">
        <v>301</v>
      </c>
      <c r="P746" s="8">
        <v>44142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</row>
    <row r="747" ht="15.15" hidden="1" spans="1:86">
      <c r="A747" s="4">
        <v>44142.7280092593</v>
      </c>
      <c r="B747" s="5" t="s">
        <v>169</v>
      </c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 t="s">
        <v>2279</v>
      </c>
      <c r="Y747" s="6">
        <v>79112604889</v>
      </c>
      <c r="Z747" s="6" t="s">
        <v>2280</v>
      </c>
      <c r="AA747" s="6" t="s">
        <v>2281</v>
      </c>
      <c r="AB747" s="6" t="s">
        <v>704</v>
      </c>
      <c r="AC747" s="7">
        <v>101</v>
      </c>
      <c r="AD747" s="8">
        <v>44142</v>
      </c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</row>
    <row r="748" ht="15.15" spans="1:86">
      <c r="A748" s="4">
        <v>44142.7281944444</v>
      </c>
      <c r="B748" s="5" t="s">
        <v>11</v>
      </c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 t="s">
        <v>2282</v>
      </c>
      <c r="BP748" s="6">
        <v>79052862848</v>
      </c>
      <c r="BQ748" s="6" t="s">
        <v>2283</v>
      </c>
      <c r="BR748" s="6" t="s">
        <v>2284</v>
      </c>
      <c r="BS748" s="6" t="s">
        <v>2285</v>
      </c>
      <c r="BT748" s="7">
        <v>149</v>
      </c>
      <c r="BU748" s="8">
        <v>44142</v>
      </c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</row>
    <row r="749" ht="15.15" hidden="1" spans="1:86">
      <c r="A749" s="4">
        <v>44142.7297685185</v>
      </c>
      <c r="B749" s="5" t="s">
        <v>27</v>
      </c>
      <c r="C749" s="6"/>
      <c r="D749" s="6"/>
      <c r="E749" s="6"/>
      <c r="F749" s="6"/>
      <c r="G749" s="6"/>
      <c r="H749" s="6"/>
      <c r="I749" s="6"/>
      <c r="J749" s="6" t="s">
        <v>2286</v>
      </c>
      <c r="K749" s="6" t="s">
        <v>2287</v>
      </c>
      <c r="L749" s="6" t="s">
        <v>2288</v>
      </c>
      <c r="M749" s="6" t="s">
        <v>2289</v>
      </c>
      <c r="N749" s="6" t="s">
        <v>2290</v>
      </c>
      <c r="O749" s="7">
        <v>103</v>
      </c>
      <c r="P749" s="8">
        <v>44142</v>
      </c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</row>
    <row r="750" ht="15.15" spans="1:86">
      <c r="A750" s="4">
        <v>44142.731099537</v>
      </c>
      <c r="B750" s="5" t="s">
        <v>11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 t="s">
        <v>2291</v>
      </c>
      <c r="BP750" s="6">
        <v>79811684692</v>
      </c>
      <c r="BQ750" s="6" t="s">
        <v>2292</v>
      </c>
      <c r="BR750" s="6" t="s">
        <v>2293</v>
      </c>
      <c r="BS750" s="6" t="s">
        <v>2294</v>
      </c>
      <c r="BT750" s="7">
        <v>603</v>
      </c>
      <c r="BU750" s="8">
        <v>44142</v>
      </c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</row>
    <row r="751" ht="15.15" hidden="1" spans="1:86">
      <c r="A751" s="4">
        <v>44142.7324652778</v>
      </c>
      <c r="B751" s="5" t="s">
        <v>169</v>
      </c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 t="s">
        <v>2295</v>
      </c>
      <c r="Y751" s="7">
        <v>89112118138</v>
      </c>
      <c r="Z751" s="6" t="s">
        <v>2296</v>
      </c>
      <c r="AA751" s="6" t="s">
        <v>2297</v>
      </c>
      <c r="AB751" s="6" t="s">
        <v>2298</v>
      </c>
      <c r="AC751" s="7">
        <v>303</v>
      </c>
      <c r="AD751" s="8">
        <v>39634</v>
      </c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</row>
    <row r="752" ht="15.15" hidden="1" spans="1:86">
      <c r="A752" s="4">
        <v>44142.7330092593</v>
      </c>
      <c r="B752" s="5" t="s">
        <v>65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 t="s">
        <v>2299</v>
      </c>
      <c r="R752" s="6" t="s">
        <v>2300</v>
      </c>
      <c r="S752" s="6" t="s">
        <v>2301</v>
      </c>
      <c r="T752" s="6" t="s">
        <v>2302</v>
      </c>
      <c r="U752" s="6" t="s">
        <v>2303</v>
      </c>
      <c r="V752" s="6">
        <v>0</v>
      </c>
      <c r="W752" s="8">
        <v>44142</v>
      </c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</row>
    <row r="753" ht="15.15" spans="1:86">
      <c r="A753" s="4">
        <v>44142.7338657407</v>
      </c>
      <c r="B753" s="5" t="s">
        <v>11</v>
      </c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 t="s">
        <v>2304</v>
      </c>
      <c r="BP753" s="7">
        <v>89043324195</v>
      </c>
      <c r="BQ753" s="6" t="s">
        <v>2305</v>
      </c>
      <c r="BR753" s="6" t="s">
        <v>2306</v>
      </c>
      <c r="BS753" s="6" t="s">
        <v>2215</v>
      </c>
      <c r="BT753" s="7">
        <v>150</v>
      </c>
      <c r="BU753" s="8">
        <v>44142</v>
      </c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</row>
    <row r="754" ht="15.15" hidden="1" spans="1:86">
      <c r="A754" s="4">
        <v>44142.7339236111</v>
      </c>
      <c r="B754" s="6" t="s">
        <v>80</v>
      </c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 t="s">
        <v>2307</v>
      </c>
      <c r="BH754" s="6" t="s">
        <v>2308</v>
      </c>
      <c r="BI754" s="6" t="s">
        <v>2309</v>
      </c>
      <c r="BJ754" s="6" t="s">
        <v>2310</v>
      </c>
      <c r="BK754" s="6" t="s">
        <v>2311</v>
      </c>
      <c r="BL754" s="6" t="s">
        <v>2312</v>
      </c>
      <c r="BM754" s="7">
        <v>106</v>
      </c>
      <c r="BN754" s="6" t="s">
        <v>74</v>
      </c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</row>
    <row r="755" ht="15.15" hidden="1" spans="1:86">
      <c r="A755" s="4">
        <v>44142.7340856481</v>
      </c>
      <c r="B755" s="5" t="s">
        <v>169</v>
      </c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 t="s">
        <v>2313</v>
      </c>
      <c r="Y755" s="7">
        <v>89112118138</v>
      </c>
      <c r="Z755" s="6" t="s">
        <v>2296</v>
      </c>
      <c r="AA755" s="6" t="s">
        <v>2297</v>
      </c>
      <c r="AB755" s="6" t="s">
        <v>2314</v>
      </c>
      <c r="AC755" s="7">
        <v>101</v>
      </c>
      <c r="AD755" s="8">
        <v>39634</v>
      </c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</row>
    <row r="756" ht="15.15" spans="1:86">
      <c r="A756" s="4">
        <v>44142.7350231481</v>
      </c>
      <c r="B756" s="5" t="s">
        <v>11</v>
      </c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 t="s">
        <v>2315</v>
      </c>
      <c r="BP756" s="7">
        <v>89119342524</v>
      </c>
      <c r="BQ756" s="6" t="s">
        <v>2316</v>
      </c>
      <c r="BR756" s="6" t="s">
        <v>2317</v>
      </c>
      <c r="BS756" s="6" t="s">
        <v>2318</v>
      </c>
      <c r="BT756" s="7">
        <v>402</v>
      </c>
      <c r="BU756" s="8">
        <v>44142</v>
      </c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</row>
    <row r="757" ht="15.15" hidden="1" spans="1:86">
      <c r="A757" s="4">
        <v>44142.7352546296</v>
      </c>
      <c r="B757" s="5" t="s">
        <v>27</v>
      </c>
      <c r="C757" s="6"/>
      <c r="D757" s="6"/>
      <c r="E757" s="6"/>
      <c r="F757" s="6"/>
      <c r="G757" s="6"/>
      <c r="H757" s="6"/>
      <c r="I757" s="6"/>
      <c r="J757" s="6" t="s">
        <v>2319</v>
      </c>
      <c r="K757" s="6" t="s">
        <v>2320</v>
      </c>
      <c r="L757" s="6" t="s">
        <v>2321</v>
      </c>
      <c r="M757" s="6" t="s">
        <v>2322</v>
      </c>
      <c r="N757" s="6" t="s">
        <v>2128</v>
      </c>
      <c r="O757" s="7">
        <v>402</v>
      </c>
      <c r="P757" s="8">
        <v>44142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</row>
    <row r="758" ht="15.15" hidden="1" spans="1:86">
      <c r="A758" s="4">
        <v>44142.7354282407</v>
      </c>
      <c r="B758" s="5" t="s">
        <v>65</v>
      </c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 t="s">
        <v>2323</v>
      </c>
      <c r="R758" s="7">
        <v>89218685485</v>
      </c>
      <c r="S758" s="6" t="s">
        <v>2324</v>
      </c>
      <c r="T758" s="6" t="s">
        <v>2325</v>
      </c>
      <c r="U758" s="6" t="s">
        <v>476</v>
      </c>
      <c r="V758" s="6" t="s">
        <v>2326</v>
      </c>
      <c r="W758" s="8">
        <v>44142</v>
      </c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</row>
    <row r="759" ht="15.15" hidden="1" spans="1:86">
      <c r="A759" s="4">
        <v>44142.735462963</v>
      </c>
      <c r="B759" s="6" t="s">
        <v>15</v>
      </c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 t="s">
        <v>2327</v>
      </c>
      <c r="AF759" s="6">
        <v>79213150738</v>
      </c>
      <c r="AG759" s="6" t="s">
        <v>2328</v>
      </c>
      <c r="AH759" s="6" t="s">
        <v>2329</v>
      </c>
      <c r="AI759" s="6" t="s">
        <v>2220</v>
      </c>
      <c r="AJ759" s="7">
        <v>109</v>
      </c>
      <c r="AK759" s="6" t="s">
        <v>20</v>
      </c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</row>
    <row r="760" ht="15.15" hidden="1" spans="1:86">
      <c r="A760" s="4">
        <v>44142.7357638889</v>
      </c>
      <c r="B760" s="5" t="s">
        <v>192</v>
      </c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 t="s">
        <v>66</v>
      </c>
      <c r="BA760" s="6">
        <v>79213385243</v>
      </c>
      <c r="BB760" s="6" t="s">
        <v>67</v>
      </c>
      <c r="BC760" s="6" t="s">
        <v>2330</v>
      </c>
      <c r="BD760" s="6" t="s">
        <v>2331</v>
      </c>
      <c r="BE760" s="7">
        <v>105</v>
      </c>
      <c r="BF760" s="8">
        <v>44142</v>
      </c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</row>
    <row r="761" ht="15.15" hidden="1" spans="1:86">
      <c r="A761" s="4">
        <v>44142.7365162037</v>
      </c>
      <c r="B761" s="6" t="s">
        <v>80</v>
      </c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 t="s">
        <v>2332</v>
      </c>
      <c r="BH761" s="7">
        <v>89214254164</v>
      </c>
      <c r="BI761" s="6" t="s">
        <v>2333</v>
      </c>
      <c r="BJ761" s="6" t="s">
        <v>2334</v>
      </c>
      <c r="BK761" s="6" t="s">
        <v>2335</v>
      </c>
      <c r="BL761" s="6" t="s">
        <v>2336</v>
      </c>
      <c r="BM761" s="7">
        <v>101</v>
      </c>
      <c r="BN761" s="6" t="s">
        <v>20</v>
      </c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</row>
    <row r="762" ht="15.15" hidden="1" spans="1:86">
      <c r="A762" s="4">
        <v>44142.7382986111</v>
      </c>
      <c r="B762" s="5" t="s">
        <v>27</v>
      </c>
      <c r="C762" s="6"/>
      <c r="D762" s="6"/>
      <c r="E762" s="6"/>
      <c r="F762" s="6"/>
      <c r="G762" s="6"/>
      <c r="H762" s="6"/>
      <c r="I762" s="6"/>
      <c r="J762" s="6" t="s">
        <v>2179</v>
      </c>
      <c r="K762" s="7">
        <v>89095792773</v>
      </c>
      <c r="L762" s="6" t="s">
        <v>2337</v>
      </c>
      <c r="M762" s="6" t="s">
        <v>2181</v>
      </c>
      <c r="N762" s="6" t="s">
        <v>2338</v>
      </c>
      <c r="O762" s="7">
        <v>104</v>
      </c>
      <c r="P762" s="8">
        <v>44142</v>
      </c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</row>
    <row r="763" ht="15.15" hidden="1" spans="1:86">
      <c r="A763" s="4">
        <v>44142.739224537</v>
      </c>
      <c r="B763" s="5" t="s">
        <v>27</v>
      </c>
      <c r="C763" s="6"/>
      <c r="D763" s="6"/>
      <c r="E763" s="6"/>
      <c r="F763" s="6"/>
      <c r="G763" s="6"/>
      <c r="H763" s="6"/>
      <c r="I763" s="6"/>
      <c r="J763" s="6" t="s">
        <v>2339</v>
      </c>
      <c r="K763" s="6">
        <v>79216374908</v>
      </c>
      <c r="L763" s="6" t="s">
        <v>2340</v>
      </c>
      <c r="M763" s="6" t="s">
        <v>2341</v>
      </c>
      <c r="N763" s="6" t="s">
        <v>1973</v>
      </c>
      <c r="O763" s="7">
        <v>102</v>
      </c>
      <c r="P763" s="8">
        <v>44142</v>
      </c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</row>
    <row r="764" ht="15.15" hidden="1" spans="1:86">
      <c r="A764" s="4">
        <v>44142.7396990741</v>
      </c>
      <c r="B764" s="5" t="s">
        <v>27</v>
      </c>
      <c r="C764" s="6"/>
      <c r="D764" s="6"/>
      <c r="E764" s="6"/>
      <c r="F764" s="6"/>
      <c r="G764" s="6"/>
      <c r="H764" s="6"/>
      <c r="I764" s="6"/>
      <c r="J764" s="6" t="s">
        <v>2342</v>
      </c>
      <c r="K764" s="6">
        <v>79214170569</v>
      </c>
      <c r="L764" s="6" t="s">
        <v>2343</v>
      </c>
      <c r="M764" s="6" t="s">
        <v>2344</v>
      </c>
      <c r="N764" s="6" t="s">
        <v>2345</v>
      </c>
      <c r="O764" s="7">
        <v>103</v>
      </c>
      <c r="P764" s="8">
        <v>44142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</row>
    <row r="765" ht="15.15" spans="1:86">
      <c r="A765" s="4">
        <v>44142.7400694444</v>
      </c>
      <c r="B765" s="5" t="s">
        <v>11</v>
      </c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 t="s">
        <v>2346</v>
      </c>
      <c r="BP765" s="7">
        <v>89602547436</v>
      </c>
      <c r="BQ765" s="6" t="s">
        <v>2347</v>
      </c>
      <c r="BR765" s="6" t="s">
        <v>2348</v>
      </c>
      <c r="BS765" s="6" t="s">
        <v>2215</v>
      </c>
      <c r="BT765" s="7">
        <v>126</v>
      </c>
      <c r="BU765" s="8">
        <v>44142</v>
      </c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</row>
    <row r="766" ht="15.15" hidden="1" spans="1:86">
      <c r="A766" s="4">
        <v>44142.7418287037</v>
      </c>
      <c r="B766" s="5" t="s">
        <v>27</v>
      </c>
      <c r="C766" s="6"/>
      <c r="D766" s="6"/>
      <c r="E766" s="6"/>
      <c r="F766" s="6"/>
      <c r="G766" s="6"/>
      <c r="H766" s="6"/>
      <c r="I766" s="6"/>
      <c r="J766" s="6" t="s">
        <v>2349</v>
      </c>
      <c r="K766" s="7">
        <v>89111832122</v>
      </c>
      <c r="L766" s="6" t="s">
        <v>2350</v>
      </c>
      <c r="M766" s="6" t="s">
        <v>2351</v>
      </c>
      <c r="N766" s="6" t="s">
        <v>2352</v>
      </c>
      <c r="O766" s="7">
        <v>104</v>
      </c>
      <c r="P766" s="8">
        <v>44142</v>
      </c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</row>
    <row r="767" ht="15.15" hidden="1" spans="1:86">
      <c r="A767" s="4">
        <v>44142.7421875</v>
      </c>
      <c r="B767" s="5" t="s">
        <v>27</v>
      </c>
      <c r="C767" s="6"/>
      <c r="D767" s="6"/>
      <c r="E767" s="6"/>
      <c r="F767" s="6"/>
      <c r="G767" s="6"/>
      <c r="H767" s="6"/>
      <c r="I767" s="6"/>
      <c r="J767" s="6" t="s">
        <v>2353</v>
      </c>
      <c r="K767" s="6" t="s">
        <v>2354</v>
      </c>
      <c r="L767" s="6" t="s">
        <v>2355</v>
      </c>
      <c r="M767" s="6" t="s">
        <v>2356</v>
      </c>
      <c r="N767" s="6" t="s">
        <v>2357</v>
      </c>
      <c r="O767" s="7">
        <v>201</v>
      </c>
      <c r="P767" s="8">
        <v>44142</v>
      </c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</row>
    <row r="768" ht="15.15" spans="1:86">
      <c r="A768" s="4">
        <v>44142.7430555556</v>
      </c>
      <c r="B768" s="5" t="s">
        <v>11</v>
      </c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 t="s">
        <v>2349</v>
      </c>
      <c r="BP768" s="7">
        <v>89111832122</v>
      </c>
      <c r="BQ768" s="6" t="s">
        <v>2350</v>
      </c>
      <c r="BR768" s="6" t="s">
        <v>2351</v>
      </c>
      <c r="BS768" s="6" t="s">
        <v>218</v>
      </c>
      <c r="BT768" s="7">
        <v>401</v>
      </c>
      <c r="BU768" s="8">
        <v>44142</v>
      </c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</row>
    <row r="769" ht="15.15" spans="1:86">
      <c r="A769" s="4">
        <v>44142.744537037</v>
      </c>
      <c r="B769" s="5" t="s">
        <v>11</v>
      </c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 t="s">
        <v>2291</v>
      </c>
      <c r="BP769" s="6">
        <v>79811684692</v>
      </c>
      <c r="BQ769" s="6" t="s">
        <v>2292</v>
      </c>
      <c r="BR769" s="6" t="s">
        <v>2293</v>
      </c>
      <c r="BS769" s="6" t="s">
        <v>391</v>
      </c>
      <c r="BT769" s="7">
        <v>602</v>
      </c>
      <c r="BU769" s="8">
        <v>44142</v>
      </c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</row>
    <row r="770" ht="15.15" hidden="1" spans="1:86">
      <c r="A770" s="4">
        <v>44142.7445833333</v>
      </c>
      <c r="B770" s="5" t="s">
        <v>169</v>
      </c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 t="s">
        <v>2299</v>
      </c>
      <c r="Y770" s="6" t="s">
        <v>2358</v>
      </c>
      <c r="Z770" s="6" t="s">
        <v>2301</v>
      </c>
      <c r="AA770" s="6" t="s">
        <v>2302</v>
      </c>
      <c r="AB770" s="6" t="s">
        <v>697</v>
      </c>
      <c r="AC770" s="7">
        <v>204</v>
      </c>
      <c r="AD770" s="8">
        <v>44142</v>
      </c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</row>
    <row r="771" ht="15.15" hidden="1" spans="1:86">
      <c r="A771" s="4">
        <v>44142.7453125</v>
      </c>
      <c r="B771" s="5" t="s">
        <v>27</v>
      </c>
      <c r="C771" s="6"/>
      <c r="D771" s="6"/>
      <c r="E771" s="6"/>
      <c r="F771" s="6"/>
      <c r="G771" s="6"/>
      <c r="H771" s="6"/>
      <c r="I771" s="6"/>
      <c r="J771" s="6" t="s">
        <v>2359</v>
      </c>
      <c r="K771" s="6" t="s">
        <v>2360</v>
      </c>
      <c r="L771" s="6" t="s">
        <v>2361</v>
      </c>
      <c r="M771" s="6" t="s">
        <v>2362</v>
      </c>
      <c r="N771" s="6" t="s">
        <v>2363</v>
      </c>
      <c r="O771" s="6" t="s">
        <v>2364</v>
      </c>
      <c r="P771" s="8">
        <v>44142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</row>
    <row r="772" ht="15.15" hidden="1" spans="1:86">
      <c r="A772" s="4">
        <v>44142.745474537</v>
      </c>
      <c r="B772" s="5" t="s">
        <v>27</v>
      </c>
      <c r="C772" s="6"/>
      <c r="D772" s="6"/>
      <c r="E772" s="6"/>
      <c r="F772" s="6"/>
      <c r="G772" s="6"/>
      <c r="H772" s="6"/>
      <c r="I772" s="6"/>
      <c r="J772" s="6" t="s">
        <v>2179</v>
      </c>
      <c r="K772" s="7">
        <v>89095792773</v>
      </c>
      <c r="L772" s="6" t="s">
        <v>2180</v>
      </c>
      <c r="M772" s="6" t="s">
        <v>2181</v>
      </c>
      <c r="N772" s="6" t="s">
        <v>2365</v>
      </c>
      <c r="O772" s="7">
        <v>203</v>
      </c>
      <c r="P772" s="8">
        <v>44142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</row>
    <row r="773" ht="15.15" hidden="1" spans="1:86">
      <c r="A773" s="4">
        <v>44142.7455208333</v>
      </c>
      <c r="B773" s="6" t="s">
        <v>80</v>
      </c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 t="s">
        <v>2366</v>
      </c>
      <c r="BH773" s="6">
        <v>79817442137</v>
      </c>
      <c r="BI773" s="6" t="s">
        <v>2367</v>
      </c>
      <c r="BJ773" s="6" t="s">
        <v>2368</v>
      </c>
      <c r="BK773" s="6" t="s">
        <v>2369</v>
      </c>
      <c r="BL773" s="6" t="s">
        <v>1631</v>
      </c>
      <c r="BM773" s="7">
        <v>301</v>
      </c>
      <c r="BN773" s="6" t="s">
        <v>433</v>
      </c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</row>
    <row r="774" ht="15.15" hidden="1" spans="1:86">
      <c r="A774" s="4">
        <v>44142.7459375</v>
      </c>
      <c r="B774" s="5" t="s">
        <v>44</v>
      </c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 t="s">
        <v>2370</v>
      </c>
      <c r="AM774" s="7">
        <v>89602601584</v>
      </c>
      <c r="AN774" s="6" t="s">
        <v>2371</v>
      </c>
      <c r="AO774" s="6" t="s">
        <v>2372</v>
      </c>
      <c r="AP774" s="6" t="s">
        <v>2373</v>
      </c>
      <c r="AQ774" s="7">
        <v>0</v>
      </c>
      <c r="AR774" s="8">
        <v>44142</v>
      </c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</row>
    <row r="775" ht="15.15" hidden="1" spans="1:86">
      <c r="A775" s="4">
        <v>44142.7473032407</v>
      </c>
      <c r="B775" s="6" t="s">
        <v>80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 t="s">
        <v>1076</v>
      </c>
      <c r="BH775" s="7">
        <v>89219276196</v>
      </c>
      <c r="BI775" s="6" t="s">
        <v>1077</v>
      </c>
      <c r="BJ775" s="6" t="s">
        <v>2374</v>
      </c>
      <c r="BK775" s="6" t="s">
        <v>1079</v>
      </c>
      <c r="BL775" s="6" t="s">
        <v>1137</v>
      </c>
      <c r="BM775" s="7">
        <v>123</v>
      </c>
      <c r="BN775" s="6" t="s">
        <v>20</v>
      </c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</row>
    <row r="776" ht="15.15" hidden="1" spans="1:86">
      <c r="A776" s="4">
        <v>44142.7474537037</v>
      </c>
      <c r="B776" s="5" t="s">
        <v>27</v>
      </c>
      <c r="C776" s="6"/>
      <c r="D776" s="6"/>
      <c r="E776" s="6"/>
      <c r="F776" s="6"/>
      <c r="G776" s="6"/>
      <c r="H776" s="6"/>
      <c r="I776" s="6"/>
      <c r="J776" s="6" t="s">
        <v>2375</v>
      </c>
      <c r="K776" s="7">
        <v>89110388221</v>
      </c>
      <c r="L776" s="6" t="s">
        <v>2376</v>
      </c>
      <c r="M776" s="6" t="s">
        <v>2377</v>
      </c>
      <c r="N776" s="6" t="s">
        <v>1180</v>
      </c>
      <c r="O776" s="7">
        <v>102</v>
      </c>
      <c r="P776" s="8">
        <v>44142</v>
      </c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</row>
    <row r="777" ht="15.15" hidden="1" spans="1:86">
      <c r="A777" s="4">
        <v>44142.7478240741</v>
      </c>
      <c r="B777" s="5" t="s">
        <v>169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 t="s">
        <v>2378</v>
      </c>
      <c r="Y777" s="7">
        <v>89210925303</v>
      </c>
      <c r="Z777" s="6" t="s">
        <v>2379</v>
      </c>
      <c r="AA777" s="6" t="s">
        <v>2380</v>
      </c>
      <c r="AB777" s="6" t="s">
        <v>704</v>
      </c>
      <c r="AC777" s="7">
        <v>202</v>
      </c>
      <c r="AD777" s="8">
        <v>44141</v>
      </c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</row>
    <row r="778" ht="15.15" hidden="1" spans="1:86">
      <c r="A778" s="4">
        <v>44142.7482407407</v>
      </c>
      <c r="B778" s="6" t="s">
        <v>15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 t="s">
        <v>2381</v>
      </c>
      <c r="AF778" s="6">
        <f>7-952-388-80-87</f>
        <v>-1500</v>
      </c>
      <c r="AG778" s="6" t="s">
        <v>2382</v>
      </c>
      <c r="AH778" s="6" t="s">
        <v>2381</v>
      </c>
      <c r="AI778" s="6" t="s">
        <v>2383</v>
      </c>
      <c r="AJ778" s="7">
        <v>131</v>
      </c>
      <c r="AK778" s="6" t="s">
        <v>2384</v>
      </c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</row>
    <row r="779" ht="15.15" hidden="1" spans="1:86">
      <c r="A779" s="4">
        <v>44142.7484722222</v>
      </c>
      <c r="B779" s="5" t="s">
        <v>65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 t="s">
        <v>2179</v>
      </c>
      <c r="R779" s="7">
        <v>89095792773</v>
      </c>
      <c r="S779" s="6" t="s">
        <v>2180</v>
      </c>
      <c r="T779" s="6" t="s">
        <v>2181</v>
      </c>
      <c r="U779" s="6" t="s">
        <v>2001</v>
      </c>
      <c r="V779" s="6" t="s">
        <v>2385</v>
      </c>
      <c r="W779" s="8">
        <v>44142</v>
      </c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</row>
    <row r="780" ht="15.15" spans="1:86">
      <c r="A780" s="4">
        <v>44142.7488310185</v>
      </c>
      <c r="B780" s="5" t="s">
        <v>11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 t="s">
        <v>2272</v>
      </c>
      <c r="BP780" s="6">
        <v>79657689409</v>
      </c>
      <c r="BQ780" s="6" t="s">
        <v>2273</v>
      </c>
      <c r="BR780" s="6" t="s">
        <v>2386</v>
      </c>
      <c r="BS780" s="6" t="s">
        <v>2285</v>
      </c>
      <c r="BT780" s="7">
        <v>150</v>
      </c>
      <c r="BU780" s="8">
        <v>44142</v>
      </c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</row>
    <row r="781" ht="15.15" spans="1:86">
      <c r="A781" s="4">
        <v>44142.7488773148</v>
      </c>
      <c r="B781" s="5" t="s">
        <v>11</v>
      </c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 t="s">
        <v>2387</v>
      </c>
      <c r="BP781" s="6">
        <v>79112296309</v>
      </c>
      <c r="BQ781" s="6" t="s">
        <v>2388</v>
      </c>
      <c r="BR781" s="6" t="s">
        <v>2389</v>
      </c>
      <c r="BS781" s="6" t="s">
        <v>2215</v>
      </c>
      <c r="BT781" s="7">
        <v>226</v>
      </c>
      <c r="BU781" s="8">
        <v>44142</v>
      </c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</row>
    <row r="782" ht="15.15" spans="1:86">
      <c r="A782" s="4">
        <v>44142.7493518519</v>
      </c>
      <c r="B782" s="5" t="s">
        <v>11</v>
      </c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 t="s">
        <v>2390</v>
      </c>
      <c r="BP782" s="7">
        <v>89523577954</v>
      </c>
      <c r="BQ782" s="6" t="s">
        <v>2391</v>
      </c>
      <c r="BR782" s="6" t="s">
        <v>2392</v>
      </c>
      <c r="BS782" s="6" t="s">
        <v>2285</v>
      </c>
      <c r="BT782" s="7">
        <v>126</v>
      </c>
      <c r="BU782" s="8">
        <v>44142</v>
      </c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</row>
    <row r="783" ht="15.15" hidden="1" spans="1:86">
      <c r="A783" s="4">
        <v>44142.7497685185</v>
      </c>
      <c r="B783" s="5" t="s">
        <v>27</v>
      </c>
      <c r="C783" s="6"/>
      <c r="D783" s="6"/>
      <c r="E783" s="6"/>
      <c r="F783" s="6"/>
      <c r="G783" s="6"/>
      <c r="H783" s="6"/>
      <c r="I783" s="6"/>
      <c r="J783" s="6" t="s">
        <v>2024</v>
      </c>
      <c r="K783" s="7">
        <v>89111934425</v>
      </c>
      <c r="L783" s="6" t="s">
        <v>2025</v>
      </c>
      <c r="M783" s="6" t="s">
        <v>2026</v>
      </c>
      <c r="N783" s="6" t="s">
        <v>2393</v>
      </c>
      <c r="O783" s="7">
        <v>103</v>
      </c>
      <c r="P783" s="8">
        <v>44142</v>
      </c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</row>
    <row r="784" ht="15.15" hidden="1" spans="1:86">
      <c r="A784" s="4">
        <v>44142.7499305556</v>
      </c>
      <c r="B784" s="5" t="s">
        <v>27</v>
      </c>
      <c r="C784" s="6"/>
      <c r="D784" s="6"/>
      <c r="E784" s="6"/>
      <c r="F784" s="6"/>
      <c r="G784" s="6"/>
      <c r="H784" s="6"/>
      <c r="I784" s="6"/>
      <c r="J784" s="6" t="s">
        <v>2394</v>
      </c>
      <c r="K784" s="6">
        <v>79216310631</v>
      </c>
      <c r="L784" s="6" t="s">
        <v>2395</v>
      </c>
      <c r="M784" s="6" t="s">
        <v>2396</v>
      </c>
      <c r="N784" s="6" t="s">
        <v>2397</v>
      </c>
      <c r="O784" s="7">
        <v>303</v>
      </c>
      <c r="P784" s="8">
        <v>44142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</row>
    <row r="785" ht="15.15" spans="1:86">
      <c r="A785" s="4">
        <v>44142.7500462963</v>
      </c>
      <c r="B785" s="5" t="s">
        <v>11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 t="s">
        <v>2387</v>
      </c>
      <c r="BP785" s="6">
        <v>79112296309</v>
      </c>
      <c r="BQ785" s="6" t="s">
        <v>2398</v>
      </c>
      <c r="BR785" s="6" t="s">
        <v>2399</v>
      </c>
      <c r="BS785" s="6" t="s">
        <v>2215</v>
      </c>
      <c r="BT785" s="7">
        <v>226</v>
      </c>
      <c r="BU785" s="8">
        <v>44142</v>
      </c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</row>
    <row r="786" ht="15.15" hidden="1" spans="1:86">
      <c r="A786" s="4">
        <v>44142.7508449074</v>
      </c>
      <c r="B786" s="5" t="s">
        <v>27</v>
      </c>
      <c r="C786" s="6"/>
      <c r="D786" s="6"/>
      <c r="E786" s="6"/>
      <c r="F786" s="6"/>
      <c r="G786" s="6"/>
      <c r="H786" s="6"/>
      <c r="I786" s="6"/>
      <c r="J786" s="6" t="s">
        <v>2400</v>
      </c>
      <c r="K786" s="6" t="s">
        <v>2401</v>
      </c>
      <c r="L786" s="6" t="s">
        <v>2402</v>
      </c>
      <c r="M786" s="6" t="s">
        <v>2403</v>
      </c>
      <c r="N786" s="6" t="s">
        <v>2128</v>
      </c>
      <c r="O786" s="7">
        <v>201</v>
      </c>
      <c r="P786" s="8">
        <v>44142</v>
      </c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</row>
    <row r="787" ht="15.15" hidden="1" spans="1:86">
      <c r="A787" s="4">
        <v>44142.7513657407</v>
      </c>
      <c r="B787" s="6" t="s">
        <v>15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 t="s">
        <v>2404</v>
      </c>
      <c r="AF787" s="6">
        <v>79112741894</v>
      </c>
      <c r="AG787" s="6" t="s">
        <v>2405</v>
      </c>
      <c r="AH787" s="6" t="s">
        <v>2406</v>
      </c>
      <c r="AI787" s="6" t="s">
        <v>1605</v>
      </c>
      <c r="AJ787" s="7">
        <v>131</v>
      </c>
      <c r="AK787" s="6" t="s">
        <v>2407</v>
      </c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</row>
    <row r="788" ht="15.15" hidden="1" spans="1:86">
      <c r="A788" s="4">
        <v>44142.7515162037</v>
      </c>
      <c r="B788" s="5" t="s">
        <v>65</v>
      </c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 t="s">
        <v>2260</v>
      </c>
      <c r="R788" s="6" t="s">
        <v>2261</v>
      </c>
      <c r="S788" s="6" t="s">
        <v>2262</v>
      </c>
      <c r="T788" s="6" t="s">
        <v>2408</v>
      </c>
      <c r="U788" s="6" t="s">
        <v>2409</v>
      </c>
      <c r="V788" s="7">
        <v>201</v>
      </c>
      <c r="W788" s="8">
        <v>44142</v>
      </c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</row>
    <row r="789" ht="15.15" hidden="1" spans="1:86">
      <c r="A789" s="4">
        <v>44142.7523842593</v>
      </c>
      <c r="B789" s="5" t="s">
        <v>27</v>
      </c>
      <c r="C789" s="6"/>
      <c r="D789" s="6"/>
      <c r="E789" s="6"/>
      <c r="F789" s="6"/>
      <c r="G789" s="6"/>
      <c r="H789" s="6"/>
      <c r="I789" s="6"/>
      <c r="J789" s="6" t="s">
        <v>2410</v>
      </c>
      <c r="K789" s="6" t="s">
        <v>2411</v>
      </c>
      <c r="L789" s="6" t="s">
        <v>2412</v>
      </c>
      <c r="M789" s="6" t="s">
        <v>2413</v>
      </c>
      <c r="N789" s="6" t="s">
        <v>2120</v>
      </c>
      <c r="O789" s="7">
        <v>203</v>
      </c>
      <c r="P789" s="8">
        <v>44142</v>
      </c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</row>
    <row r="790" ht="15.15" hidden="1" spans="1:86">
      <c r="A790" s="4">
        <v>44142.7532986111</v>
      </c>
      <c r="B790" s="5" t="s">
        <v>169</v>
      </c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 t="s">
        <v>2414</v>
      </c>
      <c r="Y790" s="7">
        <v>89213305388</v>
      </c>
      <c r="Z790" s="6" t="s">
        <v>2415</v>
      </c>
      <c r="AA790" s="6" t="s">
        <v>2416</v>
      </c>
      <c r="AB790" s="6" t="s">
        <v>2417</v>
      </c>
      <c r="AC790" s="7">
        <v>102</v>
      </c>
      <c r="AD790" s="8">
        <v>44142</v>
      </c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</row>
    <row r="791" ht="15.15" hidden="1" spans="1:86">
      <c r="A791" s="4">
        <v>44142.7534375</v>
      </c>
      <c r="B791" s="5" t="s">
        <v>65</v>
      </c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 t="s">
        <v>2260</v>
      </c>
      <c r="R791" s="6" t="s">
        <v>2261</v>
      </c>
      <c r="S791" s="6" t="s">
        <v>2262</v>
      </c>
      <c r="T791" s="6" t="s">
        <v>2263</v>
      </c>
      <c r="U791" s="6" t="s">
        <v>2418</v>
      </c>
      <c r="V791" s="7">
        <v>201</v>
      </c>
      <c r="W791" s="8">
        <v>44142</v>
      </c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</row>
    <row r="792" ht="15.15" spans="1:86">
      <c r="A792" s="4">
        <v>44142.7538541667</v>
      </c>
      <c r="B792" s="5" t="s">
        <v>11</v>
      </c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 t="s">
        <v>2419</v>
      </c>
      <c r="BP792" s="6">
        <v>79500373748</v>
      </c>
      <c r="BQ792" s="6" t="s">
        <v>2420</v>
      </c>
      <c r="BR792" s="6" t="s">
        <v>2421</v>
      </c>
      <c r="BS792" s="6" t="s">
        <v>2422</v>
      </c>
      <c r="BT792" s="7">
        <v>150</v>
      </c>
      <c r="BU792" s="8">
        <v>44142</v>
      </c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</row>
    <row r="793" ht="15.15" spans="1:86">
      <c r="A793" s="4">
        <v>44142.7541666667</v>
      </c>
      <c r="B793" s="5" t="s">
        <v>11</v>
      </c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 t="s">
        <v>2423</v>
      </c>
      <c r="BP793" s="7">
        <v>89119379115</v>
      </c>
      <c r="BQ793" s="6"/>
      <c r="BR793" s="6" t="s">
        <v>2424</v>
      </c>
      <c r="BS793" s="6" t="s">
        <v>218</v>
      </c>
      <c r="BT793" s="7">
        <v>402</v>
      </c>
      <c r="BU793" s="8">
        <v>44142</v>
      </c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</row>
    <row r="794" ht="15.15" hidden="1" spans="1:86">
      <c r="A794" s="4">
        <v>44142.7547569444</v>
      </c>
      <c r="B794" s="6" t="s">
        <v>80</v>
      </c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 t="s">
        <v>2425</v>
      </c>
      <c r="BH794" s="6" t="s">
        <v>2426</v>
      </c>
      <c r="BI794" s="6"/>
      <c r="BJ794" s="6" t="s">
        <v>2427</v>
      </c>
      <c r="BK794" s="6" t="s">
        <v>2428</v>
      </c>
      <c r="BL794" s="6" t="s">
        <v>1707</v>
      </c>
      <c r="BM794" s="7">
        <v>104</v>
      </c>
      <c r="BN794" s="6" t="s">
        <v>20</v>
      </c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</row>
    <row r="795" ht="15.15" spans="1:86">
      <c r="A795" s="4">
        <v>44142.7554976852</v>
      </c>
      <c r="B795" s="5" t="s">
        <v>11</v>
      </c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 t="s">
        <v>254</v>
      </c>
      <c r="BP795" s="7">
        <v>89817128898</v>
      </c>
      <c r="BQ795" s="6" t="s">
        <v>255</v>
      </c>
      <c r="BR795" s="6" t="s">
        <v>256</v>
      </c>
      <c r="BS795" s="6" t="s">
        <v>378</v>
      </c>
      <c r="BT795" s="7">
        <v>229</v>
      </c>
      <c r="BU795" s="8">
        <v>44142</v>
      </c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</row>
    <row r="796" ht="15.15" hidden="1" spans="1:86">
      <c r="A796" s="4">
        <v>44142.7564699074</v>
      </c>
      <c r="B796" s="5" t="s">
        <v>27</v>
      </c>
      <c r="C796" s="6"/>
      <c r="D796" s="6"/>
      <c r="E796" s="6"/>
      <c r="F796" s="6"/>
      <c r="G796" s="6"/>
      <c r="H796" s="6"/>
      <c r="I796" s="6"/>
      <c r="J796" s="6" t="s">
        <v>2429</v>
      </c>
      <c r="K796" s="6">
        <v>79522221172</v>
      </c>
      <c r="L796" s="6" t="s">
        <v>2430</v>
      </c>
      <c r="M796" s="6" t="s">
        <v>2431</v>
      </c>
      <c r="N796" s="6" t="s">
        <v>526</v>
      </c>
      <c r="O796" s="7">
        <v>201</v>
      </c>
      <c r="P796" s="8">
        <v>44142</v>
      </c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</row>
    <row r="797" ht="15.15" spans="1:86">
      <c r="A797" s="4">
        <v>44142.7575810185</v>
      </c>
      <c r="B797" s="5" t="s">
        <v>11</v>
      </c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 t="s">
        <v>2432</v>
      </c>
      <c r="BP797" s="6">
        <v>79062539830</v>
      </c>
      <c r="BQ797" s="6" t="s">
        <v>2433</v>
      </c>
      <c r="BR797" s="6" t="s">
        <v>2434</v>
      </c>
      <c r="BS797" s="6" t="s">
        <v>2435</v>
      </c>
      <c r="BT797" s="6" t="s">
        <v>2436</v>
      </c>
      <c r="BU797" s="8">
        <v>44142</v>
      </c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</row>
    <row r="798" ht="15.15" hidden="1" spans="1:86">
      <c r="A798" s="4">
        <v>44142.758599537</v>
      </c>
      <c r="B798" s="5" t="s">
        <v>169</v>
      </c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 t="s">
        <v>2437</v>
      </c>
      <c r="Y798" s="6">
        <v>79217501284</v>
      </c>
      <c r="Z798" s="6" t="s">
        <v>2438</v>
      </c>
      <c r="AA798" s="6" t="s">
        <v>2439</v>
      </c>
      <c r="AB798" s="6" t="s">
        <v>859</v>
      </c>
      <c r="AC798" s="7">
        <v>101</v>
      </c>
      <c r="AD798" s="8">
        <v>44142</v>
      </c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</row>
    <row r="799" ht="15.15" hidden="1" spans="1:86">
      <c r="A799" s="4">
        <v>44142.7586689815</v>
      </c>
      <c r="B799" s="5" t="s">
        <v>27</v>
      </c>
      <c r="C799" s="6"/>
      <c r="D799" s="6"/>
      <c r="E799" s="6"/>
      <c r="F799" s="6"/>
      <c r="G799" s="6"/>
      <c r="H799" s="6"/>
      <c r="I799" s="6"/>
      <c r="J799" s="6" t="s">
        <v>2440</v>
      </c>
      <c r="K799" s="7">
        <v>89602600952</v>
      </c>
      <c r="L799" s="6" t="s">
        <v>2441</v>
      </c>
      <c r="M799" s="6" t="s">
        <v>2442</v>
      </c>
      <c r="N799" s="6" t="s">
        <v>2443</v>
      </c>
      <c r="O799" s="7">
        <v>401</v>
      </c>
      <c r="P799" s="8">
        <v>27570</v>
      </c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</row>
    <row r="800" ht="15.15" hidden="1" spans="1:86">
      <c r="A800" s="4">
        <v>44142.758900463</v>
      </c>
      <c r="B800" s="5" t="s">
        <v>169</v>
      </c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 t="s">
        <v>2444</v>
      </c>
      <c r="Y800" s="7">
        <v>89216361704</v>
      </c>
      <c r="Z800" s="6" t="s">
        <v>2445</v>
      </c>
      <c r="AA800" s="6" t="s">
        <v>2446</v>
      </c>
      <c r="AB800" s="6" t="s">
        <v>874</v>
      </c>
      <c r="AC800" s="7">
        <v>201</v>
      </c>
      <c r="AD800" s="8">
        <v>44142</v>
      </c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</row>
    <row r="801" ht="15.15" hidden="1" spans="1:86">
      <c r="A801" s="4">
        <v>44142.7596759259</v>
      </c>
      <c r="B801" s="6" t="s">
        <v>15</v>
      </c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 t="s">
        <v>2447</v>
      </c>
      <c r="AF801" s="6">
        <v>79111954783</v>
      </c>
      <c r="AG801" s="6" t="s">
        <v>2448</v>
      </c>
      <c r="AH801" s="6" t="s">
        <v>2449</v>
      </c>
      <c r="AI801" s="6" t="s">
        <v>1605</v>
      </c>
      <c r="AJ801" s="7">
        <v>131</v>
      </c>
      <c r="AK801" s="6" t="s">
        <v>20</v>
      </c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</row>
    <row r="802" ht="15.15" hidden="1" spans="1:86">
      <c r="A802" s="4">
        <v>44142.7597569444</v>
      </c>
      <c r="B802" s="5" t="s">
        <v>27</v>
      </c>
      <c r="C802" s="6"/>
      <c r="D802" s="6"/>
      <c r="E802" s="6"/>
      <c r="F802" s="6"/>
      <c r="G802" s="6"/>
      <c r="H802" s="6"/>
      <c r="I802" s="6"/>
      <c r="J802" s="6" t="s">
        <v>2450</v>
      </c>
      <c r="K802" s="7">
        <v>89112329733</v>
      </c>
      <c r="L802" s="6" t="s">
        <v>2451</v>
      </c>
      <c r="M802" s="6" t="s">
        <v>2452</v>
      </c>
      <c r="N802" s="6" t="s">
        <v>2128</v>
      </c>
      <c r="O802" s="7">
        <v>402</v>
      </c>
      <c r="P802" s="8">
        <v>44142</v>
      </c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</row>
    <row r="803" ht="15.15" hidden="1" spans="1:86">
      <c r="A803" s="4">
        <v>44142.760150463</v>
      </c>
      <c r="B803" s="5" t="s">
        <v>27</v>
      </c>
      <c r="C803" s="6"/>
      <c r="D803" s="6"/>
      <c r="E803" s="6"/>
      <c r="F803" s="6"/>
      <c r="G803" s="6"/>
      <c r="H803" s="6"/>
      <c r="I803" s="6"/>
      <c r="J803" s="6" t="s">
        <v>2453</v>
      </c>
      <c r="K803" s="6">
        <v>79319755785</v>
      </c>
      <c r="L803" s="6" t="s">
        <v>2454</v>
      </c>
      <c r="M803" s="6" t="s">
        <v>2455</v>
      </c>
      <c r="N803" s="6" t="s">
        <v>2146</v>
      </c>
      <c r="O803" s="7">
        <v>103</v>
      </c>
      <c r="P803" s="8">
        <v>44143</v>
      </c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</row>
    <row r="804" ht="15.15" hidden="1" spans="1:86">
      <c r="A804" s="4">
        <v>44142.7607407407</v>
      </c>
      <c r="B804" s="6" t="s">
        <v>365</v>
      </c>
      <c r="C804" s="6" t="s">
        <v>2456</v>
      </c>
      <c r="D804" s="6">
        <v>79242362941</v>
      </c>
      <c r="E804" s="6" t="s">
        <v>2457</v>
      </c>
      <c r="F804" s="6" t="s">
        <v>2458</v>
      </c>
      <c r="G804" s="6" t="s">
        <v>2459</v>
      </c>
      <c r="H804" s="7">
        <v>406</v>
      </c>
      <c r="I804" s="8">
        <v>44142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</row>
    <row r="805" ht="15.15" hidden="1" spans="1:86">
      <c r="A805" s="4">
        <v>44142.7622800926</v>
      </c>
      <c r="B805" s="5" t="s">
        <v>169</v>
      </c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 t="s">
        <v>2460</v>
      </c>
      <c r="Y805" s="7">
        <v>89119168679</v>
      </c>
      <c r="Z805" s="6" t="s">
        <v>2461</v>
      </c>
      <c r="AA805" s="6" t="s">
        <v>2462</v>
      </c>
      <c r="AB805" s="6" t="s">
        <v>874</v>
      </c>
      <c r="AC805" s="7">
        <v>103.104</v>
      </c>
      <c r="AD805" s="8">
        <v>44142</v>
      </c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</row>
    <row r="806" ht="15.15" hidden="1" spans="1:86">
      <c r="A806" s="4">
        <v>44142.7625</v>
      </c>
      <c r="B806" s="5" t="s">
        <v>169</v>
      </c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 t="s">
        <v>2463</v>
      </c>
      <c r="Y806" s="7">
        <v>89852457799</v>
      </c>
      <c r="Z806" s="6" t="s">
        <v>2464</v>
      </c>
      <c r="AA806" s="6" t="s">
        <v>2465</v>
      </c>
      <c r="AB806" s="6" t="s">
        <v>2466</v>
      </c>
      <c r="AC806" s="7">
        <v>201</v>
      </c>
      <c r="AD806" s="8">
        <v>44142</v>
      </c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</row>
    <row r="807" ht="15.15" hidden="1" spans="1:86">
      <c r="A807" s="4">
        <v>44142.7641898148</v>
      </c>
      <c r="B807" s="6" t="s">
        <v>15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 t="s">
        <v>2467</v>
      </c>
      <c r="AF807" s="6">
        <v>79219521700</v>
      </c>
      <c r="AG807" s="6" t="s">
        <v>2468</v>
      </c>
      <c r="AH807" s="6" t="s">
        <v>2469</v>
      </c>
      <c r="AI807" s="6" t="s">
        <v>85</v>
      </c>
      <c r="AJ807" s="7">
        <v>106</v>
      </c>
      <c r="AK807" s="6" t="s">
        <v>433</v>
      </c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</row>
    <row r="808" ht="15.15" hidden="1" spans="1:86">
      <c r="A808" s="4">
        <v>44142.7654861111</v>
      </c>
      <c r="B808" s="5" t="s">
        <v>27</v>
      </c>
      <c r="C808" s="6"/>
      <c r="D808" s="6"/>
      <c r="E808" s="6"/>
      <c r="F808" s="6"/>
      <c r="G808" s="6"/>
      <c r="H808" s="6"/>
      <c r="I808" s="6"/>
      <c r="J808" s="6" t="s">
        <v>2470</v>
      </c>
      <c r="K808" s="7">
        <v>89219217977</v>
      </c>
      <c r="L808" s="6" t="s">
        <v>2471</v>
      </c>
      <c r="M808" s="6" t="s">
        <v>2472</v>
      </c>
      <c r="N808" s="6" t="s">
        <v>1973</v>
      </c>
      <c r="O808" s="7">
        <v>101</v>
      </c>
      <c r="P808" s="8">
        <v>44142</v>
      </c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</row>
    <row r="809" ht="15.15" hidden="1" spans="1:86">
      <c r="A809" s="4">
        <v>44142.7658564815</v>
      </c>
      <c r="B809" s="5" t="s">
        <v>169</v>
      </c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 t="s">
        <v>2473</v>
      </c>
      <c r="Y809" s="7">
        <v>89112437067</v>
      </c>
      <c r="Z809" s="6" t="s">
        <v>2474</v>
      </c>
      <c r="AA809" s="6" t="s">
        <v>2475</v>
      </c>
      <c r="AB809" s="6" t="s">
        <v>2476</v>
      </c>
      <c r="AC809" s="7">
        <v>101</v>
      </c>
      <c r="AD809" s="8">
        <v>44142</v>
      </c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</row>
    <row r="810" ht="15.15" hidden="1" spans="1:86">
      <c r="A810" s="4">
        <v>44142.7660532407</v>
      </c>
      <c r="B810" s="6" t="s">
        <v>15</v>
      </c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 t="s">
        <v>2477</v>
      </c>
      <c r="AF810" s="6" t="s">
        <v>2478</v>
      </c>
      <c r="AG810" s="6" t="s">
        <v>2479</v>
      </c>
      <c r="AH810" s="6" t="s">
        <v>2480</v>
      </c>
      <c r="AI810" s="6" t="s">
        <v>114</v>
      </c>
      <c r="AJ810" s="7">
        <v>102</v>
      </c>
      <c r="AK810" s="6" t="s">
        <v>26</v>
      </c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</row>
    <row r="811" ht="15.15" hidden="1" spans="1:86">
      <c r="A811" s="4">
        <v>44142.7666550926</v>
      </c>
      <c r="B811" s="6" t="s">
        <v>15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 t="s">
        <v>16</v>
      </c>
      <c r="AF811" s="6">
        <v>79516589587</v>
      </c>
      <c r="AG811" s="6" t="s">
        <v>17</v>
      </c>
      <c r="AH811" s="6" t="s">
        <v>2481</v>
      </c>
      <c r="AI811" s="6" t="s">
        <v>2482</v>
      </c>
      <c r="AJ811" s="7">
        <v>102</v>
      </c>
      <c r="AK811" s="6" t="s">
        <v>20</v>
      </c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</row>
    <row r="812" ht="15.15" hidden="1" spans="1:86">
      <c r="A812" s="4">
        <v>44142.7686689815</v>
      </c>
      <c r="B812" s="6" t="s">
        <v>15</v>
      </c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 t="s">
        <v>2483</v>
      </c>
      <c r="AF812" s="6">
        <v>79818228104</v>
      </c>
      <c r="AG812" s="6" t="s">
        <v>2484</v>
      </c>
      <c r="AH812" s="6" t="s">
        <v>2485</v>
      </c>
      <c r="AI812" s="6" t="s">
        <v>2486</v>
      </c>
      <c r="AJ812" s="7">
        <v>102</v>
      </c>
      <c r="AK812" s="6" t="s">
        <v>433</v>
      </c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</row>
    <row r="813" ht="15.15" hidden="1" spans="1:86">
      <c r="A813" s="4">
        <v>44142.7688078704</v>
      </c>
      <c r="B813" s="5" t="s">
        <v>27</v>
      </c>
      <c r="C813" s="6"/>
      <c r="D813" s="6"/>
      <c r="E813" s="6"/>
      <c r="F813" s="6"/>
      <c r="G813" s="6"/>
      <c r="H813" s="6"/>
      <c r="I813" s="6"/>
      <c r="J813" s="6" t="s">
        <v>2487</v>
      </c>
      <c r="K813" s="6" t="s">
        <v>2488</v>
      </c>
      <c r="L813" s="6" t="s">
        <v>2489</v>
      </c>
      <c r="M813" s="6" t="s">
        <v>2490</v>
      </c>
      <c r="N813" s="6" t="s">
        <v>2146</v>
      </c>
      <c r="O813" s="7">
        <v>201</v>
      </c>
      <c r="P813" s="8">
        <v>44142</v>
      </c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</row>
    <row r="814" ht="15.15" hidden="1" spans="1:86">
      <c r="A814" s="4">
        <v>44142.7693055556</v>
      </c>
      <c r="B814" s="5" t="s">
        <v>169</v>
      </c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 t="s">
        <v>2491</v>
      </c>
      <c r="Y814" s="6">
        <v>79219572063</v>
      </c>
      <c r="Z814" s="6" t="s">
        <v>2492</v>
      </c>
      <c r="AA814" s="6" t="s">
        <v>2493</v>
      </c>
      <c r="AB814" s="6" t="s">
        <v>2254</v>
      </c>
      <c r="AC814" s="7">
        <v>305</v>
      </c>
      <c r="AD814" s="8">
        <v>44143</v>
      </c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</row>
    <row r="815" ht="15.15" hidden="1" spans="1:86">
      <c r="A815" s="4">
        <v>44142.770625</v>
      </c>
      <c r="B815" s="5" t="s">
        <v>27</v>
      </c>
      <c r="C815" s="6"/>
      <c r="D815" s="6"/>
      <c r="E815" s="6"/>
      <c r="F815" s="6"/>
      <c r="G815" s="6"/>
      <c r="H815" s="6"/>
      <c r="I815" s="6"/>
      <c r="J815" s="6" t="s">
        <v>2494</v>
      </c>
      <c r="K815" s="7">
        <v>89213443618</v>
      </c>
      <c r="L815" s="6" t="s">
        <v>2495</v>
      </c>
      <c r="M815" s="6" t="s">
        <v>2496</v>
      </c>
      <c r="N815" s="6" t="s">
        <v>519</v>
      </c>
      <c r="O815" s="6" t="s">
        <v>2497</v>
      </c>
      <c r="P815" s="8">
        <v>44142</v>
      </c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</row>
    <row r="816" ht="15.15" hidden="1" spans="1:86">
      <c r="A816" s="4">
        <v>44142.771087963</v>
      </c>
      <c r="B816" s="5" t="s">
        <v>634</v>
      </c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 t="s">
        <v>2487</v>
      </c>
      <c r="BW816" s="6" t="s">
        <v>2488</v>
      </c>
      <c r="BX816" s="6" t="s">
        <v>2489</v>
      </c>
      <c r="BY816" s="6" t="s">
        <v>2498</v>
      </c>
      <c r="BZ816" s="6" t="s">
        <v>2499</v>
      </c>
      <c r="CA816" s="7">
        <v>102</v>
      </c>
      <c r="CB816" s="8">
        <v>44142</v>
      </c>
      <c r="CC816" s="6"/>
      <c r="CD816" s="6"/>
      <c r="CE816" s="6"/>
      <c r="CF816" s="6"/>
      <c r="CG816" s="6"/>
      <c r="CH816" s="6"/>
    </row>
    <row r="817" ht="15.15" hidden="1" spans="1:86">
      <c r="A817" s="4">
        <v>44142.7722569444</v>
      </c>
      <c r="B817" s="5" t="s">
        <v>27</v>
      </c>
      <c r="C817" s="6"/>
      <c r="D817" s="6"/>
      <c r="E817" s="6"/>
      <c r="F817" s="6"/>
      <c r="G817" s="6"/>
      <c r="H817" s="6"/>
      <c r="I817" s="6"/>
      <c r="J817" s="6" t="s">
        <v>2500</v>
      </c>
      <c r="K817" s="7">
        <v>89818452549</v>
      </c>
      <c r="L817" s="6" t="s">
        <v>2501</v>
      </c>
      <c r="M817" s="6" t="s">
        <v>2502</v>
      </c>
      <c r="N817" s="6" t="s">
        <v>2120</v>
      </c>
      <c r="O817" s="7">
        <v>203</v>
      </c>
      <c r="P817" s="8">
        <v>44142</v>
      </c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</row>
    <row r="818" ht="15.15" hidden="1" spans="1:86">
      <c r="A818" s="4">
        <v>44142.7725347222</v>
      </c>
      <c r="B818" s="6" t="s">
        <v>80</v>
      </c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 t="s">
        <v>260</v>
      </c>
      <c r="BH818" s="6">
        <v>79214007091</v>
      </c>
      <c r="BI818" s="6"/>
      <c r="BJ818" s="6" t="s">
        <v>2503</v>
      </c>
      <c r="BK818" s="6" t="s">
        <v>262</v>
      </c>
      <c r="BL818" s="6" t="s">
        <v>1137</v>
      </c>
      <c r="BM818" s="7">
        <v>123</v>
      </c>
      <c r="BN818" s="6" t="s">
        <v>433</v>
      </c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</row>
    <row r="819" ht="15.15" hidden="1" spans="1:86">
      <c r="A819" s="4">
        <v>44142.7739236111</v>
      </c>
      <c r="B819" s="5" t="s">
        <v>169</v>
      </c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 t="s">
        <v>2504</v>
      </c>
      <c r="Y819" s="6" t="s">
        <v>2505</v>
      </c>
      <c r="Z819" s="6" t="s">
        <v>2506</v>
      </c>
      <c r="AA819" s="6" t="s">
        <v>2507</v>
      </c>
      <c r="AB819" s="6" t="s">
        <v>704</v>
      </c>
      <c r="AC819" s="7">
        <v>205</v>
      </c>
      <c r="AD819" s="8">
        <v>44142</v>
      </c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</row>
    <row r="820" ht="15.15" hidden="1" spans="1:86">
      <c r="A820" s="4">
        <v>44142.7741087963</v>
      </c>
      <c r="B820" s="5" t="s">
        <v>27</v>
      </c>
      <c r="C820" s="6"/>
      <c r="D820" s="6"/>
      <c r="E820" s="6"/>
      <c r="F820" s="6"/>
      <c r="G820" s="6"/>
      <c r="H820" s="6"/>
      <c r="I820" s="6"/>
      <c r="J820" s="6" t="s">
        <v>2508</v>
      </c>
      <c r="K820" s="7">
        <v>9219920505</v>
      </c>
      <c r="L820" s="6" t="s">
        <v>2509</v>
      </c>
      <c r="M820" s="6" t="s">
        <v>2510</v>
      </c>
      <c r="N820" s="6" t="s">
        <v>1180</v>
      </c>
      <c r="O820" s="7">
        <v>102</v>
      </c>
      <c r="P820" s="8">
        <v>44142</v>
      </c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</row>
    <row r="821" ht="15.15" hidden="1" spans="1:86">
      <c r="A821" s="4">
        <v>44142.7749652778</v>
      </c>
      <c r="B821" s="5" t="s">
        <v>27</v>
      </c>
      <c r="C821" s="6"/>
      <c r="D821" s="6"/>
      <c r="E821" s="6"/>
      <c r="F821" s="6"/>
      <c r="G821" s="6"/>
      <c r="H821" s="6"/>
      <c r="I821" s="6"/>
      <c r="J821" s="6" t="s">
        <v>2511</v>
      </c>
      <c r="K821" s="7">
        <v>89112163647</v>
      </c>
      <c r="L821" s="6" t="s">
        <v>2512</v>
      </c>
      <c r="M821" s="6" t="s">
        <v>2513</v>
      </c>
      <c r="N821" s="6" t="s">
        <v>2128</v>
      </c>
      <c r="O821" s="7">
        <v>301</v>
      </c>
      <c r="P821" s="8">
        <v>44142</v>
      </c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</row>
    <row r="822" ht="15.15" spans="1:86">
      <c r="A822" s="4">
        <v>44142.7758217593</v>
      </c>
      <c r="B822" s="5" t="s">
        <v>11</v>
      </c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 t="s">
        <v>2514</v>
      </c>
      <c r="BP822" s="6">
        <v>79214019787</v>
      </c>
      <c r="BQ822" s="6" t="s">
        <v>2515</v>
      </c>
      <c r="BR822" s="6" t="s">
        <v>2516</v>
      </c>
      <c r="BS822" s="6" t="s">
        <v>2517</v>
      </c>
      <c r="BT822" s="7">
        <v>1</v>
      </c>
      <c r="BU822" s="8">
        <v>44142</v>
      </c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</row>
    <row r="823" ht="15.15" hidden="1" spans="1:86">
      <c r="A823" s="4">
        <v>44142.7768518518</v>
      </c>
      <c r="B823" s="6" t="s">
        <v>15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 t="s">
        <v>21</v>
      </c>
      <c r="AF823" s="6" t="s">
        <v>22</v>
      </c>
      <c r="AG823" s="6" t="s">
        <v>23</v>
      </c>
      <c r="AH823" s="6" t="s">
        <v>24</v>
      </c>
      <c r="AI823" s="6" t="s">
        <v>25</v>
      </c>
      <c r="AJ823" s="7">
        <v>105</v>
      </c>
      <c r="AK823" s="6" t="s">
        <v>26</v>
      </c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</row>
    <row r="824" ht="15.15" hidden="1" spans="1:86">
      <c r="A824" s="4">
        <v>44142.7769675926</v>
      </c>
      <c r="B824" s="5" t="s">
        <v>44</v>
      </c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 t="s">
        <v>2518</v>
      </c>
      <c r="AM824" s="6">
        <v>79123968434</v>
      </c>
      <c r="AN824" s="6" t="s">
        <v>2519</v>
      </c>
      <c r="AO824" s="6" t="s">
        <v>2520</v>
      </c>
      <c r="AP824" s="6" t="s">
        <v>2521</v>
      </c>
      <c r="AQ824" s="6" t="s">
        <v>2522</v>
      </c>
      <c r="AR824" s="8">
        <v>44142</v>
      </c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</row>
    <row r="825" ht="15.15" hidden="1" spans="1:86">
      <c r="A825" s="4">
        <v>44142.7771875</v>
      </c>
      <c r="B825" s="6" t="s">
        <v>15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 t="s">
        <v>2483</v>
      </c>
      <c r="AF825" s="6">
        <v>79818228104</v>
      </c>
      <c r="AG825" s="6" t="s">
        <v>2484</v>
      </c>
      <c r="AH825" s="6" t="s">
        <v>2523</v>
      </c>
      <c r="AI825" s="6" t="s">
        <v>2524</v>
      </c>
      <c r="AJ825" s="7">
        <v>117</v>
      </c>
      <c r="AK825" s="6" t="s">
        <v>433</v>
      </c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</row>
    <row r="826" ht="15.15" hidden="1" spans="1:86">
      <c r="A826" s="4">
        <v>44142.7774421296</v>
      </c>
      <c r="B826" s="5" t="s">
        <v>65</v>
      </c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 t="s">
        <v>341</v>
      </c>
      <c r="R826" s="7">
        <v>89290064437</v>
      </c>
      <c r="S826" s="6" t="s">
        <v>342</v>
      </c>
      <c r="T826" s="6" t="s">
        <v>343</v>
      </c>
      <c r="U826" s="6" t="s">
        <v>2525</v>
      </c>
      <c r="V826" s="7">
        <v>404</v>
      </c>
      <c r="W826" s="8">
        <v>44142</v>
      </c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</row>
    <row r="827" ht="15.15" spans="1:86">
      <c r="A827" s="4">
        <v>44142.7781597222</v>
      </c>
      <c r="B827" s="5" t="s">
        <v>11</v>
      </c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 t="s">
        <v>2526</v>
      </c>
      <c r="BP827" s="6">
        <v>79117230612</v>
      </c>
      <c r="BQ827" s="6" t="s">
        <v>2527</v>
      </c>
      <c r="BR827" s="6" t="s">
        <v>2528</v>
      </c>
      <c r="BS827" s="6" t="s">
        <v>2529</v>
      </c>
      <c r="BT827" s="7">
        <v>107</v>
      </c>
      <c r="BU827" s="8">
        <v>44142</v>
      </c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</row>
    <row r="828" ht="15.15" hidden="1" spans="1:86">
      <c r="A828" s="4">
        <v>44142.7782175926</v>
      </c>
      <c r="B828" s="6" t="s">
        <v>15</v>
      </c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 t="s">
        <v>2530</v>
      </c>
      <c r="AF828" s="7">
        <v>89052077735</v>
      </c>
      <c r="AG828" s="6" t="s">
        <v>2531</v>
      </c>
      <c r="AH828" s="6" t="s">
        <v>2532</v>
      </c>
      <c r="AI828" s="6" t="s">
        <v>1605</v>
      </c>
      <c r="AJ828" s="7">
        <v>131</v>
      </c>
      <c r="AK828" s="6" t="s">
        <v>20</v>
      </c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</row>
    <row r="829" ht="15.15" hidden="1" spans="1:86">
      <c r="A829" s="4">
        <v>44142.7783796296</v>
      </c>
      <c r="B829" s="5" t="s">
        <v>65</v>
      </c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 t="s">
        <v>2508</v>
      </c>
      <c r="R829" s="7">
        <v>9219920505</v>
      </c>
      <c r="S829" s="6" t="s">
        <v>2509</v>
      </c>
      <c r="T829" s="6" t="s">
        <v>2510</v>
      </c>
      <c r="U829" s="6" t="s">
        <v>1987</v>
      </c>
      <c r="V829" s="7">
        <v>501</v>
      </c>
      <c r="W829" s="8">
        <v>44142</v>
      </c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</row>
    <row r="830" ht="15.15" hidden="1" spans="1:86">
      <c r="A830" s="4">
        <v>44142.7789814815</v>
      </c>
      <c r="B830" s="6" t="s">
        <v>15</v>
      </c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 t="s">
        <v>2483</v>
      </c>
      <c r="AF830" s="6">
        <v>79818228104</v>
      </c>
      <c r="AG830" s="6" t="s">
        <v>2484</v>
      </c>
      <c r="AH830" s="6" t="s">
        <v>2523</v>
      </c>
      <c r="AI830" s="6" t="s">
        <v>2533</v>
      </c>
      <c r="AJ830" s="7">
        <v>131</v>
      </c>
      <c r="AK830" s="6" t="s">
        <v>433</v>
      </c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</row>
    <row r="831" ht="15.15" hidden="1" spans="1:86">
      <c r="A831" s="4">
        <v>44142.7791435185</v>
      </c>
      <c r="B831" s="5" t="s">
        <v>65</v>
      </c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 t="s">
        <v>2534</v>
      </c>
      <c r="R831" s="6">
        <v>79217583212</v>
      </c>
      <c r="S831" s="6" t="s">
        <v>2535</v>
      </c>
      <c r="T831" s="6" t="s">
        <v>2536</v>
      </c>
      <c r="U831" s="6" t="s">
        <v>2537</v>
      </c>
      <c r="V831" s="7">
        <v>404</v>
      </c>
      <c r="W831" s="8">
        <v>44142</v>
      </c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</row>
    <row r="832" ht="15.15" hidden="1" spans="1:86">
      <c r="A832" s="4">
        <v>44142.7797222222</v>
      </c>
      <c r="B832" s="6" t="s">
        <v>80</v>
      </c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 t="s">
        <v>2538</v>
      </c>
      <c r="BH832" s="7">
        <v>9219450148</v>
      </c>
      <c r="BI832" s="6" t="s">
        <v>2539</v>
      </c>
      <c r="BJ832" s="6" t="s">
        <v>2540</v>
      </c>
      <c r="BK832" s="6" t="s">
        <v>2541</v>
      </c>
      <c r="BL832" s="6" t="s">
        <v>2542</v>
      </c>
      <c r="BM832" s="7">
        <v>203</v>
      </c>
      <c r="BN832" s="6" t="s">
        <v>433</v>
      </c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</row>
    <row r="833" ht="15.15" spans="1:86">
      <c r="A833" s="4">
        <v>44142.7808333333</v>
      </c>
      <c r="B833" s="5" t="s">
        <v>11</v>
      </c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 t="s">
        <v>2543</v>
      </c>
      <c r="BP833" s="6">
        <v>79214019787</v>
      </c>
      <c r="BQ833" s="6" t="s">
        <v>2515</v>
      </c>
      <c r="BR833" s="6" t="s">
        <v>2516</v>
      </c>
      <c r="BS833" s="6" t="s">
        <v>1601</v>
      </c>
      <c r="BT833" s="7">
        <v>233</v>
      </c>
      <c r="BU833" s="8">
        <v>44142</v>
      </c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</row>
    <row r="834" ht="15.15" hidden="1" spans="1:86">
      <c r="A834" s="4">
        <v>44142.7820023148</v>
      </c>
      <c r="B834" s="5" t="s">
        <v>65</v>
      </c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 t="s">
        <v>2544</v>
      </c>
      <c r="R834" s="6">
        <v>79119571036</v>
      </c>
      <c r="S834" s="6" t="s">
        <v>2545</v>
      </c>
      <c r="T834" s="6" t="s">
        <v>2546</v>
      </c>
      <c r="U834" s="6" t="s">
        <v>139</v>
      </c>
      <c r="V834" s="7">
        <v>404</v>
      </c>
      <c r="W834" s="8">
        <v>44142</v>
      </c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</row>
    <row r="835" ht="15.15" hidden="1" spans="1:86">
      <c r="A835" s="4">
        <v>44142.7824189815</v>
      </c>
      <c r="B835" s="6" t="s">
        <v>80</v>
      </c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 t="s">
        <v>2547</v>
      </c>
      <c r="BH835" s="6">
        <v>79215852624</v>
      </c>
      <c r="BI835" s="6" t="s">
        <v>2548</v>
      </c>
      <c r="BJ835" s="6" t="s">
        <v>2549</v>
      </c>
      <c r="BK835" s="6" t="s">
        <v>2550</v>
      </c>
      <c r="BL835" s="6" t="s">
        <v>1707</v>
      </c>
      <c r="BM835" s="7">
        <v>104</v>
      </c>
      <c r="BN835" s="6" t="s">
        <v>20</v>
      </c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</row>
    <row r="836" ht="15.15" hidden="1" spans="1:86">
      <c r="A836" s="4">
        <v>44142.7825</v>
      </c>
      <c r="B836" s="5" t="s">
        <v>27</v>
      </c>
      <c r="C836" s="6"/>
      <c r="D836" s="6"/>
      <c r="E836" s="6"/>
      <c r="F836" s="6"/>
      <c r="G836" s="6"/>
      <c r="H836" s="6"/>
      <c r="I836" s="6"/>
      <c r="J836" s="6" t="s">
        <v>1921</v>
      </c>
      <c r="K836" s="7">
        <v>89052613153</v>
      </c>
      <c r="L836" s="6" t="s">
        <v>1922</v>
      </c>
      <c r="M836" s="6" t="s">
        <v>1923</v>
      </c>
      <c r="N836" s="6" t="s">
        <v>2120</v>
      </c>
      <c r="O836" s="7">
        <v>103</v>
      </c>
      <c r="P836" s="8">
        <v>44142</v>
      </c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</row>
    <row r="837" ht="15.15" hidden="1" spans="1:86">
      <c r="A837" s="4">
        <v>44142.7832638889</v>
      </c>
      <c r="B837" s="6" t="s">
        <v>15</v>
      </c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 t="s">
        <v>2551</v>
      </c>
      <c r="AF837" s="7">
        <v>89119061465</v>
      </c>
      <c r="AG837" s="6" t="s">
        <v>2552</v>
      </c>
      <c r="AH837" s="6" t="s">
        <v>2553</v>
      </c>
      <c r="AI837" s="6" t="s">
        <v>1605</v>
      </c>
      <c r="AJ837" s="7">
        <v>131</v>
      </c>
      <c r="AK837" s="6" t="s">
        <v>433</v>
      </c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</row>
    <row r="838" ht="15.15" hidden="1" spans="1:86">
      <c r="A838" s="4">
        <v>44142.7838541667</v>
      </c>
      <c r="B838" s="5" t="s">
        <v>27</v>
      </c>
      <c r="C838" s="6"/>
      <c r="D838" s="6"/>
      <c r="E838" s="6"/>
      <c r="F838" s="6"/>
      <c r="G838" s="6"/>
      <c r="H838" s="6"/>
      <c r="I838" s="6"/>
      <c r="J838" s="6" t="s">
        <v>2554</v>
      </c>
      <c r="K838" s="7">
        <v>89118158050</v>
      </c>
      <c r="L838" s="6" t="s">
        <v>2555</v>
      </c>
      <c r="M838" s="6" t="s">
        <v>2556</v>
      </c>
      <c r="N838" s="6" t="s">
        <v>2557</v>
      </c>
      <c r="O838" s="7">
        <v>104</v>
      </c>
      <c r="P838" s="8">
        <v>44142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</row>
    <row r="839" ht="15.15" hidden="1" spans="1:86">
      <c r="A839" s="4">
        <v>44142.7839930556</v>
      </c>
      <c r="B839" s="5" t="s">
        <v>27</v>
      </c>
      <c r="C839" s="6"/>
      <c r="D839" s="6"/>
      <c r="E839" s="6"/>
      <c r="F839" s="6"/>
      <c r="G839" s="6"/>
      <c r="H839" s="6"/>
      <c r="I839" s="6"/>
      <c r="J839" s="6" t="s">
        <v>2558</v>
      </c>
      <c r="K839" s="7">
        <v>89219345704</v>
      </c>
      <c r="L839" s="6" t="s">
        <v>2559</v>
      </c>
      <c r="M839" s="6" t="s">
        <v>2560</v>
      </c>
      <c r="N839" s="6" t="s">
        <v>2120</v>
      </c>
      <c r="O839" s="7">
        <v>203</v>
      </c>
      <c r="P839" s="8">
        <v>44142</v>
      </c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</row>
    <row r="840" ht="15.15" hidden="1" spans="1:86">
      <c r="A840" s="4">
        <v>44142.7848611111</v>
      </c>
      <c r="B840" s="6" t="s">
        <v>15</v>
      </c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 t="s">
        <v>2561</v>
      </c>
      <c r="AF840" s="7">
        <v>89523734517</v>
      </c>
      <c r="AG840" s="6" t="s">
        <v>2562</v>
      </c>
      <c r="AH840" s="6" t="s">
        <v>2563</v>
      </c>
      <c r="AI840" s="6" t="s">
        <v>2564</v>
      </c>
      <c r="AJ840" s="7">
        <v>201</v>
      </c>
      <c r="AK840" s="6" t="s">
        <v>433</v>
      </c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</row>
    <row r="841" ht="15.15" hidden="1" spans="1:86">
      <c r="A841" s="4">
        <v>44142.7852546296</v>
      </c>
      <c r="B841" s="5" t="s">
        <v>169</v>
      </c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 t="s">
        <v>2565</v>
      </c>
      <c r="Y841" s="7">
        <v>89217942134</v>
      </c>
      <c r="Z841" s="6" t="s">
        <v>2566</v>
      </c>
      <c r="AA841" s="6" t="s">
        <v>2567</v>
      </c>
      <c r="AB841" s="6" t="s">
        <v>2018</v>
      </c>
      <c r="AC841" s="7">
        <v>505</v>
      </c>
      <c r="AD841" s="8">
        <v>44142</v>
      </c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</row>
    <row r="842" ht="15.15" hidden="1" spans="1:86">
      <c r="A842" s="4">
        <v>44142.7869444444</v>
      </c>
      <c r="B842" s="5" t="s">
        <v>27</v>
      </c>
      <c r="C842" s="6"/>
      <c r="D842" s="6"/>
      <c r="E842" s="6"/>
      <c r="F842" s="6"/>
      <c r="G842" s="6"/>
      <c r="H842" s="6"/>
      <c r="I842" s="6"/>
      <c r="J842" s="6" t="s">
        <v>2568</v>
      </c>
      <c r="K842" s="7">
        <v>89213287572</v>
      </c>
      <c r="L842" s="6" t="s">
        <v>2569</v>
      </c>
      <c r="M842" s="6" t="s">
        <v>2570</v>
      </c>
      <c r="N842" s="6" t="s">
        <v>2120</v>
      </c>
      <c r="O842" s="7">
        <v>103</v>
      </c>
      <c r="P842" s="8">
        <v>44142</v>
      </c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</row>
    <row r="843" ht="15.15" hidden="1" spans="1:86">
      <c r="A843" s="4">
        <v>44142.7873032407</v>
      </c>
      <c r="B843" s="6" t="s">
        <v>15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 t="s">
        <v>2571</v>
      </c>
      <c r="AF843" s="7">
        <v>89213473264</v>
      </c>
      <c r="AG843" s="6" t="s">
        <v>2572</v>
      </c>
      <c r="AH843" s="6" t="s">
        <v>2573</v>
      </c>
      <c r="AI843" s="6" t="s">
        <v>1605</v>
      </c>
      <c r="AJ843" s="7">
        <v>131</v>
      </c>
      <c r="AK843" s="6" t="s">
        <v>26</v>
      </c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</row>
    <row r="844" ht="15.15" hidden="1" spans="1:86">
      <c r="A844" s="4">
        <v>44142.7874884259</v>
      </c>
      <c r="B844" s="5" t="s">
        <v>65</v>
      </c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 t="s">
        <v>2574</v>
      </c>
      <c r="R844" s="7">
        <v>89313466808</v>
      </c>
      <c r="S844" s="6" t="s">
        <v>2575</v>
      </c>
      <c r="T844" s="6" t="s">
        <v>2576</v>
      </c>
      <c r="U844" s="6" t="s">
        <v>2577</v>
      </c>
      <c r="V844" s="7">
        <v>404</v>
      </c>
      <c r="W844" s="8">
        <v>44142</v>
      </c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</row>
    <row r="845" ht="15.15" hidden="1" spans="1:86">
      <c r="A845" s="4">
        <v>44142.7876388889</v>
      </c>
      <c r="B845" s="6" t="s">
        <v>15</v>
      </c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 t="s">
        <v>2578</v>
      </c>
      <c r="AF845" s="7">
        <v>89112318485</v>
      </c>
      <c r="AG845" s="6" t="s">
        <v>2579</v>
      </c>
      <c r="AH845" s="6" t="s">
        <v>2580</v>
      </c>
      <c r="AI845" s="6" t="s">
        <v>1387</v>
      </c>
      <c r="AJ845" s="7">
        <v>203</v>
      </c>
      <c r="AK845" s="6" t="s">
        <v>20</v>
      </c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</row>
    <row r="846" ht="15.15" hidden="1" spans="1:86">
      <c r="A846" s="4">
        <v>44142.7882175926</v>
      </c>
      <c r="B846" s="5" t="s">
        <v>169</v>
      </c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 t="s">
        <v>2581</v>
      </c>
      <c r="Y846" s="7">
        <v>89112296302</v>
      </c>
      <c r="Z846" s="6" t="s">
        <v>2582</v>
      </c>
      <c r="AA846" s="6" t="s">
        <v>2583</v>
      </c>
      <c r="AB846" s="6" t="s">
        <v>704</v>
      </c>
      <c r="AC846" s="7">
        <v>102</v>
      </c>
      <c r="AD846" s="8">
        <v>44142</v>
      </c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</row>
    <row r="847" ht="15.15" hidden="1" spans="1:86">
      <c r="A847" s="4">
        <v>44142.7882407407</v>
      </c>
      <c r="B847" s="5" t="s">
        <v>27</v>
      </c>
      <c r="C847" s="6"/>
      <c r="D847" s="6"/>
      <c r="E847" s="6"/>
      <c r="F847" s="6"/>
      <c r="G847" s="6"/>
      <c r="H847" s="6"/>
      <c r="I847" s="6"/>
      <c r="J847" s="6" t="s">
        <v>2584</v>
      </c>
      <c r="K847" s="6">
        <v>79219255935</v>
      </c>
      <c r="L847" s="6" t="s">
        <v>2585</v>
      </c>
      <c r="M847" s="6" t="s">
        <v>2586</v>
      </c>
      <c r="N847" s="6" t="s">
        <v>2146</v>
      </c>
      <c r="O847" s="7">
        <v>201</v>
      </c>
      <c r="P847" s="8">
        <v>44142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</row>
    <row r="848" ht="15.15" hidden="1" spans="1:86">
      <c r="A848" s="4">
        <v>44142.7884490741</v>
      </c>
      <c r="B848" s="5" t="s">
        <v>27</v>
      </c>
      <c r="C848" s="6"/>
      <c r="D848" s="6"/>
      <c r="E848" s="6"/>
      <c r="F848" s="6"/>
      <c r="G848" s="6"/>
      <c r="H848" s="6"/>
      <c r="I848" s="6"/>
      <c r="J848" s="6" t="s">
        <v>2587</v>
      </c>
      <c r="K848" s="6">
        <v>79219064706</v>
      </c>
      <c r="L848" s="6" t="s">
        <v>2588</v>
      </c>
      <c r="M848" s="6" t="s">
        <v>2589</v>
      </c>
      <c r="N848" s="6" t="s">
        <v>2590</v>
      </c>
      <c r="O848" s="7">
        <v>203</v>
      </c>
      <c r="P848" s="8">
        <v>44142</v>
      </c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</row>
    <row r="849" ht="15.15" hidden="1" spans="1:86">
      <c r="A849" s="4">
        <v>44142.7886342593</v>
      </c>
      <c r="B849" s="5" t="s">
        <v>27</v>
      </c>
      <c r="C849" s="6"/>
      <c r="D849" s="6"/>
      <c r="E849" s="6"/>
      <c r="F849" s="6"/>
      <c r="G849" s="6"/>
      <c r="H849" s="6"/>
      <c r="I849" s="6"/>
      <c r="J849" s="6" t="s">
        <v>2591</v>
      </c>
      <c r="K849" s="7">
        <v>89219114780</v>
      </c>
      <c r="L849" s="6" t="s">
        <v>2592</v>
      </c>
      <c r="M849" s="6" t="s">
        <v>2593</v>
      </c>
      <c r="N849" s="6" t="s">
        <v>2594</v>
      </c>
      <c r="O849" s="7">
        <v>202</v>
      </c>
      <c r="P849" s="8">
        <v>44142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</row>
    <row r="850" ht="15.15" hidden="1" spans="1:86">
      <c r="A850" s="4">
        <v>44142.7888657407</v>
      </c>
      <c r="B850" s="5" t="s">
        <v>65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 t="s">
        <v>2595</v>
      </c>
      <c r="R850" s="6">
        <v>79119332275</v>
      </c>
      <c r="S850" s="6" t="s">
        <v>2596</v>
      </c>
      <c r="T850" s="6" t="s">
        <v>2597</v>
      </c>
      <c r="U850" s="6" t="s">
        <v>1987</v>
      </c>
      <c r="V850" s="7">
        <v>501</v>
      </c>
      <c r="W850" s="8">
        <v>44142</v>
      </c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</row>
    <row r="851" ht="15.15" hidden="1" spans="1:86">
      <c r="A851" s="4">
        <v>44142.7891435185</v>
      </c>
      <c r="B851" s="5" t="s">
        <v>169</v>
      </c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 t="s">
        <v>2598</v>
      </c>
      <c r="Y851" s="6">
        <v>79219115184</v>
      </c>
      <c r="Z851" s="6" t="s">
        <v>2599</v>
      </c>
      <c r="AA851" s="6" t="s">
        <v>2600</v>
      </c>
      <c r="AB851" s="6" t="s">
        <v>2601</v>
      </c>
      <c r="AC851" s="7">
        <v>301</v>
      </c>
      <c r="AD851" s="8">
        <v>44142</v>
      </c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</row>
    <row r="852" ht="15.15" hidden="1" spans="1:86">
      <c r="A852" s="4">
        <v>44142.7891666667</v>
      </c>
      <c r="B852" s="6" t="s">
        <v>15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 t="s">
        <v>2602</v>
      </c>
      <c r="AF852" s="7">
        <v>89046170720</v>
      </c>
      <c r="AG852" s="6" t="s">
        <v>2603</v>
      </c>
      <c r="AH852" s="6" t="s">
        <v>2604</v>
      </c>
      <c r="AI852" s="6" t="s">
        <v>2605</v>
      </c>
      <c r="AJ852" s="7">
        <v>111</v>
      </c>
      <c r="AK852" s="6" t="s">
        <v>20</v>
      </c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</row>
    <row r="853" ht="15.15" hidden="1" spans="1:86">
      <c r="A853" s="4">
        <v>44142.79</v>
      </c>
      <c r="B853" s="5" t="s">
        <v>65</v>
      </c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 t="s">
        <v>2606</v>
      </c>
      <c r="R853" s="6">
        <v>79216502545</v>
      </c>
      <c r="S853" s="6" t="s">
        <v>2607</v>
      </c>
      <c r="T853" s="6" t="s">
        <v>2608</v>
      </c>
      <c r="U853" s="6" t="s">
        <v>2609</v>
      </c>
      <c r="V853" s="7">
        <v>604</v>
      </c>
      <c r="W853" s="8">
        <v>44142</v>
      </c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</row>
    <row r="854" ht="15.15" spans="1:86">
      <c r="A854" s="4">
        <v>44142.7901388889</v>
      </c>
      <c r="B854" s="5" t="s">
        <v>11</v>
      </c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 t="s">
        <v>2610</v>
      </c>
      <c r="BP854" s="6">
        <v>79217235051</v>
      </c>
      <c r="BQ854" s="6" t="s">
        <v>2611</v>
      </c>
      <c r="BR854" s="6" t="s">
        <v>2612</v>
      </c>
      <c r="BS854" s="6" t="s">
        <v>218</v>
      </c>
      <c r="BT854" s="7">
        <v>202</v>
      </c>
      <c r="BU854" s="8">
        <v>44142</v>
      </c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</row>
    <row r="855" ht="15.15" hidden="1" spans="1:86">
      <c r="A855" s="4">
        <v>44142.790462963</v>
      </c>
      <c r="B855" s="6" t="s">
        <v>80</v>
      </c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 t="s">
        <v>2613</v>
      </c>
      <c r="BH855" s="7">
        <v>89117521824</v>
      </c>
      <c r="BI855" s="6" t="s">
        <v>2614</v>
      </c>
      <c r="BJ855" s="6" t="s">
        <v>2615</v>
      </c>
      <c r="BK855" s="6" t="s">
        <v>2616</v>
      </c>
      <c r="BL855" s="6" t="s">
        <v>2617</v>
      </c>
      <c r="BM855" s="6" t="s">
        <v>2618</v>
      </c>
      <c r="BN855" s="6" t="s">
        <v>74</v>
      </c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</row>
    <row r="856" ht="15.15" hidden="1" spans="1:86">
      <c r="A856" s="4">
        <v>44142.7904861111</v>
      </c>
      <c r="B856" s="5" t="s">
        <v>65</v>
      </c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 t="s">
        <v>2581</v>
      </c>
      <c r="R856" s="7">
        <v>89112296302</v>
      </c>
      <c r="S856" s="6"/>
      <c r="T856" s="6" t="s">
        <v>2583</v>
      </c>
      <c r="U856" s="6" t="s">
        <v>179</v>
      </c>
      <c r="V856" s="7">
        <v>304</v>
      </c>
      <c r="W856" s="8">
        <v>44142</v>
      </c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</row>
    <row r="857" ht="15.15" hidden="1" spans="1:86">
      <c r="A857" s="4">
        <v>44142.7905671296</v>
      </c>
      <c r="B857" s="6" t="s">
        <v>80</v>
      </c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 t="s">
        <v>2619</v>
      </c>
      <c r="BH857" s="7">
        <v>89046488982</v>
      </c>
      <c r="BI857" s="6" t="s">
        <v>2620</v>
      </c>
      <c r="BJ857" s="6" t="s">
        <v>2621</v>
      </c>
      <c r="BK857" s="6" t="s">
        <v>2622</v>
      </c>
      <c r="BL857" s="6" t="s">
        <v>2623</v>
      </c>
      <c r="BM857" s="7">
        <v>203</v>
      </c>
      <c r="BN857" s="6" t="s">
        <v>20</v>
      </c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</row>
    <row r="858" ht="15.15" spans="1:86">
      <c r="A858" s="4">
        <v>44142.7907986111</v>
      </c>
      <c r="B858" s="5" t="s">
        <v>11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 t="s">
        <v>2624</v>
      </c>
      <c r="BP858" s="7">
        <v>89214000143</v>
      </c>
      <c r="BQ858" s="6" t="s">
        <v>2625</v>
      </c>
      <c r="BR858" s="6" t="s">
        <v>2626</v>
      </c>
      <c r="BS858" s="6" t="s">
        <v>2627</v>
      </c>
      <c r="BT858" s="7">
        <v>172</v>
      </c>
      <c r="BU858" s="8">
        <v>44142</v>
      </c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</row>
    <row r="859" ht="15.15" hidden="1" spans="1:86">
      <c r="A859" s="4">
        <v>44142.7914467593</v>
      </c>
      <c r="B859" s="5" t="s">
        <v>65</v>
      </c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 t="s">
        <v>2628</v>
      </c>
      <c r="R859" s="7">
        <v>89218814671</v>
      </c>
      <c r="S859" s="6" t="s">
        <v>2629</v>
      </c>
      <c r="T859" s="6" t="s">
        <v>2630</v>
      </c>
      <c r="U859" s="6" t="s">
        <v>476</v>
      </c>
      <c r="V859" s="6">
        <v>1</v>
      </c>
      <c r="W859" s="8">
        <v>44142</v>
      </c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</row>
    <row r="860" ht="15.15" hidden="1" spans="1:86">
      <c r="A860" s="4">
        <v>44142.7916203704</v>
      </c>
      <c r="B860" s="6" t="s">
        <v>80</v>
      </c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 t="s">
        <v>2631</v>
      </c>
      <c r="BH860" s="6">
        <v>79213437095</v>
      </c>
      <c r="BI860" s="6" t="s">
        <v>2632</v>
      </c>
      <c r="BJ860" s="6" t="s">
        <v>2633</v>
      </c>
      <c r="BK860" s="6" t="s">
        <v>2634</v>
      </c>
      <c r="BL860" s="6" t="s">
        <v>2635</v>
      </c>
      <c r="BM860" s="7">
        <v>203</v>
      </c>
      <c r="BN860" s="6" t="s">
        <v>74</v>
      </c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</row>
    <row r="861" ht="15.15" hidden="1" spans="1:86">
      <c r="A861" s="4">
        <v>44142.7927314815</v>
      </c>
      <c r="B861" s="5" t="s">
        <v>169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 t="s">
        <v>2636</v>
      </c>
      <c r="Y861" s="6">
        <f>7-904-648-13-15</f>
        <v>-1573</v>
      </c>
      <c r="Z861" s="6"/>
      <c r="AA861" s="6" t="s">
        <v>2637</v>
      </c>
      <c r="AB861" s="6" t="s">
        <v>1021</v>
      </c>
      <c r="AC861" s="7">
        <v>403</v>
      </c>
      <c r="AD861" s="8">
        <v>38303</v>
      </c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</row>
    <row r="862" ht="15.15" hidden="1" spans="1:86">
      <c r="A862" s="4">
        <v>44142.7927314815</v>
      </c>
      <c r="B862" s="5" t="s">
        <v>65</v>
      </c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 t="s">
        <v>2628</v>
      </c>
      <c r="R862" s="7">
        <v>89218814671</v>
      </c>
      <c r="S862" s="6" t="s">
        <v>2629</v>
      </c>
      <c r="T862" s="6" t="s">
        <v>2638</v>
      </c>
      <c r="U862" s="6" t="s">
        <v>476</v>
      </c>
      <c r="V862" s="6">
        <v>3</v>
      </c>
      <c r="W862" s="8">
        <v>44142</v>
      </c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</row>
    <row r="863" ht="15.15" hidden="1" spans="1:86">
      <c r="A863" s="4">
        <v>44142.7928587963</v>
      </c>
      <c r="B863" s="6" t="s">
        <v>15</v>
      </c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 t="s">
        <v>2639</v>
      </c>
      <c r="AF863" s="6">
        <v>79110879027</v>
      </c>
      <c r="AG863" s="6" t="s">
        <v>2640</v>
      </c>
      <c r="AH863" s="6" t="s">
        <v>2641</v>
      </c>
      <c r="AI863" s="6" t="s">
        <v>2642</v>
      </c>
      <c r="AJ863" s="7">
        <v>203</v>
      </c>
      <c r="AK863" s="5" t="s">
        <v>2643</v>
      </c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</row>
    <row r="864" ht="15.15" hidden="1" spans="1:86">
      <c r="A864" s="4">
        <v>44142.7930092593</v>
      </c>
      <c r="B864" s="5" t="s">
        <v>27</v>
      </c>
      <c r="C864" s="6"/>
      <c r="D864" s="6"/>
      <c r="E864" s="6"/>
      <c r="F864" s="6"/>
      <c r="G864" s="6"/>
      <c r="H864" s="6"/>
      <c r="I864" s="6"/>
      <c r="J864" s="6" t="s">
        <v>2644</v>
      </c>
      <c r="K864" s="6">
        <f>7-921-344-47-53</f>
        <v>-1358</v>
      </c>
      <c r="L864" s="6" t="s">
        <v>2645</v>
      </c>
      <c r="M864" s="6" t="s">
        <v>2646</v>
      </c>
      <c r="N864" s="6" t="s">
        <v>2647</v>
      </c>
      <c r="O864" s="7">
        <v>204</v>
      </c>
      <c r="P864" s="8">
        <v>44142</v>
      </c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</row>
    <row r="865" ht="15.15" hidden="1" spans="1:86">
      <c r="A865" s="4">
        <v>44142.7930671296</v>
      </c>
      <c r="B865" s="5" t="s">
        <v>27</v>
      </c>
      <c r="C865" s="6"/>
      <c r="D865" s="6"/>
      <c r="E865" s="6"/>
      <c r="F865" s="6"/>
      <c r="G865" s="6"/>
      <c r="H865" s="6"/>
      <c r="I865" s="6"/>
      <c r="J865" s="6" t="s">
        <v>2648</v>
      </c>
      <c r="K865" s="6" t="s">
        <v>2649</v>
      </c>
      <c r="L865" s="6" t="s">
        <v>2650</v>
      </c>
      <c r="M865" s="6" t="s">
        <v>2651</v>
      </c>
      <c r="N865" s="6" t="s">
        <v>2128</v>
      </c>
      <c r="O865" s="7">
        <v>201</v>
      </c>
      <c r="P865" s="8">
        <v>44142</v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</row>
    <row r="866" ht="15.15" hidden="1" spans="1:86">
      <c r="A866" s="4">
        <v>44142.7946759259</v>
      </c>
      <c r="B866" s="5" t="s">
        <v>65</v>
      </c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 t="s">
        <v>2652</v>
      </c>
      <c r="R866" s="7">
        <v>89821005110</v>
      </c>
      <c r="S866" s="6" t="s">
        <v>2653</v>
      </c>
      <c r="T866" s="6" t="s">
        <v>2654</v>
      </c>
      <c r="U866" s="6" t="s">
        <v>2525</v>
      </c>
      <c r="V866" s="7">
        <v>604</v>
      </c>
      <c r="W866" s="8">
        <v>44142</v>
      </c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</row>
    <row r="867" ht="15.15" hidden="1" spans="1:86">
      <c r="A867" s="4">
        <v>44142.7958564815</v>
      </c>
      <c r="B867" s="5" t="s">
        <v>27</v>
      </c>
      <c r="C867" s="6"/>
      <c r="D867" s="6"/>
      <c r="E867" s="6"/>
      <c r="F867" s="6"/>
      <c r="G867" s="6"/>
      <c r="H867" s="6"/>
      <c r="I867" s="6"/>
      <c r="J867" s="6" t="s">
        <v>2655</v>
      </c>
      <c r="K867" s="6">
        <v>79217820860</v>
      </c>
      <c r="L867" s="6" t="s">
        <v>2656</v>
      </c>
      <c r="M867" s="6" t="s">
        <v>2657</v>
      </c>
      <c r="N867" s="6" t="s">
        <v>2035</v>
      </c>
      <c r="O867" s="7">
        <v>103</v>
      </c>
      <c r="P867" s="8">
        <v>44142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</row>
    <row r="868" ht="15.15" hidden="1" spans="1:86">
      <c r="A868" s="4">
        <v>44142.7975810185</v>
      </c>
      <c r="B868" s="5" t="s">
        <v>65</v>
      </c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 t="s">
        <v>2658</v>
      </c>
      <c r="R868" s="6">
        <v>79052739955</v>
      </c>
      <c r="S868" s="6" t="s">
        <v>2659</v>
      </c>
      <c r="T868" s="6" t="s">
        <v>2660</v>
      </c>
      <c r="U868" s="6" t="s">
        <v>633</v>
      </c>
      <c r="V868" s="7">
        <v>104</v>
      </c>
      <c r="W868" s="8">
        <v>44142</v>
      </c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</row>
    <row r="869" ht="15.15" hidden="1" spans="1:86">
      <c r="A869" s="4">
        <v>44142.797650463</v>
      </c>
      <c r="B869" s="5" t="s">
        <v>65</v>
      </c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 t="s">
        <v>2661</v>
      </c>
      <c r="R869" s="7">
        <v>89165332836</v>
      </c>
      <c r="S869" s="6" t="s">
        <v>2662</v>
      </c>
      <c r="T869" s="6" t="s">
        <v>2663</v>
      </c>
      <c r="U869" s="6" t="s">
        <v>2664</v>
      </c>
      <c r="V869" s="7">
        <v>104</v>
      </c>
      <c r="W869" s="8">
        <v>44142</v>
      </c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</row>
    <row r="870" ht="15.15" hidden="1" spans="1:86">
      <c r="A870" s="4">
        <v>44142.7978472222</v>
      </c>
      <c r="B870" s="5" t="s">
        <v>65</v>
      </c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 t="s">
        <v>2665</v>
      </c>
      <c r="R870" s="7">
        <v>89218814671</v>
      </c>
      <c r="S870" s="6" t="s">
        <v>2629</v>
      </c>
      <c r="T870" s="6" t="s">
        <v>2630</v>
      </c>
      <c r="U870" s="6" t="s">
        <v>414</v>
      </c>
      <c r="V870" s="6">
        <v>1</v>
      </c>
      <c r="W870" s="8">
        <v>44142</v>
      </c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</row>
    <row r="871" ht="15.15" hidden="1" spans="1:86">
      <c r="A871" s="4">
        <v>44142.7987384259</v>
      </c>
      <c r="B871" s="5" t="s">
        <v>65</v>
      </c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 t="s">
        <v>2665</v>
      </c>
      <c r="R871" s="7">
        <v>89218814671</v>
      </c>
      <c r="S871" s="6" t="s">
        <v>2629</v>
      </c>
      <c r="T871" s="6" t="s">
        <v>2638</v>
      </c>
      <c r="U871" s="6" t="s">
        <v>414</v>
      </c>
      <c r="V871" s="6">
        <v>3</v>
      </c>
      <c r="W871" s="8">
        <v>44142</v>
      </c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</row>
    <row r="872" ht="15.15" hidden="1" spans="1:86">
      <c r="A872" s="4">
        <v>44142.7988078704</v>
      </c>
      <c r="B872" s="5" t="s">
        <v>65</v>
      </c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 t="s">
        <v>2666</v>
      </c>
      <c r="R872" s="7">
        <v>89215966203</v>
      </c>
      <c r="S872" s="6" t="s">
        <v>2667</v>
      </c>
      <c r="T872" s="6" t="s">
        <v>2668</v>
      </c>
      <c r="U872" s="6" t="s">
        <v>633</v>
      </c>
      <c r="V872" s="7">
        <v>104</v>
      </c>
      <c r="W872" s="8">
        <v>44142</v>
      </c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</row>
    <row r="873" ht="15.15" spans="1:86">
      <c r="A873" s="4">
        <v>44142.7990046296</v>
      </c>
      <c r="B873" s="5" t="s">
        <v>11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 t="s">
        <v>2669</v>
      </c>
      <c r="BP873" s="6" t="s">
        <v>2670</v>
      </c>
      <c r="BQ873" s="6" t="s">
        <v>2671</v>
      </c>
      <c r="BR873" s="6" t="s">
        <v>2672</v>
      </c>
      <c r="BS873" s="6" t="s">
        <v>1556</v>
      </c>
      <c r="BT873" s="7">
        <v>153</v>
      </c>
      <c r="BU873" s="8">
        <v>44142</v>
      </c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</row>
    <row r="874" ht="15.15" hidden="1" spans="1:86">
      <c r="A874" s="4">
        <v>44142.7990277778</v>
      </c>
      <c r="B874" s="5" t="s">
        <v>65</v>
      </c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 t="s">
        <v>2673</v>
      </c>
      <c r="R874" s="7">
        <v>89213402947</v>
      </c>
      <c r="S874" s="6" t="s">
        <v>2674</v>
      </c>
      <c r="T874" s="6" t="s">
        <v>2675</v>
      </c>
      <c r="U874" s="6" t="s">
        <v>2676</v>
      </c>
      <c r="V874" s="7">
        <v>501</v>
      </c>
      <c r="W874" s="8">
        <v>44142</v>
      </c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</row>
    <row r="875" ht="15.15" hidden="1" spans="1:86">
      <c r="A875" s="4">
        <v>44142.8011921296</v>
      </c>
      <c r="B875" s="5" t="s">
        <v>169</v>
      </c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 t="s">
        <v>2460</v>
      </c>
      <c r="Y875" s="7">
        <v>89119168679</v>
      </c>
      <c r="Z875" s="6" t="s">
        <v>2461</v>
      </c>
      <c r="AA875" s="6" t="s">
        <v>2462</v>
      </c>
      <c r="AB875" s="6" t="s">
        <v>874</v>
      </c>
      <c r="AC875" s="6" t="s">
        <v>2677</v>
      </c>
      <c r="AD875" s="8">
        <v>44142</v>
      </c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</row>
    <row r="876" ht="15.15" hidden="1" spans="1:86">
      <c r="A876" s="4">
        <v>44142.801412037</v>
      </c>
      <c r="B876" s="5" t="s">
        <v>65</v>
      </c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 t="s">
        <v>2678</v>
      </c>
      <c r="R876" s="6">
        <v>79213739528</v>
      </c>
      <c r="S876" s="6" t="s">
        <v>2679</v>
      </c>
      <c r="T876" s="6" t="s">
        <v>2680</v>
      </c>
      <c r="U876" s="6" t="s">
        <v>1158</v>
      </c>
      <c r="V876" s="7">
        <v>101</v>
      </c>
      <c r="W876" s="8">
        <v>44142</v>
      </c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</row>
    <row r="877" ht="15.15" hidden="1" spans="1:86">
      <c r="A877" s="4">
        <v>44142.8020949074</v>
      </c>
      <c r="B877" s="5" t="s">
        <v>27</v>
      </c>
      <c r="C877" s="6"/>
      <c r="D877" s="6"/>
      <c r="E877" s="6"/>
      <c r="F877" s="6"/>
      <c r="G877" s="6"/>
      <c r="H877" s="6"/>
      <c r="I877" s="6"/>
      <c r="J877" s="6" t="s">
        <v>2681</v>
      </c>
      <c r="K877" s="7">
        <v>89818540159</v>
      </c>
      <c r="L877" s="6"/>
      <c r="M877" s="6" t="s">
        <v>2682</v>
      </c>
      <c r="N877" s="6" t="s">
        <v>2683</v>
      </c>
      <c r="O877" s="7">
        <v>202</v>
      </c>
      <c r="P877" s="8">
        <v>44142</v>
      </c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</row>
    <row r="878" ht="15.15" hidden="1" spans="1:86">
      <c r="A878" s="4">
        <v>44142.8026273148</v>
      </c>
      <c r="B878" s="6" t="s">
        <v>15</v>
      </c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 t="s">
        <v>1929</v>
      </c>
      <c r="AF878" s="6">
        <v>79219402618</v>
      </c>
      <c r="AG878" s="6" t="s">
        <v>1930</v>
      </c>
      <c r="AH878" s="6" t="s">
        <v>1986</v>
      </c>
      <c r="AI878" s="6" t="s">
        <v>2684</v>
      </c>
      <c r="AJ878" s="7">
        <v>102</v>
      </c>
      <c r="AK878" s="11">
        <v>44141</v>
      </c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</row>
    <row r="879" ht="15.15" hidden="1" spans="1:86">
      <c r="A879" s="4">
        <v>44142.8027893519</v>
      </c>
      <c r="B879" s="5" t="s">
        <v>27</v>
      </c>
      <c r="C879" s="6"/>
      <c r="D879" s="6"/>
      <c r="E879" s="6"/>
      <c r="F879" s="6"/>
      <c r="G879" s="6"/>
      <c r="H879" s="6"/>
      <c r="I879" s="6"/>
      <c r="J879" s="6" t="s">
        <v>2685</v>
      </c>
      <c r="K879" s="7">
        <v>89119721959</v>
      </c>
      <c r="L879" s="6" t="s">
        <v>2686</v>
      </c>
      <c r="M879" s="6" t="s">
        <v>2687</v>
      </c>
      <c r="N879" s="6" t="s">
        <v>2120</v>
      </c>
      <c r="O879" s="7">
        <v>203</v>
      </c>
      <c r="P879" s="8">
        <v>44142</v>
      </c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</row>
    <row r="880" ht="15.15" hidden="1" spans="1:86">
      <c r="A880" s="4">
        <v>44142.8033564815</v>
      </c>
      <c r="B880" s="5" t="s">
        <v>27</v>
      </c>
      <c r="C880" s="6"/>
      <c r="D880" s="6"/>
      <c r="E880" s="6"/>
      <c r="F880" s="6"/>
      <c r="G880" s="6"/>
      <c r="H880" s="6"/>
      <c r="I880" s="6"/>
      <c r="J880" s="6" t="s">
        <v>2688</v>
      </c>
      <c r="K880" s="6">
        <v>79216538547</v>
      </c>
      <c r="L880" s="6" t="s">
        <v>2689</v>
      </c>
      <c r="M880" s="6" t="s">
        <v>2690</v>
      </c>
      <c r="N880" s="6" t="s">
        <v>2128</v>
      </c>
      <c r="O880" s="6">
        <v>1</v>
      </c>
      <c r="P880" s="8">
        <v>44142</v>
      </c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</row>
    <row r="881" ht="15.15" hidden="1" spans="1:86">
      <c r="A881" s="4">
        <v>44142.8035763889</v>
      </c>
      <c r="B881" s="5" t="s">
        <v>169</v>
      </c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 t="s">
        <v>2691</v>
      </c>
      <c r="Y881" s="6">
        <v>79216435899</v>
      </c>
      <c r="Z881" s="6" t="s">
        <v>2692</v>
      </c>
      <c r="AA881" s="6" t="s">
        <v>2693</v>
      </c>
      <c r="AB881" s="6" t="s">
        <v>317</v>
      </c>
      <c r="AC881" s="7">
        <v>101</v>
      </c>
      <c r="AD881" s="8">
        <v>44142</v>
      </c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</row>
    <row r="882" ht="15.15" hidden="1" spans="1:86">
      <c r="A882" s="4">
        <v>44142.8036111111</v>
      </c>
      <c r="B882" s="5" t="s">
        <v>65</v>
      </c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 t="s">
        <v>2694</v>
      </c>
      <c r="R882" s="7">
        <v>89062629121</v>
      </c>
      <c r="S882" s="6" t="s">
        <v>2695</v>
      </c>
      <c r="T882" s="6" t="s">
        <v>2696</v>
      </c>
      <c r="U882" s="6" t="s">
        <v>139</v>
      </c>
      <c r="V882" s="7">
        <v>604</v>
      </c>
      <c r="W882" s="8">
        <v>44142</v>
      </c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</row>
    <row r="883" ht="15.15" hidden="1" spans="1:86">
      <c r="A883" s="4">
        <v>44142.8036342593</v>
      </c>
      <c r="B883" s="5" t="s">
        <v>27</v>
      </c>
      <c r="C883" s="6"/>
      <c r="D883" s="6"/>
      <c r="E883" s="6"/>
      <c r="F883" s="6"/>
      <c r="G883" s="6"/>
      <c r="H883" s="6"/>
      <c r="I883" s="6"/>
      <c r="J883" s="6" t="s">
        <v>2697</v>
      </c>
      <c r="K883" s="6" t="s">
        <v>2698</v>
      </c>
      <c r="L883" s="6" t="s">
        <v>2699</v>
      </c>
      <c r="M883" s="6" t="s">
        <v>2700</v>
      </c>
      <c r="N883" s="6" t="s">
        <v>2701</v>
      </c>
      <c r="O883" s="7">
        <v>102</v>
      </c>
      <c r="P883" s="8">
        <v>44142</v>
      </c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</row>
    <row r="884" ht="15.15" hidden="1" spans="1:86">
      <c r="A884" s="4">
        <v>44142.8042361111</v>
      </c>
      <c r="B884" s="5" t="s">
        <v>27</v>
      </c>
      <c r="C884" s="6"/>
      <c r="D884" s="6"/>
      <c r="E884" s="6"/>
      <c r="F884" s="6"/>
      <c r="G884" s="6"/>
      <c r="H884" s="6"/>
      <c r="I884" s="6"/>
      <c r="J884" s="6" t="s">
        <v>2688</v>
      </c>
      <c r="K884" s="6">
        <v>79216538547</v>
      </c>
      <c r="L884" s="6" t="s">
        <v>2689</v>
      </c>
      <c r="M884" s="6" t="s">
        <v>2702</v>
      </c>
      <c r="N884" s="6" t="s">
        <v>2128</v>
      </c>
      <c r="O884" s="6">
        <v>1</v>
      </c>
      <c r="P884" s="8">
        <v>44142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</row>
    <row r="885" ht="15.15" hidden="1" spans="1:86">
      <c r="A885" s="4">
        <v>44142.8050347222</v>
      </c>
      <c r="B885" s="5" t="s">
        <v>65</v>
      </c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 t="s">
        <v>2703</v>
      </c>
      <c r="R885" s="6">
        <v>79657838021</v>
      </c>
      <c r="S885" s="6" t="s">
        <v>2704</v>
      </c>
      <c r="T885" s="6" t="s">
        <v>2705</v>
      </c>
      <c r="U885" s="6" t="s">
        <v>633</v>
      </c>
      <c r="V885" s="7">
        <v>104</v>
      </c>
      <c r="W885" s="8">
        <v>44142</v>
      </c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</row>
    <row r="886" ht="15.15" spans="1:86">
      <c r="A886" s="4">
        <v>44142.805775463</v>
      </c>
      <c r="B886" s="5" t="s">
        <v>11</v>
      </c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 t="s">
        <v>2706</v>
      </c>
      <c r="BP886" s="7">
        <v>89117802875</v>
      </c>
      <c r="BQ886" s="6" t="s">
        <v>2707</v>
      </c>
      <c r="BR886" s="6" t="s">
        <v>2708</v>
      </c>
      <c r="BS886" s="6" t="s">
        <v>2068</v>
      </c>
      <c r="BT886" s="7">
        <v>142</v>
      </c>
      <c r="BU886" s="8">
        <v>44142</v>
      </c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</row>
    <row r="887" ht="15.15" hidden="1" spans="1:86">
      <c r="A887" s="4">
        <v>44142.8071296296</v>
      </c>
      <c r="B887" s="6" t="s">
        <v>15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 t="s">
        <v>2709</v>
      </c>
      <c r="AF887" s="6">
        <v>79111455753</v>
      </c>
      <c r="AG887" s="6" t="s">
        <v>2710</v>
      </c>
      <c r="AH887" s="6" t="s">
        <v>2711</v>
      </c>
      <c r="AI887" s="6" t="s">
        <v>1605</v>
      </c>
      <c r="AJ887" s="7">
        <v>131</v>
      </c>
      <c r="AK887" s="6" t="s">
        <v>74</v>
      </c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</row>
    <row r="888" ht="15.15" hidden="1" spans="1:86">
      <c r="A888" s="4">
        <v>44142.8087268519</v>
      </c>
      <c r="B888" s="5" t="s">
        <v>65</v>
      </c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 t="s">
        <v>2712</v>
      </c>
      <c r="R888" s="6">
        <v>79111996296</v>
      </c>
      <c r="S888" s="6"/>
      <c r="T888" s="6" t="s">
        <v>2713</v>
      </c>
      <c r="U888" s="6" t="s">
        <v>633</v>
      </c>
      <c r="V888" s="7">
        <v>104</v>
      </c>
      <c r="W888" s="8">
        <v>44142</v>
      </c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</row>
    <row r="889" ht="15.15" hidden="1" spans="1:86">
      <c r="A889" s="4">
        <v>44142.8120023148</v>
      </c>
      <c r="B889" s="6" t="s">
        <v>80</v>
      </c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 t="s">
        <v>2714</v>
      </c>
      <c r="BH889" s="7">
        <v>79217874640</v>
      </c>
      <c r="BI889" s="6" t="s">
        <v>2715</v>
      </c>
      <c r="BJ889" s="6" t="s">
        <v>2716</v>
      </c>
      <c r="BK889" s="6" t="s">
        <v>2717</v>
      </c>
      <c r="BL889" s="6" t="s">
        <v>2718</v>
      </c>
      <c r="BM889" s="7">
        <v>106</v>
      </c>
      <c r="BN889" s="6" t="s">
        <v>26</v>
      </c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</row>
    <row r="890" ht="15.15" hidden="1" spans="1:86">
      <c r="A890" s="4">
        <v>44142.8121180556</v>
      </c>
      <c r="B890" s="5" t="s">
        <v>169</v>
      </c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 t="s">
        <v>2719</v>
      </c>
      <c r="Y890" s="7">
        <v>89111012415</v>
      </c>
      <c r="Z890" s="6" t="s">
        <v>2720</v>
      </c>
      <c r="AA890" s="6" t="s">
        <v>2721</v>
      </c>
      <c r="AB890" s="6" t="s">
        <v>2722</v>
      </c>
      <c r="AC890" s="7">
        <v>202</v>
      </c>
      <c r="AD890" s="8">
        <v>44142</v>
      </c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</row>
    <row r="891" ht="15.15" spans="1:86">
      <c r="A891" s="4">
        <v>44142.8146296296</v>
      </c>
      <c r="B891" s="5" t="s">
        <v>11</v>
      </c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 t="s">
        <v>2714</v>
      </c>
      <c r="BP891" s="7">
        <v>79217874640</v>
      </c>
      <c r="BQ891" s="6" t="s">
        <v>2715</v>
      </c>
      <c r="BR891" s="6" t="s">
        <v>2717</v>
      </c>
      <c r="BS891" s="6" t="s">
        <v>2723</v>
      </c>
      <c r="BT891" s="6" t="s">
        <v>2724</v>
      </c>
      <c r="BU891" s="8">
        <v>44142</v>
      </c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</row>
    <row r="892" ht="15.15" hidden="1" spans="1:86">
      <c r="A892" s="4">
        <v>44142.815162037</v>
      </c>
      <c r="B892" s="5" t="s">
        <v>65</v>
      </c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 t="s">
        <v>2725</v>
      </c>
      <c r="R892" s="6">
        <v>79215794739</v>
      </c>
      <c r="S892" s="6" t="s">
        <v>2726</v>
      </c>
      <c r="T892" s="6" t="s">
        <v>2727</v>
      </c>
      <c r="U892" s="6" t="s">
        <v>139</v>
      </c>
      <c r="V892" s="7">
        <v>604</v>
      </c>
      <c r="W892" s="8">
        <v>44142</v>
      </c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</row>
    <row r="893" ht="15.15" spans="1:86">
      <c r="A893" s="4">
        <v>44142.8168055556</v>
      </c>
      <c r="B893" s="5" t="s">
        <v>11</v>
      </c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 t="s">
        <v>2728</v>
      </c>
      <c r="BP893" s="7">
        <v>89818882782</v>
      </c>
      <c r="BQ893" s="6" t="s">
        <v>2729</v>
      </c>
      <c r="BR893" s="6" t="s">
        <v>2730</v>
      </c>
      <c r="BS893" s="6" t="s">
        <v>2731</v>
      </c>
      <c r="BT893" s="6" t="s">
        <v>2732</v>
      </c>
      <c r="BU893" s="8">
        <v>44142</v>
      </c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</row>
    <row r="894" ht="15.15" spans="1:86">
      <c r="A894" s="4">
        <v>44142.8171064815</v>
      </c>
      <c r="B894" s="5" t="s">
        <v>11</v>
      </c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 t="s">
        <v>2733</v>
      </c>
      <c r="BP894" s="7">
        <v>89110922507</v>
      </c>
      <c r="BQ894" s="6" t="s">
        <v>2734</v>
      </c>
      <c r="BR894" s="6" t="s">
        <v>2735</v>
      </c>
      <c r="BS894" s="6" t="s">
        <v>2736</v>
      </c>
      <c r="BT894" s="7">
        <v>229</v>
      </c>
      <c r="BU894" s="8">
        <v>44142</v>
      </c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</row>
    <row r="895" ht="15.15" hidden="1" spans="1:86">
      <c r="A895" s="4">
        <v>44142.8171527778</v>
      </c>
      <c r="B895" s="6" t="s">
        <v>80</v>
      </c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 t="s">
        <v>1274</v>
      </c>
      <c r="BH895" s="7">
        <v>89217566712</v>
      </c>
      <c r="BI895" s="6" t="s">
        <v>1275</v>
      </c>
      <c r="BJ895" s="6" t="s">
        <v>2737</v>
      </c>
      <c r="BK895" s="6" t="s">
        <v>1276</v>
      </c>
      <c r="BL895" s="6" t="s">
        <v>2738</v>
      </c>
      <c r="BM895" s="7">
        <v>203</v>
      </c>
      <c r="BN895" s="6" t="s">
        <v>20</v>
      </c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</row>
    <row r="896" ht="15.15" spans="1:86">
      <c r="A896" s="4">
        <v>44142.8175231482</v>
      </c>
      <c r="B896" s="5" t="s">
        <v>11</v>
      </c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 t="s">
        <v>2739</v>
      </c>
      <c r="BP896" s="6" t="s">
        <v>2740</v>
      </c>
      <c r="BQ896" s="6" t="s">
        <v>2741</v>
      </c>
      <c r="BR896" s="6" t="s">
        <v>2742</v>
      </c>
      <c r="BS896" s="6" t="s">
        <v>2285</v>
      </c>
      <c r="BT896" s="7">
        <v>149</v>
      </c>
      <c r="BU896" s="8">
        <v>44142</v>
      </c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</row>
    <row r="897" ht="15.15" hidden="1" spans="1:86">
      <c r="A897" s="4">
        <v>44142.8214699074</v>
      </c>
      <c r="B897" s="6" t="s">
        <v>80</v>
      </c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 t="s">
        <v>2743</v>
      </c>
      <c r="BH897" s="6">
        <v>79210974458</v>
      </c>
      <c r="BI897" s="6" t="s">
        <v>2744</v>
      </c>
      <c r="BJ897" s="6" t="s">
        <v>2745</v>
      </c>
      <c r="BK897" s="6" t="s">
        <v>2746</v>
      </c>
      <c r="BL897" s="6" t="s">
        <v>2747</v>
      </c>
      <c r="BM897" s="7">
        <v>1</v>
      </c>
      <c r="BN897" s="6" t="s">
        <v>20</v>
      </c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</row>
    <row r="898" ht="15.15" hidden="1" spans="1:86">
      <c r="A898" s="4">
        <v>44142.822974537</v>
      </c>
      <c r="B898" s="6" t="s">
        <v>15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 t="s">
        <v>2748</v>
      </c>
      <c r="AF898" s="6" t="s">
        <v>2749</v>
      </c>
      <c r="AG898" s="6" t="s">
        <v>2750</v>
      </c>
      <c r="AH898" s="6" t="s">
        <v>2751</v>
      </c>
      <c r="AI898" s="6" t="s">
        <v>2752</v>
      </c>
      <c r="AJ898" s="7">
        <v>130</v>
      </c>
      <c r="AK898" s="6" t="s">
        <v>1451</v>
      </c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</row>
    <row r="899" ht="15.15" hidden="1" spans="1:86">
      <c r="A899" s="4">
        <v>44142.8231597222</v>
      </c>
      <c r="B899" s="5" t="s">
        <v>65</v>
      </c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 t="s">
        <v>2753</v>
      </c>
      <c r="R899" s="7">
        <v>89052003147</v>
      </c>
      <c r="S899" s="6" t="s">
        <v>2754</v>
      </c>
      <c r="T899" s="6" t="s">
        <v>2755</v>
      </c>
      <c r="U899" s="6" t="s">
        <v>410</v>
      </c>
      <c r="V899" s="6">
        <v>3</v>
      </c>
      <c r="W899" s="8">
        <v>44142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</row>
    <row r="900" ht="15.15" hidden="1" spans="1:86">
      <c r="A900" s="4">
        <v>44142.8255092593</v>
      </c>
      <c r="B900" s="5" t="s">
        <v>65</v>
      </c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 t="s">
        <v>2756</v>
      </c>
      <c r="R900" s="6">
        <f>7-921-937-98-51</f>
        <v>-2000</v>
      </c>
      <c r="S900" s="6"/>
      <c r="T900" s="6" t="s">
        <v>2757</v>
      </c>
      <c r="U900" s="6" t="s">
        <v>633</v>
      </c>
      <c r="V900" s="7">
        <v>104</v>
      </c>
      <c r="W900" s="8">
        <v>44143</v>
      </c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</row>
    <row r="901" ht="15.15" hidden="1" spans="1:86">
      <c r="A901" s="4">
        <v>44142.8272222222</v>
      </c>
      <c r="B901" s="5" t="s">
        <v>65</v>
      </c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 t="s">
        <v>2508</v>
      </c>
      <c r="R901" s="7">
        <v>9219920505</v>
      </c>
      <c r="S901" s="6" t="s">
        <v>2509</v>
      </c>
      <c r="T901" s="6" t="s">
        <v>2510</v>
      </c>
      <c r="U901" s="6" t="s">
        <v>1987</v>
      </c>
      <c r="V901" s="7">
        <v>501</v>
      </c>
      <c r="W901" s="8">
        <v>44142</v>
      </c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</row>
    <row r="902" ht="15.15" spans="1:86">
      <c r="A902" s="4">
        <v>44142.8279976852</v>
      </c>
      <c r="B902" s="5" t="s">
        <v>11</v>
      </c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 t="s">
        <v>2758</v>
      </c>
      <c r="BP902" s="7">
        <v>89500316584</v>
      </c>
      <c r="BQ902" s="6" t="s">
        <v>2759</v>
      </c>
      <c r="BR902" s="6" t="s">
        <v>2760</v>
      </c>
      <c r="BS902" s="6" t="s">
        <v>2285</v>
      </c>
      <c r="BT902" s="7">
        <v>149</v>
      </c>
      <c r="BU902" s="8">
        <v>44142</v>
      </c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</row>
    <row r="903" ht="15.15" hidden="1" spans="1:86">
      <c r="A903" s="4">
        <v>44142.8292592593</v>
      </c>
      <c r="B903" s="5" t="s">
        <v>27</v>
      </c>
      <c r="C903" s="6"/>
      <c r="D903" s="6"/>
      <c r="E903" s="6"/>
      <c r="F903" s="6"/>
      <c r="G903" s="6"/>
      <c r="H903" s="6"/>
      <c r="I903" s="6"/>
      <c r="J903" s="6" t="s">
        <v>2761</v>
      </c>
      <c r="K903" s="6">
        <v>79112116909</v>
      </c>
      <c r="L903" s="6" t="s">
        <v>2762</v>
      </c>
      <c r="M903" s="6" t="s">
        <v>2763</v>
      </c>
      <c r="N903" s="6" t="s">
        <v>2764</v>
      </c>
      <c r="O903" s="6" t="s">
        <v>953</v>
      </c>
      <c r="P903" s="8">
        <v>44142</v>
      </c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</row>
    <row r="904" ht="15.15" hidden="1" spans="1:86">
      <c r="A904" s="4">
        <v>44142.8295486111</v>
      </c>
      <c r="B904" s="6" t="s">
        <v>80</v>
      </c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 t="s">
        <v>1754</v>
      </c>
      <c r="BH904" s="7">
        <v>89213943217</v>
      </c>
      <c r="BI904" s="6" t="s">
        <v>1755</v>
      </c>
      <c r="BJ904" s="6" t="s">
        <v>2765</v>
      </c>
      <c r="BK904" s="6" t="s">
        <v>1756</v>
      </c>
      <c r="BL904" s="6" t="s">
        <v>2766</v>
      </c>
      <c r="BM904" s="7">
        <v>139</v>
      </c>
      <c r="BN904" s="6" t="s">
        <v>1451</v>
      </c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</row>
    <row r="905" ht="15.15" hidden="1" spans="1:86">
      <c r="A905" s="4">
        <v>44142.8301157407</v>
      </c>
      <c r="B905" s="5" t="s">
        <v>169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 t="s">
        <v>2767</v>
      </c>
      <c r="Y905" s="6">
        <v>79215721728</v>
      </c>
      <c r="Z905" s="6" t="s">
        <v>2768</v>
      </c>
      <c r="AA905" s="6" t="s">
        <v>2769</v>
      </c>
      <c r="AB905" s="6" t="s">
        <v>2770</v>
      </c>
      <c r="AC905" s="7">
        <v>102</v>
      </c>
      <c r="AD905" s="8">
        <v>44142</v>
      </c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</row>
    <row r="906" ht="15.15" hidden="1" spans="1:86">
      <c r="A906" s="4">
        <v>44142.8307291667</v>
      </c>
      <c r="B906" s="6" t="s">
        <v>80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 t="s">
        <v>2771</v>
      </c>
      <c r="BH906" s="7">
        <v>89110169977</v>
      </c>
      <c r="BI906" s="6" t="s">
        <v>2772</v>
      </c>
      <c r="BJ906" s="6" t="s">
        <v>2773</v>
      </c>
      <c r="BK906" s="6" t="s">
        <v>2774</v>
      </c>
      <c r="BL906" s="6" t="s">
        <v>1433</v>
      </c>
      <c r="BM906" s="7">
        <v>141</v>
      </c>
      <c r="BN906" s="6" t="s">
        <v>26</v>
      </c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</row>
    <row r="907" ht="15.15" spans="1:86">
      <c r="A907" s="4">
        <v>44142.8310185185</v>
      </c>
      <c r="B907" s="5" t="s">
        <v>11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 t="s">
        <v>1754</v>
      </c>
      <c r="BP907" s="7">
        <v>89213943217</v>
      </c>
      <c r="BQ907" s="6" t="s">
        <v>1755</v>
      </c>
      <c r="BR907" s="6" t="s">
        <v>1756</v>
      </c>
      <c r="BS907" s="6" t="s">
        <v>2775</v>
      </c>
      <c r="BT907" s="7">
        <v>154</v>
      </c>
      <c r="BU907" s="8">
        <v>44142</v>
      </c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</row>
    <row r="908" ht="15.15" hidden="1" spans="1:86">
      <c r="A908" s="4">
        <v>44142.8312384259</v>
      </c>
      <c r="B908" s="5" t="s">
        <v>27</v>
      </c>
      <c r="C908" s="6"/>
      <c r="D908" s="6"/>
      <c r="E908" s="6"/>
      <c r="F908" s="6"/>
      <c r="G908" s="6"/>
      <c r="H908" s="6"/>
      <c r="I908" s="6"/>
      <c r="J908" s="6" t="s">
        <v>2776</v>
      </c>
      <c r="K908" s="7">
        <v>89523696827</v>
      </c>
      <c r="L908" s="6" t="s">
        <v>2777</v>
      </c>
      <c r="M908" s="6" t="s">
        <v>2778</v>
      </c>
      <c r="N908" s="6" t="s">
        <v>2779</v>
      </c>
      <c r="O908" s="7">
        <v>103</v>
      </c>
      <c r="P908" s="8">
        <v>44142</v>
      </c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</row>
    <row r="909" ht="15.15" hidden="1" spans="1:86">
      <c r="A909" s="4">
        <v>44142.8321180556</v>
      </c>
      <c r="B909" s="5" t="s">
        <v>27</v>
      </c>
      <c r="C909" s="6"/>
      <c r="D909" s="6"/>
      <c r="E909" s="6"/>
      <c r="F909" s="6"/>
      <c r="G909" s="6"/>
      <c r="H909" s="6"/>
      <c r="I909" s="6"/>
      <c r="J909" s="6" t="s">
        <v>2761</v>
      </c>
      <c r="K909" s="6">
        <v>79112116909</v>
      </c>
      <c r="L909" s="6" t="s">
        <v>2762</v>
      </c>
      <c r="M909" s="6" t="s">
        <v>2763</v>
      </c>
      <c r="N909" s="6" t="s">
        <v>2780</v>
      </c>
      <c r="O909" s="7">
        <v>201</v>
      </c>
      <c r="P909" s="8">
        <v>44142</v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</row>
    <row r="910" ht="15.15" hidden="1" spans="1:86">
      <c r="A910" s="4">
        <v>44142.8321759259</v>
      </c>
      <c r="B910" s="5" t="s">
        <v>65</v>
      </c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 t="s">
        <v>396</v>
      </c>
      <c r="R910" s="6">
        <v>79046433937</v>
      </c>
      <c r="S910" s="6" t="s">
        <v>397</v>
      </c>
      <c r="T910" s="6" t="s">
        <v>398</v>
      </c>
      <c r="U910" s="6" t="s">
        <v>2781</v>
      </c>
      <c r="V910" s="7">
        <v>501</v>
      </c>
      <c r="W910" s="8">
        <v>44142</v>
      </c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</row>
    <row r="911" ht="15.15" hidden="1" spans="1:86">
      <c r="A911" s="4">
        <v>44142.8327314815</v>
      </c>
      <c r="B911" s="5" t="s">
        <v>27</v>
      </c>
      <c r="C911" s="6"/>
      <c r="D911" s="6"/>
      <c r="E911" s="6"/>
      <c r="F911" s="6"/>
      <c r="G911" s="6"/>
      <c r="H911" s="6"/>
      <c r="I911" s="6"/>
      <c r="J911" s="6" t="s">
        <v>2782</v>
      </c>
      <c r="K911" s="7">
        <v>89117615187</v>
      </c>
      <c r="L911" s="6" t="s">
        <v>2783</v>
      </c>
      <c r="M911" s="6" t="s">
        <v>2784</v>
      </c>
      <c r="N911" s="6" t="s">
        <v>1973</v>
      </c>
      <c r="O911" s="7">
        <v>102</v>
      </c>
      <c r="P911" s="8">
        <v>44142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</row>
    <row r="912" ht="15.15" hidden="1" spans="1:86">
      <c r="A912" s="4">
        <v>44142.8358333333</v>
      </c>
      <c r="B912" s="6" t="s">
        <v>15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 t="s">
        <v>2785</v>
      </c>
      <c r="AF912" s="7">
        <v>89218662982</v>
      </c>
      <c r="AG912" s="6" t="s">
        <v>2786</v>
      </c>
      <c r="AH912" s="6" t="s">
        <v>2787</v>
      </c>
      <c r="AI912" s="6" t="s">
        <v>35</v>
      </c>
      <c r="AJ912" s="7">
        <v>105</v>
      </c>
      <c r="AK912" s="6" t="s">
        <v>20</v>
      </c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</row>
    <row r="913" ht="15.15" hidden="1" spans="1:86">
      <c r="A913" s="4">
        <v>44142.8383449074</v>
      </c>
      <c r="B913" s="5" t="s">
        <v>65</v>
      </c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 t="s">
        <v>2788</v>
      </c>
      <c r="R913" s="6">
        <v>79602771341</v>
      </c>
      <c r="S913" s="6" t="s">
        <v>2789</v>
      </c>
      <c r="T913" s="6" t="s">
        <v>2790</v>
      </c>
      <c r="U913" s="6" t="s">
        <v>633</v>
      </c>
      <c r="V913" s="7">
        <v>104</v>
      </c>
      <c r="W913" s="8">
        <v>44142</v>
      </c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</row>
    <row r="914" ht="15.15" hidden="1" spans="1:86">
      <c r="A914" s="4">
        <v>44142.8385416667</v>
      </c>
      <c r="B914" s="5" t="s">
        <v>169</v>
      </c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 t="s">
        <v>2791</v>
      </c>
      <c r="Y914" s="6">
        <v>79219645394</v>
      </c>
      <c r="Z914" s="6" t="s">
        <v>2792</v>
      </c>
      <c r="AA914" s="6" t="s">
        <v>2793</v>
      </c>
      <c r="AB914" s="6" t="s">
        <v>922</v>
      </c>
      <c r="AC914" s="7">
        <v>104</v>
      </c>
      <c r="AD914" s="8">
        <v>38531</v>
      </c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</row>
    <row r="915" ht="15.15" hidden="1" spans="1:86">
      <c r="A915" s="4">
        <v>44142.8386226852</v>
      </c>
      <c r="B915" s="5" t="s">
        <v>27</v>
      </c>
      <c r="C915" s="6"/>
      <c r="D915" s="6"/>
      <c r="E915" s="6"/>
      <c r="F915" s="6"/>
      <c r="G915" s="6"/>
      <c r="H915" s="6"/>
      <c r="I915" s="6"/>
      <c r="J915" s="6" t="s">
        <v>2794</v>
      </c>
      <c r="K915" s="6">
        <v>79219443154</v>
      </c>
      <c r="L915" s="6" t="s">
        <v>2795</v>
      </c>
      <c r="M915" s="6" t="s">
        <v>2796</v>
      </c>
      <c r="N915" s="6" t="s">
        <v>2128</v>
      </c>
      <c r="O915" s="7">
        <v>302</v>
      </c>
      <c r="P915" s="8">
        <v>44142</v>
      </c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</row>
    <row r="916" ht="15.15" hidden="1" spans="1:86">
      <c r="A916" s="4">
        <v>44142.8386574074</v>
      </c>
      <c r="B916" s="5" t="s">
        <v>169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 t="s">
        <v>2797</v>
      </c>
      <c r="Y916" s="7">
        <v>89992005300</v>
      </c>
      <c r="Z916" s="6" t="s">
        <v>2798</v>
      </c>
      <c r="AA916" s="6" t="s">
        <v>2799</v>
      </c>
      <c r="AB916" s="6" t="s">
        <v>2800</v>
      </c>
      <c r="AC916" s="7">
        <v>101</v>
      </c>
      <c r="AD916" s="8">
        <v>44142</v>
      </c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</row>
    <row r="917" ht="15.15" hidden="1" spans="1:86">
      <c r="A917" s="4">
        <v>44142.8390277778</v>
      </c>
      <c r="B917" s="6" t="s">
        <v>15</v>
      </c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 t="s">
        <v>2801</v>
      </c>
      <c r="AF917" s="6">
        <v>79219342194</v>
      </c>
      <c r="AG917" s="6" t="s">
        <v>2802</v>
      </c>
      <c r="AH917" s="6" t="s">
        <v>2803</v>
      </c>
      <c r="AI917" s="6" t="s">
        <v>1387</v>
      </c>
      <c r="AJ917" s="7">
        <v>203</v>
      </c>
      <c r="AK917" s="6" t="s">
        <v>2804</v>
      </c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</row>
    <row r="918" ht="15.15" hidden="1" spans="1:86">
      <c r="A918" s="4">
        <v>44142.839212963</v>
      </c>
      <c r="B918" s="6" t="s">
        <v>80</v>
      </c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 t="s">
        <v>1509</v>
      </c>
      <c r="BH918" s="6">
        <v>79117729865</v>
      </c>
      <c r="BI918" s="6" t="s">
        <v>1510</v>
      </c>
      <c r="BJ918" s="6" t="s">
        <v>2805</v>
      </c>
      <c r="BK918" s="6" t="s">
        <v>1532</v>
      </c>
      <c r="BL918" s="6" t="s">
        <v>1672</v>
      </c>
      <c r="BM918" s="7">
        <v>139</v>
      </c>
      <c r="BN918" s="6" t="s">
        <v>2806</v>
      </c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</row>
    <row r="919" ht="15.15" spans="1:86">
      <c r="A919" s="4">
        <v>44142.839224537</v>
      </c>
      <c r="B919" s="5" t="s">
        <v>11</v>
      </c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 t="s">
        <v>2807</v>
      </c>
      <c r="BP919" s="7">
        <v>89046076406</v>
      </c>
      <c r="BQ919" s="6" t="s">
        <v>2808</v>
      </c>
      <c r="BR919" s="6" t="s">
        <v>2809</v>
      </c>
      <c r="BS919" s="6" t="s">
        <v>378</v>
      </c>
      <c r="BT919" s="7">
        <v>1</v>
      </c>
      <c r="BU919" s="8">
        <v>44142</v>
      </c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</row>
    <row r="920" ht="15.15" hidden="1" spans="1:86">
      <c r="A920" s="4">
        <v>44142.8428009259</v>
      </c>
      <c r="B920" s="5" t="s">
        <v>65</v>
      </c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 t="s">
        <v>2810</v>
      </c>
      <c r="R920" s="6">
        <f>7-911-35-2-39</f>
        <v>-980</v>
      </c>
      <c r="S920" s="6" t="s">
        <v>2811</v>
      </c>
      <c r="T920" s="6" t="s">
        <v>2812</v>
      </c>
      <c r="U920" s="6" t="s">
        <v>2525</v>
      </c>
      <c r="V920" s="7">
        <v>604</v>
      </c>
      <c r="W920" s="8">
        <v>44142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</row>
    <row r="921" ht="15.15" hidden="1" spans="1:86">
      <c r="A921" s="4">
        <v>44142.8429861111</v>
      </c>
      <c r="B921" s="5" t="s">
        <v>169</v>
      </c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 t="s">
        <v>2813</v>
      </c>
      <c r="Y921" s="7">
        <v>89213404743</v>
      </c>
      <c r="Z921" s="6" t="s">
        <v>2814</v>
      </c>
      <c r="AA921" s="6" t="s">
        <v>2815</v>
      </c>
      <c r="AB921" s="6" t="s">
        <v>2816</v>
      </c>
      <c r="AC921" s="7">
        <v>305</v>
      </c>
      <c r="AD921" s="8">
        <v>44142</v>
      </c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</row>
    <row r="922" ht="15.15" spans="1:86">
      <c r="A922" s="4">
        <v>44142.8432523148</v>
      </c>
      <c r="B922" s="5" t="s">
        <v>11</v>
      </c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 t="s">
        <v>2817</v>
      </c>
      <c r="BP922" s="6">
        <v>79219977117</v>
      </c>
      <c r="BQ922" s="6" t="s">
        <v>2818</v>
      </c>
      <c r="BR922" s="6" t="s">
        <v>2819</v>
      </c>
      <c r="BS922" s="6" t="s">
        <v>2208</v>
      </c>
      <c r="BT922" s="7">
        <v>126</v>
      </c>
      <c r="BU922" s="8">
        <v>44142</v>
      </c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</row>
    <row r="923" ht="15.15" hidden="1" spans="1:86">
      <c r="A923" s="4">
        <v>44142.8433912037</v>
      </c>
      <c r="B923" s="5" t="s">
        <v>27</v>
      </c>
      <c r="C923" s="6"/>
      <c r="D923" s="6"/>
      <c r="E923" s="6"/>
      <c r="F923" s="6"/>
      <c r="G923" s="6"/>
      <c r="H923" s="6"/>
      <c r="I923" s="6"/>
      <c r="J923" s="6" t="s">
        <v>2820</v>
      </c>
      <c r="K923" s="7">
        <v>89110298241</v>
      </c>
      <c r="L923" s="6" t="s">
        <v>2821</v>
      </c>
      <c r="M923" s="6" t="s">
        <v>2822</v>
      </c>
      <c r="N923" s="6" t="s">
        <v>2120</v>
      </c>
      <c r="O923" s="7">
        <v>203</v>
      </c>
      <c r="P923" s="8">
        <v>44142</v>
      </c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</row>
    <row r="924" ht="15.15" hidden="1" spans="1:86">
      <c r="A924" s="4">
        <v>44142.8441435185</v>
      </c>
      <c r="B924" s="6" t="s">
        <v>80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 t="s">
        <v>1364</v>
      </c>
      <c r="BH924" s="7">
        <v>89811391489</v>
      </c>
      <c r="BI924" s="6" t="s">
        <v>1365</v>
      </c>
      <c r="BJ924" s="6" t="s">
        <v>1366</v>
      </c>
      <c r="BK924" s="6" t="s">
        <v>1367</v>
      </c>
      <c r="BL924" s="6" t="s">
        <v>1368</v>
      </c>
      <c r="BM924" s="7">
        <v>138</v>
      </c>
      <c r="BN924" s="6" t="s">
        <v>74</v>
      </c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</row>
    <row r="925" ht="15.15" hidden="1" spans="1:86">
      <c r="A925" s="4">
        <v>44142.8443865741</v>
      </c>
      <c r="B925" s="5" t="s">
        <v>65</v>
      </c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 t="s">
        <v>2823</v>
      </c>
      <c r="R925" s="7">
        <v>89817945009</v>
      </c>
      <c r="S925" s="6" t="s">
        <v>2824</v>
      </c>
      <c r="T925" s="6" t="s">
        <v>2825</v>
      </c>
      <c r="U925" s="6" t="s">
        <v>2826</v>
      </c>
      <c r="V925" s="7">
        <v>1</v>
      </c>
      <c r="W925" s="8">
        <v>44142</v>
      </c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</row>
    <row r="926" ht="15.15" spans="1:86">
      <c r="A926" s="4">
        <v>44142.8446875</v>
      </c>
      <c r="B926" s="5" t="s">
        <v>11</v>
      </c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 t="s">
        <v>2827</v>
      </c>
      <c r="BP926" s="7">
        <v>89216300415</v>
      </c>
      <c r="BQ926" s="6" t="s">
        <v>2828</v>
      </c>
      <c r="BR926" s="6" t="s">
        <v>2829</v>
      </c>
      <c r="BS926" s="6" t="s">
        <v>378</v>
      </c>
      <c r="BT926" s="7">
        <v>229</v>
      </c>
      <c r="BU926" s="8">
        <v>44142</v>
      </c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</row>
    <row r="927" ht="15.15" hidden="1" spans="1:86">
      <c r="A927" s="4">
        <v>44142.8448726852</v>
      </c>
      <c r="B927" s="5" t="s">
        <v>27</v>
      </c>
      <c r="C927" s="6"/>
      <c r="D927" s="6"/>
      <c r="E927" s="6"/>
      <c r="F927" s="6"/>
      <c r="G927" s="6"/>
      <c r="H927" s="6"/>
      <c r="I927" s="6"/>
      <c r="J927" s="6" t="s">
        <v>2830</v>
      </c>
      <c r="K927" s="7">
        <v>89310028399</v>
      </c>
      <c r="L927" s="6" t="s">
        <v>2831</v>
      </c>
      <c r="M927" s="6" t="s">
        <v>2832</v>
      </c>
      <c r="N927" s="6" t="s">
        <v>2128</v>
      </c>
      <c r="O927" s="7">
        <v>201</v>
      </c>
      <c r="P927" s="8">
        <v>44142</v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</row>
    <row r="928" ht="15.15" hidden="1" spans="1:86">
      <c r="A928" s="4">
        <v>44142.8457638889</v>
      </c>
      <c r="B928" s="5" t="s">
        <v>65</v>
      </c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 t="s">
        <v>2823</v>
      </c>
      <c r="R928" s="7">
        <v>89817945009</v>
      </c>
      <c r="S928" s="6" t="s">
        <v>2833</v>
      </c>
      <c r="T928" s="6" t="s">
        <v>2834</v>
      </c>
      <c r="U928" s="6" t="s">
        <v>2835</v>
      </c>
      <c r="V928" s="7">
        <v>1</v>
      </c>
      <c r="W928" s="8">
        <v>44142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</row>
    <row r="929" ht="15.15" hidden="1" spans="1:86">
      <c r="A929" s="4">
        <v>44142.8458333333</v>
      </c>
      <c r="B929" s="5" t="s">
        <v>65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 t="s">
        <v>2830</v>
      </c>
      <c r="R929" s="7">
        <v>89310028399</v>
      </c>
      <c r="S929" s="6"/>
      <c r="T929" s="6" t="s">
        <v>2832</v>
      </c>
      <c r="U929" s="6" t="s">
        <v>414</v>
      </c>
      <c r="V929" s="6" t="s">
        <v>1248</v>
      </c>
      <c r="W929" s="8">
        <v>44142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</row>
    <row r="930" ht="15.15" hidden="1" spans="1:86">
      <c r="A930" s="4">
        <v>44142.8462847222</v>
      </c>
      <c r="B930" s="6" t="s">
        <v>15</v>
      </c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 t="s">
        <v>2836</v>
      </c>
      <c r="AF930" s="6">
        <v>79213005392</v>
      </c>
      <c r="AG930" s="6" t="s">
        <v>2837</v>
      </c>
      <c r="AH930" s="6" t="s">
        <v>2838</v>
      </c>
      <c r="AI930" s="6" t="s">
        <v>2839</v>
      </c>
      <c r="AJ930" s="6" t="s">
        <v>2840</v>
      </c>
      <c r="AK930" s="6" t="s">
        <v>20</v>
      </c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</row>
    <row r="931" ht="15.15" hidden="1" spans="1:86">
      <c r="A931" s="4">
        <v>44142.8469675926</v>
      </c>
      <c r="B931" s="6" t="s">
        <v>15</v>
      </c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 t="s">
        <v>2841</v>
      </c>
      <c r="AF931" s="7">
        <v>89523505019</v>
      </c>
      <c r="AG931" s="6" t="s">
        <v>2842</v>
      </c>
      <c r="AH931" s="6" t="s">
        <v>2843</v>
      </c>
      <c r="AI931" s="6" t="s">
        <v>2844</v>
      </c>
      <c r="AJ931" s="7">
        <v>105</v>
      </c>
      <c r="AK931" s="6" t="s">
        <v>1071</v>
      </c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</row>
    <row r="932" ht="15.15" hidden="1" spans="1:86">
      <c r="A932" s="4">
        <v>44142.8471875</v>
      </c>
      <c r="B932" s="5" t="s">
        <v>192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 t="s">
        <v>2845</v>
      </c>
      <c r="BA932" s="6">
        <f>7-905-235-2-3</f>
        <v>-1138</v>
      </c>
      <c r="BB932" s="6" t="s">
        <v>2846</v>
      </c>
      <c r="BC932" s="6" t="s">
        <v>2847</v>
      </c>
      <c r="BD932" s="6" t="s">
        <v>773</v>
      </c>
      <c r="BE932" s="7">
        <v>106</v>
      </c>
      <c r="BF932" s="8">
        <v>44142</v>
      </c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</row>
    <row r="933" ht="15.15" hidden="1" spans="1:86">
      <c r="A933" s="4">
        <v>44142.8475462963</v>
      </c>
      <c r="B933" s="5" t="s">
        <v>169</v>
      </c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 t="s">
        <v>2848</v>
      </c>
      <c r="Y933" s="6">
        <v>79213947482</v>
      </c>
      <c r="Z933" s="6" t="s">
        <v>2849</v>
      </c>
      <c r="AA933" s="6" t="s">
        <v>2850</v>
      </c>
      <c r="AB933" s="6" t="s">
        <v>2851</v>
      </c>
      <c r="AC933" s="7">
        <v>101</v>
      </c>
      <c r="AD933" s="8">
        <v>44142</v>
      </c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</row>
    <row r="934" ht="15.15" hidden="1" spans="1:86">
      <c r="A934" s="4">
        <v>44142.848599537</v>
      </c>
      <c r="B934" s="6" t="s">
        <v>15</v>
      </c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 t="s">
        <v>2852</v>
      </c>
      <c r="AF934" s="7">
        <v>89213925510</v>
      </c>
      <c r="AG934" s="6" t="s">
        <v>2853</v>
      </c>
      <c r="AH934" s="6" t="s">
        <v>2854</v>
      </c>
      <c r="AI934" s="6" t="s">
        <v>2855</v>
      </c>
      <c r="AJ934" s="6" t="s">
        <v>2856</v>
      </c>
      <c r="AK934" s="6" t="s">
        <v>20</v>
      </c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</row>
    <row r="935" ht="15.15" hidden="1" spans="1:86">
      <c r="A935" s="4">
        <v>44142.8486111111</v>
      </c>
      <c r="B935" s="6" t="s">
        <v>15</v>
      </c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 t="s">
        <v>2857</v>
      </c>
      <c r="AF935" s="6" t="s">
        <v>2858</v>
      </c>
      <c r="AG935" s="6" t="s">
        <v>2859</v>
      </c>
      <c r="AH935" s="6" t="s">
        <v>2860</v>
      </c>
      <c r="AI935" s="6" t="s">
        <v>2844</v>
      </c>
      <c r="AJ935" s="7">
        <v>105</v>
      </c>
      <c r="AK935" s="6" t="s">
        <v>2861</v>
      </c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</row>
    <row r="936" ht="15.15" hidden="1" spans="1:86">
      <c r="A936" s="4">
        <v>44142.8492708333</v>
      </c>
      <c r="B936" s="5" t="s">
        <v>27</v>
      </c>
      <c r="C936" s="6"/>
      <c r="D936" s="6"/>
      <c r="E936" s="6"/>
      <c r="F936" s="6"/>
      <c r="G936" s="6"/>
      <c r="H936" s="6"/>
      <c r="I936" s="6"/>
      <c r="J936" s="6" t="s">
        <v>2862</v>
      </c>
      <c r="K936" s="7">
        <v>89218765003</v>
      </c>
      <c r="L936" s="6" t="s">
        <v>2863</v>
      </c>
      <c r="M936" s="6" t="s">
        <v>2864</v>
      </c>
      <c r="N936" s="6" t="s">
        <v>2865</v>
      </c>
      <c r="O936" s="7">
        <v>104</v>
      </c>
      <c r="P936" s="8">
        <v>44142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</row>
    <row r="937" ht="15.15" hidden="1" spans="1:86">
      <c r="A937" s="4">
        <v>44142.8495601852</v>
      </c>
      <c r="B937" s="6" t="s">
        <v>365</v>
      </c>
      <c r="C937" s="6" t="s">
        <v>2866</v>
      </c>
      <c r="D937" s="7">
        <v>89214407668</v>
      </c>
      <c r="E937" s="6" t="s">
        <v>2867</v>
      </c>
      <c r="F937" s="6" t="s">
        <v>2868</v>
      </c>
      <c r="G937" s="6" t="s">
        <v>378</v>
      </c>
      <c r="H937" s="7">
        <v>154</v>
      </c>
      <c r="I937" s="8">
        <v>44142</v>
      </c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</row>
    <row r="938" ht="15.15" hidden="1" spans="1:86">
      <c r="A938" s="4">
        <v>44142.8496990741</v>
      </c>
      <c r="B938" s="6" t="s">
        <v>80</v>
      </c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 t="s">
        <v>2869</v>
      </c>
      <c r="BH938" s="6" t="s">
        <v>2870</v>
      </c>
      <c r="BI938" s="6" t="s">
        <v>2871</v>
      </c>
      <c r="BJ938" s="6" t="s">
        <v>2872</v>
      </c>
      <c r="BK938" s="6" t="s">
        <v>2873</v>
      </c>
      <c r="BL938" s="6" t="s">
        <v>1672</v>
      </c>
      <c r="BM938" s="7">
        <v>139</v>
      </c>
      <c r="BN938" s="6" t="s">
        <v>26</v>
      </c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</row>
    <row r="939" ht="15.15" hidden="1" spans="1:86">
      <c r="A939" s="4">
        <v>44142.8497800926</v>
      </c>
      <c r="B939" s="5" t="s">
        <v>169</v>
      </c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 t="s">
        <v>2874</v>
      </c>
      <c r="Y939" s="7">
        <v>89111434105</v>
      </c>
      <c r="Z939" s="6" t="s">
        <v>2875</v>
      </c>
      <c r="AA939" s="6" t="s">
        <v>2876</v>
      </c>
      <c r="AB939" s="6" t="s">
        <v>1021</v>
      </c>
      <c r="AC939" s="7">
        <v>201</v>
      </c>
      <c r="AD939" s="8">
        <v>44142</v>
      </c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</row>
    <row r="940" ht="15.15" hidden="1" spans="1:86">
      <c r="A940" s="4">
        <v>44142.8505555556</v>
      </c>
      <c r="B940" s="5" t="s">
        <v>44</v>
      </c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 t="s">
        <v>2877</v>
      </c>
      <c r="AM940" s="7">
        <v>89531521430</v>
      </c>
      <c r="AN940" s="6" t="s">
        <v>2878</v>
      </c>
      <c r="AO940" s="6" t="s">
        <v>2879</v>
      </c>
      <c r="AP940" s="6" t="s">
        <v>1660</v>
      </c>
      <c r="AQ940" s="7">
        <v>1</v>
      </c>
      <c r="AR940" s="8">
        <v>44142</v>
      </c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</row>
    <row r="941" ht="15.15" hidden="1" spans="1:86">
      <c r="A941" s="4">
        <v>44142.8508912037</v>
      </c>
      <c r="B941" s="5" t="s">
        <v>65</v>
      </c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 t="s">
        <v>2880</v>
      </c>
      <c r="R941" s="6">
        <v>79516484623</v>
      </c>
      <c r="S941" s="6" t="s">
        <v>2881</v>
      </c>
      <c r="T941" s="6" t="s">
        <v>2882</v>
      </c>
      <c r="U941" s="6" t="s">
        <v>1987</v>
      </c>
      <c r="V941" s="7">
        <v>501</v>
      </c>
      <c r="W941" s="8">
        <v>44142</v>
      </c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</row>
    <row r="942" ht="15.15" hidden="1" spans="1:86">
      <c r="A942" s="4">
        <v>44142.8515277778</v>
      </c>
      <c r="B942" s="5" t="s">
        <v>44</v>
      </c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 t="s">
        <v>2883</v>
      </c>
      <c r="AM942" s="7">
        <v>89652594774</v>
      </c>
      <c r="AN942" s="6" t="s">
        <v>2884</v>
      </c>
      <c r="AO942" s="6" t="s">
        <v>2885</v>
      </c>
      <c r="AP942" s="6" t="s">
        <v>1660</v>
      </c>
      <c r="AQ942" s="7">
        <v>1</v>
      </c>
      <c r="AR942" s="8">
        <v>44142</v>
      </c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</row>
    <row r="943" ht="15.15" hidden="1" spans="1:86">
      <c r="A943" s="4">
        <v>44142.8531481481</v>
      </c>
      <c r="B943" s="5" t="s">
        <v>27</v>
      </c>
      <c r="C943" s="6"/>
      <c r="D943" s="6"/>
      <c r="E943" s="6"/>
      <c r="F943" s="6"/>
      <c r="G943" s="6"/>
      <c r="H943" s="6"/>
      <c r="I943" s="6"/>
      <c r="J943" s="6" t="s">
        <v>2886</v>
      </c>
      <c r="K943" s="7">
        <v>89218765003</v>
      </c>
      <c r="L943" s="6"/>
      <c r="M943" s="6" t="s">
        <v>2864</v>
      </c>
      <c r="N943" s="6" t="s">
        <v>2887</v>
      </c>
      <c r="O943" s="7">
        <v>101</v>
      </c>
      <c r="P943" s="8">
        <v>44142</v>
      </c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</row>
    <row r="944" ht="15.15" hidden="1" spans="1:86">
      <c r="A944" s="4">
        <v>44142.8537615741</v>
      </c>
      <c r="B944" s="5" t="s">
        <v>65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 t="s">
        <v>2888</v>
      </c>
      <c r="R944" s="6">
        <v>79516484623</v>
      </c>
      <c r="S944" s="6" t="s">
        <v>2881</v>
      </c>
      <c r="T944" s="6" t="s">
        <v>2882</v>
      </c>
      <c r="U944" s="6" t="s">
        <v>1987</v>
      </c>
      <c r="V944" s="7">
        <v>501</v>
      </c>
      <c r="W944" s="8">
        <v>44142</v>
      </c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</row>
    <row r="945" ht="15.15" spans="1:86">
      <c r="A945" s="4">
        <v>44142.8540625</v>
      </c>
      <c r="B945" s="5" t="s">
        <v>11</v>
      </c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 t="s">
        <v>2889</v>
      </c>
      <c r="BP945" s="7">
        <v>89052608831</v>
      </c>
      <c r="BQ945" s="6" t="s">
        <v>2890</v>
      </c>
      <c r="BR945" s="6" t="s">
        <v>2891</v>
      </c>
      <c r="BS945" s="6" t="s">
        <v>2529</v>
      </c>
      <c r="BT945" s="7">
        <v>107</v>
      </c>
      <c r="BU945" s="8">
        <v>44142</v>
      </c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</row>
    <row r="946" ht="15.15" spans="1:86">
      <c r="A946" s="4">
        <v>44142.8548726852</v>
      </c>
      <c r="B946" s="5" t="s">
        <v>11</v>
      </c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 t="s">
        <v>2892</v>
      </c>
      <c r="BP946" s="6">
        <v>79218874790</v>
      </c>
      <c r="BQ946" s="6" t="s">
        <v>2893</v>
      </c>
      <c r="BR946" s="6" t="s">
        <v>2894</v>
      </c>
      <c r="BS946" s="6" t="s">
        <v>2895</v>
      </c>
      <c r="BT946" s="7">
        <v>601</v>
      </c>
      <c r="BU946" s="8">
        <v>44142</v>
      </c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</row>
    <row r="947" ht="15.15" hidden="1" spans="1:86">
      <c r="A947" s="4">
        <v>44142.8550694444</v>
      </c>
      <c r="B947" s="5" t="s">
        <v>169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 t="s">
        <v>2896</v>
      </c>
      <c r="Y947" s="7">
        <v>89818029720</v>
      </c>
      <c r="Z947" s="6" t="s">
        <v>2897</v>
      </c>
      <c r="AA947" s="6" t="s">
        <v>2898</v>
      </c>
      <c r="AB947" s="6" t="s">
        <v>1021</v>
      </c>
      <c r="AC947" s="7">
        <v>303</v>
      </c>
      <c r="AD947" s="8">
        <v>44142</v>
      </c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</row>
    <row r="948" ht="15.15" hidden="1" spans="1:86">
      <c r="A948" s="4">
        <v>44142.8552083333</v>
      </c>
      <c r="B948" s="6" t="s">
        <v>15</v>
      </c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 t="s">
        <v>2899</v>
      </c>
      <c r="AF948" s="7">
        <v>89500158105</v>
      </c>
      <c r="AG948" s="6" t="s">
        <v>2900</v>
      </c>
      <c r="AH948" s="6" t="s">
        <v>2901</v>
      </c>
      <c r="AI948" s="6" t="s">
        <v>2533</v>
      </c>
      <c r="AJ948" s="7">
        <v>102</v>
      </c>
      <c r="AK948" s="6" t="s">
        <v>20</v>
      </c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</row>
    <row r="949" ht="15.15" hidden="1" spans="1:86">
      <c r="A949" s="4">
        <v>44142.8558564815</v>
      </c>
      <c r="B949" s="5" t="s">
        <v>192</v>
      </c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 t="s">
        <v>2902</v>
      </c>
      <c r="BA949" s="6">
        <v>79213444253</v>
      </c>
      <c r="BB949" s="6" t="s">
        <v>2903</v>
      </c>
      <c r="BC949" s="6" t="s">
        <v>2904</v>
      </c>
      <c r="BD949" s="6" t="s">
        <v>193</v>
      </c>
      <c r="BE949" s="7">
        <v>102</v>
      </c>
      <c r="BF949" s="8">
        <v>44142</v>
      </c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</row>
    <row r="950" ht="15.15" hidden="1" spans="1:86">
      <c r="A950" s="4">
        <v>44142.8559490741</v>
      </c>
      <c r="B950" s="5" t="s">
        <v>169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 t="s">
        <v>2905</v>
      </c>
      <c r="Y950" s="7">
        <v>89817674794</v>
      </c>
      <c r="Z950" s="6" t="s">
        <v>2906</v>
      </c>
      <c r="AA950" s="6" t="s">
        <v>2907</v>
      </c>
      <c r="AB950" s="6" t="s">
        <v>704</v>
      </c>
      <c r="AC950" s="7">
        <v>402</v>
      </c>
      <c r="AD950" s="8">
        <v>44142</v>
      </c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</row>
    <row r="951" ht="15.15" hidden="1" spans="1:86">
      <c r="A951" s="4">
        <v>44142.8561805556</v>
      </c>
      <c r="B951" s="6" t="s">
        <v>15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 t="s">
        <v>2908</v>
      </c>
      <c r="AF951" s="7">
        <v>89119566140</v>
      </c>
      <c r="AG951" s="6" t="s">
        <v>2909</v>
      </c>
      <c r="AH951" s="6" t="s">
        <v>2910</v>
      </c>
      <c r="AI951" s="6" t="s">
        <v>2855</v>
      </c>
      <c r="AJ951" s="7">
        <v>101</v>
      </c>
      <c r="AK951" s="6" t="s">
        <v>20</v>
      </c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</row>
    <row r="952" ht="15.15" hidden="1" spans="1:86">
      <c r="A952" s="4">
        <v>44142.8561921296</v>
      </c>
      <c r="B952" s="5" t="s">
        <v>65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 t="s">
        <v>2911</v>
      </c>
      <c r="R952" s="7">
        <v>79117736505</v>
      </c>
      <c r="S952" s="6" t="s">
        <v>2912</v>
      </c>
      <c r="T952" s="6" t="s">
        <v>2913</v>
      </c>
      <c r="U952" s="6" t="s">
        <v>311</v>
      </c>
      <c r="V952" s="6">
        <v>3</v>
      </c>
      <c r="W952" s="8">
        <v>44142</v>
      </c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</row>
    <row r="953" ht="15.15" hidden="1" spans="1:86">
      <c r="A953" s="4">
        <v>44142.8570833333</v>
      </c>
      <c r="B953" s="5" t="s">
        <v>27</v>
      </c>
      <c r="C953" s="6"/>
      <c r="D953" s="6"/>
      <c r="E953" s="6"/>
      <c r="F953" s="6"/>
      <c r="G953" s="6"/>
      <c r="H953" s="6"/>
      <c r="I953" s="6"/>
      <c r="J953" s="6" t="s">
        <v>2914</v>
      </c>
      <c r="K953" s="7">
        <v>89119864342</v>
      </c>
      <c r="L953" s="6" t="s">
        <v>2915</v>
      </c>
      <c r="M953" s="6" t="s">
        <v>2916</v>
      </c>
      <c r="N953" s="6" t="s">
        <v>2035</v>
      </c>
      <c r="O953" s="7">
        <v>101</v>
      </c>
      <c r="P953" s="8">
        <v>44142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</row>
    <row r="954" ht="15.15" hidden="1" spans="1:86">
      <c r="A954" s="4">
        <v>44142.857650463</v>
      </c>
      <c r="B954" s="6" t="s">
        <v>80</v>
      </c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 t="s">
        <v>2917</v>
      </c>
      <c r="BH954" s="6" t="s">
        <v>2918</v>
      </c>
      <c r="BI954" s="6" t="s">
        <v>2919</v>
      </c>
      <c r="BJ954" s="6" t="s">
        <v>2920</v>
      </c>
      <c r="BK954" s="6" t="s">
        <v>2921</v>
      </c>
      <c r="BL954" s="6" t="s">
        <v>2922</v>
      </c>
      <c r="BM954" s="7">
        <v>101</v>
      </c>
      <c r="BN954" s="6" t="s">
        <v>2923</v>
      </c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</row>
    <row r="955" ht="15.15" hidden="1" spans="1:86">
      <c r="A955" s="4">
        <v>44142.8579976852</v>
      </c>
      <c r="B955" s="6" t="s">
        <v>15</v>
      </c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 t="s">
        <v>2924</v>
      </c>
      <c r="AF955" s="6">
        <v>79219133631</v>
      </c>
      <c r="AG955" s="6" t="s">
        <v>2925</v>
      </c>
      <c r="AH955" s="6" t="s">
        <v>2926</v>
      </c>
      <c r="AI955" s="6" t="s">
        <v>2927</v>
      </c>
      <c r="AJ955" s="7">
        <v>301</v>
      </c>
      <c r="AK955" s="6" t="s">
        <v>20</v>
      </c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</row>
    <row r="956" ht="15.15" hidden="1" spans="1:86">
      <c r="A956" s="4">
        <v>44142.8595601852</v>
      </c>
      <c r="B956" s="6" t="s">
        <v>15</v>
      </c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 t="s">
        <v>2917</v>
      </c>
      <c r="AF956" s="6" t="s">
        <v>2918</v>
      </c>
      <c r="AG956" s="6" t="s">
        <v>2919</v>
      </c>
      <c r="AH956" s="6" t="s">
        <v>2921</v>
      </c>
      <c r="AI956" s="6" t="s">
        <v>2928</v>
      </c>
      <c r="AJ956" s="7">
        <v>101</v>
      </c>
      <c r="AK956" s="6" t="s">
        <v>2923</v>
      </c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</row>
    <row r="957" ht="15.15" hidden="1" spans="1:86">
      <c r="A957" s="4">
        <v>44142.8595949074</v>
      </c>
      <c r="B957" s="6" t="s">
        <v>15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 t="s">
        <v>2929</v>
      </c>
      <c r="AF957" s="7">
        <v>89522282237</v>
      </c>
      <c r="AG957" s="6" t="s">
        <v>2930</v>
      </c>
      <c r="AH957" s="6" t="s">
        <v>2931</v>
      </c>
      <c r="AI957" s="6" t="s">
        <v>2932</v>
      </c>
      <c r="AJ957" s="7">
        <v>104</v>
      </c>
      <c r="AK957" s="6" t="s">
        <v>20</v>
      </c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</row>
    <row r="958" ht="15.15" hidden="1" spans="1:86">
      <c r="A958" s="4">
        <v>44142.8602314815</v>
      </c>
      <c r="B958" s="6" t="s">
        <v>15</v>
      </c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 t="s">
        <v>2933</v>
      </c>
      <c r="AF958" s="7">
        <v>89119353699</v>
      </c>
      <c r="AG958" s="6" t="s">
        <v>2934</v>
      </c>
      <c r="AH958" s="6" t="s">
        <v>2935</v>
      </c>
      <c r="AI958" s="6" t="s">
        <v>2936</v>
      </c>
      <c r="AJ958" s="7">
        <v>104</v>
      </c>
      <c r="AK958" s="6" t="s">
        <v>74</v>
      </c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</row>
    <row r="959" ht="15.15" hidden="1" spans="1:86">
      <c r="A959" s="4">
        <v>44142.8603819444</v>
      </c>
      <c r="B959" s="6" t="s">
        <v>80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 t="s">
        <v>2937</v>
      </c>
      <c r="BH959" s="6">
        <v>79052065594</v>
      </c>
      <c r="BI959" s="6" t="s">
        <v>2938</v>
      </c>
      <c r="BJ959" s="6" t="s">
        <v>2939</v>
      </c>
      <c r="BK959" s="6" t="s">
        <v>2940</v>
      </c>
      <c r="BL959" s="6" t="s">
        <v>2718</v>
      </c>
      <c r="BM959" s="7">
        <v>106</v>
      </c>
      <c r="BN959" s="6" t="s">
        <v>26</v>
      </c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</row>
    <row r="960" ht="15.15" hidden="1" spans="1:86">
      <c r="A960" s="4">
        <v>44142.8604166667</v>
      </c>
      <c r="B960" s="5" t="s">
        <v>65</v>
      </c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 t="s">
        <v>2941</v>
      </c>
      <c r="R960" s="6">
        <v>79219629904</v>
      </c>
      <c r="S960" s="6" t="s">
        <v>2942</v>
      </c>
      <c r="T960" s="6" t="s">
        <v>2943</v>
      </c>
      <c r="U960" s="6" t="s">
        <v>2944</v>
      </c>
      <c r="V960" s="6">
        <v>3</v>
      </c>
      <c r="W960" s="8">
        <v>44142</v>
      </c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</row>
    <row r="961" ht="15.15" hidden="1" spans="1:86">
      <c r="A961" s="4">
        <v>44142.8614236111</v>
      </c>
      <c r="B961" s="5" t="s">
        <v>65</v>
      </c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 t="s">
        <v>2941</v>
      </c>
      <c r="R961" s="6">
        <v>79219629904</v>
      </c>
      <c r="S961" s="6" t="s">
        <v>2942</v>
      </c>
      <c r="T961" s="6" t="s">
        <v>2943</v>
      </c>
      <c r="U961" s="6" t="s">
        <v>2945</v>
      </c>
      <c r="V961" s="7">
        <v>201</v>
      </c>
      <c r="W961" s="8">
        <v>44142</v>
      </c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</row>
    <row r="962" ht="15.15" hidden="1" spans="1:86">
      <c r="A962" s="4">
        <v>44142.8626967593</v>
      </c>
      <c r="B962" s="5" t="s">
        <v>65</v>
      </c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 t="s">
        <v>2114</v>
      </c>
      <c r="R962" s="7">
        <v>89112352963</v>
      </c>
      <c r="S962" s="6" t="s">
        <v>2115</v>
      </c>
      <c r="T962" s="6" t="s">
        <v>2116</v>
      </c>
      <c r="U962" s="6" t="s">
        <v>1158</v>
      </c>
      <c r="V962" s="7">
        <v>101</v>
      </c>
      <c r="W962" s="8">
        <v>44142</v>
      </c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</row>
    <row r="963" ht="15.15" hidden="1" spans="1:86">
      <c r="A963" s="4">
        <v>44142.863125</v>
      </c>
      <c r="B963" s="6" t="s">
        <v>80</v>
      </c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 t="s">
        <v>2946</v>
      </c>
      <c r="BH963" s="7">
        <v>89602720008</v>
      </c>
      <c r="BI963" s="6" t="s">
        <v>2947</v>
      </c>
      <c r="BJ963" s="6" t="s">
        <v>2948</v>
      </c>
      <c r="BK963" s="6" t="s">
        <v>2949</v>
      </c>
      <c r="BL963" s="6" t="s">
        <v>2950</v>
      </c>
      <c r="BM963" s="7">
        <v>122</v>
      </c>
      <c r="BN963" s="6" t="s">
        <v>20</v>
      </c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</row>
    <row r="964" ht="15.15" hidden="1" spans="1:86">
      <c r="A964" s="4">
        <v>44142.8631597222</v>
      </c>
      <c r="B964" s="5" t="s">
        <v>27</v>
      </c>
      <c r="C964" s="6"/>
      <c r="D964" s="6"/>
      <c r="E964" s="6"/>
      <c r="F964" s="6"/>
      <c r="G964" s="6"/>
      <c r="H964" s="6"/>
      <c r="I964" s="6"/>
      <c r="J964" s="6" t="s">
        <v>2951</v>
      </c>
      <c r="K964" s="7">
        <v>89112798530</v>
      </c>
      <c r="L964" s="6" t="s">
        <v>2952</v>
      </c>
      <c r="M964" s="6" t="s">
        <v>2953</v>
      </c>
      <c r="N964" s="6" t="s">
        <v>1180</v>
      </c>
      <c r="O964" s="7">
        <v>101</v>
      </c>
      <c r="P964" s="8">
        <v>44142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</row>
    <row r="965" ht="15.15" hidden="1" spans="1:86">
      <c r="A965" s="4">
        <v>44142.8640509259</v>
      </c>
      <c r="B965" s="5" t="s">
        <v>192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 t="s">
        <v>2954</v>
      </c>
      <c r="BA965" s="6">
        <v>79217820458</v>
      </c>
      <c r="BB965" s="6" t="s">
        <v>2955</v>
      </c>
      <c r="BC965" s="6" t="s">
        <v>2956</v>
      </c>
      <c r="BD965" s="6" t="s">
        <v>2957</v>
      </c>
      <c r="BE965" s="7">
        <v>230</v>
      </c>
      <c r="BF965" s="8">
        <v>44142</v>
      </c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</row>
    <row r="966" ht="15.15" hidden="1" spans="1:86">
      <c r="A966" s="4">
        <v>44142.8647800926</v>
      </c>
      <c r="B966" s="5" t="s">
        <v>27</v>
      </c>
      <c r="C966" s="6"/>
      <c r="D966" s="6"/>
      <c r="E966" s="6"/>
      <c r="F966" s="6"/>
      <c r="G966" s="6"/>
      <c r="H966" s="6"/>
      <c r="I966" s="6"/>
      <c r="J966" s="6" t="s">
        <v>2958</v>
      </c>
      <c r="K966" s="7">
        <v>89112782869</v>
      </c>
      <c r="L966" s="6" t="s">
        <v>2959</v>
      </c>
      <c r="M966" s="6" t="s">
        <v>2960</v>
      </c>
      <c r="N966" s="6" t="s">
        <v>2961</v>
      </c>
      <c r="O966" s="6" t="s">
        <v>2962</v>
      </c>
      <c r="P966" s="8">
        <v>44142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</row>
    <row r="967" ht="15.15" hidden="1" spans="1:86">
      <c r="A967" s="4">
        <v>44142.8649074074</v>
      </c>
      <c r="B967" s="6" t="s">
        <v>15</v>
      </c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 t="s">
        <v>2963</v>
      </c>
      <c r="AF967" s="6">
        <v>79213959803</v>
      </c>
      <c r="AG967" s="6" t="s">
        <v>2964</v>
      </c>
      <c r="AH967" s="6" t="s">
        <v>2965</v>
      </c>
      <c r="AI967" s="6" t="s">
        <v>1712</v>
      </c>
      <c r="AJ967" s="7">
        <v>128</v>
      </c>
      <c r="AK967" s="6" t="s">
        <v>20</v>
      </c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</row>
    <row r="968" ht="15.15" hidden="1" spans="1:86">
      <c r="A968" s="4">
        <v>44142.8652893519</v>
      </c>
      <c r="B968" s="6" t="s">
        <v>15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 t="s">
        <v>2966</v>
      </c>
      <c r="AF968" s="6" t="s">
        <v>2967</v>
      </c>
      <c r="AG968" s="6" t="s">
        <v>2968</v>
      </c>
      <c r="AH968" s="6" t="s">
        <v>2969</v>
      </c>
      <c r="AI968" s="6" t="s">
        <v>2533</v>
      </c>
      <c r="AJ968" s="6" t="s">
        <v>2970</v>
      </c>
      <c r="AK968" s="6" t="s">
        <v>20</v>
      </c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</row>
    <row r="969" ht="15.15" hidden="1" spans="1:86">
      <c r="A969" s="4">
        <v>44142.8657407407</v>
      </c>
      <c r="B969" s="5" t="s">
        <v>65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 t="s">
        <v>2971</v>
      </c>
      <c r="R969" s="6" t="s">
        <v>2972</v>
      </c>
      <c r="S969" s="6" t="s">
        <v>2973</v>
      </c>
      <c r="T969" s="6" t="s">
        <v>2974</v>
      </c>
      <c r="U969" s="6" t="s">
        <v>1158</v>
      </c>
      <c r="V969" s="7">
        <v>101</v>
      </c>
      <c r="W969" s="8">
        <v>44142</v>
      </c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</row>
    <row r="970" ht="15.15" hidden="1" spans="1:86">
      <c r="A970" s="4">
        <v>44142.865787037</v>
      </c>
      <c r="B970" s="6" t="s">
        <v>80</v>
      </c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 t="s">
        <v>2954</v>
      </c>
      <c r="BH970" s="6">
        <v>79217820458</v>
      </c>
      <c r="BI970" s="6" t="s">
        <v>2955</v>
      </c>
      <c r="BJ970" s="6" t="s">
        <v>2975</v>
      </c>
      <c r="BK970" s="6" t="s">
        <v>2976</v>
      </c>
      <c r="BL970" s="6" t="s">
        <v>1937</v>
      </c>
      <c r="BM970" s="7">
        <v>108</v>
      </c>
      <c r="BN970" s="6" t="s">
        <v>20</v>
      </c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</row>
    <row r="971" ht="15.15" hidden="1" spans="1:86">
      <c r="A971" s="4">
        <v>44142.8662037037</v>
      </c>
      <c r="B971" s="6" t="s">
        <v>80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 t="s">
        <v>2977</v>
      </c>
      <c r="BH971" s="7">
        <v>89602486758</v>
      </c>
      <c r="BI971" s="6" t="s">
        <v>2978</v>
      </c>
      <c r="BJ971" s="6" t="s">
        <v>2979</v>
      </c>
      <c r="BK971" s="6" t="s">
        <v>2980</v>
      </c>
      <c r="BL971" s="6" t="s">
        <v>2981</v>
      </c>
      <c r="BM971" s="6" t="s">
        <v>46</v>
      </c>
      <c r="BN971" s="6" t="s">
        <v>74</v>
      </c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</row>
    <row r="972" ht="15.15" hidden="1" spans="1:86">
      <c r="A972" s="4">
        <v>44142.8665046296</v>
      </c>
      <c r="B972" s="5" t="s">
        <v>27</v>
      </c>
      <c r="C972" s="6"/>
      <c r="D972" s="6"/>
      <c r="E972" s="6"/>
      <c r="F972" s="6"/>
      <c r="G972" s="6"/>
      <c r="H972" s="6"/>
      <c r="I972" s="6"/>
      <c r="J972" s="6" t="s">
        <v>1040</v>
      </c>
      <c r="K972" s="7">
        <v>88118368856</v>
      </c>
      <c r="L972" s="6" t="s">
        <v>1041</v>
      </c>
      <c r="M972" s="6" t="s">
        <v>2982</v>
      </c>
      <c r="N972" s="6" t="s">
        <v>2983</v>
      </c>
      <c r="O972" s="7">
        <v>1</v>
      </c>
      <c r="P972" s="8">
        <v>44172</v>
      </c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</row>
    <row r="973" ht="15.15" hidden="1" spans="1:86">
      <c r="A973" s="4">
        <v>44142.8670601852</v>
      </c>
      <c r="B973" s="5" t="s">
        <v>169</v>
      </c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 t="s">
        <v>2984</v>
      </c>
      <c r="Y973" s="6">
        <v>79110118741</v>
      </c>
      <c r="Z973" s="6" t="s">
        <v>2985</v>
      </c>
      <c r="AA973" s="6" t="s">
        <v>2986</v>
      </c>
      <c r="AB973" s="6" t="s">
        <v>1021</v>
      </c>
      <c r="AC973" s="7">
        <v>202</v>
      </c>
      <c r="AD973" s="8">
        <v>44142</v>
      </c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</row>
    <row r="974" ht="15.15" hidden="1" spans="1:86">
      <c r="A974" s="4">
        <v>44142.8672569444</v>
      </c>
      <c r="B974" s="5" t="s">
        <v>65</v>
      </c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 t="s">
        <v>2987</v>
      </c>
      <c r="R974" s="6">
        <v>9119909312</v>
      </c>
      <c r="S974" s="6" t="s">
        <v>2988</v>
      </c>
      <c r="T974" s="6" t="s">
        <v>2989</v>
      </c>
      <c r="U974" s="6" t="s">
        <v>2525</v>
      </c>
      <c r="V974" s="7">
        <v>404</v>
      </c>
      <c r="W974" s="8">
        <v>44142</v>
      </c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</row>
    <row r="975" ht="15.15" hidden="1" spans="1:86">
      <c r="A975" s="4">
        <v>44142.8675810185</v>
      </c>
      <c r="B975" s="6" t="s">
        <v>80</v>
      </c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 t="s">
        <v>2990</v>
      </c>
      <c r="BH975" s="7">
        <v>89112362851</v>
      </c>
      <c r="BI975" s="6" t="s">
        <v>2991</v>
      </c>
      <c r="BJ975" s="6" t="s">
        <v>2992</v>
      </c>
      <c r="BK975" s="6" t="s">
        <v>2993</v>
      </c>
      <c r="BL975" s="6" t="s">
        <v>1631</v>
      </c>
      <c r="BM975" s="7">
        <v>301</v>
      </c>
      <c r="BN975" s="6" t="s">
        <v>74</v>
      </c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</row>
    <row r="976" ht="15.15" hidden="1" spans="1:86">
      <c r="A976" s="4">
        <v>44142.8675810185</v>
      </c>
      <c r="B976" s="5" t="s">
        <v>27</v>
      </c>
      <c r="C976" s="6"/>
      <c r="D976" s="6"/>
      <c r="E976" s="6"/>
      <c r="F976" s="6"/>
      <c r="G976" s="6"/>
      <c r="H976" s="6"/>
      <c r="I976" s="6"/>
      <c r="J976" s="6" t="s">
        <v>2994</v>
      </c>
      <c r="K976" s="7">
        <v>89213006949</v>
      </c>
      <c r="L976" s="6" t="s">
        <v>2995</v>
      </c>
      <c r="M976" s="6" t="s">
        <v>2996</v>
      </c>
      <c r="N976" s="6" t="s">
        <v>2120</v>
      </c>
      <c r="O976" s="7">
        <v>103</v>
      </c>
      <c r="P976" s="8">
        <v>44142</v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</row>
    <row r="977" ht="15.15" spans="1:86">
      <c r="A977" s="4">
        <v>44142.8676041667</v>
      </c>
      <c r="B977" s="5" t="s">
        <v>11</v>
      </c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 t="s">
        <v>2997</v>
      </c>
      <c r="BP977" s="6">
        <v>79219169649</v>
      </c>
      <c r="BQ977" s="6" t="s">
        <v>2998</v>
      </c>
      <c r="BR977" s="6" t="s">
        <v>2999</v>
      </c>
      <c r="BS977" s="6" t="s">
        <v>2208</v>
      </c>
      <c r="BT977" s="7">
        <v>126</v>
      </c>
      <c r="BU977" s="8">
        <v>44142</v>
      </c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</row>
    <row r="978" ht="15.15" hidden="1" spans="1:86">
      <c r="A978" s="4">
        <v>44142.8677662037</v>
      </c>
      <c r="B978" s="6" t="s">
        <v>80</v>
      </c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 t="s">
        <v>2977</v>
      </c>
      <c r="BH978" s="7">
        <v>89602486758</v>
      </c>
      <c r="BI978" s="6" t="s">
        <v>2978</v>
      </c>
      <c r="BJ978" s="6" t="s">
        <v>3000</v>
      </c>
      <c r="BK978" s="6" t="s">
        <v>3001</v>
      </c>
      <c r="BL978" s="6" t="s">
        <v>3002</v>
      </c>
      <c r="BM978" s="6" t="s">
        <v>3003</v>
      </c>
      <c r="BN978" s="6" t="s">
        <v>74</v>
      </c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</row>
    <row r="979" ht="15.15" hidden="1" spans="1:86">
      <c r="A979" s="4">
        <v>44142.8679861111</v>
      </c>
      <c r="B979" s="5" t="s">
        <v>169</v>
      </c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 t="s">
        <v>3004</v>
      </c>
      <c r="Y979" s="7">
        <v>89627015887</v>
      </c>
      <c r="Z979" s="6" t="s">
        <v>3005</v>
      </c>
      <c r="AA979" s="6" t="s">
        <v>3006</v>
      </c>
      <c r="AB979" s="6" t="s">
        <v>3007</v>
      </c>
      <c r="AC979" s="7">
        <v>302</v>
      </c>
      <c r="AD979" s="8">
        <v>44142</v>
      </c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</row>
    <row r="980" ht="15.15" hidden="1" spans="1:86">
      <c r="A980" s="4">
        <v>44142.8686689815</v>
      </c>
      <c r="B980" s="6" t="s">
        <v>15</v>
      </c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 t="s">
        <v>3008</v>
      </c>
      <c r="AF980" s="6">
        <v>79112312716</v>
      </c>
      <c r="AG980" s="6" t="s">
        <v>3009</v>
      </c>
      <c r="AH980" s="6" t="s">
        <v>3010</v>
      </c>
      <c r="AI980" s="6" t="s">
        <v>2932</v>
      </c>
      <c r="AJ980" s="7">
        <v>104</v>
      </c>
      <c r="AK980" s="6" t="s">
        <v>74</v>
      </c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</row>
    <row r="981" ht="15.15" hidden="1" spans="1:86">
      <c r="A981" s="4">
        <v>44142.8687384259</v>
      </c>
      <c r="B981" s="5" t="s">
        <v>169</v>
      </c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 t="s">
        <v>3011</v>
      </c>
      <c r="Y981" s="7">
        <v>9522767745</v>
      </c>
      <c r="Z981" s="6" t="s">
        <v>3012</v>
      </c>
      <c r="AA981" s="6" t="s">
        <v>3013</v>
      </c>
      <c r="AB981" s="6" t="s">
        <v>1996</v>
      </c>
      <c r="AC981" s="7">
        <v>202</v>
      </c>
      <c r="AD981" s="8">
        <v>44142</v>
      </c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</row>
    <row r="982" ht="15.15" hidden="1" spans="1:86">
      <c r="A982" s="4">
        <v>44142.8689351852</v>
      </c>
      <c r="B982" s="6" t="s">
        <v>80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 t="s">
        <v>3014</v>
      </c>
      <c r="BH982" s="6">
        <v>79500008383</v>
      </c>
      <c r="BI982" s="6" t="s">
        <v>3015</v>
      </c>
      <c r="BJ982" s="6" t="s">
        <v>3016</v>
      </c>
      <c r="BK982" s="6" t="s">
        <v>3017</v>
      </c>
      <c r="BL982" s="6" t="s">
        <v>1672</v>
      </c>
      <c r="BM982" s="7">
        <v>1</v>
      </c>
      <c r="BN982" s="6" t="s">
        <v>26</v>
      </c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</row>
    <row r="983" ht="15.15" hidden="1" spans="1:86">
      <c r="A983" s="4">
        <v>44142.8696643518</v>
      </c>
      <c r="B983" s="6" t="s">
        <v>80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 t="s">
        <v>260</v>
      </c>
      <c r="BH983" s="6">
        <v>79214007091</v>
      </c>
      <c r="BI983" s="6"/>
      <c r="BJ983" s="6" t="s">
        <v>3018</v>
      </c>
      <c r="BK983" s="6" t="s">
        <v>3019</v>
      </c>
      <c r="BL983" s="6" t="s">
        <v>3020</v>
      </c>
      <c r="BM983" s="6" t="s">
        <v>46</v>
      </c>
      <c r="BN983" s="6" t="s">
        <v>433</v>
      </c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</row>
    <row r="984" ht="15.15" hidden="1" spans="1:86">
      <c r="A984" s="4">
        <v>44142.8700231481</v>
      </c>
      <c r="B984" s="6" t="s">
        <v>15</v>
      </c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 t="s">
        <v>2951</v>
      </c>
      <c r="AF984" s="7">
        <v>89112798530</v>
      </c>
      <c r="AG984" s="6" t="s">
        <v>2952</v>
      </c>
      <c r="AH984" s="6" t="s">
        <v>3021</v>
      </c>
      <c r="AI984" s="6" t="s">
        <v>3022</v>
      </c>
      <c r="AJ984" s="7">
        <v>133</v>
      </c>
      <c r="AK984" s="6" t="s">
        <v>20</v>
      </c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</row>
    <row r="985" ht="15.15" hidden="1" spans="1:86">
      <c r="A985" s="4">
        <v>44142.8700925926</v>
      </c>
      <c r="B985" s="5" t="s">
        <v>65</v>
      </c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 t="s">
        <v>3023</v>
      </c>
      <c r="R985" s="7">
        <v>89811547489</v>
      </c>
      <c r="S985" s="6" t="s">
        <v>3024</v>
      </c>
      <c r="T985" s="6" t="s">
        <v>3025</v>
      </c>
      <c r="U985" s="6" t="s">
        <v>1417</v>
      </c>
      <c r="V985" s="7">
        <v>501</v>
      </c>
      <c r="W985" s="8">
        <v>44142</v>
      </c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</row>
    <row r="986" ht="15.15" hidden="1" spans="1:86">
      <c r="A986" s="4">
        <v>44142.8716898148</v>
      </c>
      <c r="B986" s="6" t="s">
        <v>80</v>
      </c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 t="s">
        <v>3014</v>
      </c>
      <c r="BH986" s="6">
        <v>79500008383</v>
      </c>
      <c r="BI986" s="6" t="s">
        <v>3015</v>
      </c>
      <c r="BJ986" s="6" t="s">
        <v>3026</v>
      </c>
      <c r="BK986" s="6" t="s">
        <v>3017</v>
      </c>
      <c r="BL986" s="6" t="s">
        <v>1368</v>
      </c>
      <c r="BM986" s="7">
        <v>138</v>
      </c>
      <c r="BN986" s="6" t="s">
        <v>26</v>
      </c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</row>
    <row r="987" ht="15.15" hidden="1" spans="1:86">
      <c r="A987" s="4">
        <v>44142.872337963</v>
      </c>
      <c r="B987" s="6" t="s">
        <v>15</v>
      </c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 t="s">
        <v>3023</v>
      </c>
      <c r="AF987" s="7">
        <v>89811547489</v>
      </c>
      <c r="AG987" s="6" t="s">
        <v>3024</v>
      </c>
      <c r="AH987" s="6" t="s">
        <v>3025</v>
      </c>
      <c r="AI987" s="6" t="s">
        <v>3027</v>
      </c>
      <c r="AJ987" s="7">
        <v>103</v>
      </c>
      <c r="AK987" s="6" t="s">
        <v>20</v>
      </c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</row>
    <row r="988" ht="15.15" hidden="1" spans="1:86">
      <c r="A988" s="4">
        <v>44142.8724421296</v>
      </c>
      <c r="B988" s="6" t="s">
        <v>15</v>
      </c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 t="s">
        <v>3028</v>
      </c>
      <c r="AF988" s="7">
        <v>89217430834</v>
      </c>
      <c r="AG988" s="6" t="s">
        <v>3029</v>
      </c>
      <c r="AH988" s="6" t="s">
        <v>3030</v>
      </c>
      <c r="AI988" s="6" t="s">
        <v>2533</v>
      </c>
      <c r="AJ988" s="7">
        <v>102</v>
      </c>
      <c r="AK988" s="6" t="s">
        <v>20</v>
      </c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</row>
    <row r="989" ht="15.15" hidden="1" spans="1:86">
      <c r="A989" s="4">
        <v>44142.8726041667</v>
      </c>
      <c r="B989" s="5" t="s">
        <v>27</v>
      </c>
      <c r="C989" s="6"/>
      <c r="D989" s="6"/>
      <c r="E989" s="6"/>
      <c r="F989" s="6"/>
      <c r="G989" s="6"/>
      <c r="H989" s="6"/>
      <c r="I989" s="6"/>
      <c r="J989" s="6" t="s">
        <v>3031</v>
      </c>
      <c r="K989" s="7">
        <v>89119771899</v>
      </c>
      <c r="L989" s="6" t="s">
        <v>3032</v>
      </c>
      <c r="M989" s="6" t="s">
        <v>3033</v>
      </c>
      <c r="N989" s="6" t="s">
        <v>1973</v>
      </c>
      <c r="O989" s="7">
        <v>102</v>
      </c>
      <c r="P989" s="8">
        <v>44140</v>
      </c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</row>
    <row r="990" ht="15.15" hidden="1" spans="1:86">
      <c r="A990" s="4">
        <v>44142.8727199074</v>
      </c>
      <c r="B990" s="5" t="s">
        <v>65</v>
      </c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 t="s">
        <v>2951</v>
      </c>
      <c r="R990" s="7">
        <v>89112798530</v>
      </c>
      <c r="S990" s="6" t="s">
        <v>2952</v>
      </c>
      <c r="T990" s="6" t="s">
        <v>2953</v>
      </c>
      <c r="U990" s="6" t="s">
        <v>1043</v>
      </c>
      <c r="V990" s="6">
        <v>3</v>
      </c>
      <c r="W990" s="8">
        <v>44142</v>
      </c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</row>
    <row r="991" ht="15.15" hidden="1" spans="1:86">
      <c r="A991" s="4">
        <v>44142.873599537</v>
      </c>
      <c r="B991" s="6" t="s">
        <v>15</v>
      </c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 t="s">
        <v>3034</v>
      </c>
      <c r="AF991" s="6">
        <v>79111189022</v>
      </c>
      <c r="AG991" s="6" t="s">
        <v>3035</v>
      </c>
      <c r="AH991" s="6" t="s">
        <v>3036</v>
      </c>
      <c r="AI991" s="6" t="s">
        <v>3037</v>
      </c>
      <c r="AJ991" s="6" t="s">
        <v>46</v>
      </c>
      <c r="AK991" s="5" t="s">
        <v>3038</v>
      </c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</row>
    <row r="992" ht="15.15" hidden="1" spans="1:86">
      <c r="A992" s="4">
        <v>44142.8737152778</v>
      </c>
      <c r="B992" s="5" t="s">
        <v>27</v>
      </c>
      <c r="C992" s="6"/>
      <c r="D992" s="6"/>
      <c r="E992" s="6"/>
      <c r="F992" s="6"/>
      <c r="G992" s="6"/>
      <c r="H992" s="6"/>
      <c r="I992" s="6"/>
      <c r="J992" s="6" t="s">
        <v>2673</v>
      </c>
      <c r="K992" s="7">
        <v>89213402947</v>
      </c>
      <c r="L992" s="6" t="s">
        <v>2674</v>
      </c>
      <c r="M992" s="6" t="s">
        <v>2675</v>
      </c>
      <c r="N992" s="6" t="s">
        <v>1568</v>
      </c>
      <c r="O992" s="7">
        <v>201</v>
      </c>
      <c r="P992" s="8">
        <v>44142</v>
      </c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</row>
    <row r="993" ht="15.15" hidden="1" spans="1:86">
      <c r="A993" s="4">
        <v>44142.8741203704</v>
      </c>
      <c r="B993" s="5" t="s">
        <v>27</v>
      </c>
      <c r="C993" s="6"/>
      <c r="D993" s="6"/>
      <c r="E993" s="6"/>
      <c r="F993" s="6"/>
      <c r="G993" s="6"/>
      <c r="H993" s="6"/>
      <c r="I993" s="6"/>
      <c r="J993" s="6" t="s">
        <v>3039</v>
      </c>
      <c r="K993" s="6">
        <v>79818098689</v>
      </c>
      <c r="L993" s="6" t="s">
        <v>3040</v>
      </c>
      <c r="M993" s="6" t="s">
        <v>3041</v>
      </c>
      <c r="N993" s="6" t="s">
        <v>2128</v>
      </c>
      <c r="O993" s="7">
        <v>402</v>
      </c>
      <c r="P993" s="8">
        <v>44142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</row>
    <row r="994" ht="15.15" hidden="1" spans="1:86">
      <c r="A994" s="4">
        <v>44142.8743981481</v>
      </c>
      <c r="B994" s="5" t="s">
        <v>65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 t="s">
        <v>3011</v>
      </c>
      <c r="R994" s="7">
        <v>9522767745</v>
      </c>
      <c r="S994" s="6" t="s">
        <v>3012</v>
      </c>
      <c r="T994" s="6" t="s">
        <v>3013</v>
      </c>
      <c r="U994" s="6" t="s">
        <v>414</v>
      </c>
      <c r="V994" s="6">
        <v>2</v>
      </c>
      <c r="W994" s="8">
        <v>44142</v>
      </c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</row>
    <row r="995" ht="15.15" hidden="1" spans="1:86">
      <c r="A995" s="4">
        <v>44142.8744328704</v>
      </c>
      <c r="B995" s="5" t="s">
        <v>169</v>
      </c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 t="s">
        <v>3042</v>
      </c>
      <c r="Y995" s="6" t="s">
        <v>3043</v>
      </c>
      <c r="Z995" s="6" t="s">
        <v>3044</v>
      </c>
      <c r="AA995" s="6" t="s">
        <v>3045</v>
      </c>
      <c r="AB995" s="6" t="s">
        <v>704</v>
      </c>
      <c r="AC995" s="7">
        <v>103</v>
      </c>
      <c r="AD995" s="8">
        <v>44142</v>
      </c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</row>
    <row r="996" ht="15.15" hidden="1" spans="1:86">
      <c r="A996" s="4">
        <v>44142.8753703704</v>
      </c>
      <c r="B996" s="5" t="s">
        <v>27</v>
      </c>
      <c r="C996" s="6"/>
      <c r="D996" s="6"/>
      <c r="E996" s="6"/>
      <c r="F996" s="6"/>
      <c r="G996" s="6"/>
      <c r="H996" s="6"/>
      <c r="I996" s="6"/>
      <c r="J996" s="6" t="s">
        <v>3046</v>
      </c>
      <c r="K996" s="6">
        <v>79112628404</v>
      </c>
      <c r="L996" s="6" t="s">
        <v>3047</v>
      </c>
      <c r="M996" s="6" t="s">
        <v>3048</v>
      </c>
      <c r="N996" s="6" t="s">
        <v>3049</v>
      </c>
      <c r="O996" s="7">
        <v>204</v>
      </c>
      <c r="P996" s="8">
        <v>44142</v>
      </c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</row>
    <row r="997" ht="15.15" hidden="1" spans="1:86">
      <c r="A997" s="4">
        <v>44142.8757060185</v>
      </c>
      <c r="B997" s="5" t="s">
        <v>65</v>
      </c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 t="s">
        <v>3011</v>
      </c>
      <c r="R997" s="7">
        <v>9522767745</v>
      </c>
      <c r="S997" s="6" t="s">
        <v>3012</v>
      </c>
      <c r="T997" s="6" t="s">
        <v>3050</v>
      </c>
      <c r="U997" s="6" t="s">
        <v>414</v>
      </c>
      <c r="V997" s="6">
        <v>1</v>
      </c>
      <c r="W997" s="8">
        <v>44142</v>
      </c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</row>
    <row r="998" ht="15.15" hidden="1" spans="1:86">
      <c r="A998" s="4">
        <v>44142.8760763889</v>
      </c>
      <c r="B998" s="5" t="s">
        <v>192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 t="s">
        <v>3034</v>
      </c>
      <c r="BA998" s="7">
        <v>89111189022</v>
      </c>
      <c r="BB998" s="7">
        <v>89111189022</v>
      </c>
      <c r="BC998" s="6" t="s">
        <v>3036</v>
      </c>
      <c r="BD998" s="6" t="s">
        <v>193</v>
      </c>
      <c r="BE998" s="6" t="s">
        <v>3051</v>
      </c>
      <c r="BF998" s="8">
        <v>44142</v>
      </c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</row>
    <row r="999" ht="15.15" hidden="1" spans="1:86">
      <c r="A999" s="4">
        <v>44142.8776041667</v>
      </c>
      <c r="B999" s="5" t="s">
        <v>169</v>
      </c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 t="s">
        <v>3052</v>
      </c>
      <c r="Y999" s="7">
        <v>89117531199</v>
      </c>
      <c r="Z999" s="6" t="s">
        <v>3053</v>
      </c>
      <c r="AA999" s="6" t="s">
        <v>3054</v>
      </c>
      <c r="AB999" s="6" t="s">
        <v>704</v>
      </c>
      <c r="AC999" s="7">
        <v>101</v>
      </c>
      <c r="AD999" s="8">
        <v>44142</v>
      </c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</row>
    <row r="1000" ht="15.15" hidden="1" spans="1:86">
      <c r="A1000" s="4">
        <v>44142.8784375</v>
      </c>
      <c r="B1000" s="6" t="s">
        <v>15</v>
      </c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 t="s">
        <v>3055</v>
      </c>
      <c r="AF1000" s="7">
        <v>89218064414</v>
      </c>
      <c r="AG1000" s="6" t="s">
        <v>3056</v>
      </c>
      <c r="AH1000" s="6" t="s">
        <v>3057</v>
      </c>
      <c r="AI1000" s="6" t="s">
        <v>3058</v>
      </c>
      <c r="AJ1000" s="6" t="s">
        <v>472</v>
      </c>
      <c r="AK1000" s="6" t="s">
        <v>20</v>
      </c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</row>
    <row r="1001" ht="15.15" hidden="1" spans="1:86">
      <c r="A1001" s="4">
        <v>44142.8787384259</v>
      </c>
      <c r="B1001" s="6" t="s">
        <v>15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 t="s">
        <v>3059</v>
      </c>
      <c r="AF1001" s="6">
        <v>79219564006</v>
      </c>
      <c r="AG1001" s="6" t="s">
        <v>3060</v>
      </c>
      <c r="AH1001" s="6" t="s">
        <v>3061</v>
      </c>
      <c r="AI1001" s="6" t="s">
        <v>3062</v>
      </c>
      <c r="AJ1001" s="7">
        <v>104</v>
      </c>
      <c r="AK1001" s="6" t="s">
        <v>624</v>
      </c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</row>
    <row r="1002" ht="15.15" hidden="1" spans="1:86">
      <c r="A1002" s="4">
        <v>44142.8789236111</v>
      </c>
      <c r="B1002" s="6" t="s">
        <v>15</v>
      </c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 t="s">
        <v>3063</v>
      </c>
      <c r="AF1002" s="7">
        <v>89213462780</v>
      </c>
      <c r="AG1002" s="6" t="s">
        <v>3064</v>
      </c>
      <c r="AH1002" s="6" t="s">
        <v>3065</v>
      </c>
      <c r="AI1002" s="6" t="s">
        <v>3066</v>
      </c>
      <c r="AJ1002" s="7">
        <v>102</v>
      </c>
      <c r="AK1002" s="6" t="s">
        <v>26</v>
      </c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</row>
    <row r="1003" ht="15.15" hidden="1" spans="1:86">
      <c r="A1003" s="4">
        <v>44142.8796064815</v>
      </c>
      <c r="B1003" s="6" t="s">
        <v>80</v>
      </c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 t="s">
        <v>3067</v>
      </c>
      <c r="BH1003" s="7">
        <v>89213885199</v>
      </c>
      <c r="BI1003" s="6" t="s">
        <v>3068</v>
      </c>
      <c r="BJ1003" s="6" t="s">
        <v>3069</v>
      </c>
      <c r="BK1003" s="6" t="s">
        <v>3070</v>
      </c>
      <c r="BL1003" s="6" t="s">
        <v>1176</v>
      </c>
      <c r="BM1003" s="6" t="s">
        <v>3071</v>
      </c>
      <c r="BN1003" s="6" t="s">
        <v>20</v>
      </c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</row>
    <row r="1004" ht="15.15" hidden="1" spans="1:86">
      <c r="A1004" s="4">
        <v>44142.8796296296</v>
      </c>
      <c r="B1004" s="5" t="s">
        <v>27</v>
      </c>
      <c r="C1004" s="6"/>
      <c r="D1004" s="6"/>
      <c r="E1004" s="6"/>
      <c r="F1004" s="6"/>
      <c r="G1004" s="6"/>
      <c r="H1004" s="6"/>
      <c r="I1004" s="6"/>
      <c r="J1004" s="6" t="s">
        <v>3072</v>
      </c>
      <c r="K1004" s="7">
        <v>79213583137</v>
      </c>
      <c r="L1004" s="6" t="s">
        <v>3073</v>
      </c>
      <c r="M1004" s="6" t="s">
        <v>3074</v>
      </c>
      <c r="N1004" s="6" t="s">
        <v>3075</v>
      </c>
      <c r="O1004" s="6" t="s">
        <v>2618</v>
      </c>
      <c r="P1004" s="8">
        <v>44142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</row>
    <row r="1005" ht="15.15" hidden="1" spans="1:86">
      <c r="A1005" s="4">
        <v>44142.8799537037</v>
      </c>
      <c r="B1005" s="5" t="s">
        <v>65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 t="s">
        <v>3076</v>
      </c>
      <c r="R1005" s="7">
        <v>89215895199</v>
      </c>
      <c r="S1005" s="6" t="s">
        <v>3077</v>
      </c>
      <c r="T1005" s="6" t="s">
        <v>3078</v>
      </c>
      <c r="U1005" s="6" t="s">
        <v>2609</v>
      </c>
      <c r="V1005" s="7">
        <v>404</v>
      </c>
      <c r="W1005" s="8">
        <v>44142</v>
      </c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</row>
    <row r="1006" ht="15.15" hidden="1" spans="1:86">
      <c r="A1006" s="4">
        <v>44142.881099537</v>
      </c>
      <c r="B1006" s="5" t="s">
        <v>169</v>
      </c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 t="s">
        <v>3079</v>
      </c>
      <c r="Y1006" s="6">
        <v>79219020407</v>
      </c>
      <c r="Z1006" s="6" t="s">
        <v>3080</v>
      </c>
      <c r="AA1006" s="6" t="s">
        <v>3081</v>
      </c>
      <c r="AB1006" s="6" t="s">
        <v>1976</v>
      </c>
      <c r="AC1006" s="7">
        <v>205</v>
      </c>
      <c r="AD1006" s="8">
        <v>44142</v>
      </c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</row>
    <row r="1007" ht="15.15" hidden="1" spans="1:86">
      <c r="A1007" s="4">
        <v>44142.8812615741</v>
      </c>
      <c r="B1007" s="5" t="s">
        <v>192</v>
      </c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 t="s">
        <v>3011</v>
      </c>
      <c r="BA1007" s="7">
        <v>9522767745</v>
      </c>
      <c r="BB1007" s="6" t="s">
        <v>3012</v>
      </c>
      <c r="BC1007" s="6" t="s">
        <v>3013</v>
      </c>
      <c r="BD1007" s="6" t="s">
        <v>773</v>
      </c>
      <c r="BE1007" s="7">
        <v>113</v>
      </c>
      <c r="BF1007" s="8">
        <v>44142</v>
      </c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</row>
    <row r="1008" ht="15.15" hidden="1" spans="1:86">
      <c r="A1008" s="4">
        <v>44142.8823842593</v>
      </c>
      <c r="B1008" s="6" t="s">
        <v>80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 t="s">
        <v>3082</v>
      </c>
      <c r="BH1008" s="7">
        <v>89119166133</v>
      </c>
      <c r="BI1008" s="6" t="s">
        <v>3083</v>
      </c>
      <c r="BJ1008" s="6" t="s">
        <v>3084</v>
      </c>
      <c r="BK1008" s="6" t="s">
        <v>3085</v>
      </c>
      <c r="BL1008" s="6" t="s">
        <v>1631</v>
      </c>
      <c r="BM1008" s="7">
        <v>301</v>
      </c>
      <c r="BN1008" s="5" t="s">
        <v>3086</v>
      </c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</row>
    <row r="1009" ht="15.15" hidden="1" spans="1:86">
      <c r="A1009" s="4">
        <v>44142.8837384259</v>
      </c>
      <c r="B1009" s="5" t="s">
        <v>169</v>
      </c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 t="s">
        <v>3087</v>
      </c>
      <c r="Y1009" s="7">
        <v>89219698633</v>
      </c>
      <c r="Z1009" s="6" t="s">
        <v>3088</v>
      </c>
      <c r="AA1009" s="6" t="s">
        <v>3089</v>
      </c>
      <c r="AB1009" s="6" t="s">
        <v>3090</v>
      </c>
      <c r="AC1009" s="7">
        <v>105</v>
      </c>
      <c r="AD1009" s="8">
        <v>44143</v>
      </c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</row>
    <row r="1010" ht="15.15" hidden="1" spans="1:86">
      <c r="A1010" s="4">
        <v>44142.883912037</v>
      </c>
      <c r="B1010" s="6" t="s">
        <v>15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 t="s">
        <v>3091</v>
      </c>
      <c r="AF1010" s="7">
        <v>89219423230</v>
      </c>
      <c r="AG1010" s="6" t="s">
        <v>3092</v>
      </c>
      <c r="AH1010" s="6" t="s">
        <v>3093</v>
      </c>
      <c r="AI1010" s="6" t="s">
        <v>2060</v>
      </c>
      <c r="AJ1010" s="6" t="s">
        <v>3094</v>
      </c>
      <c r="AK1010" s="6" t="s">
        <v>26</v>
      </c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</row>
    <row r="1011" ht="15.15" hidden="1" spans="1:86">
      <c r="A1011" s="4">
        <v>44142.8841319444</v>
      </c>
      <c r="B1011" s="5" t="s">
        <v>169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 t="s">
        <v>3095</v>
      </c>
      <c r="Y1011" s="7">
        <v>89219619465</v>
      </c>
      <c r="Z1011" s="6" t="s">
        <v>3096</v>
      </c>
      <c r="AA1011" s="6" t="s">
        <v>3097</v>
      </c>
      <c r="AB1011" s="6" t="s">
        <v>3098</v>
      </c>
      <c r="AC1011" s="7">
        <v>201</v>
      </c>
      <c r="AD1011" s="8">
        <v>44142</v>
      </c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</row>
    <row r="1012" ht="15.15" spans="1:86">
      <c r="A1012" s="4">
        <v>44142.8848842593</v>
      </c>
      <c r="B1012" s="5" t="s">
        <v>11</v>
      </c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 t="s">
        <v>254</v>
      </c>
      <c r="BP1012" s="7">
        <v>89817128898</v>
      </c>
      <c r="BQ1012" s="6" t="s">
        <v>255</v>
      </c>
      <c r="BR1012" s="6" t="s">
        <v>256</v>
      </c>
      <c r="BS1012" s="6" t="s">
        <v>378</v>
      </c>
      <c r="BT1012" s="7">
        <v>229</v>
      </c>
      <c r="BU1012" s="8">
        <v>44142</v>
      </c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</row>
    <row r="1013" ht="15.15" hidden="1" spans="1:86">
      <c r="A1013" s="4">
        <v>44142.8853356481</v>
      </c>
      <c r="B1013" s="5" t="s">
        <v>65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 t="s">
        <v>3099</v>
      </c>
      <c r="R1013" s="7">
        <v>89218642521</v>
      </c>
      <c r="S1013" s="6" t="s">
        <v>3100</v>
      </c>
      <c r="T1013" s="6" t="s">
        <v>3101</v>
      </c>
      <c r="U1013" s="6" t="s">
        <v>2525</v>
      </c>
      <c r="V1013" s="7">
        <v>404</v>
      </c>
      <c r="W1013" s="7" t="s">
        <v>870</v>
      </c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</row>
    <row r="1014" ht="15.15" hidden="1" spans="1:86">
      <c r="A1014" s="4">
        <v>44142.8862615741</v>
      </c>
      <c r="B1014" s="6" t="s">
        <v>80</v>
      </c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 t="s">
        <v>530</v>
      </c>
      <c r="BH1014" s="7">
        <v>89213751318</v>
      </c>
      <c r="BI1014" s="6" t="s">
        <v>531</v>
      </c>
      <c r="BJ1014" s="6" t="s">
        <v>1523</v>
      </c>
      <c r="BK1014" s="6" t="s">
        <v>532</v>
      </c>
      <c r="BL1014" s="6" t="s">
        <v>1672</v>
      </c>
      <c r="BM1014" s="7">
        <v>139</v>
      </c>
      <c r="BN1014" s="6" t="s">
        <v>20</v>
      </c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</row>
    <row r="1015" ht="15.15" hidden="1" spans="1:86">
      <c r="A1015" s="4">
        <v>44142.8864699074</v>
      </c>
      <c r="B1015" s="6" t="s">
        <v>15</v>
      </c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 t="s">
        <v>3102</v>
      </c>
      <c r="AF1015" s="6" t="s">
        <v>3103</v>
      </c>
      <c r="AG1015" s="6" t="s">
        <v>3104</v>
      </c>
      <c r="AH1015" s="6" t="s">
        <v>3105</v>
      </c>
      <c r="AI1015" s="6" t="s">
        <v>3058</v>
      </c>
      <c r="AJ1015" s="7">
        <v>201</v>
      </c>
      <c r="AK1015" s="6" t="s">
        <v>2384</v>
      </c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</row>
    <row r="1016" ht="15.15" hidden="1" spans="1:86">
      <c r="A1016" s="4">
        <v>44142.8871296296</v>
      </c>
      <c r="B1016" s="5" t="s">
        <v>192</v>
      </c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 t="s">
        <v>3106</v>
      </c>
      <c r="BA1016" s="7">
        <v>89119649627</v>
      </c>
      <c r="BB1016" s="6" t="s">
        <v>3107</v>
      </c>
      <c r="BC1016" s="6" t="s">
        <v>749</v>
      </c>
      <c r="BD1016" s="6" t="s">
        <v>773</v>
      </c>
      <c r="BE1016" s="7">
        <v>113</v>
      </c>
      <c r="BF1016" s="8">
        <v>44142</v>
      </c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</row>
    <row r="1017" ht="15.15" hidden="1" spans="1:86">
      <c r="A1017" s="4">
        <v>44142.8873958333</v>
      </c>
      <c r="B1017" s="6" t="s">
        <v>80</v>
      </c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 t="s">
        <v>3108</v>
      </c>
      <c r="BH1017" s="7">
        <v>89117803959</v>
      </c>
      <c r="BI1017" s="6" t="s">
        <v>3109</v>
      </c>
      <c r="BJ1017" s="6" t="s">
        <v>3110</v>
      </c>
      <c r="BK1017" s="6" t="s">
        <v>3111</v>
      </c>
      <c r="BL1017" s="6" t="s">
        <v>3112</v>
      </c>
      <c r="BM1017" s="6" t="s">
        <v>46</v>
      </c>
      <c r="BN1017" s="6" t="s">
        <v>20</v>
      </c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</row>
    <row r="1018" ht="15.15" hidden="1" spans="1:86">
      <c r="A1018" s="4">
        <v>44142.8875347222</v>
      </c>
      <c r="B1018" s="6" t="s">
        <v>80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 t="s">
        <v>3091</v>
      </c>
      <c r="BH1018" s="7">
        <v>89219423230</v>
      </c>
      <c r="BI1018" s="6" t="s">
        <v>3092</v>
      </c>
      <c r="BJ1018" s="6" t="s">
        <v>3113</v>
      </c>
      <c r="BK1018" s="6" t="s">
        <v>3093</v>
      </c>
      <c r="BL1018" s="6" t="s">
        <v>1672</v>
      </c>
      <c r="BM1018" s="7">
        <v>139</v>
      </c>
      <c r="BN1018" s="6" t="s">
        <v>26</v>
      </c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</row>
    <row r="1019" ht="15.15" hidden="1" spans="1:86">
      <c r="A1019" s="4">
        <v>44142.8881597222</v>
      </c>
      <c r="B1019" s="6" t="s">
        <v>80</v>
      </c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 t="s">
        <v>2473</v>
      </c>
      <c r="BH1019" s="7">
        <v>89112437067</v>
      </c>
      <c r="BI1019" s="6" t="s">
        <v>2474</v>
      </c>
      <c r="BJ1019" s="6" t="s">
        <v>3114</v>
      </c>
      <c r="BK1019" s="6" t="s">
        <v>2475</v>
      </c>
      <c r="BL1019" s="6" t="s">
        <v>3112</v>
      </c>
      <c r="BM1019" s="6" t="s">
        <v>46</v>
      </c>
      <c r="BN1019" s="6" t="s">
        <v>591</v>
      </c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</row>
    <row r="1020" ht="15.15" hidden="1" spans="1:86">
      <c r="A1020" s="4">
        <v>44142.8893634259</v>
      </c>
      <c r="B1020" s="5" t="s">
        <v>169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 t="s">
        <v>3115</v>
      </c>
      <c r="Y1020" s="7">
        <v>89219850098</v>
      </c>
      <c r="Z1020" s="6" t="s">
        <v>3116</v>
      </c>
      <c r="AA1020" s="6" t="s">
        <v>3117</v>
      </c>
      <c r="AB1020" s="6" t="s">
        <v>3118</v>
      </c>
      <c r="AC1020" s="7">
        <v>105</v>
      </c>
      <c r="AD1020" s="8">
        <v>44142</v>
      </c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</row>
    <row r="1021" ht="15.15" hidden="1" spans="1:86">
      <c r="A1021" s="4">
        <v>44142.8910300926</v>
      </c>
      <c r="B1021" s="6" t="s">
        <v>15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 t="s">
        <v>3119</v>
      </c>
      <c r="AF1021" s="6">
        <v>79633453231</v>
      </c>
      <c r="AG1021" s="6" t="s">
        <v>3120</v>
      </c>
      <c r="AH1021" s="6" t="s">
        <v>3121</v>
      </c>
      <c r="AI1021" s="6" t="s">
        <v>2533</v>
      </c>
      <c r="AJ1021" s="7">
        <v>102</v>
      </c>
      <c r="AK1021" s="6" t="s">
        <v>3122</v>
      </c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</row>
    <row r="1022" ht="15.15" hidden="1" spans="1:86">
      <c r="A1022" s="4">
        <v>44142.8911111111</v>
      </c>
      <c r="B1022" s="6" t="s">
        <v>15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 t="s">
        <v>3123</v>
      </c>
      <c r="AF1022" s="7">
        <v>89697327542</v>
      </c>
      <c r="AG1022" s="6" t="s">
        <v>3124</v>
      </c>
      <c r="AH1022" s="6" t="s">
        <v>3125</v>
      </c>
      <c r="AI1022" s="6" t="s">
        <v>3126</v>
      </c>
      <c r="AJ1022" s="7">
        <v>4</v>
      </c>
      <c r="AK1022" s="6" t="s">
        <v>3127</v>
      </c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</row>
    <row r="1023" ht="15.15" hidden="1" spans="1:86">
      <c r="A1023" s="4">
        <v>44142.8923032407</v>
      </c>
      <c r="B1023" s="5" t="s">
        <v>65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 t="s">
        <v>3128</v>
      </c>
      <c r="R1023" s="6" t="s">
        <v>3129</v>
      </c>
      <c r="S1023" s="6" t="s">
        <v>3130</v>
      </c>
      <c r="T1023" s="6" t="s">
        <v>3131</v>
      </c>
      <c r="U1023" s="6" t="s">
        <v>139</v>
      </c>
      <c r="V1023" s="7">
        <v>404</v>
      </c>
      <c r="W1023" s="8">
        <v>44142</v>
      </c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</row>
    <row r="1024" ht="15.15" hidden="1" spans="1:86">
      <c r="A1024" s="4">
        <v>44142.8931597222</v>
      </c>
      <c r="B1024" s="5" t="s">
        <v>27</v>
      </c>
      <c r="C1024" s="6"/>
      <c r="D1024" s="6"/>
      <c r="E1024" s="6"/>
      <c r="F1024" s="6"/>
      <c r="G1024" s="6"/>
      <c r="H1024" s="6"/>
      <c r="I1024" s="6"/>
      <c r="J1024" s="6" t="s">
        <v>3132</v>
      </c>
      <c r="K1024" s="6">
        <v>79219008407</v>
      </c>
      <c r="L1024" s="6" t="s">
        <v>3133</v>
      </c>
      <c r="M1024" s="6" t="s">
        <v>3134</v>
      </c>
      <c r="N1024" s="6" t="s">
        <v>1973</v>
      </c>
      <c r="O1024" s="7">
        <v>102</v>
      </c>
      <c r="P1024" s="8">
        <v>44142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</row>
    <row r="1025" ht="15.15" hidden="1" spans="1:86">
      <c r="A1025" s="4">
        <v>44142.8931944444</v>
      </c>
      <c r="B1025" s="6" t="s">
        <v>15</v>
      </c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 t="s">
        <v>3135</v>
      </c>
      <c r="AF1025" s="6">
        <f>7-996-799-25-7</f>
        <v>-1820</v>
      </c>
      <c r="AG1025" s="6" t="s">
        <v>3136</v>
      </c>
      <c r="AH1025" s="6" t="s">
        <v>3137</v>
      </c>
      <c r="AI1025" s="6" t="s">
        <v>3037</v>
      </c>
      <c r="AJ1025" s="7">
        <v>1</v>
      </c>
      <c r="AK1025" s="5" t="s">
        <v>3135</v>
      </c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</row>
    <row r="1026" ht="15.15" spans="1:86">
      <c r="A1026" s="4">
        <v>44142.8934143518</v>
      </c>
      <c r="B1026" s="5" t="s">
        <v>11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 t="s">
        <v>3138</v>
      </c>
      <c r="BP1026" s="6">
        <v>79219987084</v>
      </c>
      <c r="BQ1026" s="6" t="s">
        <v>3139</v>
      </c>
      <c r="BR1026" s="6" t="s">
        <v>3140</v>
      </c>
      <c r="BS1026" s="6" t="s">
        <v>378</v>
      </c>
      <c r="BT1026" s="6" t="s">
        <v>472</v>
      </c>
      <c r="BU1026" s="8">
        <v>44142</v>
      </c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</row>
    <row r="1027" ht="15.15" hidden="1" spans="1:86">
      <c r="A1027" s="4">
        <v>44142.8936111111</v>
      </c>
      <c r="B1027" s="5" t="s">
        <v>65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 t="s">
        <v>2823</v>
      </c>
      <c r="R1027" s="7">
        <v>89817945009</v>
      </c>
      <c r="S1027" s="6" t="s">
        <v>2824</v>
      </c>
      <c r="T1027" s="6" t="s">
        <v>3141</v>
      </c>
      <c r="U1027" s="6" t="s">
        <v>2525</v>
      </c>
      <c r="V1027" s="7">
        <v>404</v>
      </c>
      <c r="W1027" s="8">
        <v>44142</v>
      </c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</row>
    <row r="1028" ht="15.15" hidden="1" spans="1:86">
      <c r="A1028" s="4">
        <v>44142.8942824074</v>
      </c>
      <c r="B1028" s="5" t="s">
        <v>27</v>
      </c>
      <c r="C1028" s="6"/>
      <c r="D1028" s="6"/>
      <c r="E1028" s="6"/>
      <c r="F1028" s="6"/>
      <c r="G1028" s="6"/>
      <c r="H1028" s="6"/>
      <c r="I1028" s="6"/>
      <c r="J1028" s="6" t="s">
        <v>3142</v>
      </c>
      <c r="K1028" s="7">
        <v>89111602392</v>
      </c>
      <c r="L1028" s="6" t="s">
        <v>3143</v>
      </c>
      <c r="M1028" s="6" t="s">
        <v>3144</v>
      </c>
      <c r="N1028" s="6" t="s">
        <v>3145</v>
      </c>
      <c r="O1028" s="7">
        <v>101</v>
      </c>
      <c r="P1028" s="8">
        <v>44142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</row>
    <row r="1029" ht="15.15" hidden="1" spans="1:86">
      <c r="A1029" s="4">
        <v>44142.8945486111</v>
      </c>
      <c r="B1029" s="6" t="s">
        <v>80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 t="s">
        <v>3146</v>
      </c>
      <c r="BH1029" s="7">
        <v>89215620339</v>
      </c>
      <c r="BI1029" s="6" t="s">
        <v>3147</v>
      </c>
      <c r="BJ1029" s="6" t="s">
        <v>3148</v>
      </c>
      <c r="BK1029" s="6" t="s">
        <v>3149</v>
      </c>
      <c r="BL1029" s="6" t="s">
        <v>1672</v>
      </c>
      <c r="BM1029" s="7">
        <v>1</v>
      </c>
      <c r="BN1029" s="6" t="s">
        <v>26</v>
      </c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</row>
    <row r="1030" ht="15.15" hidden="1" spans="1:86">
      <c r="A1030" s="4">
        <v>44142.8948032407</v>
      </c>
      <c r="B1030" s="5" t="s">
        <v>65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 t="s">
        <v>2823</v>
      </c>
      <c r="R1030" s="7">
        <v>89817945009</v>
      </c>
      <c r="S1030" s="6" t="s">
        <v>2824</v>
      </c>
      <c r="T1030" s="6" t="s">
        <v>2834</v>
      </c>
      <c r="U1030" s="6" t="s">
        <v>2525</v>
      </c>
      <c r="V1030" s="7">
        <v>404</v>
      </c>
      <c r="W1030" s="8">
        <v>44142</v>
      </c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</row>
    <row r="1031" ht="15.15" hidden="1" spans="1:86">
      <c r="A1031" s="4">
        <v>44142.8957523148</v>
      </c>
      <c r="B1031" s="5" t="s">
        <v>65</v>
      </c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 t="s">
        <v>2823</v>
      </c>
      <c r="R1031" s="7">
        <v>89817945009</v>
      </c>
      <c r="S1031" s="6" t="s">
        <v>2824</v>
      </c>
      <c r="T1031" s="6" t="s">
        <v>3141</v>
      </c>
      <c r="U1031" s="6" t="s">
        <v>2525</v>
      </c>
      <c r="V1031" s="7">
        <v>404</v>
      </c>
      <c r="W1031" s="8">
        <v>44142</v>
      </c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</row>
    <row r="1032" ht="15.15" hidden="1" spans="1:86">
      <c r="A1032" s="4">
        <v>44142.8963425926</v>
      </c>
      <c r="B1032" s="6" t="s">
        <v>80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 t="s">
        <v>3146</v>
      </c>
      <c r="BH1032" s="7">
        <v>89215620339</v>
      </c>
      <c r="BI1032" s="6" t="s">
        <v>3147</v>
      </c>
      <c r="BJ1032" s="6" t="s">
        <v>3150</v>
      </c>
      <c r="BK1032" s="6" t="s">
        <v>3149</v>
      </c>
      <c r="BL1032" s="6" t="s">
        <v>3151</v>
      </c>
      <c r="BM1032" s="7">
        <v>2</v>
      </c>
      <c r="BN1032" s="6" t="s">
        <v>26</v>
      </c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</row>
    <row r="1033" ht="15.15" hidden="1" spans="1:86">
      <c r="A1033" s="4">
        <v>44142.8966319444</v>
      </c>
      <c r="B1033" s="6" t="s">
        <v>80</v>
      </c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 t="s">
        <v>3152</v>
      </c>
      <c r="BH1033" s="7">
        <v>89111285826</v>
      </c>
      <c r="BI1033" s="6" t="s">
        <v>3153</v>
      </c>
      <c r="BJ1033" s="6" t="s">
        <v>3154</v>
      </c>
      <c r="BK1033" s="6" t="s">
        <v>3155</v>
      </c>
      <c r="BL1033" s="6" t="s">
        <v>3112</v>
      </c>
      <c r="BM1033" s="6" t="s">
        <v>46</v>
      </c>
      <c r="BN1033" s="6" t="s">
        <v>3156</v>
      </c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</row>
    <row r="1034" ht="15.15" hidden="1" spans="1:86">
      <c r="A1034" s="4">
        <v>44142.8988888889</v>
      </c>
      <c r="B1034" s="6" t="s">
        <v>15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 t="s">
        <v>3157</v>
      </c>
      <c r="AF1034" s="6">
        <v>79219879552</v>
      </c>
      <c r="AG1034" s="6" t="s">
        <v>3158</v>
      </c>
      <c r="AH1034" s="6" t="s">
        <v>3159</v>
      </c>
      <c r="AI1034" s="6" t="s">
        <v>3160</v>
      </c>
      <c r="AJ1034" s="7">
        <v>201</v>
      </c>
      <c r="AK1034" s="6" t="s">
        <v>20</v>
      </c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</row>
    <row r="1035" ht="15.15" hidden="1" spans="1:86">
      <c r="A1035" s="4">
        <v>44142.8989583333</v>
      </c>
      <c r="B1035" s="5" t="s">
        <v>27</v>
      </c>
      <c r="C1035" s="6"/>
      <c r="D1035" s="6"/>
      <c r="E1035" s="6"/>
      <c r="F1035" s="6"/>
      <c r="G1035" s="6"/>
      <c r="H1035" s="6"/>
      <c r="I1035" s="6"/>
      <c r="J1035" s="6" t="s">
        <v>3161</v>
      </c>
      <c r="K1035" s="7">
        <v>89052152123</v>
      </c>
      <c r="L1035" s="6"/>
      <c r="M1035" s="6" t="s">
        <v>3162</v>
      </c>
      <c r="N1035" s="6" t="s">
        <v>2128</v>
      </c>
      <c r="O1035" s="7">
        <v>402</v>
      </c>
      <c r="P1035" s="8">
        <v>44142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</row>
    <row r="1036" ht="15.15" hidden="1" spans="1:86">
      <c r="A1036" s="4">
        <v>44142.8992592593</v>
      </c>
      <c r="B1036" s="5" t="s">
        <v>65</v>
      </c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 t="s">
        <v>3163</v>
      </c>
      <c r="R1036" s="7">
        <v>89046415526</v>
      </c>
      <c r="S1036" s="6" t="s">
        <v>3164</v>
      </c>
      <c r="T1036" s="6" t="s">
        <v>3165</v>
      </c>
      <c r="U1036" s="6" t="s">
        <v>3166</v>
      </c>
      <c r="V1036" s="6">
        <v>1</v>
      </c>
      <c r="W1036" s="8">
        <v>44142</v>
      </c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</row>
    <row r="1037" ht="15.15" hidden="1" spans="1:86">
      <c r="A1037" s="4">
        <v>44142.9000115741</v>
      </c>
      <c r="B1037" s="5" t="s">
        <v>65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 t="s">
        <v>3167</v>
      </c>
      <c r="R1037" s="6">
        <v>79313563040</v>
      </c>
      <c r="S1037" s="6" t="s">
        <v>3168</v>
      </c>
      <c r="T1037" s="6" t="s">
        <v>3169</v>
      </c>
      <c r="U1037" s="6" t="s">
        <v>3170</v>
      </c>
      <c r="V1037" s="7">
        <v>404</v>
      </c>
      <c r="W1037" s="8">
        <v>44142</v>
      </c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</row>
    <row r="1038" ht="15.15" hidden="1" spans="1:86">
      <c r="A1038" s="4">
        <v>44142.900150463</v>
      </c>
      <c r="B1038" s="5" t="s">
        <v>65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 t="s">
        <v>3171</v>
      </c>
      <c r="R1038" s="7">
        <v>89523863207</v>
      </c>
      <c r="S1038" s="6" t="s">
        <v>3172</v>
      </c>
      <c r="T1038" s="6" t="s">
        <v>3173</v>
      </c>
      <c r="U1038" s="6" t="s">
        <v>414</v>
      </c>
      <c r="V1038" s="6">
        <v>1</v>
      </c>
      <c r="W1038" s="8">
        <v>44142</v>
      </c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</row>
    <row r="1039" ht="15.15" hidden="1" spans="1:86">
      <c r="A1039" s="4">
        <v>44142.9002083333</v>
      </c>
      <c r="B1039" s="5" t="s">
        <v>65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 t="s">
        <v>3174</v>
      </c>
      <c r="R1039" s="6">
        <v>79213081697</v>
      </c>
      <c r="S1039" s="6"/>
      <c r="T1039" s="6" t="s">
        <v>3175</v>
      </c>
      <c r="U1039" s="6" t="s">
        <v>2525</v>
      </c>
      <c r="V1039" s="7">
        <v>404</v>
      </c>
      <c r="W1039" s="8">
        <v>44142</v>
      </c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</row>
    <row r="1040" ht="15.15" hidden="1" spans="1:86">
      <c r="A1040" s="4">
        <v>44142.9003587963</v>
      </c>
      <c r="B1040" s="5" t="s">
        <v>125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 t="s">
        <v>3157</v>
      </c>
      <c r="AT1040" s="6">
        <v>79219879552</v>
      </c>
      <c r="AU1040" s="6" t="s">
        <v>3158</v>
      </c>
      <c r="AV1040" s="6" t="s">
        <v>3159</v>
      </c>
      <c r="AW1040" s="6" t="s">
        <v>128</v>
      </c>
      <c r="AX1040" s="6" t="s">
        <v>3176</v>
      </c>
      <c r="AY1040" s="8">
        <v>44142</v>
      </c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</row>
    <row r="1041" ht="15.15" hidden="1" spans="1:86">
      <c r="A1041" s="4">
        <v>44142.9003819444</v>
      </c>
      <c r="B1041" s="5" t="s">
        <v>65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 t="s">
        <v>3177</v>
      </c>
      <c r="R1041" s="7">
        <v>89111988894</v>
      </c>
      <c r="S1041" s="6" t="s">
        <v>3178</v>
      </c>
      <c r="T1041" s="6" t="s">
        <v>3179</v>
      </c>
      <c r="U1041" s="6" t="s">
        <v>164</v>
      </c>
      <c r="V1041" s="6">
        <v>3</v>
      </c>
      <c r="W1041" s="8">
        <v>44142</v>
      </c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</row>
    <row r="1042" ht="15.15" hidden="1" spans="1:86">
      <c r="A1042" s="4">
        <v>44142.9013310185</v>
      </c>
      <c r="B1042" s="6" t="s">
        <v>15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 t="s">
        <v>3180</v>
      </c>
      <c r="AF1042" s="6">
        <v>79215863136</v>
      </c>
      <c r="AG1042" s="6" t="s">
        <v>3181</v>
      </c>
      <c r="AH1042" s="6" t="s">
        <v>3182</v>
      </c>
      <c r="AI1042" s="6" t="s">
        <v>3183</v>
      </c>
      <c r="AJ1042" s="6" t="s">
        <v>3184</v>
      </c>
      <c r="AK1042" s="6" t="s">
        <v>3180</v>
      </c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</row>
    <row r="1043" ht="15.15" spans="1:86">
      <c r="A1043" s="4">
        <v>44142.9018865741</v>
      </c>
      <c r="B1043" s="5" t="s">
        <v>11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 t="s">
        <v>3185</v>
      </c>
      <c r="BP1043" s="6">
        <v>79119492545</v>
      </c>
      <c r="BQ1043" s="6" t="s">
        <v>3186</v>
      </c>
      <c r="BR1043" s="6" t="s">
        <v>3187</v>
      </c>
      <c r="BS1043" s="6" t="s">
        <v>218</v>
      </c>
      <c r="BT1043" s="6" t="s">
        <v>3188</v>
      </c>
      <c r="BU1043" s="8">
        <v>44142</v>
      </c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</row>
    <row r="1044" ht="15.15" hidden="1" spans="1:86">
      <c r="A1044" s="4">
        <v>44142.9019444444</v>
      </c>
      <c r="B1044" s="5" t="s">
        <v>65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 t="s">
        <v>3177</v>
      </c>
      <c r="R1044" s="7">
        <v>89111988894</v>
      </c>
      <c r="S1044" s="6" t="s">
        <v>3178</v>
      </c>
      <c r="T1044" s="6" t="s">
        <v>3179</v>
      </c>
      <c r="U1044" s="6" t="s">
        <v>198</v>
      </c>
      <c r="V1044" s="7">
        <v>301</v>
      </c>
      <c r="W1044" s="8">
        <v>44142</v>
      </c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</row>
    <row r="1045" ht="15.15" hidden="1" spans="1:86">
      <c r="A1045" s="4">
        <v>44142.9020486111</v>
      </c>
      <c r="B1045" s="6" t="s">
        <v>80</v>
      </c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 t="s">
        <v>3152</v>
      </c>
      <c r="BH1045" s="7">
        <v>89111285826</v>
      </c>
      <c r="BI1045" s="6" t="s">
        <v>3153</v>
      </c>
      <c r="BJ1045" s="6" t="s">
        <v>3189</v>
      </c>
      <c r="BK1045" s="6" t="s">
        <v>3190</v>
      </c>
      <c r="BL1045" s="6" t="s">
        <v>3191</v>
      </c>
      <c r="BM1045" s="7">
        <v>204</v>
      </c>
      <c r="BN1045" s="6" t="s">
        <v>3156</v>
      </c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</row>
    <row r="1046" ht="15.15" spans="1:86">
      <c r="A1046" s="4">
        <v>44142.9036689815</v>
      </c>
      <c r="B1046" s="5" t="s">
        <v>11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 t="s">
        <v>3185</v>
      </c>
      <c r="BP1046" s="6">
        <v>79119492545</v>
      </c>
      <c r="BQ1046" s="6" t="s">
        <v>3186</v>
      </c>
      <c r="BR1046" s="6" t="s">
        <v>3187</v>
      </c>
      <c r="BS1046" s="6" t="s">
        <v>218</v>
      </c>
      <c r="BT1046" s="7">
        <v>301</v>
      </c>
      <c r="BU1046" s="8">
        <v>44142</v>
      </c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</row>
    <row r="1047" ht="15.15" hidden="1" spans="1:86">
      <c r="A1047" s="4">
        <v>44142.9043865741</v>
      </c>
      <c r="B1047" s="6" t="s">
        <v>15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 t="s">
        <v>3157</v>
      </c>
      <c r="AF1047" s="6">
        <v>79219879552</v>
      </c>
      <c r="AG1047" s="6" t="s">
        <v>3158</v>
      </c>
      <c r="AH1047" s="6" t="s">
        <v>3159</v>
      </c>
      <c r="AI1047" s="6" t="s">
        <v>3192</v>
      </c>
      <c r="AJ1047" s="7">
        <v>201</v>
      </c>
      <c r="AK1047" s="6" t="s">
        <v>20</v>
      </c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</row>
    <row r="1048" ht="15.15" hidden="1" spans="1:86">
      <c r="A1048" s="4">
        <v>44142.9047106481</v>
      </c>
      <c r="B1048" s="5" t="s">
        <v>27</v>
      </c>
      <c r="C1048" s="6"/>
      <c r="D1048" s="6"/>
      <c r="E1048" s="6"/>
      <c r="F1048" s="6"/>
      <c r="G1048" s="6"/>
      <c r="H1048" s="6"/>
      <c r="I1048" s="6"/>
      <c r="J1048" s="6" t="s">
        <v>3193</v>
      </c>
      <c r="K1048" s="7">
        <v>89602764911</v>
      </c>
      <c r="L1048" s="6" t="s">
        <v>3194</v>
      </c>
      <c r="M1048" s="6" t="s">
        <v>3195</v>
      </c>
      <c r="N1048" s="6" t="s">
        <v>2557</v>
      </c>
      <c r="O1048" s="7">
        <v>104</v>
      </c>
      <c r="P1048" s="8">
        <v>44142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</row>
    <row r="1049" ht="15.15" hidden="1" spans="1:86">
      <c r="A1049" s="4">
        <v>44142.9047569444</v>
      </c>
      <c r="B1049" s="5" t="s">
        <v>169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 t="s">
        <v>3196</v>
      </c>
      <c r="Y1049" s="6">
        <v>79213463037</v>
      </c>
      <c r="Z1049" s="6" t="s">
        <v>3197</v>
      </c>
      <c r="AA1049" s="6" t="s">
        <v>3198</v>
      </c>
      <c r="AB1049" s="6" t="s">
        <v>1021</v>
      </c>
      <c r="AC1049" s="7">
        <v>202</v>
      </c>
      <c r="AD1049" s="8">
        <v>44142</v>
      </c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</row>
    <row r="1050" ht="15.15" hidden="1" spans="1:86">
      <c r="A1050" s="4">
        <v>44142.9055902778</v>
      </c>
      <c r="B1050" s="6" t="s">
        <v>15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 t="s">
        <v>3199</v>
      </c>
      <c r="AF1050" s="6">
        <v>79214474687</v>
      </c>
      <c r="AG1050" s="6" t="s">
        <v>3200</v>
      </c>
      <c r="AH1050" s="6" t="s">
        <v>3201</v>
      </c>
      <c r="AI1050" s="6" t="s">
        <v>2844</v>
      </c>
      <c r="AJ1050" s="7">
        <v>105</v>
      </c>
      <c r="AK1050" s="6" t="s">
        <v>1451</v>
      </c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</row>
    <row r="1051" ht="15.15" hidden="1" spans="1:86">
      <c r="A1051" s="4">
        <v>44142.9058449074</v>
      </c>
      <c r="B1051" s="5" t="s">
        <v>192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 t="s">
        <v>3157</v>
      </c>
      <c r="BA1051" s="6">
        <v>79219879552</v>
      </c>
      <c r="BB1051" s="6" t="s">
        <v>3158</v>
      </c>
      <c r="BC1051" s="6" t="s">
        <v>3159</v>
      </c>
      <c r="BD1051" s="6" t="s">
        <v>1086</v>
      </c>
      <c r="BE1051" s="7">
        <v>120</v>
      </c>
      <c r="BF1051" s="8">
        <v>44142</v>
      </c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</row>
    <row r="1052" ht="15.15" hidden="1" spans="1:86">
      <c r="A1052" s="4">
        <v>44142.9071064815</v>
      </c>
      <c r="B1052" s="6" t="s">
        <v>80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 t="s">
        <v>3202</v>
      </c>
      <c r="BH1052" s="7">
        <v>89112244029</v>
      </c>
      <c r="BI1052" s="6"/>
      <c r="BJ1052" s="6" t="s">
        <v>3203</v>
      </c>
      <c r="BK1052" s="6" t="s">
        <v>3204</v>
      </c>
      <c r="BL1052" s="6" t="s">
        <v>2950</v>
      </c>
      <c r="BM1052" s="7">
        <v>123</v>
      </c>
      <c r="BN1052" s="6" t="s">
        <v>712</v>
      </c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</row>
    <row r="1053" ht="15.15" hidden="1" spans="1:86">
      <c r="A1053" s="4">
        <v>44142.9071296296</v>
      </c>
      <c r="B1053" s="6" t="s">
        <v>15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 t="s">
        <v>3205</v>
      </c>
      <c r="AF1053" s="6">
        <f>7-921-343-86-24</f>
        <v>-1367</v>
      </c>
      <c r="AG1053" s="6" t="s">
        <v>3206</v>
      </c>
      <c r="AH1053" s="6" t="s">
        <v>3207</v>
      </c>
      <c r="AI1053" s="6" t="s">
        <v>3208</v>
      </c>
      <c r="AJ1053" s="7">
        <v>105</v>
      </c>
      <c r="AK1053" s="6" t="s">
        <v>20</v>
      </c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</row>
    <row r="1054" ht="15.15" hidden="1" spans="1:86">
      <c r="A1054" s="4">
        <v>44142.9073148148</v>
      </c>
      <c r="B1054" s="5" t="s">
        <v>65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 t="s">
        <v>3209</v>
      </c>
      <c r="R1054" s="6">
        <v>79500346412</v>
      </c>
      <c r="S1054" s="6" t="s">
        <v>3210</v>
      </c>
      <c r="T1054" s="6" t="s">
        <v>3211</v>
      </c>
      <c r="U1054" s="6" t="s">
        <v>3212</v>
      </c>
      <c r="V1054" s="7">
        <v>104</v>
      </c>
      <c r="W1054" s="8">
        <v>44142</v>
      </c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</row>
    <row r="1055" ht="15.15" hidden="1" spans="1:86">
      <c r="A1055" s="4">
        <v>44142.9077314815</v>
      </c>
      <c r="B1055" s="5" t="s">
        <v>169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 t="s">
        <v>3213</v>
      </c>
      <c r="Y1055" s="7">
        <v>8921924423</v>
      </c>
      <c r="Z1055" s="6" t="s">
        <v>3214</v>
      </c>
      <c r="AA1055" s="6" t="s">
        <v>3215</v>
      </c>
      <c r="AB1055" s="6" t="s">
        <v>3216</v>
      </c>
      <c r="AC1055" s="7">
        <v>102</v>
      </c>
      <c r="AD1055" s="8">
        <v>44142</v>
      </c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</row>
    <row r="1056" ht="15.15" hidden="1" spans="1:86">
      <c r="A1056" s="4">
        <v>44142.9077662037</v>
      </c>
      <c r="B1056" s="6" t="s">
        <v>80</v>
      </c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 t="s">
        <v>3217</v>
      </c>
      <c r="BH1056" s="7">
        <v>89214466323</v>
      </c>
      <c r="BI1056" s="6" t="s">
        <v>3218</v>
      </c>
      <c r="BJ1056" s="6" t="s">
        <v>3219</v>
      </c>
      <c r="BK1056" s="6" t="s">
        <v>3220</v>
      </c>
      <c r="BL1056" s="6" t="s">
        <v>1707</v>
      </c>
      <c r="BM1056" s="7">
        <v>104</v>
      </c>
      <c r="BN1056" s="6" t="s">
        <v>20</v>
      </c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</row>
    <row r="1057" ht="15.15" hidden="1" spans="1:86">
      <c r="A1057" s="4">
        <v>44142.9080324074</v>
      </c>
      <c r="B1057" s="5" t="s">
        <v>169</v>
      </c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 t="s">
        <v>3221</v>
      </c>
      <c r="Y1057" s="7">
        <v>89291068083</v>
      </c>
      <c r="Z1057" s="6" t="s">
        <v>3222</v>
      </c>
      <c r="AA1057" s="6" t="s">
        <v>3223</v>
      </c>
      <c r="AB1057" s="6" t="s">
        <v>704</v>
      </c>
      <c r="AC1057" s="7">
        <v>501</v>
      </c>
      <c r="AD1057" s="8">
        <v>44141</v>
      </c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</row>
    <row r="1058" ht="15.15" hidden="1" spans="1:86">
      <c r="A1058" s="4">
        <v>44142.908587963</v>
      </c>
      <c r="B1058" s="5" t="s">
        <v>27</v>
      </c>
      <c r="C1058" s="6"/>
      <c r="D1058" s="6"/>
      <c r="E1058" s="6"/>
      <c r="F1058" s="6"/>
      <c r="G1058" s="6"/>
      <c r="H1058" s="6"/>
      <c r="I1058" s="6"/>
      <c r="J1058" s="6" t="s">
        <v>3224</v>
      </c>
      <c r="K1058" s="7">
        <v>9213013977</v>
      </c>
      <c r="L1058" s="6" t="s">
        <v>3225</v>
      </c>
      <c r="M1058" s="6" t="s">
        <v>3226</v>
      </c>
      <c r="N1058" s="6" t="s">
        <v>639</v>
      </c>
      <c r="O1058" s="7">
        <v>201</v>
      </c>
      <c r="P1058" s="8">
        <v>44142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</row>
    <row r="1059" ht="15.15" hidden="1" spans="1:86">
      <c r="A1059" s="4">
        <v>44142.9110532407</v>
      </c>
      <c r="B1059" s="6" t="s">
        <v>80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 t="s">
        <v>3227</v>
      </c>
      <c r="BH1059" s="6">
        <v>79219742277</v>
      </c>
      <c r="BI1059" s="6" t="s">
        <v>3228</v>
      </c>
      <c r="BJ1059" s="6" t="s">
        <v>3229</v>
      </c>
      <c r="BK1059" s="6" t="s">
        <v>3230</v>
      </c>
      <c r="BL1059" s="6" t="s">
        <v>1433</v>
      </c>
      <c r="BM1059" s="7">
        <v>141</v>
      </c>
      <c r="BN1059" s="6" t="s">
        <v>20</v>
      </c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</row>
    <row r="1060" ht="15.15" spans="1:86">
      <c r="A1060" s="4">
        <v>44142.9119212963</v>
      </c>
      <c r="B1060" s="5" t="s">
        <v>11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 t="s">
        <v>3231</v>
      </c>
      <c r="BP1060" s="6">
        <v>79817057808</v>
      </c>
      <c r="BQ1060" s="6" t="s">
        <v>3232</v>
      </c>
      <c r="BR1060" s="6" t="s">
        <v>3233</v>
      </c>
      <c r="BS1060" s="6" t="s">
        <v>3234</v>
      </c>
      <c r="BT1060" s="6" t="s">
        <v>3235</v>
      </c>
      <c r="BU1060" s="8">
        <v>44142</v>
      </c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</row>
    <row r="1061" ht="15.15" hidden="1" spans="1:86">
      <c r="A1061" s="4">
        <v>44142.9122106481</v>
      </c>
      <c r="B1061" s="5" t="s">
        <v>27</v>
      </c>
      <c r="C1061" s="6"/>
      <c r="D1061" s="6"/>
      <c r="E1061" s="6"/>
      <c r="F1061" s="6"/>
      <c r="G1061" s="6"/>
      <c r="H1061" s="6"/>
      <c r="I1061" s="6"/>
      <c r="J1061" s="6" t="s">
        <v>3236</v>
      </c>
      <c r="K1061" s="7">
        <v>89119524237</v>
      </c>
      <c r="L1061" s="6" t="s">
        <v>3237</v>
      </c>
      <c r="M1061" s="6" t="s">
        <v>3238</v>
      </c>
      <c r="N1061" s="6" t="s">
        <v>3239</v>
      </c>
      <c r="O1061" s="7">
        <v>202</v>
      </c>
      <c r="P1061" s="8">
        <v>44142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</row>
    <row r="1062" ht="15.15" hidden="1" spans="1:86">
      <c r="A1062" s="4">
        <v>44142.9133449074</v>
      </c>
      <c r="B1062" s="5" t="s">
        <v>27</v>
      </c>
      <c r="C1062" s="6"/>
      <c r="D1062" s="6"/>
      <c r="E1062" s="6"/>
      <c r="F1062" s="6"/>
      <c r="G1062" s="6"/>
      <c r="H1062" s="6"/>
      <c r="I1062" s="6"/>
      <c r="J1062" s="6" t="s">
        <v>3221</v>
      </c>
      <c r="K1062" s="7">
        <v>89291068083</v>
      </c>
      <c r="L1062" s="6" t="s">
        <v>3222</v>
      </c>
      <c r="M1062" s="6" t="s">
        <v>3240</v>
      </c>
      <c r="N1062" s="6" t="s">
        <v>3241</v>
      </c>
      <c r="O1062" s="7">
        <v>115</v>
      </c>
      <c r="P1062" s="8">
        <v>44141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</row>
    <row r="1063" ht="15.15" spans="1:86">
      <c r="A1063" s="4">
        <v>44142.9155324074</v>
      </c>
      <c r="B1063" s="5" t="s">
        <v>11</v>
      </c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 t="s">
        <v>3242</v>
      </c>
      <c r="BP1063" s="6" t="s">
        <v>3243</v>
      </c>
      <c r="BQ1063" s="6" t="s">
        <v>3244</v>
      </c>
      <c r="BR1063" s="6" t="s">
        <v>3245</v>
      </c>
      <c r="BS1063" s="6" t="s">
        <v>2529</v>
      </c>
      <c r="BT1063" s="7">
        <v>107</v>
      </c>
      <c r="BU1063" s="8">
        <v>44142</v>
      </c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</row>
    <row r="1064" ht="15.15" hidden="1" spans="1:86">
      <c r="A1064" s="4">
        <v>44142.9160532407</v>
      </c>
      <c r="B1064" s="5" t="s">
        <v>65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 t="s">
        <v>3246</v>
      </c>
      <c r="R1064" s="7">
        <v>89119609060</v>
      </c>
      <c r="S1064" s="6"/>
      <c r="T1064" s="6" t="s">
        <v>3247</v>
      </c>
      <c r="U1064" s="6" t="s">
        <v>1417</v>
      </c>
      <c r="V1064" s="7">
        <v>501</v>
      </c>
      <c r="W1064" s="8">
        <v>44142</v>
      </c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</row>
    <row r="1065" ht="15.15" hidden="1" spans="1:86">
      <c r="A1065" s="4">
        <v>44142.9167592593</v>
      </c>
      <c r="B1065" s="6" t="s">
        <v>80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 t="s">
        <v>3248</v>
      </c>
      <c r="BH1065" s="7">
        <v>89817134819</v>
      </c>
      <c r="BI1065" s="6" t="s">
        <v>3249</v>
      </c>
      <c r="BJ1065" s="6" t="s">
        <v>3250</v>
      </c>
      <c r="BK1065" s="6" t="s">
        <v>3251</v>
      </c>
      <c r="BL1065" s="6" t="s">
        <v>3252</v>
      </c>
      <c r="BM1065" s="6" t="s">
        <v>3253</v>
      </c>
      <c r="BN1065" s="6" t="s">
        <v>20</v>
      </c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</row>
    <row r="1066" ht="15.15" hidden="1" spans="1:86">
      <c r="A1066" s="4">
        <v>44142.9168518518</v>
      </c>
      <c r="B1066" s="6" t="s">
        <v>15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 t="s">
        <v>3254</v>
      </c>
      <c r="AF1066" s="6">
        <v>79217988758</v>
      </c>
      <c r="AG1066" s="6" t="s">
        <v>3255</v>
      </c>
      <c r="AH1066" s="6" t="s">
        <v>3256</v>
      </c>
      <c r="AI1066" s="6" t="s">
        <v>2855</v>
      </c>
      <c r="AJ1066" s="6" t="s">
        <v>1661</v>
      </c>
      <c r="AK1066" s="6" t="s">
        <v>20</v>
      </c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</row>
    <row r="1067" ht="15.15" hidden="1" spans="1:86">
      <c r="A1067" s="4">
        <v>44142.9174305556</v>
      </c>
      <c r="B1067" s="5" t="s">
        <v>169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 t="s">
        <v>2250</v>
      </c>
      <c r="Y1067" s="6" t="s">
        <v>2251</v>
      </c>
      <c r="Z1067" s="6" t="s">
        <v>2252</v>
      </c>
      <c r="AA1067" s="6" t="s">
        <v>2253</v>
      </c>
      <c r="AB1067" s="6" t="s">
        <v>2254</v>
      </c>
      <c r="AC1067" s="7">
        <v>305</v>
      </c>
      <c r="AD1067" s="8">
        <v>44142</v>
      </c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</row>
    <row r="1068" ht="15.15" hidden="1" spans="1:86">
      <c r="A1068" s="4">
        <v>44142.9178125</v>
      </c>
      <c r="B1068" s="6" t="s">
        <v>15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 t="s">
        <v>3257</v>
      </c>
      <c r="AF1068" s="6">
        <v>79119380119</v>
      </c>
      <c r="AG1068" s="6" t="s">
        <v>3258</v>
      </c>
      <c r="AH1068" s="6" t="s">
        <v>3259</v>
      </c>
      <c r="AI1068" s="6" t="s">
        <v>723</v>
      </c>
      <c r="AJ1068" s="7">
        <v>102</v>
      </c>
      <c r="AK1068" s="6" t="s">
        <v>26</v>
      </c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</row>
    <row r="1069" ht="15.15" hidden="1" spans="1:86">
      <c r="A1069" s="4">
        <v>44142.9183217593</v>
      </c>
      <c r="B1069" s="5" t="s">
        <v>65</v>
      </c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 t="s">
        <v>3177</v>
      </c>
      <c r="R1069" s="7">
        <v>89111988894</v>
      </c>
      <c r="S1069" s="6" t="s">
        <v>3178</v>
      </c>
      <c r="T1069" s="6" t="s">
        <v>3179</v>
      </c>
      <c r="U1069" s="6" t="s">
        <v>198</v>
      </c>
      <c r="V1069" s="7">
        <v>301</v>
      </c>
      <c r="W1069" s="8">
        <v>44142</v>
      </c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</row>
    <row r="1070" ht="15.15" hidden="1" spans="1:86">
      <c r="A1070" s="4">
        <v>44142.9190277778</v>
      </c>
      <c r="B1070" s="5" t="s">
        <v>27</v>
      </c>
      <c r="C1070" s="6"/>
      <c r="D1070" s="6"/>
      <c r="E1070" s="6"/>
      <c r="F1070" s="6"/>
      <c r="G1070" s="6"/>
      <c r="H1070" s="6"/>
      <c r="I1070" s="6"/>
      <c r="J1070" s="6" t="s">
        <v>3260</v>
      </c>
      <c r="K1070" s="7">
        <v>89219336633</v>
      </c>
      <c r="L1070" s="6" t="s">
        <v>3261</v>
      </c>
      <c r="M1070" s="6" t="s">
        <v>3262</v>
      </c>
      <c r="N1070" s="6" t="s">
        <v>2146</v>
      </c>
      <c r="O1070" s="7">
        <v>102</v>
      </c>
      <c r="P1070" s="8">
        <v>44142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</row>
    <row r="1071" ht="15.15" hidden="1" spans="1:86">
      <c r="A1071" s="4">
        <v>44142.92125</v>
      </c>
      <c r="B1071" s="5" t="s">
        <v>65</v>
      </c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 t="s">
        <v>3263</v>
      </c>
      <c r="R1071" s="6">
        <v>79112982597</v>
      </c>
      <c r="S1071" s="6" t="s">
        <v>3264</v>
      </c>
      <c r="T1071" s="6" t="s">
        <v>3265</v>
      </c>
      <c r="U1071" s="6" t="s">
        <v>887</v>
      </c>
      <c r="V1071" s="6" t="s">
        <v>3266</v>
      </c>
      <c r="W1071" s="8">
        <v>44142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</row>
    <row r="1072" ht="15.15" spans="1:86">
      <c r="A1072" s="4">
        <v>44142.921412037</v>
      </c>
      <c r="B1072" s="5" t="s">
        <v>11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 t="s">
        <v>3267</v>
      </c>
      <c r="BP1072" s="6">
        <v>79211831754</v>
      </c>
      <c r="BQ1072" s="6" t="s">
        <v>3268</v>
      </c>
      <c r="BR1072" s="6" t="s">
        <v>3269</v>
      </c>
      <c r="BS1072" s="6" t="s">
        <v>378</v>
      </c>
      <c r="BT1072" s="7">
        <v>232</v>
      </c>
      <c r="BU1072" s="8">
        <v>44142</v>
      </c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</row>
    <row r="1073" ht="15.15" spans="1:86">
      <c r="A1073" s="4">
        <v>44142.9219560185</v>
      </c>
      <c r="B1073" s="5" t="s">
        <v>11</v>
      </c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 t="s">
        <v>3270</v>
      </c>
      <c r="BP1073" s="7">
        <v>89111882623</v>
      </c>
      <c r="BQ1073" s="6" t="s">
        <v>3271</v>
      </c>
      <c r="BR1073" s="6" t="s">
        <v>3272</v>
      </c>
      <c r="BS1073" s="6" t="s">
        <v>3273</v>
      </c>
      <c r="BT1073" s="7">
        <v>166</v>
      </c>
      <c r="BU1073" s="8">
        <v>44142</v>
      </c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</row>
    <row r="1074" ht="15.15" spans="1:86">
      <c r="A1074" s="4">
        <v>44142.9244791667</v>
      </c>
      <c r="B1074" s="5" t="s">
        <v>11</v>
      </c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 t="s">
        <v>3274</v>
      </c>
      <c r="BP1074" s="6">
        <v>79522665771</v>
      </c>
      <c r="BQ1074" s="6" t="s">
        <v>3275</v>
      </c>
      <c r="BR1074" s="6" t="s">
        <v>3276</v>
      </c>
      <c r="BS1074" s="6" t="s">
        <v>378</v>
      </c>
      <c r="BT1074" s="7">
        <v>1</v>
      </c>
      <c r="BU1074" s="8">
        <v>44142</v>
      </c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</row>
    <row r="1075" ht="15.15" hidden="1" spans="1:86">
      <c r="A1075" s="4">
        <v>44142.9247569444</v>
      </c>
      <c r="B1075" s="5" t="s">
        <v>169</v>
      </c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 t="s">
        <v>3277</v>
      </c>
      <c r="Y1075" s="7">
        <v>89119339075</v>
      </c>
      <c r="Z1075" s="6" t="s">
        <v>3278</v>
      </c>
      <c r="AA1075" s="6" t="s">
        <v>3279</v>
      </c>
      <c r="AB1075" s="6" t="s">
        <v>3007</v>
      </c>
      <c r="AC1075" s="7">
        <v>302</v>
      </c>
      <c r="AD1075" s="8">
        <v>44141</v>
      </c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</row>
    <row r="1076" ht="15.15" hidden="1" spans="1:86">
      <c r="A1076" s="4">
        <v>44142.9247685185</v>
      </c>
      <c r="B1076" s="6" t="s">
        <v>80</v>
      </c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 t="s">
        <v>3280</v>
      </c>
      <c r="BH1076" s="6" t="s">
        <v>3281</v>
      </c>
      <c r="BI1076" s="6" t="s">
        <v>3282</v>
      </c>
      <c r="BJ1076" s="6" t="s">
        <v>3283</v>
      </c>
      <c r="BK1076" s="6" t="s">
        <v>3284</v>
      </c>
      <c r="BL1076" s="6" t="s">
        <v>3112</v>
      </c>
      <c r="BM1076" s="6" t="s">
        <v>46</v>
      </c>
      <c r="BN1076" s="6" t="s">
        <v>20</v>
      </c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</row>
    <row r="1077" ht="15.15" spans="1:86">
      <c r="A1077" s="4">
        <v>44142.9276851852</v>
      </c>
      <c r="B1077" s="5" t="s">
        <v>11</v>
      </c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 t="s">
        <v>3285</v>
      </c>
      <c r="BP1077" s="7">
        <v>89119071272</v>
      </c>
      <c r="BQ1077" s="6" t="s">
        <v>3286</v>
      </c>
      <c r="BR1077" s="6" t="s">
        <v>3287</v>
      </c>
      <c r="BS1077" s="6" t="s">
        <v>2068</v>
      </c>
      <c r="BT1077" s="7">
        <v>142</v>
      </c>
      <c r="BU1077" s="8">
        <v>44142</v>
      </c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</row>
    <row r="1078" ht="15.15" hidden="1" spans="1:86">
      <c r="A1078" s="4">
        <v>44142.9288773148</v>
      </c>
      <c r="B1078" s="6" t="s">
        <v>15</v>
      </c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 t="s">
        <v>3270</v>
      </c>
      <c r="AF1078" s="7">
        <v>89111882623</v>
      </c>
      <c r="AG1078" s="6" t="s">
        <v>3271</v>
      </c>
      <c r="AH1078" s="6" t="s">
        <v>3272</v>
      </c>
      <c r="AI1078" s="6" t="s">
        <v>3288</v>
      </c>
      <c r="AJ1078" s="7">
        <v>101</v>
      </c>
      <c r="AK1078" s="6" t="s">
        <v>20</v>
      </c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</row>
    <row r="1079" ht="15.15" hidden="1" spans="1:86">
      <c r="A1079" s="4">
        <v>44142.9293055556</v>
      </c>
      <c r="B1079" s="5" t="s">
        <v>65</v>
      </c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 t="s">
        <v>3289</v>
      </c>
      <c r="R1079" s="6" t="s">
        <v>3290</v>
      </c>
      <c r="S1079" s="6" t="s">
        <v>3291</v>
      </c>
      <c r="T1079" s="6" t="s">
        <v>3292</v>
      </c>
      <c r="U1079" s="6" t="s">
        <v>3293</v>
      </c>
      <c r="V1079" s="6">
        <v>3</v>
      </c>
      <c r="W1079" s="8">
        <v>44142</v>
      </c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</row>
    <row r="1080" ht="15.15" hidden="1" spans="1:86">
      <c r="A1080" s="4">
        <v>44142.9293402778</v>
      </c>
      <c r="B1080" s="6" t="s">
        <v>80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 t="s">
        <v>3294</v>
      </c>
      <c r="BH1080" s="7">
        <v>89523757055</v>
      </c>
      <c r="BI1080" s="6" t="s">
        <v>3295</v>
      </c>
      <c r="BJ1080" s="6" t="s">
        <v>3296</v>
      </c>
      <c r="BK1080" s="6" t="s">
        <v>3297</v>
      </c>
      <c r="BL1080" s="6" t="s">
        <v>3252</v>
      </c>
      <c r="BM1080" s="7">
        <v>401</v>
      </c>
      <c r="BN1080" s="6" t="s">
        <v>3298</v>
      </c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</row>
    <row r="1081" ht="15.15" hidden="1" spans="1:86">
      <c r="A1081" s="4">
        <v>44142.9295601852</v>
      </c>
      <c r="B1081" s="5" t="s">
        <v>169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 t="s">
        <v>3299</v>
      </c>
      <c r="Y1081" s="7">
        <v>89213249949</v>
      </c>
      <c r="Z1081" s="6" t="s">
        <v>3300</v>
      </c>
      <c r="AA1081" s="6" t="s">
        <v>3301</v>
      </c>
      <c r="AB1081" s="6" t="s">
        <v>1976</v>
      </c>
      <c r="AC1081" s="7">
        <v>505</v>
      </c>
      <c r="AD1081" s="8">
        <v>44142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</row>
    <row r="1082" ht="15.15" hidden="1" spans="1:86">
      <c r="A1082" s="4">
        <v>44142.9301851852</v>
      </c>
      <c r="B1082" s="6" t="s">
        <v>15</v>
      </c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 t="s">
        <v>3302</v>
      </c>
      <c r="AF1082" s="7">
        <v>9119994072</v>
      </c>
      <c r="AG1082" s="6" t="s">
        <v>3303</v>
      </c>
      <c r="AH1082" s="6" t="s">
        <v>3304</v>
      </c>
      <c r="AI1082" s="6" t="s">
        <v>3305</v>
      </c>
      <c r="AJ1082" s="7">
        <v>134</v>
      </c>
      <c r="AK1082" s="6" t="s">
        <v>20</v>
      </c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</row>
    <row r="1083" ht="15.15" hidden="1" spans="1:86">
      <c r="A1083" s="4">
        <v>44142.9312962963</v>
      </c>
      <c r="B1083" s="6" t="s">
        <v>80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 t="s">
        <v>3306</v>
      </c>
      <c r="BH1083" s="6">
        <v>79219865288</v>
      </c>
      <c r="BI1083" s="6"/>
      <c r="BJ1083" s="6" t="s">
        <v>3307</v>
      </c>
      <c r="BK1083" s="6" t="s">
        <v>3308</v>
      </c>
      <c r="BL1083" s="6" t="s">
        <v>1137</v>
      </c>
      <c r="BM1083" s="7">
        <v>122</v>
      </c>
      <c r="BN1083" s="6" t="s">
        <v>2923</v>
      </c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</row>
    <row r="1084" ht="15.15" spans="1:86">
      <c r="A1084" s="4">
        <v>44142.9316087963</v>
      </c>
      <c r="B1084" s="5" t="s">
        <v>11</v>
      </c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 t="s">
        <v>3309</v>
      </c>
      <c r="BP1084" s="6">
        <v>79219431091</v>
      </c>
      <c r="BQ1084" s="6" t="s">
        <v>3310</v>
      </c>
      <c r="BR1084" s="6" t="s">
        <v>3311</v>
      </c>
      <c r="BS1084" s="6" t="s">
        <v>2068</v>
      </c>
      <c r="BT1084" s="7">
        <v>142</v>
      </c>
      <c r="BU1084" s="8">
        <v>44142</v>
      </c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</row>
    <row r="1085" ht="15.15" hidden="1" spans="1:86">
      <c r="A1085" s="4">
        <v>44142.931712963</v>
      </c>
      <c r="B1085" s="5" t="s">
        <v>65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 t="s">
        <v>3312</v>
      </c>
      <c r="R1085" s="6">
        <v>79643744450</v>
      </c>
      <c r="S1085" s="6" t="s">
        <v>3313</v>
      </c>
      <c r="T1085" s="6" t="s">
        <v>3314</v>
      </c>
      <c r="U1085" s="6" t="s">
        <v>139</v>
      </c>
      <c r="V1085" s="7">
        <v>604</v>
      </c>
      <c r="W1085" s="8">
        <v>44142</v>
      </c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</row>
    <row r="1086" ht="15.15" hidden="1" spans="1:86">
      <c r="A1086" s="4">
        <v>44142.9322106481</v>
      </c>
      <c r="B1086" s="5" t="s">
        <v>169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 t="s">
        <v>3315</v>
      </c>
      <c r="Y1086" s="7">
        <v>89818742004</v>
      </c>
      <c r="Z1086" s="6" t="s">
        <v>3316</v>
      </c>
      <c r="AA1086" s="6" t="s">
        <v>3317</v>
      </c>
      <c r="AB1086" s="6" t="s">
        <v>1976</v>
      </c>
      <c r="AC1086" s="7">
        <v>601</v>
      </c>
      <c r="AD1086" s="8">
        <v>44142</v>
      </c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</row>
    <row r="1087" ht="15.15" hidden="1" spans="1:86">
      <c r="A1087" s="4">
        <v>44142.9322800926</v>
      </c>
      <c r="B1087" s="5" t="s">
        <v>27</v>
      </c>
      <c r="C1087" s="6"/>
      <c r="D1087" s="6"/>
      <c r="E1087" s="6"/>
      <c r="F1087" s="6"/>
      <c r="G1087" s="6"/>
      <c r="H1087" s="6"/>
      <c r="I1087" s="6"/>
      <c r="J1087" s="6" t="s">
        <v>3318</v>
      </c>
      <c r="K1087" s="6">
        <v>79219763775</v>
      </c>
      <c r="L1087" s="6" t="s">
        <v>3319</v>
      </c>
      <c r="M1087" s="6" t="s">
        <v>3320</v>
      </c>
      <c r="N1087" s="6" t="s">
        <v>519</v>
      </c>
      <c r="O1087" s="7">
        <v>202</v>
      </c>
      <c r="P1087" s="8">
        <v>44142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</row>
    <row r="1088" ht="15.15" hidden="1" spans="1:86">
      <c r="A1088" s="4">
        <v>44142.9323726852</v>
      </c>
      <c r="B1088" s="5" t="s">
        <v>65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 t="s">
        <v>3321</v>
      </c>
      <c r="R1088" s="7">
        <v>89217677156</v>
      </c>
      <c r="S1088" s="6" t="s">
        <v>3322</v>
      </c>
      <c r="T1088" s="6" t="s">
        <v>3323</v>
      </c>
      <c r="U1088" s="6" t="s">
        <v>887</v>
      </c>
      <c r="V1088" s="7">
        <v>2</v>
      </c>
      <c r="W1088" s="8">
        <v>44143</v>
      </c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</row>
    <row r="1089" ht="15.15" hidden="1" spans="1:86">
      <c r="A1089" s="4">
        <v>44142.9325347222</v>
      </c>
      <c r="B1089" s="6" t="s">
        <v>15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 t="s">
        <v>3294</v>
      </c>
      <c r="AF1089" s="7">
        <v>89523757055</v>
      </c>
      <c r="AG1089" s="6" t="s">
        <v>3324</v>
      </c>
      <c r="AH1089" s="6" t="s">
        <v>3297</v>
      </c>
      <c r="AI1089" s="6" t="s">
        <v>3325</v>
      </c>
      <c r="AJ1089" s="7">
        <v>110</v>
      </c>
      <c r="AK1089" s="6" t="s">
        <v>3298</v>
      </c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</row>
    <row r="1090" ht="15.15" hidden="1" spans="1:86">
      <c r="A1090" s="4">
        <v>44142.9335185185</v>
      </c>
      <c r="B1090" s="5" t="s">
        <v>27</v>
      </c>
      <c r="C1090" s="6"/>
      <c r="D1090" s="6"/>
      <c r="E1090" s="6"/>
      <c r="F1090" s="6"/>
      <c r="G1090" s="6"/>
      <c r="H1090" s="6"/>
      <c r="I1090" s="6"/>
      <c r="J1090" s="6" t="s">
        <v>3326</v>
      </c>
      <c r="K1090" s="6">
        <v>79817096056</v>
      </c>
      <c r="L1090" s="6" t="s">
        <v>3327</v>
      </c>
      <c r="M1090" s="6" t="s">
        <v>3328</v>
      </c>
      <c r="N1090" s="6" t="s">
        <v>1973</v>
      </c>
      <c r="O1090" s="7">
        <v>101</v>
      </c>
      <c r="P1090" s="8">
        <v>39587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</row>
    <row r="1091" ht="15.15" hidden="1" spans="1:86">
      <c r="A1091" s="4">
        <v>44142.9357638889</v>
      </c>
      <c r="B1091" s="5" t="s">
        <v>27</v>
      </c>
      <c r="C1091" s="6"/>
      <c r="D1091" s="6"/>
      <c r="E1091" s="6"/>
      <c r="F1091" s="6"/>
      <c r="G1091" s="6"/>
      <c r="H1091" s="6"/>
      <c r="I1091" s="6"/>
      <c r="J1091" s="6" t="s">
        <v>3329</v>
      </c>
      <c r="K1091" s="6">
        <v>79819662520</v>
      </c>
      <c r="L1091" s="6" t="s">
        <v>3330</v>
      </c>
      <c r="M1091" s="6" t="s">
        <v>3331</v>
      </c>
      <c r="N1091" s="6" t="s">
        <v>3332</v>
      </c>
      <c r="O1091" s="7">
        <v>104</v>
      </c>
      <c r="P1091" s="8">
        <v>44142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</row>
    <row r="1092" ht="15.15" hidden="1" spans="1:86">
      <c r="A1092" s="4">
        <v>44142.9359953704</v>
      </c>
      <c r="B1092" s="6" t="s">
        <v>80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 t="s">
        <v>3333</v>
      </c>
      <c r="BH1092" s="6" t="s">
        <v>3334</v>
      </c>
      <c r="BI1092" s="6" t="s">
        <v>3335</v>
      </c>
      <c r="BJ1092" s="6" t="s">
        <v>3336</v>
      </c>
      <c r="BK1092" s="6" t="s">
        <v>3337</v>
      </c>
      <c r="BL1092" s="6" t="s">
        <v>3112</v>
      </c>
      <c r="BM1092" s="6" t="s">
        <v>46</v>
      </c>
      <c r="BN1092" s="6" t="s">
        <v>20</v>
      </c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</row>
    <row r="1093" ht="15.15" hidden="1" spans="1:86">
      <c r="A1093" s="4">
        <v>44142.9366898148</v>
      </c>
      <c r="B1093" s="6" t="s">
        <v>80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 t="s">
        <v>3338</v>
      </c>
      <c r="BH1093" s="6">
        <v>79052856716</v>
      </c>
      <c r="BI1093" s="6"/>
      <c r="BJ1093" s="6" t="s">
        <v>3339</v>
      </c>
      <c r="BK1093" s="6" t="s">
        <v>3340</v>
      </c>
      <c r="BL1093" s="6" t="s">
        <v>1137</v>
      </c>
      <c r="BM1093" s="7">
        <v>123</v>
      </c>
      <c r="BN1093" s="5" t="s">
        <v>1005</v>
      </c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</row>
    <row r="1094" ht="15.15" hidden="1" spans="1:86">
      <c r="A1094" s="4">
        <v>44142.9381134259</v>
      </c>
      <c r="B1094" s="6" t="s">
        <v>80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 t="s">
        <v>3341</v>
      </c>
      <c r="BH1094" s="7">
        <v>89110119999</v>
      </c>
      <c r="BI1094" s="6"/>
      <c r="BJ1094" s="6" t="s">
        <v>3342</v>
      </c>
      <c r="BK1094" s="6" t="s">
        <v>3343</v>
      </c>
      <c r="BL1094" s="6" t="s">
        <v>1137</v>
      </c>
      <c r="BM1094" s="7">
        <v>122</v>
      </c>
      <c r="BN1094" s="6" t="s">
        <v>26</v>
      </c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</row>
    <row r="1095" ht="15.15" spans="1:86">
      <c r="A1095" s="4">
        <v>44142.938125</v>
      </c>
      <c r="B1095" s="5" t="s">
        <v>11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 t="s">
        <v>3344</v>
      </c>
      <c r="BP1095" s="7">
        <v>89523986966</v>
      </c>
      <c r="BQ1095" s="6" t="s">
        <v>3345</v>
      </c>
      <c r="BR1095" s="6" t="s">
        <v>3346</v>
      </c>
      <c r="BS1095" s="6" t="s">
        <v>2731</v>
      </c>
      <c r="BT1095" s="7">
        <v>232</v>
      </c>
      <c r="BU1095" s="8">
        <v>44142</v>
      </c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</row>
    <row r="1096" ht="15.15" hidden="1" spans="1:86">
      <c r="A1096" s="4">
        <v>44142.938287037</v>
      </c>
      <c r="B1096" s="5" t="s">
        <v>169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 t="s">
        <v>3329</v>
      </c>
      <c r="Y1096" s="6">
        <v>79819662520</v>
      </c>
      <c r="Z1096" s="6" t="s">
        <v>3330</v>
      </c>
      <c r="AA1096" s="6" t="s">
        <v>3331</v>
      </c>
      <c r="AB1096" s="6" t="s">
        <v>3347</v>
      </c>
      <c r="AC1096" s="7">
        <v>116</v>
      </c>
      <c r="AD1096" s="8">
        <v>44142</v>
      </c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</row>
    <row r="1097" ht="15.15" hidden="1" spans="1:86">
      <c r="A1097" s="4">
        <v>44142.939212963</v>
      </c>
      <c r="B1097" s="6" t="s">
        <v>80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 t="s">
        <v>3348</v>
      </c>
      <c r="BH1097" s="6">
        <v>79213468565</v>
      </c>
      <c r="BI1097" s="6"/>
      <c r="BJ1097" s="6" t="s">
        <v>3349</v>
      </c>
      <c r="BK1097" s="6" t="s">
        <v>3350</v>
      </c>
      <c r="BL1097" s="6" t="s">
        <v>3351</v>
      </c>
      <c r="BM1097" s="6" t="s">
        <v>3351</v>
      </c>
      <c r="BN1097" s="6" t="s">
        <v>3352</v>
      </c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</row>
    <row r="1098" ht="15.15" hidden="1" spans="1:86">
      <c r="A1098" s="4">
        <v>44142.9393287037</v>
      </c>
      <c r="B1098" s="6" t="s">
        <v>15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 t="s">
        <v>3353</v>
      </c>
      <c r="AF1098" s="6">
        <v>79218550592</v>
      </c>
      <c r="AG1098" s="6" t="s">
        <v>3354</v>
      </c>
      <c r="AH1098" s="6" t="s">
        <v>3355</v>
      </c>
      <c r="AI1098" s="6" t="s">
        <v>3058</v>
      </c>
      <c r="AJ1098" s="6" t="s">
        <v>3356</v>
      </c>
      <c r="AK1098" s="6" t="s">
        <v>74</v>
      </c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</row>
    <row r="1099" ht="15.15" hidden="1" spans="1:86">
      <c r="A1099" s="4">
        <v>44142.9403935185</v>
      </c>
      <c r="B1099" s="5" t="s">
        <v>27</v>
      </c>
      <c r="C1099" s="6"/>
      <c r="D1099" s="6"/>
      <c r="E1099" s="6"/>
      <c r="F1099" s="6"/>
      <c r="G1099" s="6"/>
      <c r="H1099" s="6"/>
      <c r="I1099" s="6"/>
      <c r="J1099" s="6" t="s">
        <v>1185</v>
      </c>
      <c r="K1099" s="7">
        <v>89202057498</v>
      </c>
      <c r="L1099" s="6" t="s">
        <v>1186</v>
      </c>
      <c r="M1099" s="6" t="s">
        <v>1187</v>
      </c>
      <c r="N1099" s="6" t="s">
        <v>3357</v>
      </c>
      <c r="O1099" s="7">
        <v>102</v>
      </c>
      <c r="P1099" s="8">
        <v>44142</v>
      </c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</row>
    <row r="1100" ht="15.15" hidden="1" spans="1:86">
      <c r="A1100" s="4">
        <v>44142.9405902778</v>
      </c>
      <c r="B1100" s="6" t="s">
        <v>15</v>
      </c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 t="s">
        <v>3358</v>
      </c>
      <c r="AF1100" s="6">
        <v>79112358934</v>
      </c>
      <c r="AG1100" s="6" t="s">
        <v>3359</v>
      </c>
      <c r="AH1100" s="6" t="s">
        <v>3360</v>
      </c>
      <c r="AI1100" s="6" t="s">
        <v>510</v>
      </c>
      <c r="AJ1100" s="7">
        <v>110</v>
      </c>
      <c r="AK1100" s="6" t="s">
        <v>3361</v>
      </c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</row>
    <row r="1101" ht="15.15" hidden="1" spans="1:86">
      <c r="A1101" s="4">
        <v>44142.9413425926</v>
      </c>
      <c r="B1101" s="5" t="s">
        <v>65</v>
      </c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 t="s">
        <v>3321</v>
      </c>
      <c r="R1101" s="7">
        <v>89217677156</v>
      </c>
      <c r="S1101" s="6" t="s">
        <v>3322</v>
      </c>
      <c r="T1101" s="6" t="s">
        <v>3323</v>
      </c>
      <c r="U1101" s="6" t="s">
        <v>3293</v>
      </c>
      <c r="V1101" s="7">
        <v>2</v>
      </c>
      <c r="W1101" s="8">
        <v>44142</v>
      </c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</row>
    <row r="1102" ht="15.15" hidden="1" spans="1:86">
      <c r="A1102" s="4">
        <v>44142.9424305556</v>
      </c>
      <c r="B1102" s="5" t="s">
        <v>65</v>
      </c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 t="s">
        <v>3362</v>
      </c>
      <c r="R1102" s="6" t="s">
        <v>3363</v>
      </c>
      <c r="S1102" s="6" t="s">
        <v>3364</v>
      </c>
      <c r="T1102" s="6" t="s">
        <v>3365</v>
      </c>
      <c r="U1102" s="6" t="s">
        <v>633</v>
      </c>
      <c r="V1102" s="7">
        <v>104</v>
      </c>
      <c r="W1102" s="8">
        <v>44142</v>
      </c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</row>
    <row r="1103" ht="15.15" hidden="1" spans="1:86">
      <c r="A1103" s="4">
        <v>44142.9441550926</v>
      </c>
      <c r="B1103" s="6" t="s">
        <v>15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 t="s">
        <v>3366</v>
      </c>
      <c r="AF1103" s="6">
        <v>79218550592</v>
      </c>
      <c r="AG1103" s="6" t="s">
        <v>3354</v>
      </c>
      <c r="AH1103" s="6" t="s">
        <v>3355</v>
      </c>
      <c r="AI1103" s="6" t="s">
        <v>3037</v>
      </c>
      <c r="AJ1103" s="6" t="s">
        <v>3367</v>
      </c>
      <c r="AK1103" s="6" t="s">
        <v>74</v>
      </c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</row>
    <row r="1104" ht="15.15" hidden="1" spans="1:86">
      <c r="A1104" s="4">
        <v>44142.9449884259</v>
      </c>
      <c r="B1104" s="6" t="s">
        <v>15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 t="s">
        <v>3368</v>
      </c>
      <c r="AF1104" s="6">
        <v>79213001544</v>
      </c>
      <c r="AG1104" s="6" t="s">
        <v>3369</v>
      </c>
      <c r="AH1104" s="6" t="s">
        <v>3370</v>
      </c>
      <c r="AI1104" s="6" t="s">
        <v>3371</v>
      </c>
      <c r="AJ1104" s="7">
        <v>101</v>
      </c>
      <c r="AK1104" s="6" t="s">
        <v>20</v>
      </c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</row>
    <row r="1105" ht="15.15" hidden="1" spans="1:86">
      <c r="A1105" s="4">
        <v>44142.9452314815</v>
      </c>
      <c r="B1105" s="5" t="s">
        <v>65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 t="s">
        <v>3372</v>
      </c>
      <c r="R1105" s="7">
        <v>89215770428</v>
      </c>
      <c r="S1105" s="6" t="s">
        <v>3373</v>
      </c>
      <c r="T1105" s="6" t="s">
        <v>3374</v>
      </c>
      <c r="U1105" s="6" t="s">
        <v>3375</v>
      </c>
      <c r="V1105" s="7">
        <v>104</v>
      </c>
      <c r="W1105" s="7" t="s">
        <v>3376</v>
      </c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</row>
    <row r="1106" ht="15.15" spans="1:86">
      <c r="A1106" s="4">
        <v>44142.9454861111</v>
      </c>
      <c r="B1106" s="5" t="s">
        <v>11</v>
      </c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 t="s">
        <v>3377</v>
      </c>
      <c r="BP1106" s="7">
        <v>89112357437</v>
      </c>
      <c r="BQ1106" s="6" t="s">
        <v>3378</v>
      </c>
      <c r="BR1106" s="6" t="s">
        <v>3379</v>
      </c>
      <c r="BS1106" s="6" t="s">
        <v>3380</v>
      </c>
      <c r="BT1106" s="7">
        <v>166</v>
      </c>
      <c r="BU1106" s="8">
        <v>44142</v>
      </c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</row>
    <row r="1107" ht="15.15" spans="1:86">
      <c r="A1107" s="4">
        <v>44142.946099537</v>
      </c>
      <c r="B1107" s="5" t="s">
        <v>11</v>
      </c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 t="s">
        <v>3377</v>
      </c>
      <c r="BP1107" s="7">
        <v>89112357437</v>
      </c>
      <c r="BQ1107" s="6" t="s">
        <v>3378</v>
      </c>
      <c r="BR1107" s="6" t="s">
        <v>3379</v>
      </c>
      <c r="BS1107" s="6" t="s">
        <v>3273</v>
      </c>
      <c r="BT1107" s="7">
        <v>168</v>
      </c>
      <c r="BU1107" s="8">
        <v>44142</v>
      </c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</row>
    <row r="1108" ht="15.15" hidden="1" spans="1:86">
      <c r="A1108" s="4">
        <v>44142.9465046296</v>
      </c>
      <c r="B1108" s="6" t="s">
        <v>15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 t="s">
        <v>3381</v>
      </c>
      <c r="AF1108" s="7">
        <v>89119331710</v>
      </c>
      <c r="AG1108" s="6" t="s">
        <v>3382</v>
      </c>
      <c r="AH1108" s="6" t="s">
        <v>3383</v>
      </c>
      <c r="AI1108" s="6" t="s">
        <v>3058</v>
      </c>
      <c r="AJ1108" s="7">
        <v>101</v>
      </c>
      <c r="AK1108" s="6" t="s">
        <v>26</v>
      </c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</row>
    <row r="1109" ht="15.15" hidden="1" spans="1:86">
      <c r="A1109" s="4">
        <v>44142.9465856481</v>
      </c>
      <c r="B1109" s="6" t="s">
        <v>80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 t="s">
        <v>3384</v>
      </c>
      <c r="BH1109" s="6">
        <v>79522796570</v>
      </c>
      <c r="BI1109" s="6" t="s">
        <v>3385</v>
      </c>
      <c r="BJ1109" s="6" t="s">
        <v>3386</v>
      </c>
      <c r="BK1109" s="6" t="s">
        <v>3387</v>
      </c>
      <c r="BL1109" s="6" t="s">
        <v>3388</v>
      </c>
      <c r="BM1109" s="6" t="s">
        <v>3389</v>
      </c>
      <c r="BN1109" s="6" t="s">
        <v>3390</v>
      </c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</row>
    <row r="1110" ht="15.15" hidden="1" spans="1:86">
      <c r="A1110" s="4">
        <v>44142.9466203704</v>
      </c>
      <c r="B1110" s="5" t="s">
        <v>65</v>
      </c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 t="s">
        <v>3366</v>
      </c>
      <c r="R1110" s="6">
        <v>79218550592</v>
      </c>
      <c r="S1110" s="6" t="s">
        <v>3354</v>
      </c>
      <c r="T1110" s="6" t="s">
        <v>3355</v>
      </c>
      <c r="U1110" s="6" t="s">
        <v>3391</v>
      </c>
      <c r="V1110" s="6">
        <v>1</v>
      </c>
      <c r="W1110" s="8">
        <v>44142</v>
      </c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</row>
    <row r="1111" ht="15.15" hidden="1" spans="1:86">
      <c r="A1111" s="4">
        <v>44142.947662037</v>
      </c>
      <c r="B1111" s="5" t="s">
        <v>65</v>
      </c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 t="s">
        <v>3392</v>
      </c>
      <c r="R1111" s="7">
        <v>89213529743</v>
      </c>
      <c r="S1111" s="6" t="s">
        <v>3393</v>
      </c>
      <c r="T1111" s="6" t="s">
        <v>3394</v>
      </c>
      <c r="U1111" s="6" t="s">
        <v>3395</v>
      </c>
      <c r="V1111" s="6">
        <v>3</v>
      </c>
      <c r="W1111" s="8">
        <v>44142</v>
      </c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</row>
    <row r="1112" ht="15.15" hidden="1" spans="1:86">
      <c r="A1112" s="4">
        <v>44142.9495833333</v>
      </c>
      <c r="B1112" s="6" t="s">
        <v>15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 t="s">
        <v>3396</v>
      </c>
      <c r="AF1112" s="6">
        <v>79218811230</v>
      </c>
      <c r="AG1112" s="6" t="s">
        <v>3397</v>
      </c>
      <c r="AH1112" s="6" t="s">
        <v>3398</v>
      </c>
      <c r="AI1112" s="6" t="s">
        <v>3399</v>
      </c>
      <c r="AJ1112" s="7">
        <v>101</v>
      </c>
      <c r="AK1112" s="6" t="s">
        <v>26</v>
      </c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</row>
    <row r="1113" ht="15.15" hidden="1" spans="1:86">
      <c r="A1113" s="4">
        <v>44142.9500462963</v>
      </c>
      <c r="B1113" s="6" t="s">
        <v>80</v>
      </c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 t="s">
        <v>3400</v>
      </c>
      <c r="BH1113" s="6" t="s">
        <v>3401</v>
      </c>
      <c r="BI1113" s="6" t="s">
        <v>3402</v>
      </c>
      <c r="BJ1113" s="6" t="s">
        <v>3403</v>
      </c>
      <c r="BK1113" s="6" t="s">
        <v>3404</v>
      </c>
      <c r="BL1113" s="6" t="s">
        <v>3112</v>
      </c>
      <c r="BM1113" s="6" t="s">
        <v>46</v>
      </c>
      <c r="BN1113" s="6" t="s">
        <v>26</v>
      </c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</row>
    <row r="1114" ht="15.15" hidden="1" spans="1:86">
      <c r="A1114" s="4">
        <v>44142.9506134259</v>
      </c>
      <c r="B1114" s="5" t="s">
        <v>27</v>
      </c>
      <c r="C1114" s="6"/>
      <c r="D1114" s="6"/>
      <c r="E1114" s="6"/>
      <c r="F1114" s="6"/>
      <c r="G1114" s="6"/>
      <c r="H1114" s="6"/>
      <c r="I1114" s="6"/>
      <c r="J1114" s="6" t="s">
        <v>3405</v>
      </c>
      <c r="K1114" s="7">
        <v>89657510836</v>
      </c>
      <c r="L1114" s="6" t="s">
        <v>3406</v>
      </c>
      <c r="M1114" s="6" t="s">
        <v>3407</v>
      </c>
      <c r="N1114" s="6" t="s">
        <v>2128</v>
      </c>
      <c r="O1114" s="7">
        <v>102</v>
      </c>
      <c r="P1114" s="8">
        <v>44142</v>
      </c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</row>
    <row r="1115" ht="15.15" spans="1:86">
      <c r="A1115" s="4">
        <v>44142.9524884259</v>
      </c>
      <c r="B1115" s="5" t="s">
        <v>11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 t="s">
        <v>3408</v>
      </c>
      <c r="BP1115" s="6">
        <v>79818471606</v>
      </c>
      <c r="BQ1115" s="6" t="s">
        <v>3409</v>
      </c>
      <c r="BR1115" s="6" t="s">
        <v>3410</v>
      </c>
      <c r="BS1115" s="6" t="s">
        <v>2215</v>
      </c>
      <c r="BT1115" s="7">
        <v>172</v>
      </c>
      <c r="BU1115" s="8">
        <v>44142</v>
      </c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</row>
    <row r="1116" ht="15.15" hidden="1" spans="1:86">
      <c r="A1116" s="4">
        <v>44142.9525115741</v>
      </c>
      <c r="B1116" s="5" t="s">
        <v>65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 t="s">
        <v>3411</v>
      </c>
      <c r="R1116" s="7">
        <v>89111343834</v>
      </c>
      <c r="S1116" s="6" t="s">
        <v>3412</v>
      </c>
      <c r="T1116" s="6" t="s">
        <v>3413</v>
      </c>
      <c r="U1116" s="6" t="s">
        <v>2525</v>
      </c>
      <c r="V1116" s="7">
        <v>404</v>
      </c>
      <c r="W1116" s="8">
        <v>44142</v>
      </c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</row>
    <row r="1117" ht="15.15" hidden="1" spans="1:86">
      <c r="A1117" s="4">
        <v>44142.9534953704</v>
      </c>
      <c r="B1117" s="6" t="s">
        <v>80</v>
      </c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 t="s">
        <v>2587</v>
      </c>
      <c r="BH1117" s="6">
        <v>79219064706</v>
      </c>
      <c r="BI1117" s="6" t="s">
        <v>2588</v>
      </c>
      <c r="BJ1117" s="6" t="s">
        <v>3414</v>
      </c>
      <c r="BK1117" s="6" t="s">
        <v>2589</v>
      </c>
      <c r="BL1117" s="6" t="s">
        <v>3415</v>
      </c>
      <c r="BM1117" s="6">
        <v>1</v>
      </c>
      <c r="BN1117" s="11">
        <v>44142</v>
      </c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</row>
    <row r="1118" ht="15.15" hidden="1" spans="1:86">
      <c r="A1118" s="4">
        <v>44142.9536342593</v>
      </c>
      <c r="B1118" s="5" t="s">
        <v>27</v>
      </c>
      <c r="C1118" s="6"/>
      <c r="D1118" s="6"/>
      <c r="E1118" s="6"/>
      <c r="F1118" s="6"/>
      <c r="G1118" s="6"/>
      <c r="H1118" s="6"/>
      <c r="I1118" s="6"/>
      <c r="J1118" s="6" t="s">
        <v>3416</v>
      </c>
      <c r="K1118" s="7">
        <v>89217459475</v>
      </c>
      <c r="L1118" s="6" t="s">
        <v>3417</v>
      </c>
      <c r="M1118" s="6" t="s">
        <v>3418</v>
      </c>
      <c r="N1118" s="6" t="s">
        <v>2146</v>
      </c>
      <c r="O1118" s="7">
        <v>102</v>
      </c>
      <c r="P1118" s="8">
        <v>44142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</row>
    <row r="1119" ht="15.15" spans="1:86">
      <c r="A1119" s="4">
        <v>44142.9539467593</v>
      </c>
      <c r="B1119" s="5" t="s">
        <v>11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 t="s">
        <v>3419</v>
      </c>
      <c r="BP1119" s="7">
        <v>89112343307</v>
      </c>
      <c r="BQ1119" s="6" t="s">
        <v>3420</v>
      </c>
      <c r="BR1119" s="6" t="s">
        <v>3421</v>
      </c>
      <c r="BS1119" s="6" t="s">
        <v>2215</v>
      </c>
      <c r="BT1119" s="7">
        <v>149</v>
      </c>
      <c r="BU1119" s="8">
        <v>44142</v>
      </c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</row>
    <row r="1120" ht="15.15" spans="1:86">
      <c r="A1120" s="4">
        <v>44142.9542013889</v>
      </c>
      <c r="B1120" s="5" t="s">
        <v>11</v>
      </c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 t="s">
        <v>2714</v>
      </c>
      <c r="BP1120" s="7">
        <v>79217874640</v>
      </c>
      <c r="BQ1120" s="6" t="s">
        <v>2715</v>
      </c>
      <c r="BR1120" s="6" t="s">
        <v>2717</v>
      </c>
      <c r="BS1120" s="6" t="s">
        <v>2731</v>
      </c>
      <c r="BT1120" s="7">
        <v>166</v>
      </c>
      <c r="BU1120" s="8">
        <v>44142</v>
      </c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</row>
    <row r="1121" ht="15.15" hidden="1" spans="1:86">
      <c r="A1121" s="4">
        <v>44142.9553935185</v>
      </c>
      <c r="B1121" s="5" t="s">
        <v>27</v>
      </c>
      <c r="C1121" s="6"/>
      <c r="D1121" s="6"/>
      <c r="E1121" s="6"/>
      <c r="F1121" s="6"/>
      <c r="G1121" s="6"/>
      <c r="H1121" s="6"/>
      <c r="I1121" s="6"/>
      <c r="J1121" s="6" t="s">
        <v>3422</v>
      </c>
      <c r="K1121" s="6">
        <v>79522852037</v>
      </c>
      <c r="L1121" s="6" t="s">
        <v>3423</v>
      </c>
      <c r="M1121" s="6" t="s">
        <v>3424</v>
      </c>
      <c r="N1121" s="6" t="s">
        <v>3425</v>
      </c>
      <c r="O1121" s="7">
        <v>201</v>
      </c>
      <c r="P1121" s="8">
        <v>44142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</row>
    <row r="1122" ht="15.15" hidden="1" spans="1:86">
      <c r="A1122" s="4">
        <v>44142.9563657407</v>
      </c>
      <c r="B1122" s="5" t="s">
        <v>27</v>
      </c>
      <c r="C1122" s="6"/>
      <c r="D1122" s="6"/>
      <c r="E1122" s="6"/>
      <c r="F1122" s="6"/>
      <c r="G1122" s="6"/>
      <c r="H1122" s="6"/>
      <c r="I1122" s="6"/>
      <c r="J1122" s="6" t="s">
        <v>3426</v>
      </c>
      <c r="K1122" s="7">
        <v>9045534698</v>
      </c>
      <c r="L1122" s="6" t="s">
        <v>3427</v>
      </c>
      <c r="M1122" s="6" t="s">
        <v>3428</v>
      </c>
      <c r="N1122" s="6" t="s">
        <v>2961</v>
      </c>
      <c r="O1122" s="7">
        <v>101</v>
      </c>
      <c r="P1122" s="8">
        <v>44142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</row>
    <row r="1123" ht="15.15" hidden="1" spans="1:86">
      <c r="A1123" s="4">
        <v>44142.9570486111</v>
      </c>
      <c r="B1123" s="6" t="s">
        <v>80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 t="s">
        <v>3429</v>
      </c>
      <c r="BH1123" s="7">
        <v>89213950842</v>
      </c>
      <c r="BI1123" s="6" t="s">
        <v>3430</v>
      </c>
      <c r="BJ1123" s="6" t="s">
        <v>3431</v>
      </c>
      <c r="BK1123" s="6" t="s">
        <v>3432</v>
      </c>
      <c r="BL1123" s="6" t="s">
        <v>1433</v>
      </c>
      <c r="BM1123" s="7">
        <v>141</v>
      </c>
      <c r="BN1123" s="6" t="s">
        <v>20</v>
      </c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</row>
    <row r="1124" ht="15.15" hidden="1" spans="1:86">
      <c r="A1124" s="4">
        <v>44142.9572106482</v>
      </c>
      <c r="B1124" s="6" t="s">
        <v>80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 t="s">
        <v>3433</v>
      </c>
      <c r="BH1124" s="6">
        <v>79213111804</v>
      </c>
      <c r="BI1124" s="6" t="s">
        <v>3434</v>
      </c>
      <c r="BJ1124" s="6" t="s">
        <v>3435</v>
      </c>
      <c r="BK1124" s="6" t="s">
        <v>3436</v>
      </c>
      <c r="BL1124" s="6" t="s">
        <v>3437</v>
      </c>
      <c r="BM1124" s="7">
        <v>101</v>
      </c>
      <c r="BN1124" s="6" t="s">
        <v>26</v>
      </c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</row>
    <row r="1125" ht="15.15" hidden="1" spans="1:86">
      <c r="A1125" s="4">
        <v>44142.9575810185</v>
      </c>
      <c r="B1125" s="5" t="s">
        <v>634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 t="s">
        <v>3438</v>
      </c>
      <c r="BW1125" s="6">
        <v>79217426768</v>
      </c>
      <c r="BX1125" s="12" t="s">
        <v>3439</v>
      </c>
      <c r="BY1125" s="6" t="s">
        <v>3440</v>
      </c>
      <c r="BZ1125" s="6" t="s">
        <v>3441</v>
      </c>
      <c r="CA1125" s="7">
        <v>101</v>
      </c>
      <c r="CB1125" s="8">
        <v>44142</v>
      </c>
      <c r="CC1125" s="6"/>
      <c r="CD1125" s="6"/>
      <c r="CE1125" s="6"/>
      <c r="CF1125" s="6"/>
      <c r="CG1125" s="6"/>
      <c r="CH1125" s="6"/>
    </row>
    <row r="1126" ht="15.15" hidden="1" spans="1:86">
      <c r="A1126" s="4">
        <v>44142.9576388889</v>
      </c>
      <c r="B1126" s="6" t="s">
        <v>15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 t="s">
        <v>3442</v>
      </c>
      <c r="AF1126" s="6" t="s">
        <v>3443</v>
      </c>
      <c r="AG1126" s="6" t="s">
        <v>3444</v>
      </c>
      <c r="AH1126" s="6" t="s">
        <v>3445</v>
      </c>
      <c r="AI1126" s="6" t="s">
        <v>3058</v>
      </c>
      <c r="AJ1126" s="7">
        <v>101</v>
      </c>
      <c r="AK1126" s="6" t="s">
        <v>74</v>
      </c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</row>
    <row r="1127" ht="15.15" hidden="1" spans="1:86">
      <c r="A1127" s="4">
        <v>44142.9577083333</v>
      </c>
      <c r="B1127" s="6" t="s">
        <v>15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 t="s">
        <v>3446</v>
      </c>
      <c r="AF1127" s="6">
        <v>79967737825</v>
      </c>
      <c r="AG1127" s="6" t="s">
        <v>3447</v>
      </c>
      <c r="AH1127" s="6" t="s">
        <v>3448</v>
      </c>
      <c r="AI1127" s="6" t="s">
        <v>3449</v>
      </c>
      <c r="AJ1127" s="7">
        <v>101</v>
      </c>
      <c r="AK1127" s="6" t="s">
        <v>3450</v>
      </c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</row>
    <row r="1128" ht="15.15" hidden="1" spans="1:86">
      <c r="A1128" s="4">
        <v>44142.958587963</v>
      </c>
      <c r="B1128" s="6" t="s">
        <v>80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 t="s">
        <v>1837</v>
      </c>
      <c r="BH1128" s="7">
        <v>89219206390</v>
      </c>
      <c r="BI1128" s="6" t="s">
        <v>1838</v>
      </c>
      <c r="BJ1128" s="6" t="s">
        <v>3451</v>
      </c>
      <c r="BK1128" s="6" t="s">
        <v>1839</v>
      </c>
      <c r="BL1128" s="6" t="s">
        <v>3452</v>
      </c>
      <c r="BM1128" s="6" t="s">
        <v>46</v>
      </c>
      <c r="BN1128" s="6" t="s">
        <v>433</v>
      </c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</row>
    <row r="1129" ht="15.15" hidden="1" spans="1:86">
      <c r="A1129" s="4">
        <v>44142.9586574074</v>
      </c>
      <c r="B1129" s="5" t="s">
        <v>65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 t="s">
        <v>3422</v>
      </c>
      <c r="R1129" s="6">
        <v>79522852037</v>
      </c>
      <c r="S1129" s="6" t="s">
        <v>3423</v>
      </c>
      <c r="T1129" s="6" t="s">
        <v>3424</v>
      </c>
      <c r="U1129" s="6" t="s">
        <v>3453</v>
      </c>
      <c r="V1129" s="6">
        <v>3</v>
      </c>
      <c r="W1129" s="8">
        <v>44142</v>
      </c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</row>
    <row r="1130" ht="15.15" hidden="1" spans="1:86">
      <c r="A1130" s="4">
        <v>44142.9597222222</v>
      </c>
      <c r="B1130" s="6" t="s">
        <v>80</v>
      </c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 t="s">
        <v>829</v>
      </c>
      <c r="BH1130" s="7">
        <v>89213838682</v>
      </c>
      <c r="BI1130" s="6" t="s">
        <v>830</v>
      </c>
      <c r="BJ1130" s="6" t="s">
        <v>3454</v>
      </c>
      <c r="BK1130" s="6" t="s">
        <v>3455</v>
      </c>
      <c r="BL1130" s="6" t="s">
        <v>3456</v>
      </c>
      <c r="BM1130" s="7">
        <v>105</v>
      </c>
      <c r="BN1130" s="11">
        <v>44142</v>
      </c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</row>
    <row r="1131" ht="15.15" hidden="1" spans="1:86">
      <c r="A1131" s="4">
        <v>44142.9601736111</v>
      </c>
      <c r="B1131" s="6" t="s">
        <v>15</v>
      </c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 t="s">
        <v>3457</v>
      </c>
      <c r="AF1131" s="6">
        <v>79291133678</v>
      </c>
      <c r="AG1131" s="6" t="s">
        <v>3458</v>
      </c>
      <c r="AH1131" s="6" t="s">
        <v>3459</v>
      </c>
      <c r="AI1131" s="6" t="s">
        <v>3460</v>
      </c>
      <c r="AJ1131" s="7">
        <v>122</v>
      </c>
      <c r="AK1131" s="6" t="s">
        <v>86</v>
      </c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</row>
    <row r="1132" ht="15.15" hidden="1" spans="1:86">
      <c r="A1132" s="4">
        <v>44142.9602893519</v>
      </c>
      <c r="B1132" s="6" t="s">
        <v>80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 t="s">
        <v>3461</v>
      </c>
      <c r="BH1132" s="6">
        <v>79213434449</v>
      </c>
      <c r="BI1132" s="6" t="s">
        <v>3462</v>
      </c>
      <c r="BJ1132" s="6" t="s">
        <v>3463</v>
      </c>
      <c r="BK1132" s="6" t="s">
        <v>3464</v>
      </c>
      <c r="BL1132" s="6" t="s">
        <v>3437</v>
      </c>
      <c r="BM1132" s="7">
        <v>101</v>
      </c>
      <c r="BN1132" s="6" t="s">
        <v>20</v>
      </c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</row>
    <row r="1133" ht="15.15" hidden="1" spans="1:86">
      <c r="A1133" s="4">
        <v>44142.9604166667</v>
      </c>
      <c r="B1133" s="6" t="s">
        <v>15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 t="s">
        <v>3465</v>
      </c>
      <c r="AF1133" s="6">
        <v>79117183122</v>
      </c>
      <c r="AG1133" s="6" t="s">
        <v>3466</v>
      </c>
      <c r="AH1133" s="6" t="s">
        <v>3467</v>
      </c>
      <c r="AI1133" s="6" t="s">
        <v>25</v>
      </c>
      <c r="AJ1133" s="7">
        <v>105</v>
      </c>
      <c r="AK1133" s="6" t="s">
        <v>86</v>
      </c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</row>
    <row r="1134" ht="15.15" hidden="1" spans="1:86">
      <c r="A1134" s="4">
        <v>44142.9606134259</v>
      </c>
      <c r="B1134" s="6" t="s">
        <v>15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 t="s">
        <v>3468</v>
      </c>
      <c r="AF1134" s="7">
        <v>79215599063</v>
      </c>
      <c r="AG1134" s="6" t="s">
        <v>3469</v>
      </c>
      <c r="AH1134" s="6" t="s">
        <v>3470</v>
      </c>
      <c r="AI1134" s="6" t="s">
        <v>3471</v>
      </c>
      <c r="AJ1134" s="7">
        <v>103</v>
      </c>
      <c r="AK1134" s="6" t="s">
        <v>20</v>
      </c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</row>
    <row r="1135" ht="15.15" hidden="1" spans="1:86">
      <c r="A1135" s="4">
        <v>44142.9609027778</v>
      </c>
      <c r="B1135" s="6" t="s">
        <v>80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 t="s">
        <v>3472</v>
      </c>
      <c r="BH1135" s="6">
        <v>79216381951</v>
      </c>
      <c r="BI1135" s="6" t="s">
        <v>3473</v>
      </c>
      <c r="BJ1135" s="6" t="s">
        <v>3474</v>
      </c>
      <c r="BK1135" s="6" t="s">
        <v>3475</v>
      </c>
      <c r="BL1135" s="6" t="s">
        <v>3476</v>
      </c>
      <c r="BM1135" s="7">
        <v>101</v>
      </c>
      <c r="BN1135" s="6" t="s">
        <v>26</v>
      </c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</row>
    <row r="1136" ht="15.15" hidden="1" spans="1:86">
      <c r="A1136" s="4">
        <v>44142.9610069444</v>
      </c>
      <c r="B1136" s="5" t="s">
        <v>169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 t="s">
        <v>3477</v>
      </c>
      <c r="Y1136" s="7">
        <v>89128037922</v>
      </c>
      <c r="Z1136" s="6"/>
      <c r="AA1136" s="6" t="s">
        <v>3478</v>
      </c>
      <c r="AB1136" s="6" t="s">
        <v>859</v>
      </c>
      <c r="AC1136" s="7">
        <v>101</v>
      </c>
      <c r="AD1136" s="8">
        <v>44142</v>
      </c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</row>
    <row r="1137" ht="15.15" hidden="1" spans="1:86">
      <c r="A1137" s="4">
        <v>44142.9610069444</v>
      </c>
      <c r="B1137" s="6" t="s">
        <v>80</v>
      </c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 t="s">
        <v>3479</v>
      </c>
      <c r="BH1137" s="6" t="s">
        <v>3480</v>
      </c>
      <c r="BI1137" s="6" t="s">
        <v>3481</v>
      </c>
      <c r="BJ1137" s="6" t="s">
        <v>3482</v>
      </c>
      <c r="BK1137" s="6" t="s">
        <v>3483</v>
      </c>
      <c r="BL1137" s="6" t="s">
        <v>3484</v>
      </c>
      <c r="BM1137" s="7">
        <v>101</v>
      </c>
      <c r="BN1137" s="6" t="s">
        <v>20</v>
      </c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</row>
    <row r="1138" ht="15.15" hidden="1" spans="1:86">
      <c r="A1138" s="4">
        <v>44142.9623726852</v>
      </c>
      <c r="B1138" s="5" t="s">
        <v>27</v>
      </c>
      <c r="C1138" s="6"/>
      <c r="D1138" s="6"/>
      <c r="E1138" s="6"/>
      <c r="F1138" s="6"/>
      <c r="G1138" s="6"/>
      <c r="H1138" s="6"/>
      <c r="I1138" s="6"/>
      <c r="J1138" s="6" t="s">
        <v>3485</v>
      </c>
      <c r="K1138" s="7">
        <v>89112516563</v>
      </c>
      <c r="L1138" s="6" t="s">
        <v>3486</v>
      </c>
      <c r="M1138" s="6" t="s">
        <v>3487</v>
      </c>
      <c r="N1138" s="6" t="s">
        <v>519</v>
      </c>
      <c r="O1138" s="7">
        <v>202</v>
      </c>
      <c r="P1138" s="8">
        <v>44142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</row>
    <row r="1139" ht="15.15" hidden="1" spans="1:86">
      <c r="A1139" s="4">
        <v>44142.9623958333</v>
      </c>
      <c r="B1139" s="6" t="s">
        <v>80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 t="s">
        <v>3488</v>
      </c>
      <c r="BH1139" s="7">
        <v>89657634717</v>
      </c>
      <c r="BI1139" s="6" t="s">
        <v>3489</v>
      </c>
      <c r="BJ1139" s="6" t="s">
        <v>3490</v>
      </c>
      <c r="BK1139" s="6" t="s">
        <v>3491</v>
      </c>
      <c r="BL1139" s="6" t="s">
        <v>3476</v>
      </c>
      <c r="BM1139" s="7">
        <v>101</v>
      </c>
      <c r="BN1139" s="6" t="s">
        <v>20</v>
      </c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</row>
    <row r="1140" ht="15.15" hidden="1" spans="1:86">
      <c r="A1140" s="4">
        <v>44142.9630555556</v>
      </c>
      <c r="B1140" s="6" t="s">
        <v>15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 t="s">
        <v>3492</v>
      </c>
      <c r="AF1140" s="6" t="s">
        <v>3493</v>
      </c>
      <c r="AG1140" s="6" t="s">
        <v>3494</v>
      </c>
      <c r="AH1140" s="6" t="s">
        <v>3495</v>
      </c>
      <c r="AI1140" s="6" t="s">
        <v>3496</v>
      </c>
      <c r="AJ1140" s="6">
        <v>0</v>
      </c>
      <c r="AK1140" s="6" t="s">
        <v>3497</v>
      </c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</row>
    <row r="1141" ht="15.15" hidden="1" spans="1:86">
      <c r="A1141" s="4">
        <v>44142.9652199074</v>
      </c>
      <c r="B1141" s="5" t="s">
        <v>27</v>
      </c>
      <c r="C1141" s="6"/>
      <c r="D1141" s="6"/>
      <c r="E1141" s="6"/>
      <c r="F1141" s="6"/>
      <c r="G1141" s="6"/>
      <c r="H1141" s="6"/>
      <c r="I1141" s="6"/>
      <c r="J1141" s="6" t="s">
        <v>3498</v>
      </c>
      <c r="K1141" s="7">
        <v>89062614626</v>
      </c>
      <c r="L1141" s="6" t="s">
        <v>3499</v>
      </c>
      <c r="M1141" s="6" t="s">
        <v>3500</v>
      </c>
      <c r="N1141" s="6" t="s">
        <v>3501</v>
      </c>
      <c r="O1141" s="7">
        <v>102</v>
      </c>
      <c r="P1141" s="8">
        <v>44142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</row>
    <row r="1142" ht="15.15" hidden="1" spans="1:86">
      <c r="A1142" s="4">
        <v>44142.965462963</v>
      </c>
      <c r="B1142" s="6" t="s">
        <v>15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 t="s">
        <v>3055</v>
      </c>
      <c r="AF1142" s="6" t="s">
        <v>3502</v>
      </c>
      <c r="AG1142" s="6" t="s">
        <v>3056</v>
      </c>
      <c r="AH1142" s="6" t="s">
        <v>3503</v>
      </c>
      <c r="AI1142" s="6" t="s">
        <v>3504</v>
      </c>
      <c r="AJ1142" s="7">
        <v>202</v>
      </c>
      <c r="AK1142" s="6" t="s">
        <v>74</v>
      </c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</row>
    <row r="1143" ht="15.15" hidden="1" spans="1:86">
      <c r="A1143" s="4">
        <v>44142.9656134259</v>
      </c>
      <c r="B1143" s="5" t="s">
        <v>27</v>
      </c>
      <c r="C1143" s="6"/>
      <c r="D1143" s="6"/>
      <c r="E1143" s="6"/>
      <c r="F1143" s="6"/>
      <c r="G1143" s="6"/>
      <c r="H1143" s="6"/>
      <c r="I1143" s="6"/>
      <c r="J1143" s="6" t="s">
        <v>3505</v>
      </c>
      <c r="K1143" s="6">
        <v>79052207527</v>
      </c>
      <c r="L1143" s="6" t="s">
        <v>3506</v>
      </c>
      <c r="M1143" s="6" t="s">
        <v>3507</v>
      </c>
      <c r="N1143" s="6" t="s">
        <v>1697</v>
      </c>
      <c r="O1143" s="7">
        <v>2</v>
      </c>
      <c r="P1143" s="8">
        <v>44142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</row>
    <row r="1144" ht="15.15" hidden="1" spans="1:86">
      <c r="A1144" s="4">
        <v>44142.9661111111</v>
      </c>
      <c r="B1144" s="6" t="s">
        <v>15</v>
      </c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 t="s">
        <v>3508</v>
      </c>
      <c r="AF1144" s="7">
        <v>89523654851</v>
      </c>
      <c r="AG1144" s="6" t="s">
        <v>3509</v>
      </c>
      <c r="AH1144" s="6" t="s">
        <v>3510</v>
      </c>
      <c r="AI1144" s="6" t="s">
        <v>2932</v>
      </c>
      <c r="AJ1144" s="7">
        <v>104</v>
      </c>
      <c r="AK1144" s="6" t="s">
        <v>20</v>
      </c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</row>
    <row r="1145" ht="15.15" hidden="1" spans="1:86">
      <c r="A1145" s="4">
        <v>44142.9664236111</v>
      </c>
      <c r="B1145" s="5" t="s">
        <v>65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 t="s">
        <v>3511</v>
      </c>
      <c r="R1145" s="7">
        <v>89117270486</v>
      </c>
      <c r="S1145" s="6"/>
      <c r="T1145" s="6" t="s">
        <v>3512</v>
      </c>
      <c r="U1145" s="6" t="s">
        <v>139</v>
      </c>
      <c r="V1145" s="7">
        <v>404</v>
      </c>
      <c r="W1145" s="8">
        <v>44142</v>
      </c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</row>
    <row r="1146" ht="15.15" spans="1:86">
      <c r="A1146" s="4">
        <v>44142.9665972222</v>
      </c>
      <c r="B1146" s="5" t="s">
        <v>11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 t="s">
        <v>829</v>
      </c>
      <c r="BP1146" s="7">
        <v>89213838682</v>
      </c>
      <c r="BQ1146" s="6" t="s">
        <v>830</v>
      </c>
      <c r="BR1146" s="6" t="s">
        <v>3455</v>
      </c>
      <c r="BS1146" s="6" t="s">
        <v>2068</v>
      </c>
      <c r="BT1146" s="7">
        <v>135</v>
      </c>
      <c r="BU1146" s="8">
        <v>44142</v>
      </c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</row>
    <row r="1147" ht="15.15" hidden="1" spans="1:86">
      <c r="A1147" s="4">
        <v>44142.9667476852</v>
      </c>
      <c r="B1147" s="5" t="s">
        <v>27</v>
      </c>
      <c r="C1147" s="6"/>
      <c r="D1147" s="6"/>
      <c r="E1147" s="6"/>
      <c r="F1147" s="6"/>
      <c r="G1147" s="6"/>
      <c r="H1147" s="6"/>
      <c r="I1147" s="6"/>
      <c r="J1147" s="6" t="s">
        <v>3513</v>
      </c>
      <c r="K1147" s="6">
        <v>79052207527</v>
      </c>
      <c r="L1147" s="6" t="s">
        <v>3506</v>
      </c>
      <c r="M1147" s="6" t="s">
        <v>3507</v>
      </c>
      <c r="N1147" s="6" t="s">
        <v>3514</v>
      </c>
      <c r="O1147" s="7">
        <v>1</v>
      </c>
      <c r="P1147" s="8">
        <v>44142</v>
      </c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</row>
    <row r="1148" ht="15.15" hidden="1" spans="1:86">
      <c r="A1148" s="4">
        <v>44142.9668981481</v>
      </c>
      <c r="B1148" s="5" t="s">
        <v>27</v>
      </c>
      <c r="C1148" s="6"/>
      <c r="D1148" s="6"/>
      <c r="E1148" s="6"/>
      <c r="F1148" s="6"/>
      <c r="G1148" s="6"/>
      <c r="H1148" s="6"/>
      <c r="I1148" s="6"/>
      <c r="J1148" s="6" t="s">
        <v>3429</v>
      </c>
      <c r="K1148" s="7">
        <v>89213950842</v>
      </c>
      <c r="L1148" s="6" t="s">
        <v>3430</v>
      </c>
      <c r="M1148" s="6" t="s">
        <v>3515</v>
      </c>
      <c r="N1148" s="6" t="s">
        <v>2120</v>
      </c>
      <c r="O1148" s="7">
        <v>203</v>
      </c>
      <c r="P1148" s="8">
        <v>44142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</row>
    <row r="1149" ht="15.15" hidden="1" spans="1:86">
      <c r="A1149" s="4">
        <v>44142.9677777778</v>
      </c>
      <c r="B1149" s="5" t="s">
        <v>169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 t="s">
        <v>3392</v>
      </c>
      <c r="Y1149" s="7">
        <v>89213529743</v>
      </c>
      <c r="Z1149" s="6" t="s">
        <v>3393</v>
      </c>
      <c r="AA1149" s="6" t="s">
        <v>3516</v>
      </c>
      <c r="AB1149" s="6" t="s">
        <v>1996</v>
      </c>
      <c r="AC1149" s="7">
        <v>101</v>
      </c>
      <c r="AD1149" s="8">
        <v>44142</v>
      </c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</row>
    <row r="1150" ht="15.15" hidden="1" spans="1:86">
      <c r="A1150" s="4">
        <v>44142.9695486111</v>
      </c>
      <c r="B1150" s="5" t="s">
        <v>27</v>
      </c>
      <c r="C1150" s="6"/>
      <c r="D1150" s="6"/>
      <c r="E1150" s="6"/>
      <c r="F1150" s="6"/>
      <c r="G1150" s="6"/>
      <c r="H1150" s="6"/>
      <c r="I1150" s="6"/>
      <c r="J1150" s="6" t="s">
        <v>3517</v>
      </c>
      <c r="K1150" s="7">
        <v>79119702937</v>
      </c>
      <c r="L1150" s="6" t="s">
        <v>3518</v>
      </c>
      <c r="M1150" s="6" t="s">
        <v>3519</v>
      </c>
      <c r="N1150" s="6" t="s">
        <v>3520</v>
      </c>
      <c r="O1150" s="7">
        <v>102</v>
      </c>
      <c r="P1150" s="8">
        <v>44142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</row>
    <row r="1151" ht="15.15" hidden="1" spans="1:86">
      <c r="A1151" s="4">
        <v>44142.9696064815</v>
      </c>
      <c r="B1151" s="5" t="s">
        <v>192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 t="s">
        <v>3521</v>
      </c>
      <c r="BA1151" s="7">
        <v>89117435584</v>
      </c>
      <c r="BB1151" s="6" t="s">
        <v>3522</v>
      </c>
      <c r="BC1151" s="6" t="s">
        <v>3523</v>
      </c>
      <c r="BD1151" s="6" t="s">
        <v>773</v>
      </c>
      <c r="BE1151" s="7">
        <v>106</v>
      </c>
      <c r="BF1151" s="8">
        <v>44142</v>
      </c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</row>
    <row r="1152" ht="15.15" hidden="1" spans="1:86">
      <c r="A1152" s="4">
        <v>44142.9696759259</v>
      </c>
      <c r="B1152" s="6" t="s">
        <v>15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 t="s">
        <v>3524</v>
      </c>
      <c r="AF1152" s="7">
        <v>89117440787</v>
      </c>
      <c r="AG1152" s="6" t="s">
        <v>3525</v>
      </c>
      <c r="AH1152" s="6" t="s">
        <v>3526</v>
      </c>
      <c r="AI1152" s="6" t="s">
        <v>3527</v>
      </c>
      <c r="AJ1152" s="7">
        <v>502</v>
      </c>
      <c r="AK1152" s="5" t="s">
        <v>3524</v>
      </c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</row>
    <row r="1153" ht="15.15" hidden="1" spans="1:86">
      <c r="A1153" s="4">
        <v>44142.9699074074</v>
      </c>
      <c r="B1153" s="6" t="s">
        <v>15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 t="s">
        <v>2151</v>
      </c>
      <c r="AF1153" s="7">
        <v>89216466290</v>
      </c>
      <c r="AG1153" s="6" t="s">
        <v>2152</v>
      </c>
      <c r="AH1153" s="6" t="s">
        <v>2153</v>
      </c>
      <c r="AI1153" s="6" t="s">
        <v>3527</v>
      </c>
      <c r="AJ1153" s="7">
        <v>702</v>
      </c>
      <c r="AK1153" s="6" t="s">
        <v>26</v>
      </c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</row>
    <row r="1154" ht="15.15" hidden="1" spans="1:86">
      <c r="A1154" s="4">
        <v>44142.9699537037</v>
      </c>
      <c r="B1154" s="6" t="s">
        <v>15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 t="s">
        <v>1445</v>
      </c>
      <c r="AF1154" s="6" t="s">
        <v>1446</v>
      </c>
      <c r="AG1154" s="6" t="s">
        <v>1447</v>
      </c>
      <c r="AH1154" s="6" t="s">
        <v>1448</v>
      </c>
      <c r="AI1154" s="6" t="s">
        <v>2844</v>
      </c>
      <c r="AJ1154" s="7">
        <v>105</v>
      </c>
      <c r="AK1154" s="6" t="s">
        <v>1451</v>
      </c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</row>
    <row r="1155" ht="15.15" hidden="1" spans="1:86">
      <c r="A1155" s="4">
        <v>44142.9703935185</v>
      </c>
      <c r="B1155" s="6" t="s">
        <v>15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 t="s">
        <v>3528</v>
      </c>
      <c r="AF1155" s="7">
        <v>89052500101</v>
      </c>
      <c r="AG1155" s="6" t="s">
        <v>3529</v>
      </c>
      <c r="AH1155" s="6" t="s">
        <v>3530</v>
      </c>
      <c r="AI1155" s="6" t="s">
        <v>3531</v>
      </c>
      <c r="AJ1155" s="7">
        <v>402</v>
      </c>
      <c r="AK1155" s="6" t="s">
        <v>591</v>
      </c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</row>
    <row r="1156" ht="15.15" hidden="1" spans="1:86">
      <c r="A1156" s="4">
        <v>44142.9709375</v>
      </c>
      <c r="B1156" s="5" t="s">
        <v>192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 t="s">
        <v>3521</v>
      </c>
      <c r="BA1156" s="7">
        <v>89117435584</v>
      </c>
      <c r="BB1156" s="6" t="s">
        <v>3522</v>
      </c>
      <c r="BC1156" s="6" t="s">
        <v>3532</v>
      </c>
      <c r="BD1156" s="6" t="s">
        <v>773</v>
      </c>
      <c r="BE1156" s="7">
        <v>106</v>
      </c>
      <c r="BF1156" s="8">
        <v>44142</v>
      </c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</row>
    <row r="1157" ht="15.15" hidden="1" spans="1:86">
      <c r="A1157" s="4">
        <v>44142.9711342593</v>
      </c>
      <c r="B1157" s="6" t="s">
        <v>15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 t="s">
        <v>3533</v>
      </c>
      <c r="AF1157" s="7">
        <v>89117270486</v>
      </c>
      <c r="AG1157" s="6" t="s">
        <v>3534</v>
      </c>
      <c r="AH1157" s="6" t="s">
        <v>3535</v>
      </c>
      <c r="AI1157" s="6" t="s">
        <v>3536</v>
      </c>
      <c r="AJ1157" s="7">
        <v>101</v>
      </c>
      <c r="AK1157" s="5" t="s">
        <v>3537</v>
      </c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</row>
    <row r="1158" ht="15.15" hidden="1" spans="1:86">
      <c r="A1158" s="4">
        <v>44142.9711458333</v>
      </c>
      <c r="B1158" s="6" t="s">
        <v>15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 t="s">
        <v>3538</v>
      </c>
      <c r="AF1158" s="7">
        <v>79217566433</v>
      </c>
      <c r="AG1158" s="6" t="s">
        <v>3539</v>
      </c>
      <c r="AH1158" s="6" t="s">
        <v>3540</v>
      </c>
      <c r="AI1158" s="6" t="s">
        <v>3541</v>
      </c>
      <c r="AJ1158" s="7">
        <v>802</v>
      </c>
      <c r="AK1158" s="6" t="s">
        <v>20</v>
      </c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</row>
    <row r="1159" ht="15.15" hidden="1" spans="1:86">
      <c r="A1159" s="4">
        <v>44142.9717361111</v>
      </c>
      <c r="B1159" s="6" t="s">
        <v>15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 t="s">
        <v>3542</v>
      </c>
      <c r="AF1159" s="6">
        <v>79523722230</v>
      </c>
      <c r="AG1159" s="6" t="s">
        <v>3543</v>
      </c>
      <c r="AH1159" s="6" t="s">
        <v>3544</v>
      </c>
      <c r="AI1159" s="6" t="s">
        <v>3496</v>
      </c>
      <c r="AJ1159" s="7">
        <v>502</v>
      </c>
      <c r="AK1159" s="6" t="s">
        <v>2923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</row>
    <row r="1160" ht="15.15" hidden="1" spans="1:86">
      <c r="A1160" s="4">
        <v>44142.9724421296</v>
      </c>
      <c r="B1160" s="6" t="s">
        <v>15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 t="s">
        <v>3508</v>
      </c>
      <c r="AF1160" s="7">
        <v>89523654851</v>
      </c>
      <c r="AG1160" s="6" t="s">
        <v>3509</v>
      </c>
      <c r="AH1160" s="6" t="s">
        <v>3545</v>
      </c>
      <c r="AI1160" s="6" t="s">
        <v>3058</v>
      </c>
      <c r="AJ1160" s="7">
        <v>201</v>
      </c>
      <c r="AK1160" s="6" t="s">
        <v>20</v>
      </c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</row>
    <row r="1161" ht="15.15" hidden="1" spans="1:86">
      <c r="A1161" s="4">
        <v>44142.9724768518</v>
      </c>
      <c r="B1161" s="6" t="s">
        <v>15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 t="s">
        <v>3270</v>
      </c>
      <c r="AF1161" s="7">
        <v>89111882623</v>
      </c>
      <c r="AG1161" s="6" t="s">
        <v>3271</v>
      </c>
      <c r="AH1161" s="6" t="s">
        <v>3272</v>
      </c>
      <c r="AI1161" s="6" t="s">
        <v>2839</v>
      </c>
      <c r="AJ1161" s="7">
        <v>101</v>
      </c>
      <c r="AK1161" s="6" t="s">
        <v>20</v>
      </c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</row>
    <row r="1162" ht="15.15" hidden="1" spans="1:86">
      <c r="A1162" s="4">
        <v>44142.9728819444</v>
      </c>
      <c r="B1162" s="6" t="s">
        <v>15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 t="s">
        <v>3546</v>
      </c>
      <c r="AF1162" s="6" t="s">
        <v>3547</v>
      </c>
      <c r="AG1162" s="6" t="s">
        <v>3548</v>
      </c>
      <c r="AH1162" s="6" t="s">
        <v>3549</v>
      </c>
      <c r="AI1162" s="6" t="s">
        <v>3496</v>
      </c>
      <c r="AJ1162" s="7">
        <v>601</v>
      </c>
      <c r="AK1162" s="6" t="s">
        <v>433</v>
      </c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</row>
    <row r="1163" ht="15.15" hidden="1" spans="1:86">
      <c r="A1163" s="4">
        <v>44142.9733449074</v>
      </c>
      <c r="B1163" s="5" t="s">
        <v>65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 t="s">
        <v>3550</v>
      </c>
      <c r="R1163" s="7">
        <v>9117011342</v>
      </c>
      <c r="S1163" s="6" t="s">
        <v>3551</v>
      </c>
      <c r="T1163" s="6" t="s">
        <v>3552</v>
      </c>
      <c r="U1163" s="6" t="s">
        <v>179</v>
      </c>
      <c r="V1163" s="7">
        <v>304</v>
      </c>
      <c r="W1163" s="8">
        <v>44194</v>
      </c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</row>
    <row r="1164" ht="15.15" hidden="1" spans="1:86">
      <c r="A1164" s="4">
        <v>44142.9740277778</v>
      </c>
      <c r="B1164" s="6" t="s">
        <v>15</v>
      </c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 t="s">
        <v>3553</v>
      </c>
      <c r="AF1164" s="7">
        <v>89219377638</v>
      </c>
      <c r="AG1164" s="6" t="s">
        <v>3554</v>
      </c>
      <c r="AH1164" s="6" t="s">
        <v>3555</v>
      </c>
      <c r="AI1164" s="6" t="s">
        <v>3496</v>
      </c>
      <c r="AJ1164" s="7">
        <v>601</v>
      </c>
      <c r="AK1164" s="6" t="s">
        <v>20</v>
      </c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</row>
    <row r="1165" ht="15.15" hidden="1" spans="1:86">
      <c r="A1165" s="4">
        <v>44142.9740972222</v>
      </c>
      <c r="B1165" s="6" t="s">
        <v>15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 t="s">
        <v>3556</v>
      </c>
      <c r="AF1165" s="6">
        <f>79219329775+79013721415</f>
        <v>158233051190</v>
      </c>
      <c r="AG1165" s="6" t="s">
        <v>3557</v>
      </c>
      <c r="AH1165" s="6" t="s">
        <v>3558</v>
      </c>
      <c r="AI1165" s="6" t="s">
        <v>3559</v>
      </c>
      <c r="AJ1165" s="7">
        <v>106</v>
      </c>
      <c r="AK1165" s="6" t="s">
        <v>74</v>
      </c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</row>
    <row r="1166" ht="15.15" hidden="1" spans="1:86">
      <c r="A1166" s="4">
        <v>44142.9741319444</v>
      </c>
      <c r="B1166" s="6" t="s">
        <v>80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 t="s">
        <v>1493</v>
      </c>
      <c r="BH1166" s="7">
        <v>89217475144</v>
      </c>
      <c r="BI1166" s="6" t="s">
        <v>1494</v>
      </c>
      <c r="BJ1166" s="6" t="s">
        <v>3560</v>
      </c>
      <c r="BK1166" s="6" t="s">
        <v>3561</v>
      </c>
      <c r="BL1166" s="6" t="s">
        <v>1707</v>
      </c>
      <c r="BM1166" s="7">
        <v>104</v>
      </c>
      <c r="BN1166" s="6" t="s">
        <v>20</v>
      </c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</row>
    <row r="1167" ht="15.15" hidden="1" spans="1:86">
      <c r="A1167" s="4">
        <v>44142.9743287037</v>
      </c>
      <c r="B1167" s="6" t="s">
        <v>15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 t="s">
        <v>3562</v>
      </c>
      <c r="AF1167" s="6" t="s">
        <v>3563</v>
      </c>
      <c r="AG1167" s="6" t="s">
        <v>3564</v>
      </c>
      <c r="AH1167" s="6" t="s">
        <v>3565</v>
      </c>
      <c r="AI1167" s="6" t="s">
        <v>3496</v>
      </c>
      <c r="AJ1167" s="7">
        <v>501</v>
      </c>
      <c r="AK1167" s="6" t="s">
        <v>26</v>
      </c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</row>
    <row r="1168" ht="15.15" hidden="1" spans="1:86">
      <c r="A1168" s="4">
        <v>44142.9749537037</v>
      </c>
      <c r="B1168" s="5" t="s">
        <v>65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 t="s">
        <v>3566</v>
      </c>
      <c r="R1168" s="7">
        <v>89811283420</v>
      </c>
      <c r="S1168" s="6" t="s">
        <v>3567</v>
      </c>
      <c r="T1168" s="6" t="s">
        <v>3568</v>
      </c>
      <c r="U1168" s="6" t="s">
        <v>3569</v>
      </c>
      <c r="V1168" s="6">
        <v>3</v>
      </c>
      <c r="W1168" s="8">
        <v>44142</v>
      </c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</row>
    <row r="1169" ht="15.15" hidden="1" spans="1:86">
      <c r="A1169" s="4">
        <v>44142.9750115741</v>
      </c>
      <c r="B1169" s="6" t="s">
        <v>80</v>
      </c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 t="s">
        <v>3570</v>
      </c>
      <c r="BH1169" s="6">
        <v>79219677336</v>
      </c>
      <c r="BI1169" s="6" t="s">
        <v>3571</v>
      </c>
      <c r="BJ1169" s="6" t="s">
        <v>3572</v>
      </c>
      <c r="BK1169" s="6" t="s">
        <v>3573</v>
      </c>
      <c r="BL1169" s="6" t="s">
        <v>3574</v>
      </c>
      <c r="BM1169" s="7">
        <v>101</v>
      </c>
      <c r="BN1169" s="6" t="s">
        <v>20</v>
      </c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</row>
    <row r="1170" ht="15.15" hidden="1" spans="1:86">
      <c r="A1170" s="4">
        <v>44142.9753125</v>
      </c>
      <c r="B1170" s="6" t="s">
        <v>15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 t="s">
        <v>3575</v>
      </c>
      <c r="AF1170" s="6">
        <v>79112475428</v>
      </c>
      <c r="AG1170" s="6" t="s">
        <v>3576</v>
      </c>
      <c r="AH1170" s="6" t="s">
        <v>3577</v>
      </c>
      <c r="AI1170" s="6" t="s">
        <v>723</v>
      </c>
      <c r="AJ1170" s="7">
        <v>102</v>
      </c>
      <c r="AK1170" s="6" t="s">
        <v>26</v>
      </c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</row>
    <row r="1171" ht="15.15" hidden="1" spans="1:86">
      <c r="A1171" s="4">
        <v>44142.9756134259</v>
      </c>
      <c r="B1171" s="6" t="s">
        <v>15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 t="s">
        <v>3562</v>
      </c>
      <c r="AF1171" s="6" t="s">
        <v>3563</v>
      </c>
      <c r="AG1171" s="6" t="s">
        <v>3564</v>
      </c>
      <c r="AH1171" s="6" t="s">
        <v>3578</v>
      </c>
      <c r="AI1171" s="6" t="s">
        <v>3496</v>
      </c>
      <c r="AJ1171" s="7">
        <v>501</v>
      </c>
      <c r="AK1171" s="6" t="s">
        <v>26</v>
      </c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</row>
    <row r="1172" ht="15.15" hidden="1" spans="1:86">
      <c r="A1172" s="4">
        <v>44142.9761574074</v>
      </c>
      <c r="B1172" s="6" t="s">
        <v>80</v>
      </c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 t="s">
        <v>3579</v>
      </c>
      <c r="BH1172" s="7">
        <v>89216552932</v>
      </c>
      <c r="BI1172" s="6" t="s">
        <v>3580</v>
      </c>
      <c r="BJ1172" s="6" t="s">
        <v>3581</v>
      </c>
      <c r="BK1172" s="6" t="s">
        <v>3582</v>
      </c>
      <c r="BL1172" s="6" t="s">
        <v>3583</v>
      </c>
      <c r="BM1172" s="6"/>
      <c r="BN1172" s="6" t="s">
        <v>20</v>
      </c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</row>
    <row r="1173" ht="15.15" hidden="1" spans="1:86">
      <c r="A1173" s="4">
        <v>44142.9765740741</v>
      </c>
      <c r="B1173" s="6" t="s">
        <v>15</v>
      </c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 t="s">
        <v>1274</v>
      </c>
      <c r="AF1173" s="7">
        <v>89217566712</v>
      </c>
      <c r="AG1173" s="6" t="s">
        <v>1275</v>
      </c>
      <c r="AH1173" s="6" t="s">
        <v>1276</v>
      </c>
      <c r="AI1173" s="6" t="s">
        <v>3527</v>
      </c>
      <c r="AJ1173" s="7">
        <v>901</v>
      </c>
      <c r="AK1173" s="6" t="s">
        <v>20</v>
      </c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</row>
    <row r="1174" ht="15.15" hidden="1" spans="1:86">
      <c r="A1174" s="4">
        <v>44142.9768055556</v>
      </c>
      <c r="B1174" s="6" t="s">
        <v>15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 t="s">
        <v>3575</v>
      </c>
      <c r="AF1174" s="6">
        <v>79112475428</v>
      </c>
      <c r="AG1174" s="6" t="s">
        <v>3576</v>
      </c>
      <c r="AH1174" s="6" t="s">
        <v>3577</v>
      </c>
      <c r="AI1174" s="6" t="s">
        <v>3584</v>
      </c>
      <c r="AJ1174" s="7">
        <v>102</v>
      </c>
      <c r="AK1174" s="6" t="s">
        <v>26</v>
      </c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</row>
    <row r="1175" ht="15.15" spans="1:86">
      <c r="A1175" s="4">
        <v>44142.9778009259</v>
      </c>
      <c r="B1175" s="5" t="s">
        <v>11</v>
      </c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 t="s">
        <v>3579</v>
      </c>
      <c r="BP1175" s="7">
        <v>89216552932</v>
      </c>
      <c r="BQ1175" s="6" t="s">
        <v>3580</v>
      </c>
      <c r="BR1175" s="6" t="s">
        <v>3582</v>
      </c>
      <c r="BS1175" s="6" t="s">
        <v>3585</v>
      </c>
      <c r="BT1175" s="7">
        <v>137</v>
      </c>
      <c r="BU1175" s="8">
        <v>44142</v>
      </c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</row>
    <row r="1176" ht="15.15" hidden="1" spans="1:86">
      <c r="A1176" s="4">
        <v>44142.9778356481</v>
      </c>
      <c r="B1176" s="6" t="s">
        <v>15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 t="s">
        <v>3586</v>
      </c>
      <c r="AF1176" s="7">
        <v>89216335435</v>
      </c>
      <c r="AG1176" s="6" t="s">
        <v>3587</v>
      </c>
      <c r="AH1176" s="6" t="s">
        <v>3588</v>
      </c>
      <c r="AI1176" s="6" t="s">
        <v>2154</v>
      </c>
      <c r="AJ1176" s="7">
        <v>601</v>
      </c>
      <c r="AK1176" s="6" t="s">
        <v>26</v>
      </c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</row>
    <row r="1177" ht="15.15" hidden="1" spans="1:86">
      <c r="A1177" s="4">
        <v>44142.9784027778</v>
      </c>
      <c r="B1177" s="5" t="s">
        <v>27</v>
      </c>
      <c r="C1177" s="6"/>
      <c r="D1177" s="6"/>
      <c r="E1177" s="6"/>
      <c r="F1177" s="6"/>
      <c r="G1177" s="6"/>
      <c r="H1177" s="6"/>
      <c r="I1177" s="6"/>
      <c r="J1177" s="6" t="s">
        <v>3589</v>
      </c>
      <c r="K1177" s="7">
        <v>89219030230</v>
      </c>
      <c r="L1177" s="6" t="s">
        <v>3590</v>
      </c>
      <c r="M1177" s="6" t="s">
        <v>3591</v>
      </c>
      <c r="N1177" s="6" t="s">
        <v>2146</v>
      </c>
      <c r="O1177" s="7">
        <v>203</v>
      </c>
      <c r="P1177" s="8">
        <v>44142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</row>
    <row r="1178" ht="15.15" hidden="1" spans="1:86">
      <c r="A1178" s="4">
        <v>44142.9798726852</v>
      </c>
      <c r="B1178" s="5" t="s">
        <v>27</v>
      </c>
      <c r="C1178" s="6"/>
      <c r="D1178" s="6"/>
      <c r="E1178" s="6"/>
      <c r="F1178" s="6"/>
      <c r="G1178" s="6"/>
      <c r="H1178" s="6"/>
      <c r="I1178" s="6"/>
      <c r="J1178" s="6" t="s">
        <v>3592</v>
      </c>
      <c r="K1178" s="6">
        <v>79313157895</v>
      </c>
      <c r="L1178" s="6" t="s">
        <v>3593</v>
      </c>
      <c r="M1178" s="6" t="s">
        <v>3594</v>
      </c>
      <c r="N1178" s="6" t="s">
        <v>1194</v>
      </c>
      <c r="O1178" s="7">
        <v>103</v>
      </c>
      <c r="P1178" s="8">
        <v>44142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</row>
    <row r="1179" ht="15.15" hidden="1" spans="1:86">
      <c r="A1179" s="4">
        <v>44142.9802430556</v>
      </c>
      <c r="B1179" s="6" t="s">
        <v>15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 t="s">
        <v>3595</v>
      </c>
      <c r="AF1179" s="7">
        <v>89516589587</v>
      </c>
      <c r="AG1179" s="6" t="s">
        <v>17</v>
      </c>
      <c r="AH1179" s="6" t="s">
        <v>18</v>
      </c>
      <c r="AI1179" s="6" t="s">
        <v>3596</v>
      </c>
      <c r="AJ1179" s="7">
        <v>502</v>
      </c>
      <c r="AK1179" s="6" t="s">
        <v>20</v>
      </c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</row>
    <row r="1180" ht="15.15" hidden="1" spans="1:86">
      <c r="A1180" s="4">
        <v>44142.9805555556</v>
      </c>
      <c r="B1180" s="5" t="s">
        <v>27</v>
      </c>
      <c r="C1180" s="6"/>
      <c r="D1180" s="6"/>
      <c r="E1180" s="6"/>
      <c r="F1180" s="6"/>
      <c r="G1180" s="6"/>
      <c r="H1180" s="6"/>
      <c r="I1180" s="6"/>
      <c r="J1180" s="6" t="s">
        <v>3597</v>
      </c>
      <c r="K1180" s="6">
        <v>79217763009</v>
      </c>
      <c r="L1180" s="6" t="s">
        <v>3598</v>
      </c>
      <c r="M1180" s="6" t="s">
        <v>3599</v>
      </c>
      <c r="N1180" s="6" t="s">
        <v>3600</v>
      </c>
      <c r="O1180" s="7">
        <v>142</v>
      </c>
      <c r="P1180" s="8">
        <v>44142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</row>
    <row r="1181" ht="15.15" hidden="1" spans="1:86">
      <c r="A1181" s="4">
        <v>44142.9809375</v>
      </c>
      <c r="B1181" s="5" t="s">
        <v>27</v>
      </c>
      <c r="C1181" s="6"/>
      <c r="D1181" s="6"/>
      <c r="E1181" s="6"/>
      <c r="F1181" s="6"/>
      <c r="G1181" s="6"/>
      <c r="H1181" s="6"/>
      <c r="I1181" s="6"/>
      <c r="J1181" s="6" t="s">
        <v>3592</v>
      </c>
      <c r="K1181" s="6">
        <v>79313157895</v>
      </c>
      <c r="L1181" s="6" t="s">
        <v>3593</v>
      </c>
      <c r="M1181" s="6" t="s">
        <v>3594</v>
      </c>
      <c r="N1181" s="6" t="s">
        <v>1854</v>
      </c>
      <c r="O1181" s="7">
        <v>104</v>
      </c>
      <c r="P1181" s="8">
        <v>44142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</row>
    <row r="1182" ht="15.15" hidden="1" spans="1:86">
      <c r="A1182" s="4">
        <v>44142.9810648148</v>
      </c>
      <c r="B1182" s="6" t="s">
        <v>15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 t="s">
        <v>3601</v>
      </c>
      <c r="AF1182" s="7">
        <v>89218679697</v>
      </c>
      <c r="AG1182" s="6" t="s">
        <v>3602</v>
      </c>
      <c r="AH1182" s="6" t="s">
        <v>3603</v>
      </c>
      <c r="AI1182" s="6" t="s">
        <v>1166</v>
      </c>
      <c r="AJ1182" s="7">
        <v>201</v>
      </c>
      <c r="AK1182" s="6" t="s">
        <v>591</v>
      </c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</row>
    <row r="1183" ht="15.15" hidden="1" spans="1:86">
      <c r="A1183" s="4">
        <v>44142.9814351852</v>
      </c>
      <c r="B1183" s="6" t="s">
        <v>15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 t="s">
        <v>16</v>
      </c>
      <c r="AF1183" s="7">
        <v>89516589587</v>
      </c>
      <c r="AG1183" s="6" t="s">
        <v>17</v>
      </c>
      <c r="AH1183" s="6" t="s">
        <v>2481</v>
      </c>
      <c r="AI1183" s="6" t="s">
        <v>3596</v>
      </c>
      <c r="AJ1183" s="7">
        <v>102</v>
      </c>
      <c r="AK1183" s="6" t="s">
        <v>20</v>
      </c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</row>
    <row r="1184" ht="15.15" hidden="1" spans="1:86">
      <c r="A1184" s="4">
        <v>44142.9815972222</v>
      </c>
      <c r="B1184" s="5" t="s">
        <v>27</v>
      </c>
      <c r="C1184" s="6"/>
      <c r="D1184" s="6"/>
      <c r="E1184" s="6"/>
      <c r="F1184" s="6"/>
      <c r="G1184" s="6"/>
      <c r="H1184" s="6"/>
      <c r="I1184" s="6"/>
      <c r="J1184" s="6" t="s">
        <v>3592</v>
      </c>
      <c r="K1184" s="6">
        <v>79313157895</v>
      </c>
      <c r="L1184" s="6" t="s">
        <v>3593</v>
      </c>
      <c r="M1184" s="6" t="s">
        <v>3594</v>
      </c>
      <c r="N1184" s="6" t="s">
        <v>1201</v>
      </c>
      <c r="O1184" s="7">
        <v>105</v>
      </c>
      <c r="P1184" s="8">
        <v>44142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</row>
    <row r="1185" ht="15.15" spans="1:86">
      <c r="A1185" s="4">
        <v>44142.9828472222</v>
      </c>
      <c r="B1185" s="5" t="s">
        <v>11</v>
      </c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 t="s">
        <v>3604</v>
      </c>
      <c r="BP1185" s="7">
        <v>89312881663</v>
      </c>
      <c r="BQ1185" s="6" t="s">
        <v>3605</v>
      </c>
      <c r="BR1185" s="6" t="s">
        <v>3606</v>
      </c>
      <c r="BS1185" s="6" t="s">
        <v>378</v>
      </c>
      <c r="BT1185" s="7">
        <v>233</v>
      </c>
      <c r="BU1185" s="8">
        <v>44142</v>
      </c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</row>
    <row r="1186" ht="15.15" hidden="1" spans="1:86">
      <c r="A1186" s="4">
        <v>44142.984849537</v>
      </c>
      <c r="B1186" s="5" t="s">
        <v>27</v>
      </c>
      <c r="C1186" s="6"/>
      <c r="D1186" s="6"/>
      <c r="E1186" s="6"/>
      <c r="F1186" s="6"/>
      <c r="G1186" s="6"/>
      <c r="H1186" s="6"/>
      <c r="I1186" s="6"/>
      <c r="J1186" s="6" t="s">
        <v>3597</v>
      </c>
      <c r="K1186" s="6">
        <v>79217763009</v>
      </c>
      <c r="L1186" s="6" t="s">
        <v>3598</v>
      </c>
      <c r="M1186" s="6" t="s">
        <v>3599</v>
      </c>
      <c r="N1186" s="6" t="s">
        <v>3607</v>
      </c>
      <c r="O1186" s="7">
        <v>1</v>
      </c>
      <c r="P1186" s="8">
        <v>44142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</row>
    <row r="1187" ht="15.15" hidden="1" spans="1:86">
      <c r="A1187" s="4">
        <v>44142.9848726852</v>
      </c>
      <c r="B1187" s="6" t="s">
        <v>15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 t="s">
        <v>3608</v>
      </c>
      <c r="AF1187" s="7">
        <v>89219047397</v>
      </c>
      <c r="AG1187" s="6" t="s">
        <v>3609</v>
      </c>
      <c r="AH1187" s="6" t="s">
        <v>3610</v>
      </c>
      <c r="AI1187" s="6" t="s">
        <v>3496</v>
      </c>
      <c r="AJ1187" s="7">
        <v>401</v>
      </c>
      <c r="AK1187" s="6" t="s">
        <v>3611</v>
      </c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</row>
    <row r="1188" ht="15.15" spans="1:86">
      <c r="A1188" s="4">
        <v>44142.9849421296</v>
      </c>
      <c r="B1188" s="5" t="s">
        <v>11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 t="s">
        <v>1422</v>
      </c>
      <c r="BP1188" s="6">
        <v>79219565698</v>
      </c>
      <c r="BQ1188" s="6" t="s">
        <v>1423</v>
      </c>
      <c r="BR1188" s="6" t="s">
        <v>1424</v>
      </c>
      <c r="BS1188" s="6" t="s">
        <v>378</v>
      </c>
      <c r="BT1188" s="6" t="s">
        <v>3612</v>
      </c>
      <c r="BU1188" s="8">
        <v>44142</v>
      </c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</row>
    <row r="1189" ht="15.15" hidden="1" spans="1:86">
      <c r="A1189" s="4">
        <v>44142.9849652778</v>
      </c>
      <c r="B1189" s="6" t="s">
        <v>15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 t="s">
        <v>3608</v>
      </c>
      <c r="AF1189" s="7">
        <v>89219047397</v>
      </c>
      <c r="AG1189" s="6" t="s">
        <v>3609</v>
      </c>
      <c r="AH1189" s="6" t="s">
        <v>3613</v>
      </c>
      <c r="AI1189" s="6" t="s">
        <v>3496</v>
      </c>
      <c r="AJ1189" s="7">
        <v>401</v>
      </c>
      <c r="AK1189" s="6" t="s">
        <v>3611</v>
      </c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</row>
    <row r="1190" ht="15.15" hidden="1" spans="1:86">
      <c r="A1190" s="4">
        <v>44142.9851388889</v>
      </c>
      <c r="B1190" s="5" t="s">
        <v>65</v>
      </c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 t="s">
        <v>2911</v>
      </c>
      <c r="R1190" s="7">
        <v>79117736505</v>
      </c>
      <c r="S1190" s="6" t="s">
        <v>2912</v>
      </c>
      <c r="T1190" s="6" t="s">
        <v>2913</v>
      </c>
      <c r="U1190" s="6" t="s">
        <v>311</v>
      </c>
      <c r="V1190" s="6">
        <v>3</v>
      </c>
      <c r="W1190" s="8">
        <v>44142</v>
      </c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</row>
    <row r="1191" ht="15.15" hidden="1" spans="1:86">
      <c r="A1191" s="4">
        <v>44142.9860300926</v>
      </c>
      <c r="B1191" s="6" t="s">
        <v>80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 t="s">
        <v>3429</v>
      </c>
      <c r="BH1191" s="7">
        <v>89213950842</v>
      </c>
      <c r="BI1191" s="6" t="s">
        <v>3430</v>
      </c>
      <c r="BJ1191" s="6" t="s">
        <v>3431</v>
      </c>
      <c r="BK1191" s="6" t="s">
        <v>3432</v>
      </c>
      <c r="BL1191" s="6" t="s">
        <v>3614</v>
      </c>
      <c r="BM1191" s="6" t="s">
        <v>1248</v>
      </c>
      <c r="BN1191" s="6" t="s">
        <v>74</v>
      </c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</row>
    <row r="1192" ht="15.15" hidden="1" spans="1:86">
      <c r="A1192" s="4">
        <v>44142.9888773148</v>
      </c>
      <c r="B1192" s="5" t="s">
        <v>27</v>
      </c>
      <c r="C1192" s="6"/>
      <c r="D1192" s="6"/>
      <c r="E1192" s="6"/>
      <c r="F1192" s="6"/>
      <c r="G1192" s="6"/>
      <c r="H1192" s="6"/>
      <c r="I1192" s="6"/>
      <c r="J1192" s="6" t="s">
        <v>3615</v>
      </c>
      <c r="K1192" s="7">
        <v>89516790513</v>
      </c>
      <c r="L1192" s="6" t="s">
        <v>3616</v>
      </c>
      <c r="M1192" s="6" t="s">
        <v>3617</v>
      </c>
      <c r="N1192" s="6" t="s">
        <v>3075</v>
      </c>
      <c r="O1192" s="7">
        <v>102</v>
      </c>
      <c r="P1192" s="8">
        <v>44142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</row>
    <row r="1193" ht="15.15" hidden="1" spans="1:86">
      <c r="A1193" s="4">
        <v>44142.9900347222</v>
      </c>
      <c r="B1193" s="5" t="s">
        <v>169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 t="s">
        <v>3618</v>
      </c>
      <c r="Y1193" s="10">
        <v>79110234248</v>
      </c>
      <c r="Z1193" s="6" t="s">
        <v>3619</v>
      </c>
      <c r="AA1193" s="6" t="s">
        <v>3620</v>
      </c>
      <c r="AB1193" s="6" t="s">
        <v>874</v>
      </c>
      <c r="AC1193" s="7">
        <v>203</v>
      </c>
      <c r="AD1193" s="8">
        <v>44143</v>
      </c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</row>
    <row r="1194" ht="15.15" hidden="1" spans="1:86">
      <c r="A1194" s="4">
        <v>44142.9907407407</v>
      </c>
      <c r="B1194" s="5" t="s">
        <v>27</v>
      </c>
      <c r="C1194" s="6"/>
      <c r="D1194" s="6"/>
      <c r="E1194" s="6"/>
      <c r="F1194" s="6"/>
      <c r="G1194" s="6"/>
      <c r="H1194" s="6"/>
      <c r="I1194" s="6"/>
      <c r="J1194" s="6" t="s">
        <v>3621</v>
      </c>
      <c r="K1194" s="6">
        <v>79210942223</v>
      </c>
      <c r="L1194" s="6" t="s">
        <v>3622</v>
      </c>
      <c r="M1194" s="6" t="s">
        <v>3623</v>
      </c>
      <c r="N1194" s="6" t="s">
        <v>3624</v>
      </c>
      <c r="O1194" s="7">
        <v>202</v>
      </c>
      <c r="P1194" s="8">
        <v>44111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</row>
    <row r="1195" ht="15.15" hidden="1" spans="1:86">
      <c r="A1195" s="4">
        <v>44142.9907523148</v>
      </c>
      <c r="B1195" s="6" t="s">
        <v>15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 t="s">
        <v>3625</v>
      </c>
      <c r="AF1195" s="6" t="s">
        <v>3626</v>
      </c>
      <c r="AG1195" s="6" t="s">
        <v>3627</v>
      </c>
      <c r="AH1195" s="6" t="s">
        <v>3628</v>
      </c>
      <c r="AI1195" s="6" t="s">
        <v>3629</v>
      </c>
      <c r="AJ1195" s="7">
        <v>101</v>
      </c>
      <c r="AK1195" s="6" t="s">
        <v>624</v>
      </c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</row>
    <row r="1196" ht="15.15" hidden="1" spans="1:86">
      <c r="A1196" s="4">
        <v>44142.991099537</v>
      </c>
      <c r="B1196" s="6" t="s">
        <v>80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 t="s">
        <v>3630</v>
      </c>
      <c r="BH1196" s="7">
        <v>89119241928</v>
      </c>
      <c r="BI1196" s="6" t="s">
        <v>3631</v>
      </c>
      <c r="BJ1196" s="6" t="s">
        <v>3632</v>
      </c>
      <c r="BK1196" s="6" t="s">
        <v>3633</v>
      </c>
      <c r="BL1196" s="6" t="s">
        <v>3634</v>
      </c>
      <c r="BM1196" s="7">
        <v>101</v>
      </c>
      <c r="BN1196" s="6" t="s">
        <v>20</v>
      </c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</row>
    <row r="1197" ht="15.15" hidden="1" spans="1:86">
      <c r="A1197" s="4">
        <v>44142.9912268519</v>
      </c>
      <c r="B1197" s="6" t="s">
        <v>15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 t="s">
        <v>3635</v>
      </c>
      <c r="AF1197" s="7">
        <v>89062431583</v>
      </c>
      <c r="AG1197" s="6" t="s">
        <v>3636</v>
      </c>
      <c r="AH1197" s="6" t="s">
        <v>3637</v>
      </c>
      <c r="AI1197" s="6" t="s">
        <v>3527</v>
      </c>
      <c r="AJ1197" s="7">
        <v>301</v>
      </c>
      <c r="AK1197" s="6" t="s">
        <v>20</v>
      </c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</row>
    <row r="1198" ht="15.15" hidden="1" spans="1:86">
      <c r="A1198" s="4">
        <v>44142.9916666667</v>
      </c>
      <c r="B1198" s="6" t="s">
        <v>15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 t="s">
        <v>3638</v>
      </c>
      <c r="AF1198" s="6">
        <v>79110395494</v>
      </c>
      <c r="AG1198" s="6" t="s">
        <v>3639</v>
      </c>
      <c r="AH1198" s="6" t="s">
        <v>3640</v>
      </c>
      <c r="AI1198" s="6" t="s">
        <v>1387</v>
      </c>
      <c r="AJ1198" s="7">
        <v>203</v>
      </c>
      <c r="AK1198" s="6" t="s">
        <v>20</v>
      </c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</row>
    <row r="1199" ht="15.15" hidden="1" spans="1:86">
      <c r="A1199" s="4">
        <v>44142.9921296296</v>
      </c>
      <c r="B1199" s="5" t="s">
        <v>65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 t="s">
        <v>3641</v>
      </c>
      <c r="R1199" s="7">
        <v>89218845710</v>
      </c>
      <c r="S1199" s="6" t="s">
        <v>3642</v>
      </c>
      <c r="T1199" s="6" t="s">
        <v>3643</v>
      </c>
      <c r="U1199" s="6" t="s">
        <v>3644</v>
      </c>
      <c r="V1199" s="7">
        <v>104</v>
      </c>
      <c r="W1199" s="8">
        <v>44142</v>
      </c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</row>
    <row r="1200" ht="15.15" hidden="1" spans="1:86">
      <c r="A1200" s="4">
        <v>44142.9925462963</v>
      </c>
      <c r="B1200" s="5" t="s">
        <v>169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 t="s">
        <v>3645</v>
      </c>
      <c r="Y1200" s="7">
        <v>89062797879</v>
      </c>
      <c r="Z1200" s="6"/>
      <c r="AA1200" s="6" t="s">
        <v>3646</v>
      </c>
      <c r="AB1200" s="6" t="s">
        <v>1091</v>
      </c>
      <c r="AC1200" s="7">
        <v>201</v>
      </c>
      <c r="AD1200" s="8">
        <v>44142</v>
      </c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</row>
    <row r="1201" ht="15.15" hidden="1" spans="1:86">
      <c r="A1201" s="4">
        <v>44142.9927777778</v>
      </c>
      <c r="B1201" s="5" t="s">
        <v>27</v>
      </c>
      <c r="C1201" s="6"/>
      <c r="D1201" s="6"/>
      <c r="E1201" s="6"/>
      <c r="F1201" s="6"/>
      <c r="G1201" s="6"/>
      <c r="H1201" s="6"/>
      <c r="I1201" s="6"/>
      <c r="J1201" s="6" t="s">
        <v>2024</v>
      </c>
      <c r="K1201" s="7">
        <v>89111934425</v>
      </c>
      <c r="L1201" s="6" t="s">
        <v>2025</v>
      </c>
      <c r="M1201" s="6" t="s">
        <v>2026</v>
      </c>
      <c r="N1201" s="6" t="s">
        <v>2393</v>
      </c>
      <c r="O1201" s="7">
        <v>103</v>
      </c>
      <c r="P1201" s="8">
        <v>44142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</row>
    <row r="1202" ht="15.15" hidden="1" spans="1:86">
      <c r="A1202" s="4">
        <v>44142.9935763889</v>
      </c>
      <c r="B1202" s="5" t="s">
        <v>27</v>
      </c>
      <c r="C1202" s="6"/>
      <c r="D1202" s="6"/>
      <c r="E1202" s="6"/>
      <c r="F1202" s="6"/>
      <c r="G1202" s="6"/>
      <c r="H1202" s="6"/>
      <c r="I1202" s="6"/>
      <c r="J1202" s="6" t="s">
        <v>3647</v>
      </c>
      <c r="K1202" s="7">
        <v>89119101201</v>
      </c>
      <c r="L1202" s="6"/>
      <c r="M1202" s="6" t="s">
        <v>3648</v>
      </c>
      <c r="N1202" s="6" t="s">
        <v>458</v>
      </c>
      <c r="O1202" s="7">
        <v>101</v>
      </c>
      <c r="P1202" s="8">
        <v>44142</v>
      </c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</row>
    <row r="1203" ht="15.15" hidden="1" spans="1:86">
      <c r="A1203" s="4">
        <v>44142.9941435185</v>
      </c>
      <c r="B1203" s="5" t="s">
        <v>169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 t="s">
        <v>3649</v>
      </c>
      <c r="Y1203" s="7">
        <v>9117422660</v>
      </c>
      <c r="Z1203" s="6" t="s">
        <v>3650</v>
      </c>
      <c r="AA1203" s="6" t="s">
        <v>3651</v>
      </c>
      <c r="AB1203" s="6" t="s">
        <v>1021</v>
      </c>
      <c r="AC1203" s="7">
        <v>104</v>
      </c>
      <c r="AD1203" s="8">
        <v>44142</v>
      </c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</row>
    <row r="1204" ht="15.15" hidden="1" spans="1:86">
      <c r="A1204" s="4">
        <v>44142.9960532407</v>
      </c>
      <c r="B1204" s="5" t="s">
        <v>65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 t="s">
        <v>3652</v>
      </c>
      <c r="R1204" s="6">
        <v>79219620645</v>
      </c>
      <c r="S1204" s="6" t="s">
        <v>3653</v>
      </c>
      <c r="T1204" s="6" t="s">
        <v>3654</v>
      </c>
      <c r="U1204" s="6" t="s">
        <v>3655</v>
      </c>
      <c r="V1204" s="7">
        <v>301</v>
      </c>
      <c r="W1204" s="8">
        <v>44142</v>
      </c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</row>
    <row r="1205" ht="15.15" hidden="1" spans="1:86">
      <c r="A1205" s="4">
        <v>44142.9970486111</v>
      </c>
      <c r="B1205" s="5" t="s">
        <v>65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 t="s">
        <v>3656</v>
      </c>
      <c r="R1205" s="6">
        <v>79319655260</v>
      </c>
      <c r="S1205" s="6" t="s">
        <v>3657</v>
      </c>
      <c r="T1205" s="6" t="s">
        <v>3658</v>
      </c>
      <c r="U1205" s="6" t="s">
        <v>3659</v>
      </c>
      <c r="V1205" s="7">
        <v>301</v>
      </c>
      <c r="W1205" s="8">
        <v>44142</v>
      </c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</row>
    <row r="1206" ht="15.15" hidden="1" spans="1:86">
      <c r="A1206" s="4">
        <v>44142.9975694444</v>
      </c>
      <c r="B1206" s="5" t="s">
        <v>169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 t="s">
        <v>3660</v>
      </c>
      <c r="Y1206" s="6">
        <v>79216586208</v>
      </c>
      <c r="Z1206" s="6" t="s">
        <v>3661</v>
      </c>
      <c r="AA1206" s="6" t="s">
        <v>3662</v>
      </c>
      <c r="AB1206" s="6" t="s">
        <v>3663</v>
      </c>
      <c r="AC1206" s="7">
        <v>901</v>
      </c>
      <c r="AD1206" s="8">
        <v>44142</v>
      </c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</row>
    <row r="1207" ht="15.15" hidden="1" spans="1:86">
      <c r="A1207" s="4">
        <v>44142.9987615741</v>
      </c>
      <c r="B1207" s="5" t="s">
        <v>65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 t="s">
        <v>3664</v>
      </c>
      <c r="R1207" s="7">
        <v>89219387251</v>
      </c>
      <c r="S1207" s="6" t="s">
        <v>3665</v>
      </c>
      <c r="T1207" s="6" t="s">
        <v>3666</v>
      </c>
      <c r="U1207" s="6" t="s">
        <v>3667</v>
      </c>
      <c r="V1207" s="7">
        <v>303</v>
      </c>
      <c r="W1207" s="8">
        <v>44142</v>
      </c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</row>
    <row r="1208" ht="15.15" hidden="1" spans="1:86">
      <c r="A1208" s="4">
        <v>44142.9995601852</v>
      </c>
      <c r="B1208" s="6" t="s">
        <v>15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 t="s">
        <v>3668</v>
      </c>
      <c r="AF1208" s="6">
        <v>79817606927</v>
      </c>
      <c r="AG1208" s="6" t="s">
        <v>3669</v>
      </c>
      <c r="AH1208" s="6" t="s">
        <v>3670</v>
      </c>
      <c r="AI1208" s="6" t="s">
        <v>3671</v>
      </c>
      <c r="AJ1208" s="7">
        <v>402</v>
      </c>
      <c r="AK1208" s="5" t="s">
        <v>3672</v>
      </c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</row>
    <row r="1209" ht="15.15" hidden="1" spans="1:86">
      <c r="A1209" s="4">
        <v>44143.0000462963</v>
      </c>
      <c r="B1209" s="5" t="s">
        <v>65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 t="s">
        <v>3656</v>
      </c>
      <c r="R1209" s="6">
        <v>79319655260</v>
      </c>
      <c r="S1209" s="6" t="s">
        <v>3657</v>
      </c>
      <c r="T1209" s="6" t="s">
        <v>3658</v>
      </c>
      <c r="U1209" s="6" t="s">
        <v>414</v>
      </c>
      <c r="V1209" s="6">
        <v>3</v>
      </c>
      <c r="W1209" s="8">
        <v>44142</v>
      </c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</row>
    <row r="1210" ht="15.15" hidden="1" spans="1:86">
      <c r="A1210" s="4">
        <v>44143.0025462963</v>
      </c>
      <c r="B1210" s="5" t="s">
        <v>65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 t="s">
        <v>3673</v>
      </c>
      <c r="R1210" s="6" t="s">
        <v>3674</v>
      </c>
      <c r="S1210" s="6" t="s">
        <v>3675</v>
      </c>
      <c r="T1210" s="6" t="s">
        <v>3676</v>
      </c>
      <c r="U1210" s="6" t="s">
        <v>3677</v>
      </c>
      <c r="V1210" s="6">
        <v>3</v>
      </c>
      <c r="W1210" s="8">
        <v>40451</v>
      </c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</row>
    <row r="1211" ht="15.15" hidden="1" spans="1:86">
      <c r="A1211" s="4">
        <v>44143.0030902778</v>
      </c>
      <c r="B1211" s="6" t="s">
        <v>15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 t="s">
        <v>3678</v>
      </c>
      <c r="AF1211" s="7">
        <v>89627082303</v>
      </c>
      <c r="AG1211" s="6" t="s">
        <v>3679</v>
      </c>
      <c r="AH1211" s="6" t="s">
        <v>3680</v>
      </c>
      <c r="AI1211" s="6" t="s">
        <v>2154</v>
      </c>
      <c r="AJ1211" s="7">
        <v>901</v>
      </c>
      <c r="AK1211" s="6" t="s">
        <v>86</v>
      </c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</row>
    <row r="1212" ht="15.15" hidden="1" spans="1:86">
      <c r="A1212" s="4">
        <v>44143.0040856482</v>
      </c>
      <c r="B1212" s="6" t="s">
        <v>80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 t="s">
        <v>473</v>
      </c>
      <c r="BH1212" s="7">
        <v>89119633726</v>
      </c>
      <c r="BI1212" s="6" t="s">
        <v>474</v>
      </c>
      <c r="BJ1212" s="6" t="s">
        <v>3681</v>
      </c>
      <c r="BK1212" s="6" t="s">
        <v>475</v>
      </c>
      <c r="BL1212" s="6" t="s">
        <v>1631</v>
      </c>
      <c r="BM1212" s="7">
        <v>301</v>
      </c>
      <c r="BN1212" s="6" t="s">
        <v>20</v>
      </c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</row>
    <row r="1213" ht="15.15" hidden="1" spans="1:86">
      <c r="A1213" s="4">
        <v>44143.0061921296</v>
      </c>
      <c r="B1213" s="5" t="s">
        <v>65</v>
      </c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 t="s">
        <v>2121</v>
      </c>
      <c r="R1213" s="7">
        <v>89052029426</v>
      </c>
      <c r="S1213" s="6" t="s">
        <v>2122</v>
      </c>
      <c r="T1213" s="6" t="s">
        <v>2123</v>
      </c>
      <c r="U1213" s="6" t="s">
        <v>3682</v>
      </c>
      <c r="V1213" s="7">
        <v>302</v>
      </c>
      <c r="W1213" s="8">
        <v>44143</v>
      </c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</row>
    <row r="1214" ht="15.15" hidden="1" spans="1:86">
      <c r="A1214" s="4">
        <v>44143.0073611111</v>
      </c>
      <c r="B1214" s="6" t="s">
        <v>15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 t="s">
        <v>3683</v>
      </c>
      <c r="AF1214" s="6" t="s">
        <v>3684</v>
      </c>
      <c r="AG1214" s="6" t="s">
        <v>3685</v>
      </c>
      <c r="AH1214" s="6" t="s">
        <v>3686</v>
      </c>
      <c r="AI1214" s="6" t="s">
        <v>3496</v>
      </c>
      <c r="AJ1214" s="7">
        <v>503</v>
      </c>
      <c r="AK1214" s="6" t="s">
        <v>74</v>
      </c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</row>
    <row r="1215" ht="15.15" hidden="1" spans="1:86">
      <c r="A1215" s="4">
        <v>44143.0073958333</v>
      </c>
      <c r="B1215" s="5" t="s">
        <v>169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 t="s">
        <v>3687</v>
      </c>
      <c r="Y1215" s="6">
        <v>79217426321</v>
      </c>
      <c r="Z1215" s="6" t="s">
        <v>3688</v>
      </c>
      <c r="AA1215" s="6" t="s">
        <v>3689</v>
      </c>
      <c r="AB1215" s="6" t="s">
        <v>3690</v>
      </c>
      <c r="AC1215" s="7">
        <v>104</v>
      </c>
      <c r="AD1215" s="8">
        <v>44143</v>
      </c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</row>
    <row r="1216" ht="15.15" hidden="1" spans="1:86">
      <c r="A1216" s="4">
        <v>44143.0081712963</v>
      </c>
      <c r="B1216" s="6" t="s">
        <v>15</v>
      </c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 t="s">
        <v>3691</v>
      </c>
      <c r="AF1216" s="7">
        <v>89112551188</v>
      </c>
      <c r="AG1216" s="6" t="s">
        <v>3692</v>
      </c>
      <c r="AH1216" s="6" t="s">
        <v>3693</v>
      </c>
      <c r="AI1216" s="6" t="s">
        <v>3496</v>
      </c>
      <c r="AJ1216" s="7">
        <v>402</v>
      </c>
      <c r="AK1216" s="5" t="s">
        <v>3691</v>
      </c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</row>
    <row r="1217" ht="15.15" hidden="1" spans="1:86">
      <c r="A1217" s="4">
        <v>44143.0090046296</v>
      </c>
      <c r="B1217" s="6" t="s">
        <v>15</v>
      </c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 t="s">
        <v>3694</v>
      </c>
      <c r="AF1217" s="6">
        <v>79219327747</v>
      </c>
      <c r="AG1217" s="6" t="s">
        <v>3695</v>
      </c>
      <c r="AH1217" s="6" t="s">
        <v>3696</v>
      </c>
      <c r="AI1217" s="6" t="s">
        <v>3527</v>
      </c>
      <c r="AJ1217" s="7">
        <v>104</v>
      </c>
      <c r="AK1217" s="6" t="s">
        <v>20</v>
      </c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</row>
    <row r="1218" ht="15.15" hidden="1" spans="1:86">
      <c r="A1218" s="4">
        <v>44143.010474537</v>
      </c>
      <c r="B1218" s="6" t="s">
        <v>80</v>
      </c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 t="s">
        <v>2631</v>
      </c>
      <c r="BH1218" s="6">
        <v>79213437095</v>
      </c>
      <c r="BI1218" s="6" t="s">
        <v>2632</v>
      </c>
      <c r="BJ1218" s="6" t="s">
        <v>2633</v>
      </c>
      <c r="BK1218" s="6" t="s">
        <v>2634</v>
      </c>
      <c r="BL1218" s="6" t="s">
        <v>2635</v>
      </c>
      <c r="BM1218" s="7">
        <v>203</v>
      </c>
      <c r="BN1218" s="6" t="s">
        <v>74</v>
      </c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</row>
    <row r="1219" ht="15.15" hidden="1" spans="1:86">
      <c r="A1219" s="4">
        <v>44143.0124537037</v>
      </c>
      <c r="B1219" s="6" t="s">
        <v>15</v>
      </c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 t="s">
        <v>3697</v>
      </c>
      <c r="AF1219" s="7">
        <v>89213228636</v>
      </c>
      <c r="AG1219" s="6" t="s">
        <v>3698</v>
      </c>
      <c r="AH1219" s="6" t="s">
        <v>3699</v>
      </c>
      <c r="AI1219" s="6" t="s">
        <v>3527</v>
      </c>
      <c r="AJ1219" s="7">
        <v>501</v>
      </c>
      <c r="AK1219" s="5" t="s">
        <v>3700</v>
      </c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</row>
    <row r="1220" ht="15.15" spans="1:86">
      <c r="A1220" s="4">
        <v>44143.0153703704</v>
      </c>
      <c r="B1220" s="5" t="s">
        <v>11</v>
      </c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 t="s">
        <v>293</v>
      </c>
      <c r="BP1220" s="6" t="s">
        <v>3701</v>
      </c>
      <c r="BQ1220" s="6" t="s">
        <v>294</v>
      </c>
      <c r="BR1220" s="6" t="s">
        <v>295</v>
      </c>
      <c r="BS1220" s="6" t="s">
        <v>2068</v>
      </c>
      <c r="BT1220" s="7">
        <v>135</v>
      </c>
      <c r="BU1220" s="8">
        <v>44142</v>
      </c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</row>
    <row r="1221" ht="15.15" hidden="1" spans="1:86">
      <c r="A1221" s="4">
        <v>44143.0176041667</v>
      </c>
      <c r="B1221" s="6" t="s">
        <v>80</v>
      </c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 t="s">
        <v>3702</v>
      </c>
      <c r="BH1221" s="7">
        <v>89046031493</v>
      </c>
      <c r="BI1221" s="6" t="s">
        <v>58</v>
      </c>
      <c r="BJ1221" s="6" t="s">
        <v>3703</v>
      </c>
      <c r="BK1221" s="6" t="s">
        <v>59</v>
      </c>
      <c r="BL1221" s="6" t="s">
        <v>3704</v>
      </c>
      <c r="BM1221" s="7">
        <v>124</v>
      </c>
      <c r="BN1221" s="6" t="s">
        <v>20</v>
      </c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</row>
    <row r="1222" ht="15.15" hidden="1" spans="1:86">
      <c r="A1222" s="4">
        <v>44143.0204861111</v>
      </c>
      <c r="B1222" s="6" t="s">
        <v>80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 t="s">
        <v>2558</v>
      </c>
      <c r="BH1222" s="7">
        <v>89219345704</v>
      </c>
      <c r="BI1222" s="6" t="s">
        <v>2559</v>
      </c>
      <c r="BJ1222" s="6" t="s">
        <v>3705</v>
      </c>
      <c r="BK1222" s="6" t="s">
        <v>2560</v>
      </c>
      <c r="BL1222" s="6" t="s">
        <v>1368</v>
      </c>
      <c r="BM1222" s="7">
        <v>138</v>
      </c>
      <c r="BN1222" s="6" t="s">
        <v>20</v>
      </c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</row>
    <row r="1223" ht="15.15" hidden="1" spans="1:86">
      <c r="A1223" s="4">
        <v>44143.0205555556</v>
      </c>
      <c r="B1223" s="6" t="s">
        <v>15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 t="s">
        <v>3706</v>
      </c>
      <c r="AF1223" s="6">
        <v>79992187582</v>
      </c>
      <c r="AG1223" s="6" t="s">
        <v>3707</v>
      </c>
      <c r="AH1223" s="6" t="s">
        <v>3708</v>
      </c>
      <c r="AI1223" s="6" t="s">
        <v>3496</v>
      </c>
      <c r="AJ1223" s="7">
        <v>302</v>
      </c>
      <c r="AK1223" s="6" t="s">
        <v>20</v>
      </c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</row>
    <row r="1224" ht="15.15" hidden="1" spans="1:86">
      <c r="A1224" s="4">
        <v>44143.0216087963</v>
      </c>
      <c r="B1224" s="6" t="s">
        <v>15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 t="s">
        <v>3709</v>
      </c>
      <c r="AF1224" s="6">
        <v>79112428925</v>
      </c>
      <c r="AG1224" s="6" t="s">
        <v>3710</v>
      </c>
      <c r="AH1224" s="6" t="s">
        <v>3711</v>
      </c>
      <c r="AI1224" s="6" t="s">
        <v>3596</v>
      </c>
      <c r="AJ1224" s="7">
        <v>902</v>
      </c>
      <c r="AK1224" s="6" t="s">
        <v>20</v>
      </c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</row>
    <row r="1225" ht="15.15" hidden="1" spans="1:86">
      <c r="A1225" s="4">
        <v>44143.0223148148</v>
      </c>
      <c r="B1225" s="5" t="s">
        <v>27</v>
      </c>
      <c r="C1225" s="6"/>
      <c r="D1225" s="6"/>
      <c r="E1225" s="6"/>
      <c r="F1225" s="6"/>
      <c r="G1225" s="6"/>
      <c r="H1225" s="6"/>
      <c r="I1225" s="6"/>
      <c r="J1225" s="6" t="s">
        <v>3712</v>
      </c>
      <c r="K1225" s="7">
        <v>89217440343</v>
      </c>
      <c r="L1225" s="6" t="s">
        <v>3713</v>
      </c>
      <c r="M1225" s="6" t="s">
        <v>3714</v>
      </c>
      <c r="N1225" s="6" t="s">
        <v>2146</v>
      </c>
      <c r="O1225" s="7">
        <v>102</v>
      </c>
      <c r="P1225" s="8">
        <v>44143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</row>
    <row r="1226" ht="15.15" hidden="1" spans="1:86">
      <c r="A1226" s="4">
        <v>44143.0225231481</v>
      </c>
      <c r="B1226" s="6" t="s">
        <v>15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 t="s">
        <v>3715</v>
      </c>
      <c r="AF1226" s="7">
        <v>89052250821</v>
      </c>
      <c r="AG1226" s="6" t="s">
        <v>3716</v>
      </c>
      <c r="AH1226" s="6" t="s">
        <v>3717</v>
      </c>
      <c r="AI1226" s="6" t="s">
        <v>3527</v>
      </c>
      <c r="AJ1226" s="7">
        <v>602</v>
      </c>
      <c r="AK1226" s="6" t="s">
        <v>20</v>
      </c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</row>
    <row r="1227" ht="15.15" hidden="1" spans="1:86">
      <c r="A1227" s="4">
        <v>44143.0234837963</v>
      </c>
      <c r="B1227" s="6" t="s">
        <v>15</v>
      </c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 t="s">
        <v>3718</v>
      </c>
      <c r="AF1227" s="6">
        <f>7-921-963-58-41</f>
        <v>-1976</v>
      </c>
      <c r="AG1227" s="6" t="s">
        <v>3719</v>
      </c>
      <c r="AH1227" s="6" t="s">
        <v>3720</v>
      </c>
      <c r="AI1227" s="6" t="s">
        <v>3527</v>
      </c>
      <c r="AJ1227" s="7">
        <v>109</v>
      </c>
      <c r="AK1227" s="6" t="s">
        <v>20</v>
      </c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</row>
    <row r="1228" ht="15.15" hidden="1" spans="1:86">
      <c r="A1228" s="4">
        <v>44143.024849537</v>
      </c>
      <c r="B1228" s="5" t="s">
        <v>27</v>
      </c>
      <c r="C1228" s="6"/>
      <c r="D1228" s="6"/>
      <c r="E1228" s="6"/>
      <c r="F1228" s="6"/>
      <c r="G1228" s="6"/>
      <c r="H1228" s="6"/>
      <c r="I1228" s="6"/>
      <c r="J1228" s="6" t="s">
        <v>3721</v>
      </c>
      <c r="K1228" s="7">
        <v>89213615000</v>
      </c>
      <c r="L1228" s="6" t="s">
        <v>3722</v>
      </c>
      <c r="M1228" s="6" t="s">
        <v>3723</v>
      </c>
      <c r="N1228" s="6" t="s">
        <v>3724</v>
      </c>
      <c r="O1228" s="7">
        <v>204</v>
      </c>
      <c r="P1228" s="8">
        <v>44143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</row>
    <row r="1229" ht="15.15" hidden="1" spans="1:86">
      <c r="A1229" s="4">
        <v>44143.0251273148</v>
      </c>
      <c r="B1229" s="6" t="s">
        <v>15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 t="s">
        <v>3718</v>
      </c>
      <c r="AF1229" s="6">
        <f>7-921-963-58-41</f>
        <v>-1976</v>
      </c>
      <c r="AG1229" s="6" t="s">
        <v>3719</v>
      </c>
      <c r="AH1229" s="6" t="s">
        <v>3720</v>
      </c>
      <c r="AI1229" s="6" t="s">
        <v>3527</v>
      </c>
      <c r="AJ1229" s="7">
        <v>702</v>
      </c>
      <c r="AK1229" s="6" t="s">
        <v>20</v>
      </c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</row>
    <row r="1230" ht="15.15" spans="1:86">
      <c r="A1230" s="4">
        <v>44143.0297453704</v>
      </c>
      <c r="B1230" s="5" t="s">
        <v>11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 t="s">
        <v>3725</v>
      </c>
      <c r="BP1230" s="7">
        <v>89213323160</v>
      </c>
      <c r="BQ1230" s="6" t="s">
        <v>3726</v>
      </c>
      <c r="BR1230" s="6" t="s">
        <v>3727</v>
      </c>
      <c r="BS1230" s="6" t="s">
        <v>2215</v>
      </c>
      <c r="BT1230" s="7">
        <v>226</v>
      </c>
      <c r="BU1230" s="8">
        <v>44142</v>
      </c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</row>
    <row r="1231" ht="15.15" hidden="1" spans="1:86">
      <c r="A1231" s="4">
        <v>44143.0305902778</v>
      </c>
      <c r="B1231" s="5" t="s">
        <v>169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 t="s">
        <v>3728</v>
      </c>
      <c r="Y1231" s="6">
        <v>79217506378</v>
      </c>
      <c r="Z1231" s="6" t="s">
        <v>3729</v>
      </c>
      <c r="AA1231" s="6" t="s">
        <v>3730</v>
      </c>
      <c r="AB1231" s="6" t="s">
        <v>874</v>
      </c>
      <c r="AC1231" s="7">
        <v>102</v>
      </c>
      <c r="AD1231" s="8">
        <v>44143</v>
      </c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</row>
    <row r="1232" ht="15.15" hidden="1" spans="1:86">
      <c r="A1232" s="4">
        <v>44143.0325810185</v>
      </c>
      <c r="B1232" s="6" t="s">
        <v>365</v>
      </c>
      <c r="C1232" s="6" t="s">
        <v>3731</v>
      </c>
      <c r="D1232" s="7">
        <v>89213249825</v>
      </c>
      <c r="E1232" s="6" t="s">
        <v>3732</v>
      </c>
      <c r="F1232" s="6" t="s">
        <v>3733</v>
      </c>
      <c r="G1232" s="6" t="s">
        <v>3734</v>
      </c>
      <c r="H1232" s="7">
        <v>206</v>
      </c>
      <c r="I1232" s="8">
        <v>44143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</row>
    <row r="1233" ht="15.15" hidden="1" spans="1:86">
      <c r="A1233" s="4">
        <v>44143.0339930556</v>
      </c>
      <c r="B1233" s="6" t="s">
        <v>15</v>
      </c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 t="s">
        <v>3735</v>
      </c>
      <c r="AF1233" s="7">
        <v>9213661786</v>
      </c>
      <c r="AG1233" s="6" t="s">
        <v>3736</v>
      </c>
      <c r="AH1233" s="6" t="s">
        <v>3737</v>
      </c>
      <c r="AI1233" s="6" t="s">
        <v>2844</v>
      </c>
      <c r="AJ1233" s="7">
        <v>105</v>
      </c>
      <c r="AK1233" s="6" t="s">
        <v>26</v>
      </c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</row>
    <row r="1234" ht="15.15" hidden="1" spans="1:86">
      <c r="A1234" s="4">
        <v>44143.034224537</v>
      </c>
      <c r="B1234" s="6" t="s">
        <v>365</v>
      </c>
      <c r="C1234" s="6" t="s">
        <v>3731</v>
      </c>
      <c r="D1234" s="7">
        <v>89213249825</v>
      </c>
      <c r="E1234" s="6" t="s">
        <v>3732</v>
      </c>
      <c r="F1234" s="6" t="s">
        <v>3733</v>
      </c>
      <c r="G1234" s="6" t="s">
        <v>3738</v>
      </c>
      <c r="H1234" s="7">
        <v>521</v>
      </c>
      <c r="I1234" s="8">
        <v>44143</v>
      </c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</row>
    <row r="1235" ht="15.15" hidden="1" spans="1:86">
      <c r="A1235" s="4">
        <v>44143.0347800926</v>
      </c>
      <c r="B1235" s="6" t="s">
        <v>15</v>
      </c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 t="s">
        <v>3735</v>
      </c>
      <c r="AF1235" s="7">
        <v>9213661786</v>
      </c>
      <c r="AG1235" s="6" t="s">
        <v>3736</v>
      </c>
      <c r="AH1235" s="6" t="s">
        <v>3739</v>
      </c>
      <c r="AI1235" s="6" t="s">
        <v>2844</v>
      </c>
      <c r="AJ1235" s="7">
        <v>105</v>
      </c>
      <c r="AK1235" s="6" t="s">
        <v>26</v>
      </c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</row>
    <row r="1236" ht="15.15" hidden="1" spans="1:86">
      <c r="A1236" s="4">
        <v>44143.0349189815</v>
      </c>
      <c r="B1236" s="5" t="s">
        <v>27</v>
      </c>
      <c r="C1236" s="6"/>
      <c r="D1236" s="6"/>
      <c r="E1236" s="6"/>
      <c r="F1236" s="6"/>
      <c r="G1236" s="6"/>
      <c r="H1236" s="6"/>
      <c r="I1236" s="6"/>
      <c r="J1236" s="6" t="s">
        <v>3740</v>
      </c>
      <c r="K1236" s="7">
        <v>89153229207</v>
      </c>
      <c r="L1236" s="6" t="s">
        <v>3741</v>
      </c>
      <c r="M1236" s="6" t="s">
        <v>3742</v>
      </c>
      <c r="N1236" s="6" t="s">
        <v>3743</v>
      </c>
      <c r="O1236" s="7">
        <v>102</v>
      </c>
      <c r="P1236" s="8">
        <v>44142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</row>
    <row r="1237" ht="15.15" spans="1:86">
      <c r="A1237" s="4">
        <v>44143.0360532407</v>
      </c>
      <c r="B1237" s="5" t="s">
        <v>11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 t="s">
        <v>3744</v>
      </c>
      <c r="BP1237" s="7">
        <v>89112199597</v>
      </c>
      <c r="BQ1237" s="6" t="s">
        <v>3745</v>
      </c>
      <c r="BR1237" s="6" t="s">
        <v>3746</v>
      </c>
      <c r="BS1237" s="6" t="s">
        <v>378</v>
      </c>
      <c r="BT1237" s="6" t="s">
        <v>3747</v>
      </c>
      <c r="BU1237" s="7" t="s">
        <v>870</v>
      </c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</row>
    <row r="1238" ht="15.15" hidden="1" spans="1:86">
      <c r="A1238" s="4">
        <v>44143.0363194444</v>
      </c>
      <c r="B1238" s="6" t="s">
        <v>80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 t="s">
        <v>3748</v>
      </c>
      <c r="BH1238" s="7">
        <v>89217799774</v>
      </c>
      <c r="BI1238" s="6" t="s">
        <v>3749</v>
      </c>
      <c r="BJ1238" s="6" t="s">
        <v>3750</v>
      </c>
      <c r="BK1238" s="6" t="s">
        <v>3751</v>
      </c>
      <c r="BL1238" s="6" t="s">
        <v>3112</v>
      </c>
      <c r="BM1238" s="6" t="s">
        <v>46</v>
      </c>
      <c r="BN1238" s="6" t="s">
        <v>20</v>
      </c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</row>
    <row r="1239" ht="15.15" spans="1:86">
      <c r="A1239" s="4">
        <v>44143.0375694444</v>
      </c>
      <c r="B1239" s="5" t="s">
        <v>11</v>
      </c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 t="s">
        <v>3725</v>
      </c>
      <c r="BP1239" s="7">
        <v>89213323160</v>
      </c>
      <c r="BQ1239" s="6" t="s">
        <v>3726</v>
      </c>
      <c r="BR1239" s="6" t="s">
        <v>3752</v>
      </c>
      <c r="BS1239" s="6" t="s">
        <v>378</v>
      </c>
      <c r="BT1239" s="7">
        <v>153</v>
      </c>
      <c r="BU1239" s="8">
        <v>44142</v>
      </c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</row>
    <row r="1240" ht="15.15" spans="1:86">
      <c r="A1240" s="4">
        <v>44143.0408680556</v>
      </c>
      <c r="B1240" s="5" t="s">
        <v>11</v>
      </c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 t="s">
        <v>3753</v>
      </c>
      <c r="BP1240" s="7">
        <v>89213504932</v>
      </c>
      <c r="BQ1240" s="6" t="s">
        <v>3754</v>
      </c>
      <c r="BR1240" s="6" t="s">
        <v>3755</v>
      </c>
      <c r="BS1240" s="6" t="s">
        <v>2068</v>
      </c>
      <c r="BT1240" s="7">
        <v>135</v>
      </c>
      <c r="BU1240" s="8">
        <v>44143</v>
      </c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</row>
    <row r="1241" ht="15.15" hidden="1" spans="1:86">
      <c r="A1241" s="4">
        <v>44143.0420138889</v>
      </c>
      <c r="B1241" s="5" t="s">
        <v>27</v>
      </c>
      <c r="C1241" s="6"/>
      <c r="D1241" s="6"/>
      <c r="E1241" s="6"/>
      <c r="F1241" s="6"/>
      <c r="G1241" s="6"/>
      <c r="H1241" s="6"/>
      <c r="I1241" s="6"/>
      <c r="J1241" s="6" t="s">
        <v>3756</v>
      </c>
      <c r="K1241" s="7">
        <v>89291025099</v>
      </c>
      <c r="L1241" s="6" t="s">
        <v>3757</v>
      </c>
      <c r="M1241" s="6" t="s">
        <v>3758</v>
      </c>
      <c r="N1241" s="6" t="s">
        <v>2146</v>
      </c>
      <c r="O1241" s="7">
        <v>103</v>
      </c>
      <c r="P1241" s="8">
        <v>44143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</row>
    <row r="1242" ht="15.15" hidden="1" spans="1:86">
      <c r="A1242" s="4">
        <v>44143.0433217593</v>
      </c>
      <c r="B1242" s="5" t="s">
        <v>169</v>
      </c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 t="s">
        <v>3759</v>
      </c>
      <c r="Y1242" s="7">
        <v>89219241112</v>
      </c>
      <c r="Z1242" s="6"/>
      <c r="AA1242" s="6" t="s">
        <v>3760</v>
      </c>
      <c r="AB1242" s="6" t="s">
        <v>704</v>
      </c>
      <c r="AC1242" s="7">
        <v>501</v>
      </c>
      <c r="AD1242" s="8">
        <v>44142</v>
      </c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</row>
    <row r="1243" ht="15.15" hidden="1" spans="1:86">
      <c r="A1243" s="4">
        <v>44143.0445717593</v>
      </c>
      <c r="B1243" s="5" t="s">
        <v>169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 t="s">
        <v>3761</v>
      </c>
      <c r="Y1243" s="7">
        <v>89818324514</v>
      </c>
      <c r="Z1243" s="6" t="s">
        <v>3762</v>
      </c>
      <c r="AA1243" s="6" t="s">
        <v>3763</v>
      </c>
      <c r="AB1243" s="6" t="s">
        <v>3764</v>
      </c>
      <c r="AC1243" s="7">
        <v>901</v>
      </c>
      <c r="AD1243" s="8">
        <v>44142</v>
      </c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</row>
    <row r="1244" ht="15.15" hidden="1" spans="1:86">
      <c r="A1244" s="4">
        <v>44143.0469907407</v>
      </c>
      <c r="B1244" s="5" t="s">
        <v>27</v>
      </c>
      <c r="C1244" s="6"/>
      <c r="D1244" s="6"/>
      <c r="E1244" s="6"/>
      <c r="F1244" s="6"/>
      <c r="G1244" s="6"/>
      <c r="H1244" s="6"/>
      <c r="I1244" s="6"/>
      <c r="J1244" s="6" t="s">
        <v>3765</v>
      </c>
      <c r="K1244" s="7">
        <v>89062529222</v>
      </c>
      <c r="L1244" s="6" t="s">
        <v>3766</v>
      </c>
      <c r="M1244" s="6" t="s">
        <v>3767</v>
      </c>
      <c r="N1244" s="6" t="s">
        <v>3768</v>
      </c>
      <c r="O1244" s="7">
        <v>102</v>
      </c>
      <c r="P1244" s="8">
        <v>44143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</row>
    <row r="1245" ht="15.15" hidden="1" spans="1:86">
      <c r="A1245" s="4">
        <v>44143.0481365741</v>
      </c>
      <c r="B1245" s="6" t="s">
        <v>15</v>
      </c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 t="s">
        <v>3769</v>
      </c>
      <c r="AF1245" s="7">
        <v>89218878841</v>
      </c>
      <c r="AG1245" s="6" t="s">
        <v>3770</v>
      </c>
      <c r="AH1245" s="6" t="s">
        <v>3771</v>
      </c>
      <c r="AI1245" s="6" t="s">
        <v>3772</v>
      </c>
      <c r="AJ1245" s="7">
        <v>102</v>
      </c>
      <c r="AK1245" s="6" t="s">
        <v>20</v>
      </c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</row>
    <row r="1246" ht="15.15" hidden="1" spans="1:86">
      <c r="A1246" s="4">
        <v>44143.0506944444</v>
      </c>
      <c r="B1246" s="5" t="s">
        <v>27</v>
      </c>
      <c r="C1246" s="6"/>
      <c r="D1246" s="6"/>
      <c r="E1246" s="6"/>
      <c r="F1246" s="6"/>
      <c r="G1246" s="6"/>
      <c r="H1246" s="6"/>
      <c r="I1246" s="6"/>
      <c r="J1246" s="6" t="s">
        <v>3765</v>
      </c>
      <c r="K1246" s="7">
        <v>89062529222</v>
      </c>
      <c r="L1246" s="6" t="s">
        <v>3773</v>
      </c>
      <c r="M1246" s="6" t="s">
        <v>3767</v>
      </c>
      <c r="N1246" s="6" t="s">
        <v>3774</v>
      </c>
      <c r="O1246" s="7">
        <v>302</v>
      </c>
      <c r="P1246" s="8">
        <v>44143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</row>
    <row r="1247" ht="15.15" spans="1:86">
      <c r="A1247" s="4">
        <v>44143.0550347222</v>
      </c>
      <c r="B1247" s="5" t="s">
        <v>11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 t="s">
        <v>3775</v>
      </c>
      <c r="BP1247" s="6">
        <v>79119396801</v>
      </c>
      <c r="BQ1247" s="6" t="s">
        <v>3776</v>
      </c>
      <c r="BR1247" s="6" t="s">
        <v>3777</v>
      </c>
      <c r="BS1247" s="6" t="s">
        <v>2285</v>
      </c>
      <c r="BT1247" s="7">
        <v>226</v>
      </c>
      <c r="BU1247" s="8">
        <v>44143</v>
      </c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</row>
    <row r="1248" ht="15.15" spans="1:86">
      <c r="A1248" s="4">
        <v>44143.0596527778</v>
      </c>
      <c r="B1248" s="5" t="s">
        <v>11</v>
      </c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 t="s">
        <v>3778</v>
      </c>
      <c r="BP1248" s="7">
        <v>89095828070</v>
      </c>
      <c r="BQ1248" s="6" t="s">
        <v>3779</v>
      </c>
      <c r="BR1248" s="6" t="s">
        <v>3780</v>
      </c>
      <c r="BS1248" s="6" t="s">
        <v>2208</v>
      </c>
      <c r="BT1248" s="7">
        <v>126</v>
      </c>
      <c r="BU1248" s="8">
        <v>44143</v>
      </c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</row>
    <row r="1249" ht="15.15" hidden="1" spans="1:86">
      <c r="A1249" s="4">
        <v>44143.0720601852</v>
      </c>
      <c r="B1249" s="6" t="s">
        <v>80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 t="s">
        <v>3781</v>
      </c>
      <c r="BH1249" s="6">
        <v>79219355581</v>
      </c>
      <c r="BI1249" s="6" t="s">
        <v>3782</v>
      </c>
      <c r="BJ1249" s="6" t="s">
        <v>3783</v>
      </c>
      <c r="BK1249" s="6" t="s">
        <v>3784</v>
      </c>
      <c r="BL1249" s="6" t="s">
        <v>3785</v>
      </c>
      <c r="BM1249" s="7">
        <v>101</v>
      </c>
      <c r="BN1249" s="6" t="s">
        <v>26</v>
      </c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</row>
    <row r="1250" ht="15.15" hidden="1" spans="1:86">
      <c r="A1250" s="4">
        <v>44143.0831944444</v>
      </c>
      <c r="B1250" s="6" t="s">
        <v>15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 t="s">
        <v>3786</v>
      </c>
      <c r="AF1250" s="7">
        <v>89213983418</v>
      </c>
      <c r="AG1250" s="6" t="s">
        <v>3787</v>
      </c>
      <c r="AH1250" s="6" t="s">
        <v>3788</v>
      </c>
      <c r="AI1250" s="6" t="s">
        <v>3596</v>
      </c>
      <c r="AJ1250" s="7">
        <v>103</v>
      </c>
      <c r="AK1250" s="6" t="s">
        <v>20</v>
      </c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</row>
    <row r="1251" ht="15.15" hidden="1" spans="1:86">
      <c r="A1251" s="4">
        <v>44143.0916898148</v>
      </c>
      <c r="B1251" s="5" t="s">
        <v>169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 t="s">
        <v>3789</v>
      </c>
      <c r="Y1251" s="6">
        <v>79111753086</v>
      </c>
      <c r="Z1251" s="6" t="s">
        <v>3790</v>
      </c>
      <c r="AA1251" s="6" t="s">
        <v>3791</v>
      </c>
      <c r="AB1251" s="6" t="s">
        <v>3098</v>
      </c>
      <c r="AC1251" s="7">
        <v>102</v>
      </c>
      <c r="AD1251" s="8">
        <v>44143</v>
      </c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</row>
    <row r="1252" ht="15.15" hidden="1" spans="1:86">
      <c r="A1252" s="4">
        <v>44143.0956712963</v>
      </c>
      <c r="B1252" s="6" t="s">
        <v>15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 t="s">
        <v>3792</v>
      </c>
      <c r="AF1252" s="7">
        <v>89516785654</v>
      </c>
      <c r="AG1252" s="6" t="s">
        <v>3793</v>
      </c>
      <c r="AH1252" s="6" t="s">
        <v>3794</v>
      </c>
      <c r="AI1252" s="6" t="s">
        <v>3541</v>
      </c>
      <c r="AJ1252" s="7">
        <v>502</v>
      </c>
      <c r="AK1252" s="6" t="s">
        <v>591</v>
      </c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</row>
    <row r="1253" ht="15.15" hidden="1" spans="1:86">
      <c r="A1253" s="4">
        <v>44143.1201736111</v>
      </c>
      <c r="B1253" s="6" t="s">
        <v>80</v>
      </c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 t="s">
        <v>3795</v>
      </c>
      <c r="BH1253" s="6">
        <v>79119749257</v>
      </c>
      <c r="BI1253" s="6" t="s">
        <v>3796</v>
      </c>
      <c r="BJ1253" s="6" t="s">
        <v>3797</v>
      </c>
      <c r="BK1253" s="6" t="s">
        <v>3798</v>
      </c>
      <c r="BL1253" s="6" t="s">
        <v>3799</v>
      </c>
      <c r="BM1253" s="6" t="s">
        <v>3800</v>
      </c>
      <c r="BN1253" s="6" t="s">
        <v>20</v>
      </c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</row>
    <row r="1254" ht="15.15" hidden="1" spans="1:86">
      <c r="A1254" s="4">
        <v>44143.1204050926</v>
      </c>
      <c r="B1254" s="5" t="s">
        <v>169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 t="s">
        <v>3801</v>
      </c>
      <c r="Y1254" s="7">
        <v>89117021237</v>
      </c>
      <c r="Z1254" s="6" t="s">
        <v>3802</v>
      </c>
      <c r="AA1254" s="6" t="s">
        <v>3803</v>
      </c>
      <c r="AB1254" s="6" t="s">
        <v>2164</v>
      </c>
      <c r="AC1254" s="7">
        <v>402</v>
      </c>
      <c r="AD1254" s="8">
        <v>44143</v>
      </c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</row>
    <row r="1255" ht="15.15" hidden="1" spans="1:86">
      <c r="A1255" s="4">
        <v>44143.1208449074</v>
      </c>
      <c r="B1255" s="5" t="s">
        <v>65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 t="s">
        <v>3804</v>
      </c>
      <c r="R1255" s="7">
        <v>89213965914</v>
      </c>
      <c r="S1255" s="6" t="s">
        <v>3805</v>
      </c>
      <c r="T1255" s="6" t="s">
        <v>3806</v>
      </c>
      <c r="U1255" s="6" t="s">
        <v>414</v>
      </c>
      <c r="V1255" s="6">
        <v>3</v>
      </c>
      <c r="W1255" s="8">
        <v>44143</v>
      </c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</row>
    <row r="1256" ht="15.15" hidden="1" spans="1:86">
      <c r="A1256" s="4">
        <v>44143.124537037</v>
      </c>
      <c r="B1256" s="5" t="s">
        <v>27</v>
      </c>
      <c r="C1256" s="6"/>
      <c r="D1256" s="6"/>
      <c r="E1256" s="6"/>
      <c r="F1256" s="6"/>
      <c r="G1256" s="6"/>
      <c r="H1256" s="6"/>
      <c r="I1256" s="6"/>
      <c r="J1256" s="6" t="s">
        <v>3807</v>
      </c>
      <c r="K1256" s="6" t="s">
        <v>3808</v>
      </c>
      <c r="L1256" s="6" t="s">
        <v>3802</v>
      </c>
      <c r="M1256" s="6" t="s">
        <v>3809</v>
      </c>
      <c r="N1256" s="6" t="s">
        <v>1697</v>
      </c>
      <c r="O1256" s="7">
        <v>102</v>
      </c>
      <c r="P1256" s="8">
        <v>44143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</row>
    <row r="1257" ht="15.15" hidden="1" spans="1:86">
      <c r="A1257" s="4">
        <v>44143.1390277778</v>
      </c>
      <c r="B1257" s="5" t="s">
        <v>169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 t="s">
        <v>3810</v>
      </c>
      <c r="Y1257" s="7">
        <v>89817064625</v>
      </c>
      <c r="Z1257" s="6" t="s">
        <v>3811</v>
      </c>
      <c r="AA1257" s="6" t="s">
        <v>3812</v>
      </c>
      <c r="AB1257" s="6" t="s">
        <v>3813</v>
      </c>
      <c r="AC1257" s="7">
        <v>105</v>
      </c>
      <c r="AD1257" s="8">
        <v>44143</v>
      </c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</row>
    <row r="1258" ht="15.15" spans="1:86">
      <c r="A1258" s="4">
        <v>44143.1421990741</v>
      </c>
      <c r="B1258" s="5" t="s">
        <v>11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 t="s">
        <v>3814</v>
      </c>
      <c r="BP1258" s="6">
        <v>79213225505</v>
      </c>
      <c r="BQ1258" s="6" t="s">
        <v>3815</v>
      </c>
      <c r="BR1258" s="6" t="s">
        <v>3816</v>
      </c>
      <c r="BS1258" s="6" t="s">
        <v>2215</v>
      </c>
      <c r="BT1258" s="7">
        <v>226</v>
      </c>
      <c r="BU1258" s="8">
        <v>44143</v>
      </c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</row>
    <row r="1259" ht="15.15" spans="1:86">
      <c r="A1259" s="4">
        <v>44143.1482060185</v>
      </c>
      <c r="B1259" s="5" t="s">
        <v>11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 t="s">
        <v>3814</v>
      </c>
      <c r="BP1259" s="6">
        <v>79213225505</v>
      </c>
      <c r="BQ1259" s="6" t="s">
        <v>3815</v>
      </c>
      <c r="BR1259" s="6" t="s">
        <v>3817</v>
      </c>
      <c r="BS1259" s="6" t="s">
        <v>2731</v>
      </c>
      <c r="BT1259" s="7">
        <v>166</v>
      </c>
      <c r="BU1259" s="8">
        <v>44143</v>
      </c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</row>
    <row r="1260" ht="15.15" hidden="1" spans="1:86">
      <c r="A1260" s="4">
        <v>44143.1866898148</v>
      </c>
      <c r="B1260" s="6" t="s">
        <v>15</v>
      </c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 t="s">
        <v>3818</v>
      </c>
      <c r="AF1260" s="7">
        <v>89533726807</v>
      </c>
      <c r="AG1260" s="6" t="s">
        <v>3819</v>
      </c>
      <c r="AH1260" s="6" t="s">
        <v>3820</v>
      </c>
      <c r="AI1260" s="6" t="s">
        <v>3596</v>
      </c>
      <c r="AJ1260" s="7">
        <v>601</v>
      </c>
      <c r="AK1260" s="6" t="s">
        <v>20</v>
      </c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</row>
    <row r="1261" ht="15.15" hidden="1" spans="1:86">
      <c r="A1261" s="4">
        <v>44143.3115972222</v>
      </c>
      <c r="B1261" s="6" t="s">
        <v>15</v>
      </c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 t="s">
        <v>3821</v>
      </c>
      <c r="AF1261" s="6">
        <v>79219320415</v>
      </c>
      <c r="AG1261" s="6" t="s">
        <v>3822</v>
      </c>
      <c r="AH1261" s="6" t="s">
        <v>3823</v>
      </c>
      <c r="AI1261" s="6" t="s">
        <v>2154</v>
      </c>
      <c r="AJ1261" s="7">
        <v>701</v>
      </c>
      <c r="AK1261" s="6" t="s">
        <v>86</v>
      </c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</row>
    <row r="1262" ht="15.15" hidden="1" spans="1:86">
      <c r="A1262" s="4">
        <v>44143.3162847222</v>
      </c>
      <c r="B1262" s="5" t="s">
        <v>65</v>
      </c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 t="s">
        <v>3824</v>
      </c>
      <c r="R1262" s="6">
        <v>79219324952</v>
      </c>
      <c r="S1262" s="6" t="s">
        <v>3825</v>
      </c>
      <c r="T1262" s="6" t="s">
        <v>3826</v>
      </c>
      <c r="U1262" s="6" t="s">
        <v>3569</v>
      </c>
      <c r="V1262" s="6">
        <v>3</v>
      </c>
      <c r="W1262" s="8">
        <v>44143</v>
      </c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</row>
    <row r="1263" ht="15.15" hidden="1" spans="1:86">
      <c r="A1263" s="4">
        <v>44143.3184259259</v>
      </c>
      <c r="B1263" s="6" t="s">
        <v>15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 t="s">
        <v>3827</v>
      </c>
      <c r="AF1263" s="6">
        <v>79217988490</v>
      </c>
      <c r="AG1263" s="6" t="s">
        <v>3828</v>
      </c>
      <c r="AH1263" s="6" t="s">
        <v>3829</v>
      </c>
      <c r="AI1263" s="6" t="s">
        <v>3058</v>
      </c>
      <c r="AJ1263" s="7">
        <v>201</v>
      </c>
      <c r="AK1263" s="6" t="s">
        <v>1451</v>
      </c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</row>
    <row r="1264" ht="15.15" hidden="1" spans="1:86">
      <c r="A1264" s="4">
        <v>44143.3391203704</v>
      </c>
      <c r="B1264" s="6" t="s">
        <v>15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 t="s">
        <v>3830</v>
      </c>
      <c r="AF1264" s="6">
        <v>79817241806</v>
      </c>
      <c r="AG1264" s="6" t="s">
        <v>3831</v>
      </c>
      <c r="AH1264" s="6" t="s">
        <v>3832</v>
      </c>
      <c r="AI1264" s="6" t="s">
        <v>3496</v>
      </c>
      <c r="AJ1264" s="7">
        <v>803</v>
      </c>
      <c r="AK1264" s="6" t="s">
        <v>433</v>
      </c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</row>
    <row r="1265" ht="15.15" hidden="1" spans="1:86">
      <c r="A1265" s="4">
        <v>44143.3439699074</v>
      </c>
      <c r="B1265" s="5" t="s">
        <v>169</v>
      </c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 t="s">
        <v>3833</v>
      </c>
      <c r="Y1265" s="7">
        <v>89052279960</v>
      </c>
      <c r="Z1265" s="6" t="s">
        <v>3834</v>
      </c>
      <c r="AA1265" s="6" t="s">
        <v>3835</v>
      </c>
      <c r="AB1265" s="6" t="s">
        <v>3836</v>
      </c>
      <c r="AC1265" s="7">
        <v>104</v>
      </c>
      <c r="AD1265" s="8">
        <v>44143</v>
      </c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</row>
    <row r="1266" ht="15.15" hidden="1" spans="1:86">
      <c r="A1266" s="4">
        <v>44143.3523263889</v>
      </c>
      <c r="B1266" s="6" t="s">
        <v>80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 t="s">
        <v>3837</v>
      </c>
      <c r="BH1266" s="6" t="s">
        <v>3838</v>
      </c>
      <c r="BI1266" s="6" t="s">
        <v>3839</v>
      </c>
      <c r="BJ1266" s="6" t="s">
        <v>3840</v>
      </c>
      <c r="BK1266" s="6" t="s">
        <v>3841</v>
      </c>
      <c r="BL1266" s="6" t="s">
        <v>3842</v>
      </c>
      <c r="BM1266" s="7">
        <v>206</v>
      </c>
      <c r="BN1266" s="6" t="s">
        <v>26</v>
      </c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</row>
    <row r="1267" ht="15.15" hidden="1" spans="1:86">
      <c r="A1267" s="4">
        <v>44143.3608333333</v>
      </c>
      <c r="B1267" s="5" t="s">
        <v>27</v>
      </c>
      <c r="C1267" s="6"/>
      <c r="D1267" s="6"/>
      <c r="E1267" s="6"/>
      <c r="F1267" s="6"/>
      <c r="G1267" s="6"/>
      <c r="H1267" s="6"/>
      <c r="I1267" s="6"/>
      <c r="J1267" s="6" t="s">
        <v>3843</v>
      </c>
      <c r="K1267" s="6" t="s">
        <v>3844</v>
      </c>
      <c r="L1267" s="6"/>
      <c r="M1267" s="6" t="s">
        <v>3845</v>
      </c>
      <c r="N1267" s="6" t="s">
        <v>2961</v>
      </c>
      <c r="O1267" s="7">
        <v>102</v>
      </c>
      <c r="P1267" s="8">
        <v>44143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</row>
    <row r="1268" ht="15.15" hidden="1" spans="1:86">
      <c r="A1268" s="4">
        <v>44143.3650925926</v>
      </c>
      <c r="B1268" s="6" t="s">
        <v>15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 t="s">
        <v>3846</v>
      </c>
      <c r="AF1268" s="6" t="s">
        <v>3847</v>
      </c>
      <c r="AG1268" s="6" t="s">
        <v>3848</v>
      </c>
      <c r="AH1268" s="6" t="s">
        <v>3849</v>
      </c>
      <c r="AI1268" s="6" t="s">
        <v>2154</v>
      </c>
      <c r="AJ1268" s="7">
        <v>108</v>
      </c>
      <c r="AK1268" s="6" t="s">
        <v>20</v>
      </c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</row>
    <row r="1269" ht="15.15" spans="1:86">
      <c r="A1269" s="4">
        <v>44143.3657060185</v>
      </c>
      <c r="B1269" s="5" t="s">
        <v>11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 t="s">
        <v>3850</v>
      </c>
      <c r="BP1269" s="7">
        <v>9111020271</v>
      </c>
      <c r="BQ1269" s="6" t="s">
        <v>3851</v>
      </c>
      <c r="BR1269" s="6" t="s">
        <v>3852</v>
      </c>
      <c r="BS1269" s="6" t="s">
        <v>3853</v>
      </c>
      <c r="BT1269" s="6" t="s">
        <v>3854</v>
      </c>
      <c r="BU1269" s="8">
        <v>44143</v>
      </c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</row>
    <row r="1270" ht="15.15" hidden="1" spans="1:86">
      <c r="A1270" s="4">
        <v>44143.3707638889</v>
      </c>
      <c r="B1270" s="5" t="s">
        <v>65</v>
      </c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 t="s">
        <v>3855</v>
      </c>
      <c r="R1270" s="7">
        <v>89215524110</v>
      </c>
      <c r="S1270" s="6" t="s">
        <v>3856</v>
      </c>
      <c r="T1270" s="6" t="s">
        <v>3857</v>
      </c>
      <c r="U1270" s="6" t="s">
        <v>1417</v>
      </c>
      <c r="V1270" s="7">
        <v>501</v>
      </c>
      <c r="W1270" s="8">
        <v>44143</v>
      </c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</row>
    <row r="1271" ht="15.15" hidden="1" spans="1:86">
      <c r="A1271" s="4">
        <v>44143.3728125</v>
      </c>
      <c r="B1271" s="6" t="s">
        <v>80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 t="s">
        <v>3858</v>
      </c>
      <c r="BH1271" s="7">
        <v>89112464856</v>
      </c>
      <c r="BI1271" s="6" t="s">
        <v>3859</v>
      </c>
      <c r="BJ1271" s="6" t="s">
        <v>3860</v>
      </c>
      <c r="BK1271" s="6" t="s">
        <v>3861</v>
      </c>
      <c r="BL1271" s="6" t="s">
        <v>1672</v>
      </c>
      <c r="BM1271" s="7">
        <v>139</v>
      </c>
      <c r="BN1271" s="6" t="s">
        <v>20</v>
      </c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</row>
    <row r="1272" ht="15.15" hidden="1" spans="1:86">
      <c r="A1272" s="4">
        <v>44143.3734259259</v>
      </c>
      <c r="B1272" s="5" t="s">
        <v>169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 t="s">
        <v>3862</v>
      </c>
      <c r="Y1272" s="6">
        <v>79110902900</v>
      </c>
      <c r="Z1272" s="6" t="s">
        <v>3863</v>
      </c>
      <c r="AA1272" s="6" t="s">
        <v>3864</v>
      </c>
      <c r="AB1272" s="6" t="s">
        <v>2018</v>
      </c>
      <c r="AC1272" s="7">
        <v>202</v>
      </c>
      <c r="AD1272" s="8">
        <v>44143</v>
      </c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</row>
    <row r="1273" ht="15.15" hidden="1" spans="1:86">
      <c r="A1273" s="4">
        <v>44143.3752893519</v>
      </c>
      <c r="B1273" s="6" t="s">
        <v>15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 t="s">
        <v>3865</v>
      </c>
      <c r="AF1273" s="6">
        <v>79219761748</v>
      </c>
      <c r="AG1273" s="6" t="s">
        <v>3866</v>
      </c>
      <c r="AH1273" s="6" t="s">
        <v>3867</v>
      </c>
      <c r="AI1273" s="6" t="s">
        <v>226</v>
      </c>
      <c r="AJ1273" s="7">
        <v>106</v>
      </c>
      <c r="AK1273" s="6" t="s">
        <v>20</v>
      </c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</row>
    <row r="1274" ht="15.15" hidden="1" spans="1:86">
      <c r="A1274" s="4">
        <v>44143.379837963</v>
      </c>
      <c r="B1274" s="6" t="s">
        <v>15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 t="s">
        <v>430</v>
      </c>
      <c r="AF1274" s="7">
        <v>89219859329</v>
      </c>
      <c r="AG1274" s="6" t="s">
        <v>431</v>
      </c>
      <c r="AH1274" s="6" t="s">
        <v>432</v>
      </c>
      <c r="AI1274" s="6" t="s">
        <v>3160</v>
      </c>
      <c r="AJ1274" s="7">
        <v>139</v>
      </c>
      <c r="AK1274" s="6" t="s">
        <v>3868</v>
      </c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</row>
    <row r="1275" ht="15.15" hidden="1" spans="1:86">
      <c r="A1275" s="4">
        <v>44143.3808912037</v>
      </c>
      <c r="B1275" s="6" t="s">
        <v>80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 t="s">
        <v>3869</v>
      </c>
      <c r="BH1275" s="7">
        <v>89214023618</v>
      </c>
      <c r="BI1275" s="6" t="s">
        <v>3870</v>
      </c>
      <c r="BJ1275" s="6" t="s">
        <v>3871</v>
      </c>
      <c r="BK1275" s="6" t="s">
        <v>3872</v>
      </c>
      <c r="BL1275" s="6" t="s">
        <v>1631</v>
      </c>
      <c r="BM1275" s="7">
        <v>124</v>
      </c>
      <c r="BN1275" s="6" t="s">
        <v>26</v>
      </c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</row>
    <row r="1276" ht="15.15" hidden="1" spans="1:86">
      <c r="A1276" s="4">
        <v>44143.3816550926</v>
      </c>
      <c r="B1276" s="5" t="s">
        <v>169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 t="s">
        <v>3873</v>
      </c>
      <c r="Y1276" s="7">
        <v>89118193298</v>
      </c>
      <c r="Z1276" s="6" t="s">
        <v>3874</v>
      </c>
      <c r="AA1276" s="6" t="s">
        <v>3875</v>
      </c>
      <c r="AB1276" s="6" t="s">
        <v>697</v>
      </c>
      <c r="AC1276" s="7">
        <v>115</v>
      </c>
      <c r="AD1276" s="8">
        <v>44143</v>
      </c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</row>
    <row r="1277" ht="15.15" hidden="1" spans="1:86">
      <c r="A1277" s="4">
        <v>44143.3830671296</v>
      </c>
      <c r="B1277" s="6" t="s">
        <v>80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 t="s">
        <v>3876</v>
      </c>
      <c r="BH1277" s="6" t="s">
        <v>3877</v>
      </c>
      <c r="BI1277" s="6" t="s">
        <v>3878</v>
      </c>
      <c r="BJ1277" s="6" t="s">
        <v>3879</v>
      </c>
      <c r="BK1277" s="6" t="s">
        <v>3880</v>
      </c>
      <c r="BL1277" s="6" t="s">
        <v>1417</v>
      </c>
      <c r="BM1277" s="7">
        <v>501</v>
      </c>
      <c r="BN1277" s="6" t="s">
        <v>20</v>
      </c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</row>
    <row r="1278" ht="15.15" hidden="1" spans="1:86">
      <c r="A1278" s="4">
        <v>44143.383125</v>
      </c>
      <c r="B1278" s="5" t="s">
        <v>27</v>
      </c>
      <c r="C1278" s="6"/>
      <c r="D1278" s="6"/>
      <c r="E1278" s="6"/>
      <c r="F1278" s="6"/>
      <c r="G1278" s="6"/>
      <c r="H1278" s="6"/>
      <c r="I1278" s="6"/>
      <c r="J1278" s="6" t="s">
        <v>61</v>
      </c>
      <c r="K1278" s="7">
        <v>89213047837</v>
      </c>
      <c r="L1278" s="6" t="s">
        <v>62</v>
      </c>
      <c r="M1278" s="6" t="s">
        <v>3881</v>
      </c>
      <c r="N1278" s="6" t="s">
        <v>2128</v>
      </c>
      <c r="O1278" s="7">
        <v>102</v>
      </c>
      <c r="P1278" s="8">
        <v>44143</v>
      </c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</row>
    <row r="1279" ht="15.15" hidden="1" spans="1:86">
      <c r="A1279" s="4">
        <v>44143.3840972222</v>
      </c>
      <c r="B1279" s="5" t="s">
        <v>65</v>
      </c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 t="s">
        <v>3882</v>
      </c>
      <c r="R1279" s="6">
        <v>79112124174</v>
      </c>
      <c r="S1279" s="6" t="s">
        <v>3883</v>
      </c>
      <c r="T1279" s="6" t="s">
        <v>3884</v>
      </c>
      <c r="U1279" s="6" t="s">
        <v>859</v>
      </c>
      <c r="V1279" s="7">
        <v>304</v>
      </c>
      <c r="W1279" s="8">
        <v>44143</v>
      </c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</row>
    <row r="1280" ht="15.15" hidden="1" spans="1:86">
      <c r="A1280" s="4">
        <v>44143.3857291667</v>
      </c>
      <c r="B1280" s="6" t="s">
        <v>15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 t="s">
        <v>61</v>
      </c>
      <c r="AF1280" s="6" t="s">
        <v>3885</v>
      </c>
      <c r="AG1280" s="6" t="s">
        <v>62</v>
      </c>
      <c r="AH1280" s="6" t="s">
        <v>3881</v>
      </c>
      <c r="AI1280" s="6" t="s">
        <v>3527</v>
      </c>
      <c r="AJ1280" s="7">
        <v>106</v>
      </c>
      <c r="AK1280" s="6" t="s">
        <v>20</v>
      </c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</row>
    <row r="1281" ht="15.15" hidden="1" spans="1:86">
      <c r="A1281" s="4">
        <v>44143.3864814815</v>
      </c>
      <c r="B1281" s="6" t="s">
        <v>15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 t="s">
        <v>61</v>
      </c>
      <c r="AF1281" s="6" t="s">
        <v>3885</v>
      </c>
      <c r="AG1281" s="6" t="s">
        <v>62</v>
      </c>
      <c r="AH1281" s="6" t="s">
        <v>3886</v>
      </c>
      <c r="AI1281" s="6" t="s">
        <v>3527</v>
      </c>
      <c r="AJ1281" s="7">
        <v>210</v>
      </c>
      <c r="AK1281" s="6" t="s">
        <v>20</v>
      </c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</row>
    <row r="1282" ht="15.15" hidden="1" spans="1:86">
      <c r="A1282" s="4">
        <v>44143.3865740741</v>
      </c>
      <c r="B1282" s="6" t="s">
        <v>15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 t="s">
        <v>3775</v>
      </c>
      <c r="AF1282" s="6">
        <v>79119396801</v>
      </c>
      <c r="AG1282" s="6" t="s">
        <v>3776</v>
      </c>
      <c r="AH1282" s="6" t="s">
        <v>3887</v>
      </c>
      <c r="AI1282" s="6" t="s">
        <v>3496</v>
      </c>
      <c r="AJ1282" s="7">
        <v>703</v>
      </c>
      <c r="AK1282" s="6" t="s">
        <v>20</v>
      </c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</row>
    <row r="1283" ht="15.15" hidden="1" spans="1:86">
      <c r="A1283" s="4">
        <v>44143.3880208333</v>
      </c>
      <c r="B1283" s="5" t="s">
        <v>27</v>
      </c>
      <c r="C1283" s="6"/>
      <c r="D1283" s="6"/>
      <c r="E1283" s="6"/>
      <c r="F1283" s="6"/>
      <c r="G1283" s="6"/>
      <c r="H1283" s="6"/>
      <c r="I1283" s="6"/>
      <c r="J1283" s="6" t="s">
        <v>3888</v>
      </c>
      <c r="K1283" s="7">
        <v>89219404378</v>
      </c>
      <c r="L1283" s="6" t="s">
        <v>3889</v>
      </c>
      <c r="M1283" s="6" t="s">
        <v>3890</v>
      </c>
      <c r="N1283" s="6" t="s">
        <v>2146</v>
      </c>
      <c r="O1283" s="7">
        <v>301</v>
      </c>
      <c r="P1283" s="8">
        <v>44143</v>
      </c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</row>
    <row r="1284" ht="15.15" hidden="1" spans="1:86">
      <c r="A1284" s="4">
        <v>44143.388275463</v>
      </c>
      <c r="B1284" s="5" t="s">
        <v>192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 t="s">
        <v>933</v>
      </c>
      <c r="BA1284" s="7">
        <v>89500444285</v>
      </c>
      <c r="BB1284" s="6" t="s">
        <v>934</v>
      </c>
      <c r="BC1284" s="6" t="s">
        <v>935</v>
      </c>
      <c r="BD1284" s="6" t="s">
        <v>773</v>
      </c>
      <c r="BE1284" s="7">
        <v>106</v>
      </c>
      <c r="BF1284" s="8">
        <v>44143</v>
      </c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</row>
    <row r="1285" ht="15.15" spans="1:86">
      <c r="A1285" s="4">
        <v>44143.3937962963</v>
      </c>
      <c r="B1285" s="5" t="s">
        <v>11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 t="s">
        <v>3891</v>
      </c>
      <c r="BP1285" s="6">
        <v>79533585827</v>
      </c>
      <c r="BQ1285" s="6" t="s">
        <v>3892</v>
      </c>
      <c r="BR1285" s="6" t="s">
        <v>3893</v>
      </c>
      <c r="BS1285" s="6" t="s">
        <v>378</v>
      </c>
      <c r="BT1285" s="6" t="s">
        <v>3894</v>
      </c>
      <c r="BU1285" s="8">
        <v>44143</v>
      </c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</row>
    <row r="1286" ht="15.15" hidden="1" spans="1:86">
      <c r="A1286" s="4">
        <v>44143.3944212963</v>
      </c>
      <c r="B1286" s="5" t="s">
        <v>27</v>
      </c>
      <c r="C1286" s="6"/>
      <c r="D1286" s="6"/>
      <c r="E1286" s="6"/>
      <c r="F1286" s="6"/>
      <c r="G1286" s="6"/>
      <c r="H1286" s="6"/>
      <c r="I1286" s="6"/>
      <c r="J1286" s="6" t="s">
        <v>3895</v>
      </c>
      <c r="K1286" s="7">
        <v>89119586235</v>
      </c>
      <c r="L1286" s="6"/>
      <c r="M1286" s="6" t="s">
        <v>3896</v>
      </c>
      <c r="N1286" s="6" t="s">
        <v>3897</v>
      </c>
      <c r="O1286" s="7">
        <v>104</v>
      </c>
      <c r="P1286" s="8">
        <v>44143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</row>
    <row r="1287" ht="15.15" hidden="1" spans="1:86">
      <c r="A1287" s="4">
        <v>44143.3963773148</v>
      </c>
      <c r="B1287" s="5" t="s">
        <v>169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 t="s">
        <v>3898</v>
      </c>
      <c r="Y1287" s="7">
        <v>89046141691</v>
      </c>
      <c r="Z1287" s="6" t="s">
        <v>3899</v>
      </c>
      <c r="AA1287" s="6" t="s">
        <v>3900</v>
      </c>
      <c r="AB1287" s="6" t="s">
        <v>3901</v>
      </c>
      <c r="AC1287" s="7">
        <v>102</v>
      </c>
      <c r="AD1287" s="8">
        <v>44143</v>
      </c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</row>
    <row r="1288" ht="15.15" hidden="1" spans="1:86">
      <c r="A1288" s="4">
        <v>44143.3970486111</v>
      </c>
      <c r="B1288" s="5" t="s">
        <v>27</v>
      </c>
      <c r="C1288" s="6"/>
      <c r="D1288" s="6"/>
      <c r="E1288" s="6"/>
      <c r="F1288" s="6"/>
      <c r="G1288" s="6"/>
      <c r="H1288" s="6"/>
      <c r="I1288" s="6"/>
      <c r="J1288" s="6" t="s">
        <v>3902</v>
      </c>
      <c r="K1288" s="7">
        <v>89112294811</v>
      </c>
      <c r="L1288" s="6" t="s">
        <v>3903</v>
      </c>
      <c r="M1288" s="6" t="s">
        <v>3904</v>
      </c>
      <c r="N1288" s="6" t="s">
        <v>2146</v>
      </c>
      <c r="O1288" s="7">
        <v>302</v>
      </c>
      <c r="P1288" s="8">
        <v>44143</v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</row>
    <row r="1289" ht="15.15" hidden="1" spans="1:86">
      <c r="A1289" s="4">
        <v>44143.3984027778</v>
      </c>
      <c r="B1289" s="5" t="s">
        <v>27</v>
      </c>
      <c r="C1289" s="6"/>
      <c r="D1289" s="6"/>
      <c r="E1289" s="6"/>
      <c r="F1289" s="6"/>
      <c r="G1289" s="6"/>
      <c r="H1289" s="6"/>
      <c r="I1289" s="6"/>
      <c r="J1289" s="6" t="s">
        <v>3905</v>
      </c>
      <c r="K1289" s="6" t="s">
        <v>3906</v>
      </c>
      <c r="L1289" s="6" t="s">
        <v>3907</v>
      </c>
      <c r="M1289" s="6" t="s">
        <v>3908</v>
      </c>
      <c r="N1289" s="6" t="s">
        <v>1918</v>
      </c>
      <c r="O1289" s="7">
        <v>101</v>
      </c>
      <c r="P1289" s="8">
        <v>44143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</row>
    <row r="1290" ht="15.15" hidden="1" spans="1:86">
      <c r="A1290" s="4">
        <v>44143.3985763889</v>
      </c>
      <c r="B1290" s="5" t="s">
        <v>27</v>
      </c>
      <c r="C1290" s="6"/>
      <c r="D1290" s="6"/>
      <c r="E1290" s="6"/>
      <c r="F1290" s="6"/>
      <c r="G1290" s="6"/>
      <c r="H1290" s="6"/>
      <c r="I1290" s="6"/>
      <c r="J1290" s="6" t="s">
        <v>3909</v>
      </c>
      <c r="K1290" s="6">
        <v>79516779111</v>
      </c>
      <c r="L1290" s="6" t="s">
        <v>3910</v>
      </c>
      <c r="M1290" s="6" t="s">
        <v>3911</v>
      </c>
      <c r="N1290" s="6" t="s">
        <v>2146</v>
      </c>
      <c r="O1290" s="7">
        <v>103</v>
      </c>
      <c r="P1290" s="8">
        <v>44143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</row>
    <row r="1291" ht="15.15" hidden="1" spans="1:86">
      <c r="A1291" s="4">
        <v>44143.3995833333</v>
      </c>
      <c r="B1291" s="5" t="s">
        <v>65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 t="s">
        <v>468</v>
      </c>
      <c r="R1291" s="6">
        <v>79500093112</v>
      </c>
      <c r="S1291" s="6" t="s">
        <v>469</v>
      </c>
      <c r="T1291" s="6" t="s">
        <v>470</v>
      </c>
      <c r="U1291" s="6" t="s">
        <v>414</v>
      </c>
      <c r="V1291" s="6">
        <v>3</v>
      </c>
      <c r="W1291" s="8">
        <v>44143</v>
      </c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</row>
    <row r="1292" ht="15.15" hidden="1" spans="1:86">
      <c r="A1292" s="4">
        <v>44143.3996412037</v>
      </c>
      <c r="B1292" s="5" t="s">
        <v>65</v>
      </c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 t="s">
        <v>468</v>
      </c>
      <c r="R1292" s="6">
        <v>79500093112</v>
      </c>
      <c r="S1292" s="6" t="s">
        <v>469</v>
      </c>
      <c r="T1292" s="6" t="s">
        <v>470</v>
      </c>
      <c r="U1292" s="6" t="s">
        <v>3912</v>
      </c>
      <c r="V1292" s="6">
        <v>2</v>
      </c>
      <c r="W1292" s="8">
        <v>44143</v>
      </c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</row>
    <row r="1293" ht="15.15" hidden="1" spans="1:86">
      <c r="A1293" s="4">
        <v>44143.406099537</v>
      </c>
      <c r="B1293" s="5" t="s">
        <v>27</v>
      </c>
      <c r="C1293" s="6"/>
      <c r="D1293" s="6"/>
      <c r="E1293" s="6"/>
      <c r="F1293" s="6"/>
      <c r="G1293" s="6"/>
      <c r="H1293" s="6"/>
      <c r="I1293" s="6"/>
      <c r="J1293" s="6" t="s">
        <v>3913</v>
      </c>
      <c r="K1293" s="7">
        <v>89117421297</v>
      </c>
      <c r="L1293" s="6" t="s">
        <v>3914</v>
      </c>
      <c r="M1293" s="6" t="s">
        <v>3915</v>
      </c>
      <c r="N1293" s="6" t="s">
        <v>2983</v>
      </c>
      <c r="O1293" s="7">
        <v>101</v>
      </c>
      <c r="P1293" s="8">
        <v>44143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</row>
    <row r="1294" ht="15.15" hidden="1" spans="1:86">
      <c r="A1294" s="4">
        <v>44143.4074768519</v>
      </c>
      <c r="B1294" s="6" t="s">
        <v>80</v>
      </c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 t="s">
        <v>3916</v>
      </c>
      <c r="BH1294" s="6" t="s">
        <v>3917</v>
      </c>
      <c r="BI1294" s="6" t="s">
        <v>3918</v>
      </c>
      <c r="BJ1294" s="6" t="s">
        <v>3919</v>
      </c>
      <c r="BK1294" s="6" t="s">
        <v>3920</v>
      </c>
      <c r="BL1294" s="6" t="s">
        <v>3112</v>
      </c>
      <c r="BM1294" s="6" t="s">
        <v>46</v>
      </c>
      <c r="BN1294" s="6" t="s">
        <v>20</v>
      </c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</row>
    <row r="1295" ht="15.15" hidden="1" spans="1:86">
      <c r="A1295" s="4">
        <v>44143.4076157407</v>
      </c>
      <c r="B1295" s="6" t="s">
        <v>80</v>
      </c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 t="s">
        <v>2226</v>
      </c>
      <c r="BH1295" s="6">
        <v>79052416241</v>
      </c>
      <c r="BI1295" s="6" t="s">
        <v>2227</v>
      </c>
      <c r="BJ1295" s="6" t="s">
        <v>3921</v>
      </c>
      <c r="BK1295" s="6" t="s">
        <v>2239</v>
      </c>
      <c r="BL1295" s="6" t="s">
        <v>1672</v>
      </c>
      <c r="BM1295" s="7">
        <v>139</v>
      </c>
      <c r="BN1295" s="6" t="s">
        <v>26</v>
      </c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</row>
    <row r="1296" ht="15.15" hidden="1" spans="1:86">
      <c r="A1296" s="4">
        <v>44143.4128703704</v>
      </c>
      <c r="B1296" s="6" t="s">
        <v>80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 t="s">
        <v>3922</v>
      </c>
      <c r="BH1296" s="6" t="s">
        <v>3923</v>
      </c>
      <c r="BI1296" s="6" t="s">
        <v>3924</v>
      </c>
      <c r="BJ1296" s="6" t="s">
        <v>3925</v>
      </c>
      <c r="BK1296" s="6" t="s">
        <v>3926</v>
      </c>
      <c r="BL1296" s="6" t="s">
        <v>1631</v>
      </c>
      <c r="BM1296" s="7">
        <v>301</v>
      </c>
      <c r="BN1296" s="6" t="s">
        <v>20</v>
      </c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</row>
    <row r="1297" ht="15.15" hidden="1" spans="1:86">
      <c r="A1297" s="4">
        <v>44143.4138541667</v>
      </c>
      <c r="B1297" s="5" t="s">
        <v>65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 t="s">
        <v>3177</v>
      </c>
      <c r="R1297" s="7">
        <v>89111988894</v>
      </c>
      <c r="S1297" s="6" t="s">
        <v>3178</v>
      </c>
      <c r="T1297" s="6" t="s">
        <v>3179</v>
      </c>
      <c r="U1297" s="6" t="s">
        <v>198</v>
      </c>
      <c r="V1297" s="7">
        <v>301</v>
      </c>
      <c r="W1297" s="8">
        <v>44142</v>
      </c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</row>
    <row r="1298" ht="15.15" hidden="1" spans="1:86">
      <c r="A1298" s="4">
        <v>44143.4150231481</v>
      </c>
      <c r="B1298" s="6" t="s">
        <v>15</v>
      </c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 t="s">
        <v>3927</v>
      </c>
      <c r="AF1298" s="6" t="s">
        <v>3928</v>
      </c>
      <c r="AG1298" s="6" t="s">
        <v>3929</v>
      </c>
      <c r="AH1298" s="6" t="s">
        <v>3930</v>
      </c>
      <c r="AI1298" s="6" t="s">
        <v>3527</v>
      </c>
      <c r="AJ1298" s="7">
        <v>602</v>
      </c>
      <c r="AK1298" s="6" t="s">
        <v>20</v>
      </c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</row>
    <row r="1299" ht="15.15" hidden="1" spans="1:86">
      <c r="A1299" s="4">
        <v>44143.415474537</v>
      </c>
      <c r="B1299" s="5" t="s">
        <v>65</v>
      </c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 t="s">
        <v>1797</v>
      </c>
      <c r="R1299" s="6">
        <v>79643771030</v>
      </c>
      <c r="S1299" s="6" t="s">
        <v>1798</v>
      </c>
      <c r="T1299" s="6" t="s">
        <v>1797</v>
      </c>
      <c r="U1299" s="6" t="s">
        <v>139</v>
      </c>
      <c r="V1299" s="7">
        <v>404</v>
      </c>
      <c r="W1299" s="8">
        <v>44143</v>
      </c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</row>
    <row r="1300" ht="15.15" hidden="1" spans="1:86">
      <c r="A1300" s="4">
        <v>44143.4183101852</v>
      </c>
      <c r="B1300" s="6" t="s">
        <v>15</v>
      </c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 t="s">
        <v>3931</v>
      </c>
      <c r="AF1300" s="6">
        <v>79210984153</v>
      </c>
      <c r="AG1300" s="6" t="s">
        <v>3932</v>
      </c>
      <c r="AH1300" s="6" t="s">
        <v>3933</v>
      </c>
      <c r="AI1300" s="6" t="s">
        <v>3629</v>
      </c>
      <c r="AJ1300" s="7">
        <v>602</v>
      </c>
      <c r="AK1300" s="5" t="s">
        <v>3934</v>
      </c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</row>
    <row r="1301" ht="15.15" hidden="1" spans="1:86">
      <c r="A1301" s="4">
        <v>44143.4183564815</v>
      </c>
      <c r="B1301" s="5" t="s">
        <v>27</v>
      </c>
      <c r="C1301" s="6"/>
      <c r="D1301" s="6"/>
      <c r="E1301" s="6"/>
      <c r="F1301" s="6"/>
      <c r="G1301" s="6"/>
      <c r="H1301" s="6"/>
      <c r="I1301" s="6"/>
      <c r="J1301" s="6" t="s">
        <v>3935</v>
      </c>
      <c r="K1301" s="6" t="s">
        <v>3936</v>
      </c>
      <c r="L1301" s="6" t="s">
        <v>3937</v>
      </c>
      <c r="M1301" s="6" t="s">
        <v>3938</v>
      </c>
      <c r="N1301" s="6" t="s">
        <v>2128</v>
      </c>
      <c r="O1301" s="7">
        <v>402</v>
      </c>
      <c r="P1301" s="8">
        <v>44143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</row>
    <row r="1302" ht="15.15" hidden="1" spans="1:86">
      <c r="A1302" s="4">
        <v>44143.4185763889</v>
      </c>
      <c r="B1302" s="5" t="s">
        <v>169</v>
      </c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 t="s">
        <v>2902</v>
      </c>
      <c r="Y1302" s="6">
        <v>79213444253</v>
      </c>
      <c r="Z1302" s="6" t="s">
        <v>2903</v>
      </c>
      <c r="AA1302" s="6" t="s">
        <v>3939</v>
      </c>
      <c r="AB1302" s="6" t="s">
        <v>1342</v>
      </c>
      <c r="AC1302" s="7">
        <v>202</v>
      </c>
      <c r="AD1302" s="8">
        <v>44143</v>
      </c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</row>
    <row r="1303" ht="15.15" hidden="1" spans="1:86">
      <c r="A1303" s="4">
        <v>44143.4191782407</v>
      </c>
      <c r="B1303" s="6" t="s">
        <v>15</v>
      </c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 t="s">
        <v>3940</v>
      </c>
      <c r="AF1303" s="7">
        <v>89112127588</v>
      </c>
      <c r="AG1303" s="6" t="s">
        <v>3941</v>
      </c>
      <c r="AH1303" s="6" t="s">
        <v>3942</v>
      </c>
      <c r="AI1303" s="6" t="s">
        <v>3496</v>
      </c>
      <c r="AJ1303" s="7">
        <v>602</v>
      </c>
      <c r="AK1303" s="6" t="s">
        <v>26</v>
      </c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</row>
    <row r="1304" ht="15.15" hidden="1" spans="1:86">
      <c r="A1304" s="4">
        <v>44143.4196759259</v>
      </c>
      <c r="B1304" s="5" t="s">
        <v>27</v>
      </c>
      <c r="C1304" s="6"/>
      <c r="D1304" s="6"/>
      <c r="E1304" s="6"/>
      <c r="F1304" s="6"/>
      <c r="G1304" s="6"/>
      <c r="H1304" s="6"/>
      <c r="I1304" s="6"/>
      <c r="J1304" s="6" t="s">
        <v>3943</v>
      </c>
      <c r="K1304" s="7">
        <v>89112299733</v>
      </c>
      <c r="L1304" s="6" t="s">
        <v>3944</v>
      </c>
      <c r="M1304" s="6" t="s">
        <v>3945</v>
      </c>
      <c r="N1304" s="6" t="s">
        <v>2128</v>
      </c>
      <c r="O1304" s="7">
        <v>101</v>
      </c>
      <c r="P1304" s="8">
        <v>44143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</row>
    <row r="1305" ht="15.15" hidden="1" spans="1:86">
      <c r="A1305" s="4">
        <v>44143.4197222222</v>
      </c>
      <c r="B1305" s="5" t="s">
        <v>169</v>
      </c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 t="s">
        <v>2797</v>
      </c>
      <c r="Y1305" s="7">
        <v>89992005300</v>
      </c>
      <c r="Z1305" s="6" t="s">
        <v>2798</v>
      </c>
      <c r="AA1305" s="6" t="s">
        <v>3946</v>
      </c>
      <c r="AB1305" s="6" t="s">
        <v>859</v>
      </c>
      <c r="AC1305" s="7">
        <v>102</v>
      </c>
      <c r="AD1305" s="8">
        <v>44143</v>
      </c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</row>
    <row r="1306" ht="15.15" hidden="1" spans="1:86">
      <c r="A1306" s="4">
        <v>44143.4205439815</v>
      </c>
      <c r="B1306" s="5" t="s">
        <v>169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 t="s">
        <v>3947</v>
      </c>
      <c r="Y1306" s="6">
        <v>79219822231</v>
      </c>
      <c r="Z1306" s="6" t="s">
        <v>3948</v>
      </c>
      <c r="AA1306" s="6" t="s">
        <v>3949</v>
      </c>
      <c r="AB1306" s="6" t="s">
        <v>3950</v>
      </c>
      <c r="AC1306" s="7">
        <v>401</v>
      </c>
      <c r="AD1306" s="8">
        <v>44143</v>
      </c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</row>
    <row r="1307" ht="15.15" hidden="1" spans="1:86">
      <c r="A1307" s="4">
        <v>44143.4208912037</v>
      </c>
      <c r="B1307" s="5" t="s">
        <v>169</v>
      </c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 t="s">
        <v>3951</v>
      </c>
      <c r="Y1307" s="7">
        <v>89117471157</v>
      </c>
      <c r="Z1307" s="6" t="s">
        <v>3952</v>
      </c>
      <c r="AA1307" s="6" t="s">
        <v>3953</v>
      </c>
      <c r="AB1307" s="6" t="s">
        <v>1692</v>
      </c>
      <c r="AC1307" s="7">
        <v>202</v>
      </c>
      <c r="AD1307" s="8">
        <v>44143</v>
      </c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</row>
    <row r="1308" ht="15.15" hidden="1" spans="1:86">
      <c r="A1308" s="4">
        <v>44143.4209143519</v>
      </c>
      <c r="B1308" s="6" t="s">
        <v>15</v>
      </c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 t="s">
        <v>3508</v>
      </c>
      <c r="AF1308" s="7">
        <v>89523654851</v>
      </c>
      <c r="AG1308" s="6" t="s">
        <v>3509</v>
      </c>
      <c r="AH1308" s="6" t="s">
        <v>3545</v>
      </c>
      <c r="AI1308" s="6" t="s">
        <v>1311</v>
      </c>
      <c r="AJ1308" s="7">
        <v>203</v>
      </c>
      <c r="AK1308" s="6" t="s">
        <v>20</v>
      </c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</row>
    <row r="1309" ht="15.15" hidden="1" spans="1:86">
      <c r="A1309" s="4">
        <v>44143.4223842593</v>
      </c>
      <c r="B1309" s="5" t="s">
        <v>65</v>
      </c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 t="s">
        <v>3954</v>
      </c>
      <c r="R1309" s="6" t="s">
        <v>3955</v>
      </c>
      <c r="S1309" s="6" t="s">
        <v>3956</v>
      </c>
      <c r="T1309" s="6" t="s">
        <v>3957</v>
      </c>
      <c r="U1309" s="6" t="s">
        <v>1417</v>
      </c>
      <c r="V1309" s="7">
        <v>501</v>
      </c>
      <c r="W1309" s="8">
        <v>44143</v>
      </c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</row>
    <row r="1310" ht="15.15" hidden="1" spans="1:86">
      <c r="A1310" s="4">
        <v>44143.4250231481</v>
      </c>
      <c r="B1310" s="5" t="s">
        <v>27</v>
      </c>
      <c r="C1310" s="6"/>
      <c r="D1310" s="6"/>
      <c r="E1310" s="6"/>
      <c r="F1310" s="6"/>
      <c r="G1310" s="6"/>
      <c r="H1310" s="6"/>
      <c r="I1310" s="6"/>
      <c r="J1310" s="6" t="s">
        <v>3958</v>
      </c>
      <c r="K1310" s="6">
        <v>7911181080</v>
      </c>
      <c r="L1310" s="6" t="s">
        <v>3959</v>
      </c>
      <c r="M1310" s="6" t="s">
        <v>3960</v>
      </c>
      <c r="N1310" s="6" t="s">
        <v>3961</v>
      </c>
      <c r="O1310" s="7">
        <v>301</v>
      </c>
      <c r="P1310" s="8">
        <v>44143</v>
      </c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</row>
    <row r="1311" ht="15.15" hidden="1" spans="1:86">
      <c r="A1311" s="4">
        <v>44143.4251273148</v>
      </c>
      <c r="B1311" s="5" t="s">
        <v>65</v>
      </c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 t="s">
        <v>3174</v>
      </c>
      <c r="R1311" s="6">
        <v>79213081697</v>
      </c>
      <c r="S1311" s="6"/>
      <c r="T1311" s="6" t="s">
        <v>3175</v>
      </c>
      <c r="U1311" s="6" t="s">
        <v>2525</v>
      </c>
      <c r="V1311" s="7">
        <v>404</v>
      </c>
      <c r="W1311" s="8">
        <v>44142</v>
      </c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</row>
    <row r="1312" ht="15.15" hidden="1" spans="1:86">
      <c r="A1312" s="4">
        <v>44143.4260416667</v>
      </c>
      <c r="B1312" s="5" t="s">
        <v>27</v>
      </c>
      <c r="C1312" s="6"/>
      <c r="D1312" s="6"/>
      <c r="E1312" s="6"/>
      <c r="F1312" s="6"/>
      <c r="G1312" s="6"/>
      <c r="H1312" s="6"/>
      <c r="I1312" s="6"/>
      <c r="J1312" s="6" t="s">
        <v>3962</v>
      </c>
      <c r="K1312" s="6">
        <v>79216534281</v>
      </c>
      <c r="L1312" s="6" t="s">
        <v>3963</v>
      </c>
      <c r="M1312" s="6" t="s">
        <v>3964</v>
      </c>
      <c r="N1312" s="6" t="s">
        <v>3965</v>
      </c>
      <c r="O1312" s="7">
        <v>202</v>
      </c>
      <c r="P1312" s="8">
        <v>44143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</row>
    <row r="1313" ht="15.15" hidden="1" spans="1:86">
      <c r="A1313" s="4">
        <v>44143.4293865741</v>
      </c>
      <c r="B1313" s="6" t="s">
        <v>80</v>
      </c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 t="s">
        <v>3966</v>
      </c>
      <c r="BH1313" s="7">
        <v>89213096791</v>
      </c>
      <c r="BI1313" s="6" t="s">
        <v>3967</v>
      </c>
      <c r="BJ1313" s="6" t="s">
        <v>3968</v>
      </c>
      <c r="BK1313" s="6" t="s">
        <v>3969</v>
      </c>
      <c r="BL1313" s="6" t="s">
        <v>3970</v>
      </c>
      <c r="BM1313" s="7">
        <v>203</v>
      </c>
      <c r="BN1313" s="6" t="s">
        <v>74</v>
      </c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</row>
    <row r="1314" ht="15.15" hidden="1" spans="1:86">
      <c r="A1314" s="4">
        <v>44143.4307175926</v>
      </c>
      <c r="B1314" s="6" t="s">
        <v>15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 t="s">
        <v>3971</v>
      </c>
      <c r="AF1314" s="6">
        <v>79119586222</v>
      </c>
      <c r="AG1314" s="6" t="s">
        <v>3972</v>
      </c>
      <c r="AH1314" s="6" t="s">
        <v>3973</v>
      </c>
      <c r="AI1314" s="6" t="s">
        <v>35</v>
      </c>
      <c r="AJ1314" s="6" t="s">
        <v>3974</v>
      </c>
      <c r="AK1314" s="6" t="s">
        <v>3975</v>
      </c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</row>
    <row r="1315" ht="15.15" hidden="1" spans="1:86">
      <c r="A1315" s="4">
        <v>44143.4313078704</v>
      </c>
      <c r="B1315" s="6" t="s">
        <v>15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 t="s">
        <v>3976</v>
      </c>
      <c r="AF1315" s="7">
        <v>89217510187</v>
      </c>
      <c r="AG1315" s="6" t="s">
        <v>3977</v>
      </c>
      <c r="AH1315" s="6" t="s">
        <v>3978</v>
      </c>
      <c r="AI1315" s="6" t="s">
        <v>723</v>
      </c>
      <c r="AJ1315" s="6" t="s">
        <v>784</v>
      </c>
      <c r="AK1315" s="6" t="s">
        <v>26</v>
      </c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</row>
    <row r="1316" ht="15.15" hidden="1" spans="1:86">
      <c r="A1316" s="4">
        <v>44143.4343865741</v>
      </c>
      <c r="B1316" s="5" t="s">
        <v>27</v>
      </c>
      <c r="C1316" s="6"/>
      <c r="D1316" s="6"/>
      <c r="E1316" s="6"/>
      <c r="F1316" s="6"/>
      <c r="G1316" s="6"/>
      <c r="H1316" s="6"/>
      <c r="I1316" s="6"/>
      <c r="J1316" s="6" t="s">
        <v>3979</v>
      </c>
      <c r="K1316" s="6" t="s">
        <v>3980</v>
      </c>
      <c r="L1316" s="6" t="s">
        <v>3981</v>
      </c>
      <c r="M1316" s="6" t="s">
        <v>3982</v>
      </c>
      <c r="N1316" s="6" t="s">
        <v>1180</v>
      </c>
      <c r="O1316" s="7">
        <v>102</v>
      </c>
      <c r="P1316" s="8">
        <v>44143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</row>
    <row r="1317" ht="15.15" spans="1:86">
      <c r="A1317" s="4">
        <v>44143.4344212963</v>
      </c>
      <c r="B1317" s="5" t="s">
        <v>11</v>
      </c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 t="s">
        <v>3983</v>
      </c>
      <c r="BP1317" s="6" t="s">
        <v>3984</v>
      </c>
      <c r="BQ1317" s="6" t="s">
        <v>3985</v>
      </c>
      <c r="BR1317" s="6" t="s">
        <v>3986</v>
      </c>
      <c r="BS1317" s="6" t="s">
        <v>2215</v>
      </c>
      <c r="BT1317" s="7">
        <v>149</v>
      </c>
      <c r="BU1317" s="8">
        <v>44143</v>
      </c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</row>
    <row r="1318" ht="15.15" hidden="1" spans="1:86">
      <c r="A1318" s="4">
        <v>44143.4353240741</v>
      </c>
      <c r="B1318" s="6" t="s">
        <v>80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 t="s">
        <v>3976</v>
      </c>
      <c r="BH1318" s="7">
        <v>89217510187</v>
      </c>
      <c r="BI1318" s="6" t="s">
        <v>3977</v>
      </c>
      <c r="BJ1318" s="6" t="s">
        <v>3987</v>
      </c>
      <c r="BK1318" s="6" t="s">
        <v>3978</v>
      </c>
      <c r="BL1318" s="6" t="s">
        <v>1631</v>
      </c>
      <c r="BM1318" s="7">
        <v>124</v>
      </c>
      <c r="BN1318" s="6" t="s">
        <v>1451</v>
      </c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</row>
    <row r="1319" ht="15.15" hidden="1" spans="1:86">
      <c r="A1319" s="4">
        <v>44143.4362037037</v>
      </c>
      <c r="B1319" s="5" t="s">
        <v>65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 t="s">
        <v>1997</v>
      </c>
      <c r="R1319" s="6">
        <v>79119894298</v>
      </c>
      <c r="S1319" s="6" t="s">
        <v>1998</v>
      </c>
      <c r="T1319" s="6" t="s">
        <v>3988</v>
      </c>
      <c r="U1319" s="6" t="s">
        <v>3989</v>
      </c>
      <c r="V1319" s="6">
        <v>1</v>
      </c>
      <c r="W1319" s="8">
        <v>44143</v>
      </c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</row>
    <row r="1320" ht="15.15" hidden="1" spans="1:86">
      <c r="A1320" s="4">
        <v>44143.4363541667</v>
      </c>
      <c r="B1320" s="6" t="s">
        <v>15</v>
      </c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 t="s">
        <v>3990</v>
      </c>
      <c r="AF1320" s="6">
        <v>79626829181</v>
      </c>
      <c r="AG1320" s="6" t="s">
        <v>3991</v>
      </c>
      <c r="AH1320" s="6" t="s">
        <v>3992</v>
      </c>
      <c r="AI1320" s="6" t="s">
        <v>1531</v>
      </c>
      <c r="AJ1320" s="7">
        <v>103</v>
      </c>
      <c r="AK1320" s="6" t="s">
        <v>3993</v>
      </c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</row>
    <row r="1321" ht="15.15" hidden="1" spans="1:86">
      <c r="A1321" s="4">
        <v>44143.4365509259</v>
      </c>
      <c r="B1321" s="6" t="s">
        <v>80</v>
      </c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 t="s">
        <v>3994</v>
      </c>
      <c r="BH1321" s="7">
        <v>89217913800</v>
      </c>
      <c r="BI1321" s="6" t="s">
        <v>3995</v>
      </c>
      <c r="BJ1321" s="6" t="s">
        <v>3996</v>
      </c>
      <c r="BK1321" s="6" t="s">
        <v>3997</v>
      </c>
      <c r="BL1321" s="6" t="s">
        <v>3112</v>
      </c>
      <c r="BM1321" s="6" t="s">
        <v>46</v>
      </c>
      <c r="BN1321" s="6" t="s">
        <v>26</v>
      </c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</row>
    <row r="1322" ht="15.15" hidden="1" spans="1:86">
      <c r="A1322" s="4">
        <v>44143.4374074074</v>
      </c>
      <c r="B1322" s="5" t="s">
        <v>65</v>
      </c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 t="s">
        <v>3998</v>
      </c>
      <c r="R1322" s="7">
        <v>89523797601</v>
      </c>
      <c r="S1322" s="6"/>
      <c r="T1322" s="6" t="s">
        <v>3999</v>
      </c>
      <c r="U1322" s="6" t="s">
        <v>164</v>
      </c>
      <c r="V1322" s="6">
        <v>3</v>
      </c>
      <c r="W1322" s="8">
        <v>44143</v>
      </c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</row>
    <row r="1323" ht="15.15" hidden="1" spans="1:86">
      <c r="A1323" s="4">
        <v>44143.440150463</v>
      </c>
      <c r="B1323" s="6" t="s">
        <v>15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 t="s">
        <v>4000</v>
      </c>
      <c r="AF1323" s="6">
        <v>79210918960</v>
      </c>
      <c r="AG1323" s="6" t="s">
        <v>4001</v>
      </c>
      <c r="AH1323" s="6" t="s">
        <v>4002</v>
      </c>
      <c r="AI1323" s="6" t="s">
        <v>2533</v>
      </c>
      <c r="AJ1323" s="7">
        <v>102</v>
      </c>
      <c r="AK1323" s="6" t="s">
        <v>4003</v>
      </c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</row>
    <row r="1324" ht="15.15" hidden="1" spans="1:86">
      <c r="A1324" s="4">
        <v>44143.4426736111</v>
      </c>
      <c r="B1324" s="5" t="s">
        <v>169</v>
      </c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 t="s">
        <v>4004</v>
      </c>
      <c r="Y1324" s="7">
        <v>89817055689</v>
      </c>
      <c r="Z1324" s="6" t="s">
        <v>4005</v>
      </c>
      <c r="AA1324" s="6" t="s">
        <v>4006</v>
      </c>
      <c r="AB1324" s="6" t="s">
        <v>697</v>
      </c>
      <c r="AC1324" s="7">
        <v>1</v>
      </c>
      <c r="AD1324" s="8">
        <v>44143</v>
      </c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</row>
    <row r="1325" ht="15.15" hidden="1" spans="1:86">
      <c r="A1325" s="4">
        <v>44143.4431481482</v>
      </c>
      <c r="B1325" s="6" t="s">
        <v>15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 t="s">
        <v>4007</v>
      </c>
      <c r="AF1325" s="7">
        <v>89118410167</v>
      </c>
      <c r="AG1325" s="6" t="s">
        <v>4008</v>
      </c>
      <c r="AH1325" s="6" t="s">
        <v>4009</v>
      </c>
      <c r="AI1325" s="6" t="s">
        <v>226</v>
      </c>
      <c r="AJ1325" s="7">
        <v>106</v>
      </c>
      <c r="AK1325" s="6" t="s">
        <v>20</v>
      </c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</row>
    <row r="1326" ht="15.15" hidden="1" spans="1:86">
      <c r="A1326" s="4">
        <v>44143.4443634259</v>
      </c>
      <c r="B1326" s="6" t="s">
        <v>15</v>
      </c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 t="s">
        <v>4010</v>
      </c>
      <c r="AF1326" s="6">
        <v>79932183552</v>
      </c>
      <c r="AG1326" s="6" t="s">
        <v>4011</v>
      </c>
      <c r="AH1326" s="6" t="s">
        <v>4012</v>
      </c>
      <c r="AI1326" s="6" t="s">
        <v>2154</v>
      </c>
      <c r="AJ1326" s="7">
        <v>301</v>
      </c>
      <c r="AK1326" s="6" t="s">
        <v>26</v>
      </c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</row>
    <row r="1327" ht="15.15" hidden="1" spans="1:86">
      <c r="A1327" s="4">
        <v>44143.4447106481</v>
      </c>
      <c r="B1327" s="5" t="s">
        <v>27</v>
      </c>
      <c r="C1327" s="6"/>
      <c r="D1327" s="6"/>
      <c r="E1327" s="6"/>
      <c r="F1327" s="6"/>
      <c r="G1327" s="6"/>
      <c r="H1327" s="6"/>
      <c r="I1327" s="6"/>
      <c r="J1327" s="6" t="s">
        <v>4013</v>
      </c>
      <c r="K1327" s="6">
        <v>79217537291</v>
      </c>
      <c r="L1327" s="6" t="s">
        <v>4014</v>
      </c>
      <c r="M1327" s="6" t="s">
        <v>4015</v>
      </c>
      <c r="N1327" s="6" t="s">
        <v>2146</v>
      </c>
      <c r="O1327" s="7">
        <v>301</v>
      </c>
      <c r="P1327" s="8">
        <v>44143</v>
      </c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</row>
    <row r="1328" ht="15.15" hidden="1" spans="1:86">
      <c r="A1328" s="4">
        <v>44143.4470949074</v>
      </c>
      <c r="B1328" s="5" t="s">
        <v>169</v>
      </c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 t="s">
        <v>4016</v>
      </c>
      <c r="Y1328" s="6">
        <v>79111853452</v>
      </c>
      <c r="Z1328" s="6" t="s">
        <v>4017</v>
      </c>
      <c r="AA1328" s="6" t="s">
        <v>4018</v>
      </c>
      <c r="AB1328" s="6" t="s">
        <v>1692</v>
      </c>
      <c r="AC1328" s="7">
        <v>202</v>
      </c>
      <c r="AD1328" s="8">
        <v>44143</v>
      </c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</row>
    <row r="1329" ht="15.15" hidden="1" spans="1:86">
      <c r="A1329" s="4">
        <v>44143.4482291667</v>
      </c>
      <c r="B1329" s="5" t="s">
        <v>65</v>
      </c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 t="s">
        <v>1891</v>
      </c>
      <c r="R1329" s="7">
        <v>89213855682</v>
      </c>
      <c r="S1329" s="6" t="s">
        <v>4019</v>
      </c>
      <c r="T1329" s="6" t="s">
        <v>1893</v>
      </c>
      <c r="U1329" s="6" t="s">
        <v>4020</v>
      </c>
      <c r="V1329" s="6">
        <v>3</v>
      </c>
      <c r="W1329" s="8">
        <v>44143</v>
      </c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</row>
    <row r="1330" ht="15.15" hidden="1" spans="1:86">
      <c r="A1330" s="4">
        <v>44143.4485300926</v>
      </c>
      <c r="B1330" s="6" t="s">
        <v>80</v>
      </c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 t="s">
        <v>4021</v>
      </c>
      <c r="BH1330" s="7">
        <v>89219320381</v>
      </c>
      <c r="BI1330" s="6" t="s">
        <v>4022</v>
      </c>
      <c r="BJ1330" s="6" t="s">
        <v>4023</v>
      </c>
      <c r="BK1330" s="6" t="s">
        <v>4024</v>
      </c>
      <c r="BL1330" s="6" t="s">
        <v>1631</v>
      </c>
      <c r="BM1330" s="7">
        <v>124</v>
      </c>
      <c r="BN1330" s="6" t="s">
        <v>26</v>
      </c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</row>
    <row r="1331" ht="15.15" hidden="1" spans="1:86">
      <c r="A1331" s="4">
        <v>44143.4489583333</v>
      </c>
      <c r="B1331" s="5" t="s">
        <v>27</v>
      </c>
      <c r="C1331" s="6"/>
      <c r="D1331" s="6"/>
      <c r="E1331" s="6"/>
      <c r="F1331" s="6"/>
      <c r="G1331" s="6"/>
      <c r="H1331" s="6"/>
      <c r="I1331" s="6"/>
      <c r="J1331" s="6" t="s">
        <v>4025</v>
      </c>
      <c r="K1331" s="6">
        <v>79112118180</v>
      </c>
      <c r="L1331" s="6" t="s">
        <v>4026</v>
      </c>
      <c r="M1331" s="6" t="s">
        <v>4027</v>
      </c>
      <c r="N1331" s="6" t="s">
        <v>4028</v>
      </c>
      <c r="O1331" s="7">
        <v>401</v>
      </c>
      <c r="P1331" s="8">
        <v>44143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</row>
    <row r="1332" ht="15.15" hidden="1" spans="1:86">
      <c r="A1332" s="4">
        <v>44143.4500694444</v>
      </c>
      <c r="B1332" s="5" t="s">
        <v>169</v>
      </c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 t="s">
        <v>4029</v>
      </c>
      <c r="Y1332" s="7">
        <v>89046456096</v>
      </c>
      <c r="Z1332" s="6"/>
      <c r="AA1332" s="6" t="s">
        <v>4030</v>
      </c>
      <c r="AB1332" s="6" t="s">
        <v>859</v>
      </c>
      <c r="AC1332" s="7">
        <v>304</v>
      </c>
      <c r="AD1332" s="8">
        <v>44143</v>
      </c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</row>
    <row r="1333" ht="15.15" hidden="1" spans="1:86">
      <c r="A1333" s="4">
        <v>44143.4502199074</v>
      </c>
      <c r="B1333" s="6" t="s">
        <v>15</v>
      </c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 t="s">
        <v>4007</v>
      </c>
      <c r="AF1333" s="7">
        <v>89118410167</v>
      </c>
      <c r="AG1333" s="6" t="s">
        <v>4008</v>
      </c>
      <c r="AH1333" s="6" t="s">
        <v>4009</v>
      </c>
      <c r="AI1333" s="6" t="s">
        <v>4031</v>
      </c>
      <c r="AJ1333" s="7">
        <v>201</v>
      </c>
      <c r="AK1333" s="6" t="s">
        <v>20</v>
      </c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</row>
    <row r="1334" ht="15.15" hidden="1" spans="1:86">
      <c r="A1334" s="4">
        <v>44143.4513310185</v>
      </c>
      <c r="B1334" s="6" t="s">
        <v>15</v>
      </c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 t="s">
        <v>4032</v>
      </c>
      <c r="AF1334" s="7">
        <v>89043308084</v>
      </c>
      <c r="AG1334" s="6" t="s">
        <v>4033</v>
      </c>
      <c r="AH1334" s="6" t="s">
        <v>4034</v>
      </c>
      <c r="AI1334" s="6" t="s">
        <v>3527</v>
      </c>
      <c r="AJ1334" s="7">
        <v>302</v>
      </c>
      <c r="AK1334" s="6" t="s">
        <v>26</v>
      </c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</row>
    <row r="1335" ht="15.15" spans="1:86">
      <c r="A1335" s="4">
        <v>44143.4525347222</v>
      </c>
      <c r="B1335" s="5" t="s">
        <v>11</v>
      </c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 t="s">
        <v>4035</v>
      </c>
      <c r="BP1335" s="6">
        <v>79817964748</v>
      </c>
      <c r="BQ1335" s="6" t="s">
        <v>4036</v>
      </c>
      <c r="BR1335" s="6" t="s">
        <v>4037</v>
      </c>
      <c r="BS1335" s="6" t="s">
        <v>4038</v>
      </c>
      <c r="BT1335" s="7">
        <v>115</v>
      </c>
      <c r="BU1335" s="8">
        <v>44143</v>
      </c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</row>
    <row r="1336" ht="15.15" hidden="1" spans="1:86">
      <c r="A1336" s="4">
        <v>44143.4534027778</v>
      </c>
      <c r="B1336" s="6" t="s">
        <v>15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 t="s">
        <v>2538</v>
      </c>
      <c r="AF1336" s="7">
        <v>9219450148</v>
      </c>
      <c r="AG1336" s="6" t="s">
        <v>2539</v>
      </c>
      <c r="AH1336" s="6" t="s">
        <v>4039</v>
      </c>
      <c r="AI1336" s="6" t="s">
        <v>4040</v>
      </c>
      <c r="AJ1336" s="7">
        <v>702</v>
      </c>
      <c r="AK1336" s="6" t="s">
        <v>433</v>
      </c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</row>
    <row r="1337" ht="15.15" hidden="1" spans="1:86">
      <c r="A1337" s="4">
        <v>44143.4536689815</v>
      </c>
      <c r="B1337" s="6" t="s">
        <v>80</v>
      </c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 t="s">
        <v>4041</v>
      </c>
      <c r="BH1337" s="6">
        <v>79119836980</v>
      </c>
      <c r="BI1337" s="6" t="s">
        <v>4042</v>
      </c>
      <c r="BJ1337" s="6" t="s">
        <v>4043</v>
      </c>
      <c r="BK1337" s="6" t="s">
        <v>4044</v>
      </c>
      <c r="BL1337" s="6" t="s">
        <v>1631</v>
      </c>
      <c r="BM1337" s="7">
        <v>124</v>
      </c>
      <c r="BN1337" s="6" t="s">
        <v>74</v>
      </c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</row>
    <row r="1338" ht="15.15" hidden="1" spans="1:86">
      <c r="A1338" s="4">
        <v>44143.4552430556</v>
      </c>
      <c r="B1338" s="6" t="s">
        <v>80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 t="s">
        <v>4045</v>
      </c>
      <c r="BH1338" s="7">
        <v>89045563477</v>
      </c>
      <c r="BI1338" s="6" t="s">
        <v>4046</v>
      </c>
      <c r="BJ1338" s="6" t="s">
        <v>4047</v>
      </c>
      <c r="BK1338" s="6" t="s">
        <v>4048</v>
      </c>
      <c r="BL1338" s="6" t="s">
        <v>3112</v>
      </c>
      <c r="BM1338" s="6" t="s">
        <v>1800</v>
      </c>
      <c r="BN1338" s="6" t="s">
        <v>20</v>
      </c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</row>
    <row r="1339" ht="15.15" hidden="1" spans="1:86">
      <c r="A1339" s="4">
        <v>44143.4554282407</v>
      </c>
      <c r="B1339" s="6" t="s">
        <v>80</v>
      </c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 t="s">
        <v>4049</v>
      </c>
      <c r="BH1339" s="7">
        <v>89217451414</v>
      </c>
      <c r="BI1339" s="6" t="s">
        <v>4050</v>
      </c>
      <c r="BJ1339" s="6" t="s">
        <v>4051</v>
      </c>
      <c r="BK1339" s="6" t="s">
        <v>4052</v>
      </c>
      <c r="BL1339" s="6" t="s">
        <v>3437</v>
      </c>
      <c r="BM1339" s="7">
        <v>101</v>
      </c>
      <c r="BN1339" s="6" t="s">
        <v>433</v>
      </c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</row>
    <row r="1340" ht="15.15" hidden="1" spans="1:86">
      <c r="A1340" s="4">
        <v>44143.4570023148</v>
      </c>
      <c r="B1340" s="6" t="s">
        <v>80</v>
      </c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 t="s">
        <v>4053</v>
      </c>
      <c r="BH1340" s="6">
        <v>79119638141</v>
      </c>
      <c r="BI1340" s="6" t="s">
        <v>4054</v>
      </c>
      <c r="BJ1340" s="6" t="s">
        <v>4055</v>
      </c>
      <c r="BK1340" s="6" t="s">
        <v>4056</v>
      </c>
      <c r="BL1340" s="6" t="s">
        <v>2623</v>
      </c>
      <c r="BM1340" s="7">
        <v>203</v>
      </c>
      <c r="BN1340" s="6" t="s">
        <v>74</v>
      </c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</row>
    <row r="1341" ht="15.15" hidden="1" spans="1:86">
      <c r="A1341" s="4">
        <v>44143.457349537</v>
      </c>
      <c r="B1341" s="5" t="s">
        <v>27</v>
      </c>
      <c r="C1341" s="6"/>
      <c r="D1341" s="6"/>
      <c r="E1341" s="6"/>
      <c r="F1341" s="6"/>
      <c r="G1341" s="6"/>
      <c r="H1341" s="6"/>
      <c r="I1341" s="6"/>
      <c r="J1341" s="6" t="s">
        <v>4057</v>
      </c>
      <c r="K1341" s="7">
        <v>89111553535</v>
      </c>
      <c r="L1341" s="6" t="s">
        <v>4058</v>
      </c>
      <c r="M1341" s="6" t="s">
        <v>4059</v>
      </c>
      <c r="N1341" s="6" t="s">
        <v>2146</v>
      </c>
      <c r="O1341" s="7">
        <v>103</v>
      </c>
      <c r="P1341" s="8">
        <v>44143</v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</row>
    <row r="1342" ht="15.15" hidden="1" spans="1:86">
      <c r="A1342" s="4">
        <v>44143.4575115741</v>
      </c>
      <c r="B1342" s="5" t="s">
        <v>169</v>
      </c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 t="s">
        <v>804</v>
      </c>
      <c r="Y1342" s="7">
        <v>79110211661</v>
      </c>
      <c r="Z1342" s="6" t="s">
        <v>805</v>
      </c>
      <c r="AA1342" s="6" t="s">
        <v>806</v>
      </c>
      <c r="AB1342" s="6" t="s">
        <v>2164</v>
      </c>
      <c r="AC1342" s="7">
        <v>302</v>
      </c>
      <c r="AD1342" s="8">
        <v>44143</v>
      </c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</row>
    <row r="1343" ht="15.15" hidden="1" spans="1:86">
      <c r="A1343" s="4">
        <v>44143.4593171296</v>
      </c>
      <c r="B1343" s="5" t="s">
        <v>27</v>
      </c>
      <c r="C1343" s="6"/>
      <c r="D1343" s="6"/>
      <c r="E1343" s="6"/>
      <c r="F1343" s="6"/>
      <c r="G1343" s="6"/>
      <c r="H1343" s="6"/>
      <c r="I1343" s="6"/>
      <c r="J1343" s="6" t="s">
        <v>4060</v>
      </c>
      <c r="K1343" s="6">
        <v>79657986065</v>
      </c>
      <c r="L1343" s="6" t="s">
        <v>4061</v>
      </c>
      <c r="M1343" s="6" t="s">
        <v>4062</v>
      </c>
      <c r="N1343" s="6" t="s">
        <v>892</v>
      </c>
      <c r="O1343" s="7">
        <v>302</v>
      </c>
      <c r="P1343" s="8">
        <v>44143</v>
      </c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</row>
    <row r="1344" ht="15.15" spans="1:86">
      <c r="A1344" s="4">
        <v>44143.4633564815</v>
      </c>
      <c r="B1344" s="5" t="s">
        <v>11</v>
      </c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 t="s">
        <v>4063</v>
      </c>
      <c r="BP1344" s="6">
        <v>79219419149</v>
      </c>
      <c r="BQ1344" s="6" t="s">
        <v>4064</v>
      </c>
      <c r="BR1344" s="6" t="s">
        <v>4065</v>
      </c>
      <c r="BS1344" s="6" t="s">
        <v>4066</v>
      </c>
      <c r="BT1344" s="7">
        <v>2</v>
      </c>
      <c r="BU1344" s="8">
        <v>44143</v>
      </c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</row>
    <row r="1345" ht="15.15" hidden="1" spans="1:86">
      <c r="A1345" s="4">
        <v>44143.4638541667</v>
      </c>
      <c r="B1345" s="5" t="s">
        <v>65</v>
      </c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 t="s">
        <v>4067</v>
      </c>
      <c r="R1345" s="7">
        <v>89214133317</v>
      </c>
      <c r="S1345" s="6" t="s">
        <v>4068</v>
      </c>
      <c r="T1345" s="6" t="s">
        <v>4069</v>
      </c>
      <c r="U1345" s="6" t="s">
        <v>3569</v>
      </c>
      <c r="V1345" s="6">
        <v>3</v>
      </c>
      <c r="W1345" s="8">
        <v>44143</v>
      </c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</row>
    <row r="1346" ht="15.15" hidden="1" spans="1:86">
      <c r="A1346" s="4">
        <v>44143.4645833333</v>
      </c>
      <c r="B1346" s="5" t="s">
        <v>65</v>
      </c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 t="s">
        <v>4070</v>
      </c>
      <c r="R1346" s="7">
        <v>89312874929</v>
      </c>
      <c r="S1346" s="6" t="s">
        <v>4071</v>
      </c>
      <c r="T1346" s="6" t="s">
        <v>4072</v>
      </c>
      <c r="U1346" s="6" t="s">
        <v>4073</v>
      </c>
      <c r="V1346" s="6">
        <v>2</v>
      </c>
      <c r="W1346" s="8">
        <v>44143</v>
      </c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</row>
    <row r="1347" ht="15.15" hidden="1" spans="1:86">
      <c r="A1347" s="4">
        <v>44143.4657407407</v>
      </c>
      <c r="B1347" s="5" t="s">
        <v>65</v>
      </c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 t="s">
        <v>4067</v>
      </c>
      <c r="R1347" s="7">
        <v>89214133317</v>
      </c>
      <c r="S1347" s="6" t="s">
        <v>4068</v>
      </c>
      <c r="T1347" s="6" t="s">
        <v>4069</v>
      </c>
      <c r="U1347" s="6" t="s">
        <v>4074</v>
      </c>
      <c r="V1347" s="6">
        <v>3</v>
      </c>
      <c r="W1347" s="8">
        <v>44143</v>
      </c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</row>
    <row r="1348" ht="15.15" spans="1:86">
      <c r="A1348" s="4">
        <v>44143.4669097222</v>
      </c>
      <c r="B1348" s="5" t="s">
        <v>11</v>
      </c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 t="s">
        <v>4075</v>
      </c>
      <c r="BP1348" s="6">
        <v>79219254150</v>
      </c>
      <c r="BQ1348" s="6" t="s">
        <v>4076</v>
      </c>
      <c r="BR1348" s="6" t="s">
        <v>4077</v>
      </c>
      <c r="BS1348" s="6" t="s">
        <v>3273</v>
      </c>
      <c r="BT1348" s="7">
        <v>232</v>
      </c>
      <c r="BU1348" s="8">
        <v>44143</v>
      </c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</row>
    <row r="1349" ht="15.15" spans="1:86">
      <c r="A1349" s="4">
        <v>44143.4697106481</v>
      </c>
      <c r="B1349" s="5" t="s">
        <v>11</v>
      </c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 t="s">
        <v>4078</v>
      </c>
      <c r="BP1349" s="6">
        <v>79522119552</v>
      </c>
      <c r="BQ1349" s="6"/>
      <c r="BR1349" s="6" t="s">
        <v>4079</v>
      </c>
      <c r="BS1349" s="6" t="s">
        <v>2068</v>
      </c>
      <c r="BT1349" s="7">
        <v>135</v>
      </c>
      <c r="BU1349" s="8">
        <v>44143</v>
      </c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</row>
    <row r="1350" ht="15.15" hidden="1" spans="1:86">
      <c r="A1350" s="4">
        <v>44143.4700347222</v>
      </c>
      <c r="B1350" s="6" t="s">
        <v>15</v>
      </c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 t="s">
        <v>4080</v>
      </c>
      <c r="AF1350" s="6">
        <v>79262122265</v>
      </c>
      <c r="AG1350" s="6" t="s">
        <v>4081</v>
      </c>
      <c r="AH1350" s="6" t="s">
        <v>4082</v>
      </c>
      <c r="AI1350" s="6" t="s">
        <v>2154</v>
      </c>
      <c r="AJ1350" s="7">
        <v>401</v>
      </c>
      <c r="AK1350" s="6" t="s">
        <v>26</v>
      </c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</row>
    <row r="1351" ht="15.15" hidden="1" spans="1:86">
      <c r="A1351" s="4">
        <v>44143.4703472222</v>
      </c>
      <c r="B1351" s="6" t="s">
        <v>15</v>
      </c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 t="s">
        <v>4083</v>
      </c>
      <c r="AF1351" s="6">
        <v>79119181792</v>
      </c>
      <c r="AG1351" s="6" t="s">
        <v>4084</v>
      </c>
      <c r="AH1351" s="6" t="s">
        <v>4085</v>
      </c>
      <c r="AI1351" s="6" t="s">
        <v>3527</v>
      </c>
      <c r="AJ1351" s="7">
        <v>302</v>
      </c>
      <c r="AK1351" s="6" t="s">
        <v>20</v>
      </c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</row>
    <row r="1352" ht="15.15" hidden="1" spans="1:86">
      <c r="A1352" s="4">
        <v>44143.4733101852</v>
      </c>
      <c r="B1352" s="6" t="s">
        <v>80</v>
      </c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 t="s">
        <v>4086</v>
      </c>
      <c r="BH1352" s="6">
        <v>79217435715</v>
      </c>
      <c r="BI1352" s="6" t="s">
        <v>4087</v>
      </c>
      <c r="BJ1352" s="6" t="s">
        <v>4088</v>
      </c>
      <c r="BK1352" s="6" t="s">
        <v>4089</v>
      </c>
      <c r="BL1352" s="6" t="s">
        <v>1433</v>
      </c>
      <c r="BM1352" s="7">
        <v>141</v>
      </c>
      <c r="BN1352" s="6" t="s">
        <v>26</v>
      </c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</row>
    <row r="1353" ht="15.15" hidden="1" spans="1:86">
      <c r="A1353" s="4">
        <v>44143.4738888889</v>
      </c>
      <c r="B1353" s="6" t="s">
        <v>15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 t="s">
        <v>3468</v>
      </c>
      <c r="AF1353" s="7">
        <v>79215599063</v>
      </c>
      <c r="AG1353" s="6" t="s">
        <v>3469</v>
      </c>
      <c r="AH1353" s="6" t="s">
        <v>3470</v>
      </c>
      <c r="AI1353" s="6" t="s">
        <v>4090</v>
      </c>
      <c r="AJ1353" s="7">
        <v>124</v>
      </c>
      <c r="AK1353" s="6" t="s">
        <v>74</v>
      </c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</row>
    <row r="1354" ht="15.15" hidden="1" spans="1:86">
      <c r="A1354" s="4">
        <v>44143.4746064815</v>
      </c>
      <c r="B1354" s="5" t="s">
        <v>27</v>
      </c>
      <c r="C1354" s="6"/>
      <c r="D1354" s="6"/>
      <c r="E1354" s="6"/>
      <c r="F1354" s="6"/>
      <c r="G1354" s="6"/>
      <c r="H1354" s="6"/>
      <c r="I1354" s="6"/>
      <c r="J1354" s="6" t="s">
        <v>4091</v>
      </c>
      <c r="K1354" s="6" t="s">
        <v>4092</v>
      </c>
      <c r="L1354" s="6" t="s">
        <v>4093</v>
      </c>
      <c r="M1354" s="6" t="s">
        <v>4094</v>
      </c>
      <c r="N1354" s="6" t="s">
        <v>2120</v>
      </c>
      <c r="O1354" s="7">
        <v>203</v>
      </c>
      <c r="P1354" s="8">
        <v>44143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</row>
    <row r="1355" ht="15.15" hidden="1" spans="1:86">
      <c r="A1355" s="4">
        <v>44143.4746759259</v>
      </c>
      <c r="B1355" s="5" t="s">
        <v>65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 t="s">
        <v>4095</v>
      </c>
      <c r="R1355" s="7">
        <v>89213431787</v>
      </c>
      <c r="S1355" s="6" t="s">
        <v>4096</v>
      </c>
      <c r="T1355" s="6" t="s">
        <v>4097</v>
      </c>
      <c r="U1355" s="6" t="s">
        <v>4098</v>
      </c>
      <c r="V1355" s="7">
        <v>604</v>
      </c>
      <c r="W1355" s="8">
        <v>44143</v>
      </c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</row>
    <row r="1356" ht="15.15" hidden="1" spans="1:86">
      <c r="A1356" s="4">
        <v>44143.4747916667</v>
      </c>
      <c r="B1356" s="5" t="s">
        <v>169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 t="s">
        <v>4099</v>
      </c>
      <c r="Y1356" s="7">
        <v>89062424251</v>
      </c>
      <c r="Z1356" s="6" t="s">
        <v>4100</v>
      </c>
      <c r="AA1356" s="6" t="s">
        <v>4101</v>
      </c>
      <c r="AB1356" s="6" t="s">
        <v>1996</v>
      </c>
      <c r="AC1356" s="7">
        <v>801</v>
      </c>
      <c r="AD1356" s="8">
        <v>44143</v>
      </c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</row>
    <row r="1357" ht="15.15" hidden="1" spans="1:86">
      <c r="A1357" s="4">
        <v>44143.4768518519</v>
      </c>
      <c r="B1357" s="6" t="s">
        <v>15</v>
      </c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 t="s">
        <v>4102</v>
      </c>
      <c r="AF1357" s="6">
        <v>79522255040</v>
      </c>
      <c r="AG1357" s="6" t="s">
        <v>4103</v>
      </c>
      <c r="AH1357" s="6" t="s">
        <v>4104</v>
      </c>
      <c r="AI1357" s="6" t="s">
        <v>2154</v>
      </c>
      <c r="AJ1357" s="7">
        <v>501</v>
      </c>
      <c r="AK1357" s="6" t="s">
        <v>1451</v>
      </c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</row>
    <row r="1358" ht="15.15" hidden="1" spans="1:86">
      <c r="A1358" s="4">
        <v>44143.4770601852</v>
      </c>
      <c r="B1358" s="5" t="s">
        <v>27</v>
      </c>
      <c r="C1358" s="6"/>
      <c r="D1358" s="6"/>
      <c r="E1358" s="6"/>
      <c r="F1358" s="6"/>
      <c r="G1358" s="6"/>
      <c r="H1358" s="6"/>
      <c r="I1358" s="6"/>
      <c r="J1358" s="6" t="s">
        <v>4105</v>
      </c>
      <c r="K1358" s="7">
        <v>89062733325</v>
      </c>
      <c r="L1358" s="6" t="s">
        <v>4106</v>
      </c>
      <c r="M1358" s="6" t="s">
        <v>4107</v>
      </c>
      <c r="N1358" s="6" t="s">
        <v>4108</v>
      </c>
      <c r="O1358" s="7">
        <v>102</v>
      </c>
      <c r="P1358" s="8">
        <v>44143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</row>
    <row r="1359" ht="15.15" hidden="1" spans="1:86">
      <c r="A1359" s="4">
        <v>44143.4775</v>
      </c>
      <c r="B1359" s="5" t="s">
        <v>44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 t="s">
        <v>4109</v>
      </c>
      <c r="AM1359" s="6" t="s">
        <v>4110</v>
      </c>
      <c r="AN1359" s="6" t="s">
        <v>4111</v>
      </c>
      <c r="AO1359" s="6" t="s">
        <v>4112</v>
      </c>
      <c r="AP1359" s="6" t="s">
        <v>1660</v>
      </c>
      <c r="AQ1359" s="6" t="s">
        <v>46</v>
      </c>
      <c r="AR1359" s="8">
        <v>44143</v>
      </c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</row>
    <row r="1360" ht="15.15" hidden="1" spans="1:86">
      <c r="A1360" s="4">
        <v>44143.477962963</v>
      </c>
      <c r="B1360" s="5" t="s">
        <v>192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 t="s">
        <v>4113</v>
      </c>
      <c r="BA1360" s="7">
        <v>89112521679</v>
      </c>
      <c r="BB1360" s="6" t="s">
        <v>4114</v>
      </c>
      <c r="BC1360" s="6" t="s">
        <v>4115</v>
      </c>
      <c r="BD1360" s="6" t="s">
        <v>773</v>
      </c>
      <c r="BE1360" s="7">
        <v>102</v>
      </c>
      <c r="BF1360" s="8">
        <v>44143</v>
      </c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</row>
    <row r="1361" ht="15.15" hidden="1" spans="1:86">
      <c r="A1361" s="4">
        <v>44143.4784606481</v>
      </c>
      <c r="B1361" s="6" t="s">
        <v>15</v>
      </c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 t="s">
        <v>4116</v>
      </c>
      <c r="AF1361" s="6">
        <v>79112503966</v>
      </c>
      <c r="AG1361" s="6" t="s">
        <v>4117</v>
      </c>
      <c r="AH1361" s="6" t="s">
        <v>4118</v>
      </c>
      <c r="AI1361" s="6" t="s">
        <v>3208</v>
      </c>
      <c r="AJ1361" s="7">
        <v>107</v>
      </c>
      <c r="AK1361" s="6" t="s">
        <v>4119</v>
      </c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</row>
    <row r="1362" ht="15.15" hidden="1" spans="1:86">
      <c r="A1362" s="4">
        <v>44143.4787962963</v>
      </c>
      <c r="B1362" s="5" t="s">
        <v>65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 t="s">
        <v>4120</v>
      </c>
      <c r="R1362" s="7">
        <v>89817741986</v>
      </c>
      <c r="S1362" s="6" t="s">
        <v>4121</v>
      </c>
      <c r="T1362" s="6" t="s">
        <v>4122</v>
      </c>
      <c r="U1362" s="6" t="s">
        <v>198</v>
      </c>
      <c r="V1362" s="7">
        <v>101</v>
      </c>
      <c r="W1362" s="8">
        <v>44143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</row>
    <row r="1363" ht="15.15" spans="1:86">
      <c r="A1363" s="4">
        <v>44143.4789699074</v>
      </c>
      <c r="B1363" s="5" t="s">
        <v>11</v>
      </c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 t="s">
        <v>1124</v>
      </c>
      <c r="BP1363" s="6">
        <v>79046130236</v>
      </c>
      <c r="BQ1363" s="6" t="s">
        <v>1125</v>
      </c>
      <c r="BR1363" s="6" t="s">
        <v>1126</v>
      </c>
      <c r="BS1363" s="6" t="s">
        <v>983</v>
      </c>
      <c r="BT1363" s="7">
        <v>603</v>
      </c>
      <c r="BU1363" s="8">
        <v>44143</v>
      </c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</row>
    <row r="1364" ht="15.15" hidden="1" spans="1:86">
      <c r="A1364" s="4">
        <v>44143.479849537</v>
      </c>
      <c r="B1364" s="5" t="s">
        <v>27</v>
      </c>
      <c r="C1364" s="6"/>
      <c r="D1364" s="6"/>
      <c r="E1364" s="6"/>
      <c r="F1364" s="6"/>
      <c r="G1364" s="6"/>
      <c r="H1364" s="6"/>
      <c r="I1364" s="6"/>
      <c r="J1364" s="6" t="s">
        <v>4123</v>
      </c>
      <c r="K1364" s="6">
        <v>79523907194</v>
      </c>
      <c r="L1364" s="6" t="s">
        <v>4124</v>
      </c>
      <c r="M1364" s="6" t="s">
        <v>4125</v>
      </c>
      <c r="N1364" s="6" t="s">
        <v>3456</v>
      </c>
      <c r="O1364" s="7">
        <v>105</v>
      </c>
      <c r="P1364" s="8">
        <v>44143</v>
      </c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</row>
    <row r="1365" ht="15.15" hidden="1" spans="1:86">
      <c r="A1365" s="4">
        <v>44143.4801273148</v>
      </c>
      <c r="B1365" s="5" t="s">
        <v>27</v>
      </c>
      <c r="C1365" s="6"/>
      <c r="D1365" s="6"/>
      <c r="E1365" s="6"/>
      <c r="F1365" s="6"/>
      <c r="G1365" s="6"/>
      <c r="H1365" s="6"/>
      <c r="I1365" s="6"/>
      <c r="J1365" s="6" t="s">
        <v>4113</v>
      </c>
      <c r="K1365" s="7">
        <v>89112521679</v>
      </c>
      <c r="L1365" s="6" t="s">
        <v>4114</v>
      </c>
      <c r="M1365" s="6" t="s">
        <v>4126</v>
      </c>
      <c r="N1365" s="6" t="s">
        <v>4127</v>
      </c>
      <c r="O1365" s="7">
        <v>102</v>
      </c>
      <c r="P1365" s="8">
        <v>44143</v>
      </c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</row>
    <row r="1366" ht="15.15" hidden="1" spans="1:86">
      <c r="A1366" s="4">
        <v>44143.4801273148</v>
      </c>
      <c r="B1366" s="6" t="s">
        <v>15</v>
      </c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 t="s">
        <v>4128</v>
      </c>
      <c r="AF1366" s="7">
        <v>89117818973</v>
      </c>
      <c r="AG1366" s="6" t="s">
        <v>4129</v>
      </c>
      <c r="AH1366" s="6" t="s">
        <v>4130</v>
      </c>
      <c r="AI1366" s="6" t="s">
        <v>4131</v>
      </c>
      <c r="AJ1366" s="7">
        <v>102</v>
      </c>
      <c r="AK1366" s="6" t="s">
        <v>20</v>
      </c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</row>
    <row r="1367" ht="15.15" hidden="1" spans="1:86">
      <c r="A1367" s="4">
        <v>44143.4808449074</v>
      </c>
      <c r="B1367" s="5" t="s">
        <v>65</v>
      </c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 t="s">
        <v>4091</v>
      </c>
      <c r="R1367" s="6" t="s">
        <v>4092</v>
      </c>
      <c r="S1367" s="6" t="s">
        <v>4093</v>
      </c>
      <c r="T1367" s="6" t="s">
        <v>4094</v>
      </c>
      <c r="U1367" s="6" t="s">
        <v>1987</v>
      </c>
      <c r="V1367" s="7">
        <v>403</v>
      </c>
      <c r="W1367" s="8">
        <v>44143</v>
      </c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</row>
    <row r="1368" ht="15.15" hidden="1" spans="1:86">
      <c r="A1368" s="4">
        <v>44143.4818865741</v>
      </c>
      <c r="B1368" s="5" t="s">
        <v>192</v>
      </c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 t="s">
        <v>4113</v>
      </c>
      <c r="BA1368" s="7">
        <v>89112521679</v>
      </c>
      <c r="BB1368" s="6" t="s">
        <v>4114</v>
      </c>
      <c r="BC1368" s="6" t="s">
        <v>4126</v>
      </c>
      <c r="BD1368" s="6" t="s">
        <v>773</v>
      </c>
      <c r="BE1368" s="7">
        <v>104</v>
      </c>
      <c r="BF1368" s="8">
        <v>44143</v>
      </c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</row>
    <row r="1369" ht="15.15" spans="1:86">
      <c r="A1369" s="4">
        <v>44143.4823726852</v>
      </c>
      <c r="B1369" s="5" t="s">
        <v>11</v>
      </c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 t="s">
        <v>4132</v>
      </c>
      <c r="BP1369" s="7">
        <v>89112518716</v>
      </c>
      <c r="BQ1369" s="6" t="s">
        <v>4133</v>
      </c>
      <c r="BR1369" s="6" t="s">
        <v>4134</v>
      </c>
      <c r="BS1369" s="6" t="s">
        <v>4038</v>
      </c>
      <c r="BT1369" s="7">
        <v>115</v>
      </c>
      <c r="BU1369" s="8">
        <v>44143</v>
      </c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</row>
    <row r="1370" ht="15.15" hidden="1" spans="1:86">
      <c r="A1370" s="4">
        <v>44143.4834259259</v>
      </c>
      <c r="B1370" s="5" t="s">
        <v>44</v>
      </c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 t="s">
        <v>4113</v>
      </c>
      <c r="AM1370" s="7">
        <v>89112521679</v>
      </c>
      <c r="AN1370" s="6" t="s">
        <v>4114</v>
      </c>
      <c r="AO1370" s="6" t="s">
        <v>4126</v>
      </c>
      <c r="AP1370" s="6" t="s">
        <v>4135</v>
      </c>
      <c r="AQ1370" s="7">
        <v>2</v>
      </c>
      <c r="AR1370" s="8">
        <v>44143</v>
      </c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</row>
    <row r="1371" ht="15.15" hidden="1" spans="1:86">
      <c r="A1371" s="4">
        <v>44143.4835185185</v>
      </c>
      <c r="B1371" s="6" t="s">
        <v>15</v>
      </c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 t="s">
        <v>4136</v>
      </c>
      <c r="AF1371" s="6">
        <v>79111641406</v>
      </c>
      <c r="AG1371" s="6" t="s">
        <v>4137</v>
      </c>
      <c r="AH1371" s="6" t="s">
        <v>4138</v>
      </c>
      <c r="AI1371" s="6" t="s">
        <v>3183</v>
      </c>
      <c r="AJ1371" s="7">
        <v>101</v>
      </c>
      <c r="AK1371" s="6" t="s">
        <v>20</v>
      </c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</row>
    <row r="1372" ht="15.15" hidden="1" spans="1:86">
      <c r="A1372" s="4">
        <v>44143.4835300926</v>
      </c>
      <c r="B1372" s="5" t="s">
        <v>65</v>
      </c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 t="s">
        <v>4139</v>
      </c>
      <c r="R1372" s="6">
        <v>79213062272</v>
      </c>
      <c r="S1372" s="6" t="s">
        <v>4140</v>
      </c>
      <c r="T1372" s="6" t="s">
        <v>4141</v>
      </c>
      <c r="U1372" s="6" t="s">
        <v>410</v>
      </c>
      <c r="V1372" s="6">
        <v>3</v>
      </c>
      <c r="W1372" s="7" t="s">
        <v>4142</v>
      </c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</row>
    <row r="1373" ht="15.15" spans="1:86">
      <c r="A1373" s="4">
        <v>44143.4841550926</v>
      </c>
      <c r="B1373" s="5" t="s">
        <v>11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 t="s">
        <v>4132</v>
      </c>
      <c r="BP1373" s="7">
        <v>89112518716</v>
      </c>
      <c r="BQ1373" s="6" t="s">
        <v>4133</v>
      </c>
      <c r="BR1373" s="6" t="s">
        <v>4143</v>
      </c>
      <c r="BS1373" s="6" t="s">
        <v>378</v>
      </c>
      <c r="BT1373" s="6" t="s">
        <v>4144</v>
      </c>
      <c r="BU1373" s="8">
        <v>44143</v>
      </c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</row>
    <row r="1374" ht="15.15" hidden="1" spans="1:86">
      <c r="A1374" s="4">
        <v>44143.4842824074</v>
      </c>
      <c r="B1374" s="5" t="s">
        <v>65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 t="s">
        <v>3128</v>
      </c>
      <c r="R1374" s="6" t="s">
        <v>3129</v>
      </c>
      <c r="S1374" s="6" t="s">
        <v>3130</v>
      </c>
      <c r="T1374" s="6" t="s">
        <v>3131</v>
      </c>
      <c r="U1374" s="6" t="s">
        <v>139</v>
      </c>
      <c r="V1374" s="7">
        <v>404</v>
      </c>
      <c r="W1374" s="8">
        <v>44142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</row>
    <row r="1375" ht="15.15" hidden="1" spans="1:86">
      <c r="A1375" s="4">
        <v>44143.4845138889</v>
      </c>
      <c r="B1375" s="5" t="s">
        <v>169</v>
      </c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 t="s">
        <v>4145</v>
      </c>
      <c r="Y1375" s="7">
        <v>89523598830</v>
      </c>
      <c r="Z1375" s="6" t="s">
        <v>4146</v>
      </c>
      <c r="AA1375" s="6" t="s">
        <v>4147</v>
      </c>
      <c r="AB1375" s="6" t="s">
        <v>878</v>
      </c>
      <c r="AC1375" s="7">
        <v>105</v>
      </c>
      <c r="AD1375" s="8">
        <v>44143</v>
      </c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</row>
    <row r="1376" ht="15.15" hidden="1" spans="1:86">
      <c r="A1376" s="4">
        <v>44143.4853009259</v>
      </c>
      <c r="B1376" s="5" t="s">
        <v>65</v>
      </c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 t="s">
        <v>3321</v>
      </c>
      <c r="R1376" s="7">
        <v>89217677156</v>
      </c>
      <c r="S1376" s="6" t="s">
        <v>3322</v>
      </c>
      <c r="T1376" s="6" t="s">
        <v>3323</v>
      </c>
      <c r="U1376" s="6" t="s">
        <v>3293</v>
      </c>
      <c r="V1376" s="7">
        <v>2</v>
      </c>
      <c r="W1376" s="8">
        <v>44142</v>
      </c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</row>
    <row r="1377" ht="15.15" hidden="1" spans="1:86">
      <c r="A1377" s="4">
        <v>44143.4856712963</v>
      </c>
      <c r="B1377" s="6" t="s">
        <v>15</v>
      </c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 t="s">
        <v>4148</v>
      </c>
      <c r="AF1377" s="6">
        <v>79216327549</v>
      </c>
      <c r="AG1377" s="6" t="s">
        <v>4149</v>
      </c>
      <c r="AH1377" s="6" t="s">
        <v>4150</v>
      </c>
      <c r="AI1377" s="6" t="s">
        <v>3596</v>
      </c>
      <c r="AJ1377" s="7">
        <v>503</v>
      </c>
      <c r="AK1377" s="6" t="s">
        <v>1451</v>
      </c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</row>
    <row r="1378" ht="15.15" hidden="1" spans="1:86">
      <c r="A1378" s="4">
        <v>44143.4857638889</v>
      </c>
      <c r="B1378" s="6" t="s">
        <v>15</v>
      </c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 t="s">
        <v>4151</v>
      </c>
      <c r="AF1378" s="7">
        <v>89533712411</v>
      </c>
      <c r="AG1378" s="6" t="s">
        <v>4152</v>
      </c>
      <c r="AH1378" s="6" t="s">
        <v>4153</v>
      </c>
      <c r="AI1378" s="6" t="s">
        <v>3058</v>
      </c>
      <c r="AJ1378" s="7">
        <v>201</v>
      </c>
      <c r="AK1378" s="6" t="s">
        <v>20</v>
      </c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</row>
    <row r="1379" ht="15.15" hidden="1" spans="1:86">
      <c r="A1379" s="4">
        <v>44143.4858796296</v>
      </c>
      <c r="B1379" s="6" t="s">
        <v>15</v>
      </c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 t="s">
        <v>4154</v>
      </c>
      <c r="AF1379" s="7">
        <v>9119464166</v>
      </c>
      <c r="AG1379" s="6" t="s">
        <v>4155</v>
      </c>
      <c r="AH1379" s="6" t="s">
        <v>4156</v>
      </c>
      <c r="AI1379" s="6" t="s">
        <v>2844</v>
      </c>
      <c r="AJ1379" s="7">
        <v>105</v>
      </c>
      <c r="AK1379" s="6" t="s">
        <v>20</v>
      </c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</row>
    <row r="1380" ht="15.15" hidden="1" spans="1:86">
      <c r="A1380" s="4">
        <v>44143.4859375</v>
      </c>
      <c r="B1380" s="5" t="s">
        <v>65</v>
      </c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 t="s">
        <v>4120</v>
      </c>
      <c r="R1380" s="7">
        <v>89817741986</v>
      </c>
      <c r="S1380" s="6" t="s">
        <v>4157</v>
      </c>
      <c r="T1380" s="6" t="s">
        <v>4122</v>
      </c>
      <c r="U1380" s="6" t="s">
        <v>410</v>
      </c>
      <c r="V1380" s="6">
        <v>3</v>
      </c>
      <c r="W1380" s="8">
        <v>44143</v>
      </c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</row>
    <row r="1381" ht="15.15" hidden="1" spans="1:86">
      <c r="A1381" s="4">
        <v>44143.4874652778</v>
      </c>
      <c r="B1381" s="6" t="s">
        <v>15</v>
      </c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 t="s">
        <v>4158</v>
      </c>
      <c r="AF1381" s="7">
        <v>89811431111</v>
      </c>
      <c r="AG1381" s="6" t="s">
        <v>4159</v>
      </c>
      <c r="AH1381" s="6" t="s">
        <v>4160</v>
      </c>
      <c r="AI1381" s="6" t="s">
        <v>2154</v>
      </c>
      <c r="AJ1381" s="7">
        <v>501</v>
      </c>
      <c r="AK1381" s="5" t="s">
        <v>4161</v>
      </c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</row>
    <row r="1382" ht="15.15" hidden="1" spans="1:86">
      <c r="A1382" s="4">
        <v>44143.4891782407</v>
      </c>
      <c r="B1382" s="5" t="s">
        <v>65</v>
      </c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 t="s">
        <v>4162</v>
      </c>
      <c r="R1382" s="6">
        <v>79213062272</v>
      </c>
      <c r="S1382" s="6" t="s">
        <v>4140</v>
      </c>
      <c r="T1382" s="6" t="s">
        <v>4163</v>
      </c>
      <c r="U1382" s="6" t="s">
        <v>198</v>
      </c>
      <c r="V1382" s="7">
        <v>101</v>
      </c>
      <c r="W1382" s="7" t="s">
        <v>4142</v>
      </c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</row>
    <row r="1383" ht="15.15" hidden="1" spans="1:86">
      <c r="A1383" s="4">
        <v>44143.4925115741</v>
      </c>
      <c r="B1383" s="6" t="s">
        <v>80</v>
      </c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 t="s">
        <v>4164</v>
      </c>
      <c r="BH1383" s="6">
        <v>79219376891</v>
      </c>
      <c r="BI1383" s="6" t="s">
        <v>4165</v>
      </c>
      <c r="BJ1383" s="6" t="s">
        <v>4166</v>
      </c>
      <c r="BK1383" s="6" t="s">
        <v>4167</v>
      </c>
      <c r="BL1383" s="6" t="s">
        <v>1137</v>
      </c>
      <c r="BM1383" s="7">
        <v>122</v>
      </c>
      <c r="BN1383" s="6" t="s">
        <v>74</v>
      </c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</row>
    <row r="1384" ht="15.15" hidden="1" spans="1:86">
      <c r="A1384" s="4">
        <v>44143.4929166667</v>
      </c>
      <c r="B1384" s="5" t="s">
        <v>65</v>
      </c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 t="s">
        <v>2899</v>
      </c>
      <c r="R1384" s="7">
        <v>89500158105</v>
      </c>
      <c r="S1384" s="6" t="s">
        <v>2900</v>
      </c>
      <c r="T1384" s="6" t="s">
        <v>4168</v>
      </c>
      <c r="U1384" s="6" t="s">
        <v>4169</v>
      </c>
      <c r="V1384" s="7">
        <v>510</v>
      </c>
      <c r="W1384" s="8">
        <v>44143</v>
      </c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</row>
    <row r="1385" ht="15.15" hidden="1" spans="1:86">
      <c r="A1385" s="4">
        <v>44143.4940393519</v>
      </c>
      <c r="B1385" s="5" t="s">
        <v>65</v>
      </c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 t="s">
        <v>4170</v>
      </c>
      <c r="R1385" s="7">
        <v>89052806534</v>
      </c>
      <c r="S1385" s="6" t="s">
        <v>4171</v>
      </c>
      <c r="T1385" s="6" t="s">
        <v>4172</v>
      </c>
      <c r="U1385" s="6" t="s">
        <v>4173</v>
      </c>
      <c r="V1385" s="6">
        <v>3</v>
      </c>
      <c r="W1385" s="8">
        <v>44143</v>
      </c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</row>
    <row r="1386" ht="15.15" spans="1:86">
      <c r="A1386" s="4">
        <v>44143.4948148148</v>
      </c>
      <c r="B1386" s="5" t="s">
        <v>11</v>
      </c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 t="s">
        <v>4174</v>
      </c>
      <c r="BP1386" s="7">
        <v>89217684365</v>
      </c>
      <c r="BQ1386" s="6" t="s">
        <v>4175</v>
      </c>
      <c r="BR1386" s="6" t="s">
        <v>4176</v>
      </c>
      <c r="BS1386" s="6" t="s">
        <v>4177</v>
      </c>
      <c r="BT1386" s="7">
        <v>106</v>
      </c>
      <c r="BU1386" s="8">
        <v>44143</v>
      </c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</row>
    <row r="1387" ht="15.15" hidden="1" spans="1:86">
      <c r="A1387" s="4">
        <v>44143.4974768519</v>
      </c>
      <c r="B1387" s="5" t="s">
        <v>169</v>
      </c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 t="s">
        <v>4178</v>
      </c>
      <c r="Y1387" s="7">
        <v>89215647773</v>
      </c>
      <c r="Z1387" s="6" t="s">
        <v>4179</v>
      </c>
      <c r="AA1387" s="6" t="s">
        <v>4180</v>
      </c>
      <c r="AB1387" s="6" t="s">
        <v>874</v>
      </c>
      <c r="AC1387" s="7">
        <v>202</v>
      </c>
      <c r="AD1387" s="8">
        <v>44143</v>
      </c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</row>
    <row r="1388" ht="15.15" hidden="1" spans="1:86">
      <c r="A1388" s="4">
        <v>44143.4975231482</v>
      </c>
      <c r="B1388" s="6" t="s">
        <v>15</v>
      </c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 t="s">
        <v>87</v>
      </c>
      <c r="AF1388" s="6" t="s">
        <v>4181</v>
      </c>
      <c r="AG1388" s="6" t="s">
        <v>4182</v>
      </c>
      <c r="AH1388" s="6" t="s">
        <v>4183</v>
      </c>
      <c r="AI1388" s="6" t="s">
        <v>2844</v>
      </c>
      <c r="AJ1388" s="7">
        <v>105</v>
      </c>
      <c r="AK1388" s="6" t="s">
        <v>20</v>
      </c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</row>
    <row r="1389" ht="15.15" hidden="1" spans="1:86">
      <c r="A1389" s="4">
        <v>44143.498287037</v>
      </c>
      <c r="B1389" s="5" t="s">
        <v>27</v>
      </c>
      <c r="C1389" s="6"/>
      <c r="D1389" s="6"/>
      <c r="E1389" s="6"/>
      <c r="F1389" s="6"/>
      <c r="G1389" s="6"/>
      <c r="H1389" s="6"/>
      <c r="I1389" s="6"/>
      <c r="J1389" s="6" t="s">
        <v>4184</v>
      </c>
      <c r="K1389" s="6">
        <v>79217506723</v>
      </c>
      <c r="L1389" s="6" t="s">
        <v>4185</v>
      </c>
      <c r="M1389" s="6" t="s">
        <v>4186</v>
      </c>
      <c r="N1389" s="6" t="s">
        <v>2557</v>
      </c>
      <c r="O1389" s="7">
        <v>104</v>
      </c>
      <c r="P1389" s="8">
        <v>44143</v>
      </c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</row>
    <row r="1390" ht="15.15" spans="1:86">
      <c r="A1390" s="4">
        <v>44143.5003472222</v>
      </c>
      <c r="B1390" s="5" t="s">
        <v>11</v>
      </c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 t="s">
        <v>4187</v>
      </c>
      <c r="BP1390" s="7">
        <v>89219330214</v>
      </c>
      <c r="BQ1390" s="6" t="s">
        <v>4188</v>
      </c>
      <c r="BR1390" s="6" t="s">
        <v>4189</v>
      </c>
      <c r="BS1390" s="6" t="s">
        <v>1919</v>
      </c>
      <c r="BT1390" s="7">
        <v>177</v>
      </c>
      <c r="BU1390" s="8">
        <v>44143</v>
      </c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</row>
    <row r="1391" ht="15.15" hidden="1" spans="1:86">
      <c r="A1391" s="4">
        <v>44143.5012731481</v>
      </c>
      <c r="B1391" s="5" t="s">
        <v>169</v>
      </c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 t="s">
        <v>4190</v>
      </c>
      <c r="Y1391" s="6">
        <v>79219163693</v>
      </c>
      <c r="Z1391" s="6"/>
      <c r="AA1391" s="6" t="s">
        <v>4191</v>
      </c>
      <c r="AB1391" s="6" t="s">
        <v>1021</v>
      </c>
      <c r="AC1391" s="7">
        <v>115</v>
      </c>
      <c r="AD1391" s="8">
        <v>44143</v>
      </c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</row>
    <row r="1392" ht="15.15" hidden="1" spans="1:86">
      <c r="A1392" s="4">
        <v>44143.5037847222</v>
      </c>
      <c r="B1392" s="5" t="s">
        <v>65</v>
      </c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 t="s">
        <v>4192</v>
      </c>
      <c r="R1392" s="7">
        <v>9213483187</v>
      </c>
      <c r="S1392" s="6" t="s">
        <v>4193</v>
      </c>
      <c r="T1392" s="6" t="s">
        <v>4194</v>
      </c>
      <c r="U1392" s="6" t="s">
        <v>410</v>
      </c>
      <c r="V1392" s="6">
        <v>3</v>
      </c>
      <c r="W1392" s="8">
        <v>44144</v>
      </c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</row>
    <row r="1393" ht="15.15" spans="1:86">
      <c r="A1393" s="4">
        <v>44143.5043055556</v>
      </c>
      <c r="B1393" s="5" t="s">
        <v>11</v>
      </c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 t="s">
        <v>4195</v>
      </c>
      <c r="BP1393" s="6">
        <v>79214330393</v>
      </c>
      <c r="BQ1393" s="6" t="s">
        <v>4196</v>
      </c>
      <c r="BR1393" s="6" t="s">
        <v>4197</v>
      </c>
      <c r="BS1393" s="6" t="s">
        <v>378</v>
      </c>
      <c r="BT1393" s="7">
        <v>129</v>
      </c>
      <c r="BU1393" s="8">
        <v>44143</v>
      </c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</row>
    <row r="1394" ht="15.15" hidden="1" spans="1:86">
      <c r="A1394" s="4">
        <v>44143.5045717593</v>
      </c>
      <c r="B1394" s="5" t="s">
        <v>169</v>
      </c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 t="s">
        <v>4198</v>
      </c>
      <c r="Y1394" s="6" t="s">
        <v>4199</v>
      </c>
      <c r="Z1394" s="6" t="s">
        <v>4200</v>
      </c>
      <c r="AA1394" s="6" t="s">
        <v>4201</v>
      </c>
      <c r="AB1394" s="6" t="s">
        <v>4202</v>
      </c>
      <c r="AC1394" s="7">
        <v>115</v>
      </c>
      <c r="AD1394" s="8">
        <v>44143</v>
      </c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</row>
    <row r="1395" ht="15.15" hidden="1" spans="1:86">
      <c r="A1395" s="4">
        <v>44143.5048263889</v>
      </c>
      <c r="B1395" s="5" t="s">
        <v>27</v>
      </c>
      <c r="C1395" s="6"/>
      <c r="D1395" s="6"/>
      <c r="E1395" s="6"/>
      <c r="F1395" s="6"/>
      <c r="G1395" s="6"/>
      <c r="H1395" s="6"/>
      <c r="I1395" s="6"/>
      <c r="J1395" s="6" t="s">
        <v>4203</v>
      </c>
      <c r="K1395" s="7">
        <v>89313788794</v>
      </c>
      <c r="L1395" s="6" t="s">
        <v>4204</v>
      </c>
      <c r="M1395" s="6" t="s">
        <v>4205</v>
      </c>
      <c r="N1395" s="6" t="s">
        <v>4206</v>
      </c>
      <c r="O1395" s="7">
        <v>202</v>
      </c>
      <c r="P1395" s="8">
        <v>44143</v>
      </c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</row>
    <row r="1396" ht="15.15" hidden="1" spans="1:86">
      <c r="A1396" s="4">
        <v>44143.5049768519</v>
      </c>
      <c r="B1396" s="5" t="s">
        <v>27</v>
      </c>
      <c r="C1396" s="6"/>
      <c r="D1396" s="6"/>
      <c r="E1396" s="6"/>
      <c r="F1396" s="6"/>
      <c r="G1396" s="6"/>
      <c r="H1396" s="6"/>
      <c r="I1396" s="6"/>
      <c r="J1396" s="6" t="s">
        <v>4203</v>
      </c>
      <c r="K1396" s="7">
        <v>89313788794</v>
      </c>
      <c r="L1396" s="6" t="s">
        <v>4204</v>
      </c>
      <c r="M1396" s="6" t="s">
        <v>4205</v>
      </c>
      <c r="N1396" s="6" t="s">
        <v>4206</v>
      </c>
      <c r="O1396" s="7">
        <v>202</v>
      </c>
      <c r="P1396" s="8">
        <v>44143</v>
      </c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</row>
    <row r="1397" ht="15.15" hidden="1" spans="1:86">
      <c r="A1397" s="4">
        <v>44143.5054861111</v>
      </c>
      <c r="B1397" s="6" t="s">
        <v>15</v>
      </c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 t="s">
        <v>4207</v>
      </c>
      <c r="AF1397" s="6">
        <v>79650542314</v>
      </c>
      <c r="AG1397" s="6" t="s">
        <v>4208</v>
      </c>
      <c r="AH1397" s="6" t="s">
        <v>4209</v>
      </c>
      <c r="AI1397" s="6" t="s">
        <v>3183</v>
      </c>
      <c r="AJ1397" s="7">
        <v>101</v>
      </c>
      <c r="AK1397" s="5" t="s">
        <v>3086</v>
      </c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</row>
    <row r="1398" ht="15.15" hidden="1" spans="1:86">
      <c r="A1398" s="4">
        <v>44143.5055324074</v>
      </c>
      <c r="B1398" s="5" t="s">
        <v>65</v>
      </c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 t="s">
        <v>4192</v>
      </c>
      <c r="R1398" s="7">
        <v>9213483187</v>
      </c>
      <c r="S1398" s="6" t="s">
        <v>4193</v>
      </c>
      <c r="T1398" s="6" t="s">
        <v>4194</v>
      </c>
      <c r="U1398" s="6" t="s">
        <v>3655</v>
      </c>
      <c r="V1398" s="7">
        <v>302</v>
      </c>
      <c r="W1398" s="8">
        <v>44144</v>
      </c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</row>
    <row r="1399" ht="15.15" spans="1:86">
      <c r="A1399" s="4">
        <v>44143.5062152778</v>
      </c>
      <c r="B1399" s="5" t="s">
        <v>11</v>
      </c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 t="s">
        <v>4210</v>
      </c>
      <c r="BP1399" s="7">
        <v>89119057303</v>
      </c>
      <c r="BQ1399" s="6" t="s">
        <v>4211</v>
      </c>
      <c r="BR1399" s="6" t="s">
        <v>4212</v>
      </c>
      <c r="BS1399" s="6" t="s">
        <v>1919</v>
      </c>
      <c r="BT1399" s="7">
        <v>177</v>
      </c>
      <c r="BU1399" s="8">
        <v>44143</v>
      </c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</row>
    <row r="1400" ht="15.15" hidden="1" spans="1:86">
      <c r="A1400" s="4">
        <v>44143.5066087963</v>
      </c>
      <c r="B1400" s="6" t="s">
        <v>80</v>
      </c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 t="s">
        <v>4213</v>
      </c>
      <c r="BH1400" s="6" t="s">
        <v>4214</v>
      </c>
      <c r="BI1400" s="6"/>
      <c r="BJ1400" s="6" t="s">
        <v>4215</v>
      </c>
      <c r="BK1400" s="6" t="s">
        <v>4216</v>
      </c>
      <c r="BL1400" s="6" t="s">
        <v>1707</v>
      </c>
      <c r="BM1400" s="7">
        <v>104</v>
      </c>
      <c r="BN1400" s="6" t="s">
        <v>20</v>
      </c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</row>
    <row r="1401" ht="15.15" spans="1:86">
      <c r="A1401" s="4">
        <v>44143.5074074074</v>
      </c>
      <c r="B1401" s="5" t="s">
        <v>11</v>
      </c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 t="s">
        <v>4217</v>
      </c>
      <c r="BP1401" s="7">
        <v>89030988483</v>
      </c>
      <c r="BQ1401" s="6" t="s">
        <v>4218</v>
      </c>
      <c r="BR1401" s="6" t="s">
        <v>4219</v>
      </c>
      <c r="BS1401" s="6" t="s">
        <v>378</v>
      </c>
      <c r="BT1401" s="7">
        <v>129</v>
      </c>
      <c r="BU1401" s="8">
        <v>44143</v>
      </c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</row>
    <row r="1402" ht="15.15" hidden="1" spans="1:86">
      <c r="A1402" s="4">
        <v>44143.5076851852</v>
      </c>
      <c r="B1402" s="6" t="s">
        <v>80</v>
      </c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 t="s">
        <v>4220</v>
      </c>
      <c r="BH1402" s="6">
        <v>79117475893</v>
      </c>
      <c r="BI1402" s="6" t="s">
        <v>4221</v>
      </c>
      <c r="BJ1402" s="6" t="s">
        <v>4222</v>
      </c>
      <c r="BK1402" s="6" t="s">
        <v>4223</v>
      </c>
      <c r="BL1402" s="6" t="s">
        <v>1137</v>
      </c>
      <c r="BM1402" s="7">
        <v>122</v>
      </c>
      <c r="BN1402" s="6" t="s">
        <v>74</v>
      </c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</row>
    <row r="1403" ht="15.15" spans="1:86">
      <c r="A1403" s="4">
        <v>44143.5081944444</v>
      </c>
      <c r="B1403" s="5" t="s">
        <v>11</v>
      </c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 t="s">
        <v>4224</v>
      </c>
      <c r="BP1403" s="7">
        <v>89119442251</v>
      </c>
      <c r="BQ1403" s="6" t="s">
        <v>4225</v>
      </c>
      <c r="BR1403" s="6" t="s">
        <v>4226</v>
      </c>
      <c r="BS1403" s="6" t="s">
        <v>378</v>
      </c>
      <c r="BT1403" s="7">
        <v>129</v>
      </c>
      <c r="BU1403" s="8">
        <v>44143</v>
      </c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</row>
    <row r="1404" ht="15.15" hidden="1" spans="1:86">
      <c r="A1404" s="4">
        <v>44143.5095833333</v>
      </c>
      <c r="B1404" s="5" t="s">
        <v>169</v>
      </c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 t="s">
        <v>4016</v>
      </c>
      <c r="Y1404" s="6">
        <v>79111853452</v>
      </c>
      <c r="Z1404" s="6" t="s">
        <v>4017</v>
      </c>
      <c r="AA1404" s="6" t="s">
        <v>4018</v>
      </c>
      <c r="AB1404" s="6" t="s">
        <v>1692</v>
      </c>
      <c r="AC1404" s="7">
        <v>202</v>
      </c>
      <c r="AD1404" s="8">
        <v>44143</v>
      </c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</row>
    <row r="1405" ht="15.15" hidden="1" spans="1:86">
      <c r="A1405" s="4">
        <v>44143.5107291667</v>
      </c>
      <c r="B1405" s="5" t="s">
        <v>169</v>
      </c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 t="s">
        <v>4227</v>
      </c>
      <c r="Y1405" s="6" t="s">
        <v>4228</v>
      </c>
      <c r="Z1405" s="6" t="s">
        <v>4229</v>
      </c>
      <c r="AA1405" s="6" t="s">
        <v>4230</v>
      </c>
      <c r="AB1405" s="6" t="s">
        <v>1996</v>
      </c>
      <c r="AC1405" s="7">
        <v>305</v>
      </c>
      <c r="AD1405" s="8">
        <v>44142</v>
      </c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</row>
    <row r="1406" ht="15.15" hidden="1" spans="1:86">
      <c r="A1406" s="4">
        <v>44143.5108101852</v>
      </c>
      <c r="B1406" s="5" t="s">
        <v>65</v>
      </c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 t="s">
        <v>157</v>
      </c>
      <c r="R1406" s="7">
        <v>89110331270</v>
      </c>
      <c r="S1406" s="6"/>
      <c r="T1406" s="6" t="s">
        <v>158</v>
      </c>
      <c r="U1406" s="6" t="s">
        <v>159</v>
      </c>
      <c r="V1406" s="6">
        <v>3</v>
      </c>
      <c r="W1406" s="8">
        <v>44141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</row>
    <row r="1407" ht="15.15" spans="1:86">
      <c r="A1407" s="4">
        <v>44143.5111226852</v>
      </c>
      <c r="B1407" s="5" t="s">
        <v>11</v>
      </c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 t="s">
        <v>4231</v>
      </c>
      <c r="BP1407" s="7">
        <v>89215968758</v>
      </c>
      <c r="BQ1407" s="6" t="s">
        <v>4232</v>
      </c>
      <c r="BR1407" s="6" t="s">
        <v>4233</v>
      </c>
      <c r="BS1407" s="6" t="s">
        <v>378</v>
      </c>
      <c r="BT1407" s="7">
        <v>129</v>
      </c>
      <c r="BU1407" s="8">
        <v>44143</v>
      </c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</row>
    <row r="1408" ht="15.15" hidden="1" spans="1:86">
      <c r="A1408" s="4">
        <v>44143.5111458333</v>
      </c>
      <c r="B1408" s="5" t="s">
        <v>65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 t="s">
        <v>4234</v>
      </c>
      <c r="R1408" s="7">
        <v>89313107975</v>
      </c>
      <c r="S1408" s="6" t="s">
        <v>4235</v>
      </c>
      <c r="T1408" s="6" t="s">
        <v>4236</v>
      </c>
      <c r="U1408" s="6" t="s">
        <v>183</v>
      </c>
      <c r="V1408" s="7">
        <v>101</v>
      </c>
      <c r="W1408" s="8">
        <v>44143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</row>
    <row r="1409" ht="15.15" hidden="1" spans="1:86">
      <c r="A1409" s="4">
        <v>44143.5113078704</v>
      </c>
      <c r="B1409" s="6" t="s">
        <v>80</v>
      </c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 t="s">
        <v>4237</v>
      </c>
      <c r="BH1409" s="7">
        <v>89218640304</v>
      </c>
      <c r="BI1409" s="6" t="s">
        <v>4238</v>
      </c>
      <c r="BJ1409" s="6" t="s">
        <v>4239</v>
      </c>
      <c r="BK1409" s="6" t="s">
        <v>4240</v>
      </c>
      <c r="BL1409" s="6" t="s">
        <v>1672</v>
      </c>
      <c r="BM1409" s="7">
        <v>139</v>
      </c>
      <c r="BN1409" s="6" t="s">
        <v>930</v>
      </c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</row>
    <row r="1410" ht="15.15" hidden="1" spans="1:86">
      <c r="A1410" s="4">
        <v>44143.5118518519</v>
      </c>
      <c r="B1410" s="6" t="s">
        <v>80</v>
      </c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 t="s">
        <v>4241</v>
      </c>
      <c r="BH1410" s="6">
        <v>79214480494</v>
      </c>
      <c r="BI1410" s="6"/>
      <c r="BJ1410" s="6" t="s">
        <v>4242</v>
      </c>
      <c r="BK1410" s="6" t="s">
        <v>4243</v>
      </c>
      <c r="BL1410" s="6" t="s">
        <v>4244</v>
      </c>
      <c r="BM1410" s="7">
        <v>124</v>
      </c>
      <c r="BN1410" s="6" t="s">
        <v>1071</v>
      </c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</row>
    <row r="1411" ht="15.15" spans="1:86">
      <c r="A1411" s="4">
        <v>44143.5122569444</v>
      </c>
      <c r="B1411" s="5" t="s">
        <v>11</v>
      </c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 t="s">
        <v>4245</v>
      </c>
      <c r="BP1411" s="6" t="s">
        <v>4246</v>
      </c>
      <c r="BQ1411" s="6" t="s">
        <v>4247</v>
      </c>
      <c r="BR1411" s="6" t="s">
        <v>4248</v>
      </c>
      <c r="BS1411" s="6" t="s">
        <v>1556</v>
      </c>
      <c r="BT1411" s="7">
        <v>129</v>
      </c>
      <c r="BU1411" s="8">
        <v>44143</v>
      </c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</row>
    <row r="1412" ht="15.15" hidden="1" spans="1:86">
      <c r="A1412" s="4">
        <v>44143.5128819444</v>
      </c>
      <c r="B1412" s="5" t="s">
        <v>65</v>
      </c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 t="s">
        <v>4234</v>
      </c>
      <c r="R1412" s="7">
        <v>89313107975</v>
      </c>
      <c r="S1412" s="6" t="s">
        <v>4235</v>
      </c>
      <c r="T1412" s="6" t="s">
        <v>4236</v>
      </c>
      <c r="U1412" s="6" t="s">
        <v>164</v>
      </c>
      <c r="V1412" s="6">
        <v>3</v>
      </c>
      <c r="W1412" s="8">
        <v>44143</v>
      </c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</row>
    <row r="1413" ht="15.15" hidden="1" spans="1:86">
      <c r="A1413" s="4">
        <v>44143.5133101852</v>
      </c>
      <c r="B1413" s="6" t="s">
        <v>15</v>
      </c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 t="s">
        <v>4249</v>
      </c>
      <c r="AF1413" s="6">
        <v>79043370451</v>
      </c>
      <c r="AG1413" s="6" t="s">
        <v>4250</v>
      </c>
      <c r="AH1413" s="6" t="s">
        <v>4251</v>
      </c>
      <c r="AI1413" s="6" t="s">
        <v>4252</v>
      </c>
      <c r="AJ1413" s="7">
        <v>101</v>
      </c>
      <c r="AK1413" s="6" t="s">
        <v>74</v>
      </c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</row>
    <row r="1414" ht="15.15" spans="1:86">
      <c r="A1414" s="4">
        <v>44143.5134375</v>
      </c>
      <c r="B1414" s="5" t="s">
        <v>11</v>
      </c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 t="s">
        <v>4245</v>
      </c>
      <c r="BP1414" s="6" t="s">
        <v>4253</v>
      </c>
      <c r="BQ1414" s="6" t="s">
        <v>4254</v>
      </c>
      <c r="BR1414" s="6" t="s">
        <v>4255</v>
      </c>
      <c r="BS1414" s="6" t="s">
        <v>378</v>
      </c>
      <c r="BT1414" s="7">
        <v>129</v>
      </c>
      <c r="BU1414" s="8">
        <v>44143</v>
      </c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</row>
    <row r="1415" ht="15.15" spans="1:86">
      <c r="A1415" s="4">
        <v>44143.513599537</v>
      </c>
      <c r="B1415" s="5" t="s">
        <v>11</v>
      </c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 t="s">
        <v>4256</v>
      </c>
      <c r="BP1415" s="6">
        <v>79219173033</v>
      </c>
      <c r="BQ1415" s="6" t="s">
        <v>4257</v>
      </c>
      <c r="BR1415" s="6" t="s">
        <v>4258</v>
      </c>
      <c r="BS1415" s="6" t="s">
        <v>378</v>
      </c>
      <c r="BT1415" s="7">
        <v>2</v>
      </c>
      <c r="BU1415" s="8">
        <v>44143</v>
      </c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</row>
    <row r="1416" ht="15.15" hidden="1" spans="1:86">
      <c r="A1416" s="4">
        <v>44143.5138773148</v>
      </c>
      <c r="B1416" s="6" t="s">
        <v>15</v>
      </c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 t="s">
        <v>4259</v>
      </c>
      <c r="AF1416" s="6" t="s">
        <v>4260</v>
      </c>
      <c r="AG1416" s="6" t="s">
        <v>4261</v>
      </c>
      <c r="AH1416" s="6" t="s">
        <v>4262</v>
      </c>
      <c r="AI1416" s="6" t="s">
        <v>2220</v>
      </c>
      <c r="AJ1416" s="7">
        <v>109</v>
      </c>
      <c r="AK1416" s="6" t="s">
        <v>20</v>
      </c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</row>
    <row r="1417" ht="15.15" hidden="1" spans="1:86">
      <c r="A1417" s="4">
        <v>44143.5143171296</v>
      </c>
      <c r="B1417" s="5" t="s">
        <v>65</v>
      </c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 t="s">
        <v>4263</v>
      </c>
      <c r="R1417" s="7">
        <v>89112125252</v>
      </c>
      <c r="S1417" s="6" t="s">
        <v>4264</v>
      </c>
      <c r="T1417" s="6" t="s">
        <v>4265</v>
      </c>
      <c r="U1417" s="6" t="s">
        <v>4266</v>
      </c>
      <c r="V1417" s="6">
        <v>3</v>
      </c>
      <c r="W1417" s="8">
        <v>44143</v>
      </c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</row>
    <row r="1418" ht="15.15" hidden="1" spans="1:86">
      <c r="A1418" s="4">
        <v>44143.51875</v>
      </c>
      <c r="B1418" s="6" t="s">
        <v>15</v>
      </c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 t="s">
        <v>4245</v>
      </c>
      <c r="AF1418" s="6" t="s">
        <v>4246</v>
      </c>
      <c r="AG1418" s="6" t="s">
        <v>4254</v>
      </c>
      <c r="AH1418" s="6" t="s">
        <v>4255</v>
      </c>
      <c r="AI1418" s="6" t="s">
        <v>4267</v>
      </c>
      <c r="AJ1418" s="7">
        <v>102</v>
      </c>
      <c r="AK1418" s="6" t="s">
        <v>20</v>
      </c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</row>
    <row r="1419" ht="15.15" spans="1:86">
      <c r="A1419" s="4">
        <v>44143.5189814815</v>
      </c>
      <c r="B1419" s="5" t="s">
        <v>11</v>
      </c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 t="s">
        <v>1732</v>
      </c>
      <c r="BP1419" s="7">
        <v>89522043973</v>
      </c>
      <c r="BQ1419" s="6" t="s">
        <v>1733</v>
      </c>
      <c r="BR1419" s="6" t="s">
        <v>4268</v>
      </c>
      <c r="BS1419" s="6" t="s">
        <v>2215</v>
      </c>
      <c r="BT1419" s="7">
        <v>126</v>
      </c>
      <c r="BU1419" s="8">
        <v>44143</v>
      </c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</row>
    <row r="1420" ht="15.15" hidden="1" spans="1:86">
      <c r="A1420" s="4">
        <v>44143.5199305556</v>
      </c>
      <c r="B1420" s="5" t="s">
        <v>169</v>
      </c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 t="s">
        <v>4269</v>
      </c>
      <c r="Y1420" s="7">
        <v>89219747139</v>
      </c>
      <c r="Z1420" s="6" t="s">
        <v>4270</v>
      </c>
      <c r="AA1420" s="6" t="s">
        <v>4271</v>
      </c>
      <c r="AB1420" s="6" t="s">
        <v>1091</v>
      </c>
      <c r="AC1420" s="7">
        <v>105</v>
      </c>
      <c r="AD1420" s="8">
        <v>44143</v>
      </c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</row>
    <row r="1421" ht="15.15" hidden="1" spans="1:86">
      <c r="A1421" s="4">
        <v>44143.5200462963</v>
      </c>
      <c r="B1421" s="5" t="s">
        <v>65</v>
      </c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 t="s">
        <v>4272</v>
      </c>
      <c r="R1421" s="6" t="s">
        <v>4273</v>
      </c>
      <c r="S1421" s="6" t="s">
        <v>4274</v>
      </c>
      <c r="T1421" s="6" t="s">
        <v>4275</v>
      </c>
      <c r="U1421" s="6" t="s">
        <v>3293</v>
      </c>
      <c r="V1421" s="6">
        <v>3</v>
      </c>
      <c r="W1421" s="8">
        <v>44143</v>
      </c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</row>
    <row r="1422" ht="15.15" hidden="1" spans="1:86">
      <c r="A1422" s="4">
        <v>44143.5213310185</v>
      </c>
      <c r="B1422" s="5" t="s">
        <v>27</v>
      </c>
      <c r="C1422" s="6"/>
      <c r="D1422" s="6"/>
      <c r="E1422" s="6"/>
      <c r="F1422" s="6"/>
      <c r="G1422" s="6"/>
      <c r="H1422" s="6"/>
      <c r="I1422" s="6"/>
      <c r="J1422" s="6" t="s">
        <v>4276</v>
      </c>
      <c r="K1422" s="6">
        <v>79219487015</v>
      </c>
      <c r="L1422" s="6" t="s">
        <v>4277</v>
      </c>
      <c r="M1422" s="6" t="s">
        <v>4278</v>
      </c>
      <c r="N1422" s="6" t="s">
        <v>4279</v>
      </c>
      <c r="O1422" s="7">
        <v>201</v>
      </c>
      <c r="P1422" s="8">
        <v>44143</v>
      </c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</row>
    <row r="1423" ht="15.15" hidden="1" spans="1:86">
      <c r="A1423" s="4">
        <v>44143.5224189815</v>
      </c>
      <c r="B1423" s="5" t="s">
        <v>27</v>
      </c>
      <c r="C1423" s="6"/>
      <c r="D1423" s="6"/>
      <c r="E1423" s="6"/>
      <c r="F1423" s="6"/>
      <c r="G1423" s="6"/>
      <c r="H1423" s="6"/>
      <c r="I1423" s="6"/>
      <c r="J1423" s="6" t="s">
        <v>549</v>
      </c>
      <c r="K1423" s="6">
        <f>7-911-181-55-75</f>
        <v>-1215</v>
      </c>
      <c r="L1423" s="6" t="s">
        <v>550</v>
      </c>
      <c r="M1423" s="6" t="s">
        <v>551</v>
      </c>
      <c r="N1423" s="6" t="s">
        <v>2128</v>
      </c>
      <c r="O1423" s="7">
        <v>402</v>
      </c>
      <c r="P1423" s="8">
        <v>44143</v>
      </c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</row>
    <row r="1424" ht="15.15" hidden="1" spans="1:86">
      <c r="A1424" s="4">
        <v>44143.5227662037</v>
      </c>
      <c r="B1424" s="6" t="s">
        <v>80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 t="s">
        <v>4280</v>
      </c>
      <c r="BH1424" s="7">
        <v>89213838815</v>
      </c>
      <c r="BI1424" s="6" t="s">
        <v>4281</v>
      </c>
      <c r="BJ1424" s="6" t="s">
        <v>4282</v>
      </c>
      <c r="BK1424" s="6" t="s">
        <v>4283</v>
      </c>
      <c r="BL1424" s="6" t="s">
        <v>1147</v>
      </c>
      <c r="BM1424" s="7">
        <v>119</v>
      </c>
      <c r="BN1424" s="6" t="s">
        <v>20</v>
      </c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</row>
    <row r="1425" ht="15.15" hidden="1" spans="1:86">
      <c r="A1425" s="4">
        <v>44143.5252314815</v>
      </c>
      <c r="B1425" s="6" t="s">
        <v>80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 t="s">
        <v>4284</v>
      </c>
      <c r="BH1425" s="6" t="s">
        <v>4285</v>
      </c>
      <c r="BI1425" s="6" t="s">
        <v>4286</v>
      </c>
      <c r="BJ1425" s="6" t="s">
        <v>4287</v>
      </c>
      <c r="BK1425" s="6" t="s">
        <v>4288</v>
      </c>
      <c r="BL1425" s="6" t="s">
        <v>714</v>
      </c>
      <c r="BM1425" s="7">
        <v>205</v>
      </c>
      <c r="BN1425" s="6" t="s">
        <v>433</v>
      </c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</row>
    <row r="1426" ht="15.15" hidden="1" spans="1:86">
      <c r="A1426" s="4">
        <v>44143.5255324074</v>
      </c>
      <c r="B1426" s="5" t="s">
        <v>65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 t="s">
        <v>4289</v>
      </c>
      <c r="R1426" s="7">
        <v>89313352005</v>
      </c>
      <c r="S1426" s="6" t="s">
        <v>4290</v>
      </c>
      <c r="T1426" s="6" t="s">
        <v>4289</v>
      </c>
      <c r="U1426" s="6" t="s">
        <v>1283</v>
      </c>
      <c r="V1426" s="6" t="s">
        <v>4291</v>
      </c>
      <c r="W1426" s="8">
        <v>44112</v>
      </c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</row>
    <row r="1427" ht="15.15" hidden="1" spans="1:86">
      <c r="A1427" s="4">
        <v>44143.525787037</v>
      </c>
      <c r="B1427" s="6" t="s">
        <v>15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 t="s">
        <v>4292</v>
      </c>
      <c r="AF1427" s="6">
        <v>79112321337</v>
      </c>
      <c r="AG1427" s="6" t="s">
        <v>4293</v>
      </c>
      <c r="AH1427" s="6" t="s">
        <v>4294</v>
      </c>
      <c r="AI1427" s="6" t="s">
        <v>4295</v>
      </c>
      <c r="AJ1427" s="7">
        <v>302</v>
      </c>
      <c r="AK1427" s="6" t="s">
        <v>20</v>
      </c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</row>
    <row r="1428" ht="15.15" hidden="1" spans="1:86">
      <c r="A1428" s="4">
        <v>44143.5263657407</v>
      </c>
      <c r="B1428" s="5" t="s">
        <v>27</v>
      </c>
      <c r="C1428" s="6"/>
      <c r="D1428" s="6"/>
      <c r="E1428" s="6"/>
      <c r="F1428" s="6"/>
      <c r="G1428" s="6"/>
      <c r="H1428" s="6"/>
      <c r="I1428" s="6"/>
      <c r="J1428" s="6" t="s">
        <v>4296</v>
      </c>
      <c r="K1428" s="6" t="s">
        <v>4297</v>
      </c>
      <c r="L1428" s="6" t="s">
        <v>4298</v>
      </c>
      <c r="M1428" s="6" t="s">
        <v>4299</v>
      </c>
      <c r="N1428" s="6" t="s">
        <v>2120</v>
      </c>
      <c r="O1428" s="7">
        <v>103</v>
      </c>
      <c r="P1428" s="8">
        <v>44143</v>
      </c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</row>
    <row r="1429" ht="15.15" hidden="1" spans="1:86">
      <c r="A1429" s="4">
        <v>44143.5264699074</v>
      </c>
      <c r="B1429" s="5" t="s">
        <v>169</v>
      </c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 t="s">
        <v>4300</v>
      </c>
      <c r="Y1429" s="6">
        <v>79112309578</v>
      </c>
      <c r="Z1429" s="6" t="s">
        <v>4301</v>
      </c>
      <c r="AA1429" s="6" t="s">
        <v>4302</v>
      </c>
      <c r="AB1429" s="6" t="s">
        <v>1021</v>
      </c>
      <c r="AC1429" s="7">
        <v>402</v>
      </c>
      <c r="AD1429" s="8">
        <v>44143</v>
      </c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</row>
    <row r="1430" ht="15.15" hidden="1" spans="1:86">
      <c r="A1430" s="4">
        <v>44143.5270486111</v>
      </c>
      <c r="B1430" s="5" t="s">
        <v>65</v>
      </c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 t="s">
        <v>161</v>
      </c>
      <c r="R1430" s="7">
        <v>89818012433</v>
      </c>
      <c r="S1430" s="6" t="s">
        <v>162</v>
      </c>
      <c r="T1430" s="6" t="s">
        <v>163</v>
      </c>
      <c r="U1430" s="6" t="s">
        <v>2525</v>
      </c>
      <c r="V1430" s="7">
        <v>504</v>
      </c>
      <c r="W1430" s="8">
        <v>44143</v>
      </c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</row>
    <row r="1431" ht="15.15" spans="1:86">
      <c r="A1431" s="4">
        <v>44143.5271527778</v>
      </c>
      <c r="B1431" s="5" t="s">
        <v>11</v>
      </c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 t="s">
        <v>4303</v>
      </c>
      <c r="BP1431" s="7">
        <v>89117270486</v>
      </c>
      <c r="BQ1431" s="6"/>
      <c r="BR1431" s="6" t="s">
        <v>3535</v>
      </c>
      <c r="BS1431" s="6" t="s">
        <v>1919</v>
      </c>
      <c r="BT1431" s="7">
        <v>177</v>
      </c>
      <c r="BU1431" s="8">
        <v>44143</v>
      </c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</row>
    <row r="1432" ht="15.15" hidden="1" spans="1:86">
      <c r="A1432" s="4">
        <v>44143.5280555556</v>
      </c>
      <c r="B1432" s="6" t="s">
        <v>80</v>
      </c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 t="s">
        <v>4304</v>
      </c>
      <c r="BH1432" s="6">
        <f>7-905-229-22-41</f>
        <v>-1190</v>
      </c>
      <c r="BI1432" s="6" t="s">
        <v>4305</v>
      </c>
      <c r="BJ1432" s="6" t="s">
        <v>4306</v>
      </c>
      <c r="BK1432" s="6" t="s">
        <v>4307</v>
      </c>
      <c r="BL1432" s="6" t="s">
        <v>3614</v>
      </c>
      <c r="BM1432" s="7">
        <v>130</v>
      </c>
      <c r="BN1432" s="6" t="s">
        <v>74</v>
      </c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</row>
    <row r="1433" ht="15.15" hidden="1" spans="1:86">
      <c r="A1433" s="4">
        <v>44143.5289699074</v>
      </c>
      <c r="B1433" s="6" t="s">
        <v>15</v>
      </c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 t="s">
        <v>4272</v>
      </c>
      <c r="AF1433" s="6" t="s">
        <v>4273</v>
      </c>
      <c r="AG1433" s="6" t="s">
        <v>4274</v>
      </c>
      <c r="AH1433" s="6" t="s">
        <v>4275</v>
      </c>
      <c r="AI1433" s="6" t="s">
        <v>4308</v>
      </c>
      <c r="AJ1433" s="7">
        <v>103</v>
      </c>
      <c r="AK1433" s="6" t="s">
        <v>1791</v>
      </c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</row>
    <row r="1434" ht="15.15" hidden="1" spans="1:86">
      <c r="A1434" s="4">
        <v>44143.5291782407</v>
      </c>
      <c r="B1434" s="5" t="s">
        <v>65</v>
      </c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 t="s">
        <v>4309</v>
      </c>
      <c r="R1434" s="7">
        <v>89112572495</v>
      </c>
      <c r="S1434" s="6" t="s">
        <v>4310</v>
      </c>
      <c r="T1434" s="6" t="s">
        <v>4311</v>
      </c>
      <c r="U1434" s="6" t="s">
        <v>1417</v>
      </c>
      <c r="V1434" s="7">
        <v>501</v>
      </c>
      <c r="W1434" s="8">
        <v>44143</v>
      </c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</row>
    <row r="1435" ht="15.15" hidden="1" spans="1:86">
      <c r="A1435" s="4">
        <v>44143.5294675926</v>
      </c>
      <c r="B1435" s="5" t="s">
        <v>169</v>
      </c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 t="s">
        <v>4312</v>
      </c>
      <c r="Y1435" s="7">
        <v>89119591622</v>
      </c>
      <c r="Z1435" s="6" t="s">
        <v>4313</v>
      </c>
      <c r="AA1435" s="6" t="s">
        <v>4312</v>
      </c>
      <c r="AB1435" s="6" t="s">
        <v>2246</v>
      </c>
      <c r="AC1435" s="7">
        <v>103</v>
      </c>
      <c r="AD1435" s="8">
        <v>44143</v>
      </c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</row>
    <row r="1436" ht="15.15" hidden="1" spans="1:86">
      <c r="A1436" s="4">
        <v>44143.5303356481</v>
      </c>
      <c r="B1436" s="5" t="s">
        <v>27</v>
      </c>
      <c r="C1436" s="6"/>
      <c r="D1436" s="6"/>
      <c r="E1436" s="6"/>
      <c r="F1436" s="6"/>
      <c r="G1436" s="6"/>
      <c r="H1436" s="6"/>
      <c r="I1436" s="6"/>
      <c r="J1436" s="6" t="s">
        <v>4304</v>
      </c>
      <c r="K1436" s="6">
        <f>7-905-229-22-41</f>
        <v>-1190</v>
      </c>
      <c r="L1436" s="6"/>
      <c r="M1436" s="6" t="s">
        <v>4314</v>
      </c>
      <c r="N1436" s="6" t="s">
        <v>2128</v>
      </c>
      <c r="O1436" s="7">
        <v>102</v>
      </c>
      <c r="P1436" s="8">
        <v>44143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</row>
    <row r="1437" ht="15.15" hidden="1" spans="1:86">
      <c r="A1437" s="4">
        <v>44143.5305324074</v>
      </c>
      <c r="B1437" s="6" t="s">
        <v>15</v>
      </c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 t="s">
        <v>4315</v>
      </c>
      <c r="AF1437" s="6" t="s">
        <v>4316</v>
      </c>
      <c r="AG1437" s="6" t="s">
        <v>4317</v>
      </c>
      <c r="AH1437" s="6" t="s">
        <v>4318</v>
      </c>
      <c r="AI1437" s="6" t="s">
        <v>1166</v>
      </c>
      <c r="AJ1437" s="7">
        <v>201</v>
      </c>
      <c r="AK1437" s="6" t="s">
        <v>4319</v>
      </c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</row>
    <row r="1438" ht="15.15" hidden="1" spans="1:86">
      <c r="A1438" s="4">
        <v>44143.5322106481</v>
      </c>
      <c r="B1438" s="6" t="s">
        <v>15</v>
      </c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 t="s">
        <v>4320</v>
      </c>
      <c r="AF1438" s="6">
        <v>79219508050</v>
      </c>
      <c r="AG1438" s="6" t="s">
        <v>4321</v>
      </c>
      <c r="AH1438" s="6" t="s">
        <v>4322</v>
      </c>
      <c r="AI1438" s="6" t="s">
        <v>3629</v>
      </c>
      <c r="AJ1438" s="7">
        <v>109</v>
      </c>
      <c r="AK1438" s="6" t="s">
        <v>74</v>
      </c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</row>
    <row r="1439" ht="15.15" hidden="1" spans="1:86">
      <c r="A1439" s="4">
        <v>44143.5322569444</v>
      </c>
      <c r="B1439" s="5" t="s">
        <v>65</v>
      </c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 t="s">
        <v>4323</v>
      </c>
      <c r="R1439" s="6">
        <v>79313561725</v>
      </c>
      <c r="S1439" s="6" t="s">
        <v>4324</v>
      </c>
      <c r="T1439" s="6" t="s">
        <v>4325</v>
      </c>
      <c r="U1439" s="6" t="s">
        <v>4326</v>
      </c>
      <c r="V1439" s="7">
        <v>302</v>
      </c>
      <c r="W1439" s="8">
        <v>44143</v>
      </c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</row>
    <row r="1440" ht="15.15" hidden="1" spans="1:86">
      <c r="A1440" s="4">
        <v>44143.5324768519</v>
      </c>
      <c r="B1440" s="5" t="s">
        <v>192</v>
      </c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 t="s">
        <v>4327</v>
      </c>
      <c r="BA1440" s="6">
        <f>7-931-361-10-48</f>
        <v>-1343</v>
      </c>
      <c r="BB1440" s="6" t="s">
        <v>4328</v>
      </c>
      <c r="BC1440" s="6" t="s">
        <v>4329</v>
      </c>
      <c r="BD1440" s="6" t="s">
        <v>773</v>
      </c>
      <c r="BE1440" s="7">
        <v>119</v>
      </c>
      <c r="BF1440" s="8">
        <v>44143</v>
      </c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</row>
    <row r="1441" ht="15.15" hidden="1" spans="1:86">
      <c r="A1441" s="4">
        <v>44143.5325578704</v>
      </c>
      <c r="B1441" s="5" t="s">
        <v>192</v>
      </c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 t="s">
        <v>4330</v>
      </c>
      <c r="BA1441" s="6">
        <v>79523675399</v>
      </c>
      <c r="BB1441" s="6" t="s">
        <v>4331</v>
      </c>
      <c r="BC1441" s="6" t="s">
        <v>4332</v>
      </c>
      <c r="BD1441" s="6" t="s">
        <v>4333</v>
      </c>
      <c r="BE1441" s="7">
        <v>115</v>
      </c>
      <c r="BF1441" s="8">
        <v>44143</v>
      </c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</row>
    <row r="1442" ht="15.15" hidden="1" spans="1:86">
      <c r="A1442" s="4">
        <v>44143.5340162037</v>
      </c>
      <c r="B1442" s="5" t="s">
        <v>65</v>
      </c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 t="s">
        <v>4334</v>
      </c>
      <c r="R1442" s="6">
        <v>79217459311</v>
      </c>
      <c r="S1442" s="6" t="s">
        <v>4335</v>
      </c>
      <c r="T1442" s="6" t="s">
        <v>4336</v>
      </c>
      <c r="U1442" s="6" t="s">
        <v>3667</v>
      </c>
      <c r="V1442" s="7">
        <v>303</v>
      </c>
      <c r="W1442" s="8">
        <v>44143</v>
      </c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</row>
    <row r="1443" ht="15.15" hidden="1" spans="1:86">
      <c r="A1443" s="4">
        <v>44143.5346990741</v>
      </c>
      <c r="B1443" s="5" t="s">
        <v>169</v>
      </c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 t="s">
        <v>4337</v>
      </c>
      <c r="Y1443" s="6">
        <v>79217642464</v>
      </c>
      <c r="Z1443" s="6"/>
      <c r="AA1443" s="6" t="s">
        <v>4338</v>
      </c>
      <c r="AB1443" s="6" t="s">
        <v>1021</v>
      </c>
      <c r="AC1443" s="7">
        <v>115</v>
      </c>
      <c r="AD1443" s="8">
        <v>44143</v>
      </c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</row>
    <row r="1444" ht="15.15" hidden="1" spans="1:86">
      <c r="A1444" s="4">
        <v>44143.5354282407</v>
      </c>
      <c r="B1444" s="6" t="s">
        <v>15</v>
      </c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 t="s">
        <v>4339</v>
      </c>
      <c r="AF1444" s="7">
        <v>89213673126</v>
      </c>
      <c r="AG1444" s="6" t="s">
        <v>4340</v>
      </c>
      <c r="AH1444" s="6" t="s">
        <v>4341</v>
      </c>
      <c r="AI1444" s="6" t="s">
        <v>2154</v>
      </c>
      <c r="AJ1444" s="7">
        <v>701</v>
      </c>
      <c r="AK1444" s="6" t="s">
        <v>20</v>
      </c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</row>
    <row r="1445" ht="15.15" hidden="1" spans="1:86">
      <c r="A1445" s="4">
        <v>44143.535775463</v>
      </c>
      <c r="B1445" s="5" t="s">
        <v>65</v>
      </c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 t="s">
        <v>4269</v>
      </c>
      <c r="R1445" s="7">
        <v>89219527282</v>
      </c>
      <c r="S1445" s="6" t="s">
        <v>4342</v>
      </c>
      <c r="T1445" s="6" t="s">
        <v>4343</v>
      </c>
      <c r="U1445" s="6" t="s">
        <v>2525</v>
      </c>
      <c r="V1445" s="7">
        <v>404</v>
      </c>
      <c r="W1445" s="8">
        <v>44143</v>
      </c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</row>
    <row r="1446" ht="15.15" hidden="1" spans="1:86">
      <c r="A1446" s="4">
        <v>44143.5363194444</v>
      </c>
      <c r="B1446" s="5" t="s">
        <v>169</v>
      </c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 t="s">
        <v>998</v>
      </c>
      <c r="Y1446" s="6">
        <v>79052867061</v>
      </c>
      <c r="Z1446" s="6" t="s">
        <v>999</v>
      </c>
      <c r="AA1446" s="6" t="s">
        <v>1000</v>
      </c>
      <c r="AB1446" s="6" t="s">
        <v>4344</v>
      </c>
      <c r="AC1446" s="7">
        <v>304</v>
      </c>
      <c r="AD1446" s="8">
        <v>44143</v>
      </c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</row>
    <row r="1447" ht="15.15" hidden="1" spans="1:86">
      <c r="A1447" s="4">
        <v>44143.537025463</v>
      </c>
      <c r="B1447" s="5" t="s">
        <v>65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 t="s">
        <v>4345</v>
      </c>
      <c r="R1447" s="7">
        <v>89117336744</v>
      </c>
      <c r="S1447" s="6" t="s">
        <v>4346</v>
      </c>
      <c r="T1447" s="6" t="s">
        <v>4347</v>
      </c>
      <c r="U1447" s="6" t="s">
        <v>4348</v>
      </c>
      <c r="V1447" s="7">
        <v>301</v>
      </c>
      <c r="W1447" s="8">
        <v>44143</v>
      </c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</row>
    <row r="1448" ht="15.15" hidden="1" spans="1:86">
      <c r="A1448" s="4">
        <v>44143.5388194444</v>
      </c>
      <c r="B1448" s="5" t="s">
        <v>192</v>
      </c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 t="s">
        <v>4349</v>
      </c>
      <c r="BA1448" s="6">
        <v>79112688683</v>
      </c>
      <c r="BB1448" s="6" t="s">
        <v>4350</v>
      </c>
      <c r="BC1448" s="6" t="s">
        <v>4351</v>
      </c>
      <c r="BD1448" s="6" t="s">
        <v>773</v>
      </c>
      <c r="BE1448" s="7">
        <v>119</v>
      </c>
      <c r="BF1448" s="8">
        <v>44143</v>
      </c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</row>
    <row r="1449" ht="15.15" spans="1:86">
      <c r="A1449" s="4">
        <v>44143.5394212963</v>
      </c>
      <c r="B1449" s="5" t="s">
        <v>11</v>
      </c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 t="s">
        <v>4352</v>
      </c>
      <c r="BP1449" s="7">
        <v>89618112918</v>
      </c>
      <c r="BQ1449" s="6" t="s">
        <v>4353</v>
      </c>
      <c r="BR1449" s="6" t="s">
        <v>4354</v>
      </c>
      <c r="BS1449" s="6" t="s">
        <v>378</v>
      </c>
      <c r="BT1449" s="7">
        <v>129</v>
      </c>
      <c r="BU1449" s="8">
        <v>44143</v>
      </c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</row>
    <row r="1450" ht="15.15" hidden="1" spans="1:86">
      <c r="A1450" s="4">
        <v>44143.5404398148</v>
      </c>
      <c r="B1450" s="5" t="s">
        <v>65</v>
      </c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 t="s">
        <v>4355</v>
      </c>
      <c r="R1450" s="6">
        <v>79213491991</v>
      </c>
      <c r="S1450" s="6" t="s">
        <v>4356</v>
      </c>
      <c r="T1450" s="6" t="s">
        <v>4357</v>
      </c>
      <c r="U1450" s="6" t="s">
        <v>3659</v>
      </c>
      <c r="V1450" s="7">
        <v>303</v>
      </c>
      <c r="W1450" s="8">
        <v>44143</v>
      </c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</row>
    <row r="1451" ht="15.15" hidden="1" spans="1:86">
      <c r="A1451" s="4">
        <v>44143.5409259259</v>
      </c>
      <c r="B1451" s="5" t="s">
        <v>192</v>
      </c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 t="s">
        <v>786</v>
      </c>
      <c r="BA1451" s="7">
        <v>89110934177</v>
      </c>
      <c r="BB1451" s="6" t="s">
        <v>787</v>
      </c>
      <c r="BC1451" s="6" t="s">
        <v>789</v>
      </c>
      <c r="BD1451" s="6" t="s">
        <v>3504</v>
      </c>
      <c r="BE1451" s="7">
        <v>130</v>
      </c>
      <c r="BF1451" s="8">
        <v>44143</v>
      </c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</row>
    <row r="1452" ht="15.15" spans="1:86">
      <c r="A1452" s="4">
        <v>44143.541087963</v>
      </c>
      <c r="B1452" s="5" t="s">
        <v>11</v>
      </c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 t="s">
        <v>4358</v>
      </c>
      <c r="BP1452" s="7">
        <v>89121239845</v>
      </c>
      <c r="BQ1452" s="6" t="s">
        <v>4359</v>
      </c>
      <c r="BR1452" s="6" t="s">
        <v>4360</v>
      </c>
      <c r="BS1452" s="6" t="s">
        <v>378</v>
      </c>
      <c r="BT1452" s="7">
        <v>129</v>
      </c>
      <c r="BU1452" s="8">
        <v>44143</v>
      </c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</row>
    <row r="1453" ht="15.15" spans="1:86">
      <c r="A1453" s="4">
        <v>44143.5415625</v>
      </c>
      <c r="B1453" s="5" t="s">
        <v>11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 t="s">
        <v>4361</v>
      </c>
      <c r="BP1453" s="6">
        <v>79213003627</v>
      </c>
      <c r="BQ1453" s="6" t="s">
        <v>4362</v>
      </c>
      <c r="BR1453" s="6" t="s">
        <v>4363</v>
      </c>
      <c r="BS1453" s="6" t="s">
        <v>4364</v>
      </c>
      <c r="BT1453" s="7">
        <v>153</v>
      </c>
      <c r="BU1453" s="8">
        <v>44143</v>
      </c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</row>
    <row r="1454" ht="15.15" hidden="1" spans="1:86">
      <c r="A1454" s="4">
        <v>44143.5420486111</v>
      </c>
      <c r="B1454" s="5" t="s">
        <v>65</v>
      </c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 t="s">
        <v>4365</v>
      </c>
      <c r="R1454" s="6">
        <v>79046023777</v>
      </c>
      <c r="S1454" s="6" t="s">
        <v>4366</v>
      </c>
      <c r="T1454" s="6" t="s">
        <v>4367</v>
      </c>
      <c r="U1454" s="6" t="s">
        <v>3655</v>
      </c>
      <c r="V1454" s="7">
        <v>303</v>
      </c>
      <c r="W1454" s="8">
        <v>44143</v>
      </c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</row>
    <row r="1455" ht="15.15" spans="1:86">
      <c r="A1455" s="4">
        <v>44143.5420486111</v>
      </c>
      <c r="B1455" s="5" t="s">
        <v>11</v>
      </c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 t="s">
        <v>4368</v>
      </c>
      <c r="BP1455" s="6">
        <v>79214408883</v>
      </c>
      <c r="BQ1455" s="6" t="s">
        <v>4369</v>
      </c>
      <c r="BR1455" s="6" t="s">
        <v>4370</v>
      </c>
      <c r="BS1455" s="6" t="s">
        <v>378</v>
      </c>
      <c r="BT1455" s="7">
        <v>129</v>
      </c>
      <c r="BU1455" s="8">
        <v>44143</v>
      </c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</row>
    <row r="1456" ht="15.15" hidden="1" spans="1:86">
      <c r="A1456" s="4">
        <v>44143.5430787037</v>
      </c>
      <c r="B1456" s="6" t="s">
        <v>80</v>
      </c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 t="s">
        <v>786</v>
      </c>
      <c r="BH1456" s="7">
        <v>89110934177</v>
      </c>
      <c r="BI1456" s="6" t="s">
        <v>787</v>
      </c>
      <c r="BJ1456" s="6" t="s">
        <v>788</v>
      </c>
      <c r="BK1456" s="6" t="s">
        <v>789</v>
      </c>
      <c r="BL1456" s="6" t="s">
        <v>1433</v>
      </c>
      <c r="BM1456" s="7">
        <v>141</v>
      </c>
      <c r="BN1456" s="6" t="s">
        <v>20</v>
      </c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</row>
    <row r="1457" ht="15.15" hidden="1" spans="1:86">
      <c r="A1457" s="4">
        <v>44143.5433564815</v>
      </c>
      <c r="B1457" s="5" t="s">
        <v>192</v>
      </c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 t="s">
        <v>3575</v>
      </c>
      <c r="BA1457" s="6">
        <v>79112475428</v>
      </c>
      <c r="BB1457" s="6" t="s">
        <v>3576</v>
      </c>
      <c r="BC1457" s="6" t="s">
        <v>3577</v>
      </c>
      <c r="BD1457" s="6" t="s">
        <v>773</v>
      </c>
      <c r="BE1457" s="7">
        <v>119</v>
      </c>
      <c r="BF1457" s="8">
        <v>44143</v>
      </c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</row>
    <row r="1458" ht="15.15" hidden="1" spans="1:86">
      <c r="A1458" s="4">
        <v>44143.5433680556</v>
      </c>
      <c r="B1458" s="5" t="s">
        <v>192</v>
      </c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 t="s">
        <v>4371</v>
      </c>
      <c r="BA1458" s="6">
        <v>79643753371</v>
      </c>
      <c r="BB1458" s="6" t="s">
        <v>112</v>
      </c>
      <c r="BC1458" s="6" t="s">
        <v>113</v>
      </c>
      <c r="BD1458" s="6" t="s">
        <v>4372</v>
      </c>
      <c r="BE1458" s="7">
        <v>130</v>
      </c>
      <c r="BF1458" s="8">
        <v>44143</v>
      </c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</row>
    <row r="1459" ht="15.15" hidden="1" spans="1:86">
      <c r="A1459" s="4">
        <v>44143.5435416667</v>
      </c>
      <c r="B1459" s="5" t="s">
        <v>65</v>
      </c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 t="s">
        <v>4373</v>
      </c>
      <c r="R1459" s="7">
        <v>79219165616</v>
      </c>
      <c r="S1459" s="6" t="s">
        <v>4374</v>
      </c>
      <c r="T1459" s="6" t="s">
        <v>4375</v>
      </c>
      <c r="U1459" s="6" t="s">
        <v>4376</v>
      </c>
      <c r="V1459" s="7">
        <v>501</v>
      </c>
      <c r="W1459" s="8">
        <v>44143</v>
      </c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</row>
    <row r="1460" ht="15.15" spans="1:86">
      <c r="A1460" s="4">
        <v>44143.5442708333</v>
      </c>
      <c r="B1460" s="5" t="s">
        <v>11</v>
      </c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 t="s">
        <v>4377</v>
      </c>
      <c r="BP1460" s="6">
        <v>79052002737</v>
      </c>
      <c r="BQ1460" s="6" t="s">
        <v>4378</v>
      </c>
      <c r="BR1460" s="6" t="s">
        <v>4379</v>
      </c>
      <c r="BS1460" s="6" t="s">
        <v>2285</v>
      </c>
      <c r="BT1460" s="7">
        <v>150</v>
      </c>
      <c r="BU1460" s="8">
        <v>44143</v>
      </c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</row>
    <row r="1461" ht="15.15" hidden="1" spans="1:86">
      <c r="A1461" s="4">
        <v>44143.5448032407</v>
      </c>
      <c r="B1461" s="5" t="s">
        <v>27</v>
      </c>
      <c r="C1461" s="6"/>
      <c r="D1461" s="6"/>
      <c r="E1461" s="6"/>
      <c r="F1461" s="6"/>
      <c r="G1461" s="6"/>
      <c r="H1461" s="6"/>
      <c r="I1461" s="6"/>
      <c r="J1461" s="6" t="s">
        <v>4380</v>
      </c>
      <c r="K1461" s="6">
        <f>7-904-606-68-42</f>
        <v>-1613</v>
      </c>
      <c r="L1461" s="6" t="s">
        <v>4381</v>
      </c>
      <c r="M1461" s="6" t="s">
        <v>4382</v>
      </c>
      <c r="N1461" s="6" t="s">
        <v>2557</v>
      </c>
      <c r="O1461" s="7">
        <v>104</v>
      </c>
      <c r="P1461" s="8">
        <v>44143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</row>
    <row r="1462" ht="15.15" hidden="1" spans="1:86">
      <c r="A1462" s="4">
        <v>44143.5455324074</v>
      </c>
      <c r="B1462" s="5" t="s">
        <v>169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 t="s">
        <v>4383</v>
      </c>
      <c r="Y1462" s="6">
        <v>79119495302</v>
      </c>
      <c r="Z1462" s="6" t="s">
        <v>4384</v>
      </c>
      <c r="AA1462" s="6" t="s">
        <v>4385</v>
      </c>
      <c r="AB1462" s="6" t="s">
        <v>1091</v>
      </c>
      <c r="AC1462" s="7">
        <v>204</v>
      </c>
      <c r="AD1462" s="8">
        <v>44143</v>
      </c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</row>
    <row r="1463" ht="15.15" hidden="1" spans="1:86">
      <c r="A1463" s="4">
        <v>44143.5474074074</v>
      </c>
      <c r="B1463" s="5" t="s">
        <v>169</v>
      </c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 t="s">
        <v>1725</v>
      </c>
      <c r="Y1463" s="7">
        <v>89650259134</v>
      </c>
      <c r="Z1463" s="6" t="s">
        <v>1726</v>
      </c>
      <c r="AA1463" s="6" t="s">
        <v>1728</v>
      </c>
      <c r="AB1463" s="6" t="s">
        <v>1021</v>
      </c>
      <c r="AC1463" s="7">
        <v>115</v>
      </c>
      <c r="AD1463" s="8">
        <v>44143</v>
      </c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</row>
    <row r="1464" ht="15.15" hidden="1" spans="1:86">
      <c r="A1464" s="4">
        <v>44143.5475</v>
      </c>
      <c r="B1464" s="5" t="s">
        <v>65</v>
      </c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 t="s">
        <v>4386</v>
      </c>
      <c r="R1464" s="6">
        <v>79219557994</v>
      </c>
      <c r="S1464" s="6" t="s">
        <v>4387</v>
      </c>
      <c r="T1464" s="6" t="s">
        <v>4388</v>
      </c>
      <c r="U1464" s="6" t="s">
        <v>2525</v>
      </c>
      <c r="V1464" s="7">
        <v>404</v>
      </c>
      <c r="W1464" s="8">
        <v>44143</v>
      </c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</row>
    <row r="1465" ht="15.15" hidden="1" spans="1:86">
      <c r="A1465" s="4">
        <v>44143.5476157407</v>
      </c>
      <c r="B1465" s="5" t="s">
        <v>169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 t="s">
        <v>4389</v>
      </c>
      <c r="Y1465" s="6">
        <v>79213015627</v>
      </c>
      <c r="Z1465" s="6" t="s">
        <v>4390</v>
      </c>
      <c r="AA1465" s="6" t="s">
        <v>4391</v>
      </c>
      <c r="AB1465" s="6" t="s">
        <v>1021</v>
      </c>
      <c r="AC1465" s="7">
        <v>115</v>
      </c>
      <c r="AD1465" s="8">
        <v>44143</v>
      </c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</row>
    <row r="1466" ht="15.15" hidden="1" spans="1:86">
      <c r="A1466" s="4">
        <v>44143.5494675926</v>
      </c>
      <c r="B1466" s="5" t="s">
        <v>65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 t="s">
        <v>1509</v>
      </c>
      <c r="R1466" s="6">
        <v>79117729865</v>
      </c>
      <c r="S1466" s="6" t="s">
        <v>1510</v>
      </c>
      <c r="T1466" s="6" t="s">
        <v>1511</v>
      </c>
      <c r="U1466" s="6" t="s">
        <v>4073</v>
      </c>
      <c r="V1466" s="6">
        <v>2</v>
      </c>
      <c r="W1466" s="8">
        <v>44144</v>
      </c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</row>
    <row r="1467" ht="15.15" hidden="1" spans="1:86">
      <c r="A1467" s="4">
        <v>44143.5504976852</v>
      </c>
      <c r="B1467" s="6" t="s">
        <v>15</v>
      </c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 t="s">
        <v>4392</v>
      </c>
      <c r="AF1467" s="7">
        <v>89219415878</v>
      </c>
      <c r="AG1467" s="6" t="s">
        <v>4393</v>
      </c>
      <c r="AH1467" s="6" t="s">
        <v>4394</v>
      </c>
      <c r="AI1467" s="6" t="s">
        <v>3496</v>
      </c>
      <c r="AJ1467" s="7">
        <v>304</v>
      </c>
      <c r="AK1467" s="6" t="s">
        <v>20</v>
      </c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</row>
    <row r="1468" ht="15.15" hidden="1" spans="1:86">
      <c r="A1468" s="4">
        <v>44143.5506944444</v>
      </c>
      <c r="B1468" s="5" t="s">
        <v>65</v>
      </c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 t="s">
        <v>147</v>
      </c>
      <c r="R1468" s="6">
        <v>79995348902</v>
      </c>
      <c r="S1468" s="6" t="s">
        <v>148</v>
      </c>
      <c r="T1468" s="6" t="s">
        <v>4395</v>
      </c>
      <c r="U1468" s="6" t="s">
        <v>4396</v>
      </c>
      <c r="V1468" s="7">
        <v>302</v>
      </c>
      <c r="W1468" s="8">
        <v>44143</v>
      </c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</row>
    <row r="1469" ht="15.15" hidden="1" spans="1:86">
      <c r="A1469" s="4">
        <v>44143.5509953704</v>
      </c>
      <c r="B1469" s="5" t="s">
        <v>65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 t="s">
        <v>4397</v>
      </c>
      <c r="R1469" s="6">
        <v>79219607220</v>
      </c>
      <c r="S1469" s="6" t="s">
        <v>4398</v>
      </c>
      <c r="T1469" s="6" t="s">
        <v>4399</v>
      </c>
      <c r="U1469" s="6" t="s">
        <v>311</v>
      </c>
      <c r="V1469" s="6">
        <v>3</v>
      </c>
      <c r="W1469" s="8">
        <v>37968</v>
      </c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</row>
    <row r="1470" ht="15.15" hidden="1" spans="1:86">
      <c r="A1470" s="4">
        <v>44143.5511805556</v>
      </c>
      <c r="B1470" s="6" t="s">
        <v>80</v>
      </c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 t="s">
        <v>4400</v>
      </c>
      <c r="BH1470" s="7">
        <v>89112327524</v>
      </c>
      <c r="BI1470" s="6" t="s">
        <v>4401</v>
      </c>
      <c r="BJ1470" s="6" t="s">
        <v>4402</v>
      </c>
      <c r="BK1470" s="6" t="s">
        <v>4403</v>
      </c>
      <c r="BL1470" s="6" t="s">
        <v>4404</v>
      </c>
      <c r="BM1470" s="7">
        <v>401</v>
      </c>
      <c r="BN1470" s="6" t="s">
        <v>591</v>
      </c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</row>
    <row r="1471" ht="15.15" hidden="1" spans="1:86">
      <c r="A1471" s="4">
        <v>44143.5520717593</v>
      </c>
      <c r="B1471" s="5" t="s">
        <v>169</v>
      </c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 t="s">
        <v>4405</v>
      </c>
      <c r="Y1471" s="7">
        <v>89217865274</v>
      </c>
      <c r="Z1471" s="6"/>
      <c r="AA1471" s="6" t="s">
        <v>4406</v>
      </c>
      <c r="AB1471" s="6" t="s">
        <v>1976</v>
      </c>
      <c r="AC1471" s="7">
        <v>105</v>
      </c>
      <c r="AD1471" s="8">
        <v>44143</v>
      </c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</row>
    <row r="1472" ht="15.15" spans="1:86">
      <c r="A1472" s="4">
        <v>44143.5529513889</v>
      </c>
      <c r="B1472" s="5" t="s">
        <v>11</v>
      </c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 t="s">
        <v>4407</v>
      </c>
      <c r="BP1472" s="6" t="s">
        <v>4408</v>
      </c>
      <c r="BQ1472" s="6" t="s">
        <v>4409</v>
      </c>
      <c r="BR1472" s="6" t="s">
        <v>4410</v>
      </c>
      <c r="BS1472" s="6" t="s">
        <v>2208</v>
      </c>
      <c r="BT1472" s="7">
        <v>172</v>
      </c>
      <c r="BU1472" s="8">
        <v>44143</v>
      </c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</row>
    <row r="1473" ht="15.15" hidden="1" spans="1:86">
      <c r="A1473" s="4">
        <v>44143.5533564815</v>
      </c>
      <c r="B1473" s="5" t="s">
        <v>65</v>
      </c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 t="s">
        <v>4334</v>
      </c>
      <c r="R1473" s="7">
        <v>89217459311</v>
      </c>
      <c r="S1473" s="6"/>
      <c r="T1473" s="6" t="s">
        <v>4336</v>
      </c>
      <c r="U1473" s="6" t="s">
        <v>3655</v>
      </c>
      <c r="V1473" s="7">
        <v>303</v>
      </c>
      <c r="W1473" s="8">
        <v>44143</v>
      </c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</row>
    <row r="1474" ht="15.15" hidden="1" spans="1:86">
      <c r="A1474" s="4">
        <v>44143.5534027778</v>
      </c>
      <c r="B1474" s="6" t="s">
        <v>80</v>
      </c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 t="s">
        <v>4411</v>
      </c>
      <c r="BH1474" s="6">
        <v>79219508160</v>
      </c>
      <c r="BI1474" s="6" t="s">
        <v>4412</v>
      </c>
      <c r="BJ1474" s="6" t="s">
        <v>4413</v>
      </c>
      <c r="BK1474" s="6" t="s">
        <v>4414</v>
      </c>
      <c r="BL1474" s="6" t="s">
        <v>1631</v>
      </c>
      <c r="BM1474" s="7">
        <v>124</v>
      </c>
      <c r="BN1474" s="6" t="s">
        <v>20</v>
      </c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</row>
    <row r="1475" ht="15.15" hidden="1" spans="1:86">
      <c r="A1475" s="4">
        <v>44143.5539930556</v>
      </c>
      <c r="B1475" s="5" t="s">
        <v>169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 t="s">
        <v>3099</v>
      </c>
      <c r="Y1475" s="7">
        <v>89218642521</v>
      </c>
      <c r="Z1475" s="6" t="s">
        <v>3100</v>
      </c>
      <c r="AA1475" s="6" t="s">
        <v>3101</v>
      </c>
      <c r="AB1475" s="6" t="s">
        <v>874</v>
      </c>
      <c r="AC1475" s="7">
        <v>202</v>
      </c>
      <c r="AD1475" s="7" t="s">
        <v>4142</v>
      </c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</row>
    <row r="1476" ht="15.15" hidden="1" spans="1:86">
      <c r="A1476" s="4">
        <v>44143.5541087963</v>
      </c>
      <c r="B1476" s="5" t="s">
        <v>169</v>
      </c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 t="s">
        <v>4198</v>
      </c>
      <c r="Y1476" s="6" t="s">
        <v>4199</v>
      </c>
      <c r="Z1476" s="6" t="s">
        <v>4200</v>
      </c>
      <c r="AA1476" s="6" t="s">
        <v>4201</v>
      </c>
      <c r="AB1476" s="6" t="s">
        <v>1021</v>
      </c>
      <c r="AC1476" s="7">
        <v>103</v>
      </c>
      <c r="AD1476" s="8">
        <v>44143</v>
      </c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</row>
    <row r="1477" ht="15.15" hidden="1" spans="1:86">
      <c r="A1477" s="4">
        <v>44143.5544560185</v>
      </c>
      <c r="B1477" s="5" t="s">
        <v>65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 t="s">
        <v>4397</v>
      </c>
      <c r="R1477" s="6">
        <v>79219607220</v>
      </c>
      <c r="S1477" s="6" t="s">
        <v>4398</v>
      </c>
      <c r="T1477" s="6" t="s">
        <v>4399</v>
      </c>
      <c r="U1477" s="6" t="s">
        <v>4415</v>
      </c>
      <c r="V1477" s="7">
        <v>303</v>
      </c>
      <c r="W1477" s="8">
        <v>44143</v>
      </c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</row>
    <row r="1478" ht="15.15" hidden="1" spans="1:86">
      <c r="A1478" s="4">
        <v>44143.5547337963</v>
      </c>
      <c r="B1478" s="5" t="s">
        <v>169</v>
      </c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 t="s">
        <v>4416</v>
      </c>
      <c r="Y1478" s="7">
        <v>89112399367</v>
      </c>
      <c r="Z1478" s="6"/>
      <c r="AA1478" s="6" t="s">
        <v>4417</v>
      </c>
      <c r="AB1478" s="6" t="s">
        <v>1021</v>
      </c>
      <c r="AC1478" s="7">
        <v>103</v>
      </c>
      <c r="AD1478" s="8">
        <v>44143</v>
      </c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</row>
    <row r="1479" ht="15.15" hidden="1" spans="1:86">
      <c r="A1479" s="4">
        <v>44143.555787037</v>
      </c>
      <c r="B1479" s="5" t="s">
        <v>192</v>
      </c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 t="s">
        <v>4418</v>
      </c>
      <c r="BA1479" s="6">
        <v>79117610956</v>
      </c>
      <c r="BB1479" s="6" t="s">
        <v>4419</v>
      </c>
      <c r="BC1479" s="6" t="s">
        <v>4420</v>
      </c>
      <c r="BD1479" s="6" t="s">
        <v>4421</v>
      </c>
      <c r="BE1479" s="7">
        <v>108</v>
      </c>
      <c r="BF1479" s="8">
        <v>44054</v>
      </c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</row>
    <row r="1480" ht="15.15" hidden="1" spans="1:86">
      <c r="A1480" s="4">
        <v>44143.5565277778</v>
      </c>
      <c r="B1480" s="5" t="s">
        <v>169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 t="s">
        <v>4190</v>
      </c>
      <c r="Y1480" s="6">
        <v>79219163693</v>
      </c>
      <c r="Z1480" s="6"/>
      <c r="AA1480" s="6" t="s">
        <v>4191</v>
      </c>
      <c r="AB1480" s="6" t="s">
        <v>1021</v>
      </c>
      <c r="AC1480" s="7">
        <v>103</v>
      </c>
      <c r="AD1480" s="8">
        <v>44143</v>
      </c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</row>
    <row r="1481" ht="15.15" hidden="1" spans="1:86">
      <c r="A1481" s="4">
        <v>44143.5568287037</v>
      </c>
      <c r="B1481" s="5" t="s">
        <v>192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 t="s">
        <v>4422</v>
      </c>
      <c r="BA1481" s="7">
        <v>89117264820</v>
      </c>
      <c r="BB1481" s="6" t="s">
        <v>4423</v>
      </c>
      <c r="BC1481" s="6" t="s">
        <v>4424</v>
      </c>
      <c r="BD1481" s="6" t="s">
        <v>4425</v>
      </c>
      <c r="BE1481" s="7">
        <v>130</v>
      </c>
      <c r="BF1481" s="8">
        <v>44143</v>
      </c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</row>
    <row r="1482" ht="15.15" spans="1:86">
      <c r="A1482" s="4">
        <v>44143.5569675926</v>
      </c>
      <c r="B1482" s="5" t="s">
        <v>11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 t="s">
        <v>4426</v>
      </c>
      <c r="BP1482" s="6">
        <v>79219865731</v>
      </c>
      <c r="BQ1482" s="6" t="s">
        <v>4427</v>
      </c>
      <c r="BR1482" s="6" t="s">
        <v>4428</v>
      </c>
      <c r="BS1482" s="6" t="s">
        <v>218</v>
      </c>
      <c r="BT1482" s="7">
        <v>101</v>
      </c>
      <c r="BU1482" s="8">
        <v>44143</v>
      </c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</row>
    <row r="1483" ht="15.15" hidden="1" spans="1:86">
      <c r="A1483" s="4">
        <v>44143.5570601852</v>
      </c>
      <c r="B1483" s="5" t="s">
        <v>192</v>
      </c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 t="s">
        <v>4429</v>
      </c>
      <c r="BA1483" s="6">
        <v>79219546863</v>
      </c>
      <c r="BB1483" s="6" t="s">
        <v>4430</v>
      </c>
      <c r="BC1483" s="6" t="s">
        <v>4431</v>
      </c>
      <c r="BD1483" s="6" t="s">
        <v>773</v>
      </c>
      <c r="BE1483" s="7">
        <v>115</v>
      </c>
      <c r="BF1483" s="8">
        <v>44143</v>
      </c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</row>
    <row r="1484" ht="15.15" hidden="1" spans="1:86">
      <c r="A1484" s="4">
        <v>44143.5571412037</v>
      </c>
      <c r="B1484" s="5" t="s">
        <v>65</v>
      </c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 t="s">
        <v>4067</v>
      </c>
      <c r="R1484" s="7">
        <v>89214133317</v>
      </c>
      <c r="S1484" s="6" t="s">
        <v>4068</v>
      </c>
      <c r="T1484" s="6" t="s">
        <v>4069</v>
      </c>
      <c r="U1484" s="6" t="s">
        <v>4074</v>
      </c>
      <c r="V1484" s="6">
        <v>3</v>
      </c>
      <c r="W1484" s="8">
        <v>44143</v>
      </c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</row>
    <row r="1485" ht="15.15" hidden="1" spans="1:86">
      <c r="A1485" s="4">
        <v>44143.5575578704</v>
      </c>
      <c r="B1485" s="5" t="s">
        <v>65</v>
      </c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 t="s">
        <v>3099</v>
      </c>
      <c r="R1485" s="7">
        <v>89218642521</v>
      </c>
      <c r="S1485" s="6" t="s">
        <v>3100</v>
      </c>
      <c r="T1485" s="6" t="s">
        <v>3101</v>
      </c>
      <c r="U1485" s="6" t="s">
        <v>2525</v>
      </c>
      <c r="V1485" s="7">
        <v>404</v>
      </c>
      <c r="W1485" s="7" t="s">
        <v>870</v>
      </c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</row>
    <row r="1486" ht="15.15" hidden="1" spans="1:86">
      <c r="A1486" s="4">
        <v>44143.5575694444</v>
      </c>
      <c r="B1486" s="5" t="s">
        <v>169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 t="s">
        <v>4432</v>
      </c>
      <c r="Y1486" s="6" t="s">
        <v>4433</v>
      </c>
      <c r="Z1486" s="6" t="s">
        <v>4434</v>
      </c>
      <c r="AA1486" s="6" t="s">
        <v>4435</v>
      </c>
      <c r="AB1486" s="6" t="s">
        <v>1021</v>
      </c>
      <c r="AC1486" s="7">
        <v>103</v>
      </c>
      <c r="AD1486" s="8">
        <v>44143</v>
      </c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</row>
    <row r="1487" ht="15.15" hidden="1" spans="1:86">
      <c r="A1487" s="4">
        <v>44143.5580092593</v>
      </c>
      <c r="B1487" s="6" t="s">
        <v>15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 t="s">
        <v>4436</v>
      </c>
      <c r="AF1487" s="7">
        <v>89217953509</v>
      </c>
      <c r="AG1487" s="6" t="s">
        <v>4437</v>
      </c>
      <c r="AH1487" s="6" t="s">
        <v>4438</v>
      </c>
      <c r="AI1487" s="6" t="s">
        <v>4439</v>
      </c>
      <c r="AJ1487" s="7">
        <v>201</v>
      </c>
      <c r="AK1487" s="6" t="s">
        <v>624</v>
      </c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</row>
    <row r="1488" ht="15.15" hidden="1" spans="1:86">
      <c r="A1488" s="4">
        <v>44143.5587268519</v>
      </c>
      <c r="B1488" s="5" t="s">
        <v>65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 t="s">
        <v>4440</v>
      </c>
      <c r="R1488" s="6">
        <v>79119701029</v>
      </c>
      <c r="S1488" s="6" t="s">
        <v>4441</v>
      </c>
      <c r="T1488" s="6" t="s">
        <v>4442</v>
      </c>
      <c r="U1488" s="6" t="s">
        <v>4173</v>
      </c>
      <c r="V1488" s="6">
        <v>3</v>
      </c>
      <c r="W1488" s="8">
        <v>44143</v>
      </c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</row>
    <row r="1489" ht="15.15" hidden="1" spans="1:86">
      <c r="A1489" s="4">
        <v>44143.5591087963</v>
      </c>
      <c r="B1489" s="6" t="s">
        <v>15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 t="s">
        <v>4422</v>
      </c>
      <c r="AF1489" s="7">
        <v>89117264820</v>
      </c>
      <c r="AG1489" s="6" t="s">
        <v>4423</v>
      </c>
      <c r="AH1489" s="6" t="s">
        <v>4424</v>
      </c>
      <c r="AI1489" s="6" t="s">
        <v>2113</v>
      </c>
      <c r="AJ1489" s="7">
        <v>102</v>
      </c>
      <c r="AK1489" s="6" t="s">
        <v>20</v>
      </c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</row>
    <row r="1490" ht="15.15" hidden="1" spans="1:86">
      <c r="A1490" s="4">
        <v>44143.5598263889</v>
      </c>
      <c r="B1490" s="6" t="s">
        <v>80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 t="s">
        <v>4443</v>
      </c>
      <c r="BH1490" s="6">
        <v>79052324639</v>
      </c>
      <c r="BI1490" s="6" t="s">
        <v>4444</v>
      </c>
      <c r="BJ1490" s="6" t="s">
        <v>4445</v>
      </c>
      <c r="BK1490" s="6" t="s">
        <v>4446</v>
      </c>
      <c r="BL1490" s="6" t="s">
        <v>4447</v>
      </c>
      <c r="BM1490" s="6" t="s">
        <v>4448</v>
      </c>
      <c r="BN1490" s="6" t="s">
        <v>74</v>
      </c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</row>
    <row r="1491" ht="15.15" hidden="1" spans="1:86">
      <c r="A1491" s="4">
        <v>44143.5605324074</v>
      </c>
      <c r="B1491" s="5" t="s">
        <v>192</v>
      </c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 t="s">
        <v>4449</v>
      </c>
      <c r="BA1491" s="6" t="s">
        <v>4450</v>
      </c>
      <c r="BB1491" s="6" t="s">
        <v>4451</v>
      </c>
      <c r="BC1491" s="6" t="s">
        <v>4452</v>
      </c>
      <c r="BD1491" s="6" t="s">
        <v>773</v>
      </c>
      <c r="BE1491" s="7">
        <v>115</v>
      </c>
      <c r="BF1491" s="8">
        <v>44143</v>
      </c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</row>
    <row r="1492" ht="15.15" hidden="1" spans="1:86">
      <c r="A1492" s="4">
        <v>44143.5605787037</v>
      </c>
      <c r="B1492" s="5" t="s">
        <v>65</v>
      </c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 t="s">
        <v>4453</v>
      </c>
      <c r="R1492" s="7">
        <v>89990215875</v>
      </c>
      <c r="S1492" s="6" t="s">
        <v>4454</v>
      </c>
      <c r="T1492" s="6" t="s">
        <v>4455</v>
      </c>
      <c r="U1492" s="6" t="s">
        <v>4456</v>
      </c>
      <c r="V1492" s="6">
        <v>2</v>
      </c>
      <c r="W1492" s="8">
        <v>44142</v>
      </c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</row>
    <row r="1493" ht="15.15" hidden="1" spans="1:86">
      <c r="A1493" s="4">
        <v>44143.5606134259</v>
      </c>
      <c r="B1493" s="6" t="s">
        <v>80</v>
      </c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 t="s">
        <v>4457</v>
      </c>
      <c r="BH1493" s="6">
        <v>79500442008</v>
      </c>
      <c r="BI1493" s="6" t="s">
        <v>4458</v>
      </c>
      <c r="BJ1493" s="6" t="s">
        <v>4459</v>
      </c>
      <c r="BK1493" s="6" t="s">
        <v>4460</v>
      </c>
      <c r="BL1493" s="6" t="s">
        <v>1937</v>
      </c>
      <c r="BM1493" s="7">
        <v>301</v>
      </c>
      <c r="BN1493" s="6" t="s">
        <v>74</v>
      </c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</row>
    <row r="1494" ht="15.15" hidden="1" spans="1:86">
      <c r="A1494" s="4">
        <v>44143.5606134259</v>
      </c>
      <c r="B1494" s="6" t="s">
        <v>15</v>
      </c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 t="s">
        <v>4461</v>
      </c>
      <c r="AF1494" s="7">
        <v>89052020391</v>
      </c>
      <c r="AG1494" s="6" t="s">
        <v>4462</v>
      </c>
      <c r="AH1494" s="6" t="s">
        <v>4463</v>
      </c>
      <c r="AI1494" s="6" t="s">
        <v>2855</v>
      </c>
      <c r="AJ1494" s="7">
        <v>201</v>
      </c>
      <c r="AK1494" s="6" t="s">
        <v>20</v>
      </c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</row>
    <row r="1495" ht="15.15" hidden="1" spans="1:86">
      <c r="A1495" s="4">
        <v>44143.561087963</v>
      </c>
      <c r="B1495" s="5" t="s">
        <v>65</v>
      </c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 t="s">
        <v>4464</v>
      </c>
      <c r="R1495" s="6" t="s">
        <v>4465</v>
      </c>
      <c r="S1495" s="6" t="s">
        <v>4466</v>
      </c>
      <c r="T1495" s="6" t="s">
        <v>4467</v>
      </c>
      <c r="U1495" s="6" t="s">
        <v>4468</v>
      </c>
      <c r="V1495" s="6">
        <v>3</v>
      </c>
      <c r="W1495" s="8">
        <v>44143</v>
      </c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</row>
    <row r="1496" ht="15.15" hidden="1" spans="1:86">
      <c r="A1496" s="4">
        <v>44143.5618055556</v>
      </c>
      <c r="B1496" s="6" t="s">
        <v>15</v>
      </c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 t="s">
        <v>4449</v>
      </c>
      <c r="AF1496" s="6" t="s">
        <v>4450</v>
      </c>
      <c r="AG1496" s="6" t="s">
        <v>4451</v>
      </c>
      <c r="AH1496" s="6" t="s">
        <v>4452</v>
      </c>
      <c r="AI1496" s="6" t="s">
        <v>1387</v>
      </c>
      <c r="AJ1496" s="7">
        <v>104</v>
      </c>
      <c r="AK1496" s="6" t="s">
        <v>20</v>
      </c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</row>
    <row r="1497" ht="15.15" hidden="1" spans="1:86">
      <c r="A1497" s="4">
        <v>44143.5621412037</v>
      </c>
      <c r="B1497" s="5" t="s">
        <v>169</v>
      </c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 t="s">
        <v>4469</v>
      </c>
      <c r="Y1497" s="7">
        <v>89119901344</v>
      </c>
      <c r="Z1497" s="6" t="s">
        <v>4470</v>
      </c>
      <c r="AA1497" s="6" t="s">
        <v>4471</v>
      </c>
      <c r="AB1497" s="6" t="s">
        <v>1091</v>
      </c>
      <c r="AC1497" s="7">
        <v>114</v>
      </c>
      <c r="AD1497" s="8">
        <v>44143</v>
      </c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</row>
    <row r="1498" ht="15.15" hidden="1" spans="1:86">
      <c r="A1498" s="4">
        <v>44143.5629398148</v>
      </c>
      <c r="B1498" s="5" t="s">
        <v>169</v>
      </c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 t="s">
        <v>4472</v>
      </c>
      <c r="Y1498" s="7">
        <v>89500031184</v>
      </c>
      <c r="Z1498" s="6" t="s">
        <v>4473</v>
      </c>
      <c r="AA1498" s="6" t="s">
        <v>4474</v>
      </c>
      <c r="AB1498" s="6" t="s">
        <v>4475</v>
      </c>
      <c r="AC1498" s="7">
        <v>114</v>
      </c>
      <c r="AD1498" s="8">
        <v>44143</v>
      </c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</row>
    <row r="1499" ht="15.15" hidden="1" spans="1:86">
      <c r="A1499" s="4">
        <v>44143.5631481481</v>
      </c>
      <c r="B1499" s="5" t="s">
        <v>65</v>
      </c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 t="s">
        <v>4476</v>
      </c>
      <c r="R1499" s="7">
        <v>89112527645</v>
      </c>
      <c r="S1499" s="6" t="s">
        <v>4477</v>
      </c>
      <c r="T1499" s="6" t="s">
        <v>4478</v>
      </c>
      <c r="U1499" s="6" t="s">
        <v>4479</v>
      </c>
      <c r="V1499" s="6">
        <v>1</v>
      </c>
      <c r="W1499" s="8">
        <v>44143</v>
      </c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</row>
    <row r="1500" ht="15.15" spans="1:86">
      <c r="A1500" s="4">
        <v>44143.5632986111</v>
      </c>
      <c r="B1500" s="5" t="s">
        <v>11</v>
      </c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 t="s">
        <v>4449</v>
      </c>
      <c r="BP1500" s="6" t="s">
        <v>4450</v>
      </c>
      <c r="BQ1500" s="6" t="s">
        <v>4451</v>
      </c>
      <c r="BR1500" s="6" t="s">
        <v>4452</v>
      </c>
      <c r="BS1500" s="6" t="s">
        <v>378</v>
      </c>
      <c r="BT1500" s="7">
        <v>229</v>
      </c>
      <c r="BU1500" s="8">
        <v>44143</v>
      </c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</row>
    <row r="1501" ht="15.15" hidden="1" spans="1:86">
      <c r="A1501" s="4">
        <v>44143.5638888889</v>
      </c>
      <c r="B1501" s="6" t="s">
        <v>15</v>
      </c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 t="s">
        <v>4443</v>
      </c>
      <c r="AF1501" s="6">
        <f>79052324639</f>
        <v>79052324639</v>
      </c>
      <c r="AG1501" s="6" t="s">
        <v>4444</v>
      </c>
      <c r="AH1501" s="6" t="s">
        <v>4446</v>
      </c>
      <c r="AI1501" s="6" t="s">
        <v>4480</v>
      </c>
      <c r="AJ1501" s="7">
        <v>102</v>
      </c>
      <c r="AK1501" s="6" t="s">
        <v>4481</v>
      </c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</row>
    <row r="1502" ht="15.15" hidden="1" spans="1:86">
      <c r="A1502" s="4">
        <v>44143.5639699074</v>
      </c>
      <c r="B1502" s="6" t="s">
        <v>15</v>
      </c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 t="s">
        <v>4461</v>
      </c>
      <c r="AF1502" s="7">
        <v>89052020391</v>
      </c>
      <c r="AG1502" s="6" t="s">
        <v>4462</v>
      </c>
      <c r="AH1502" s="6" t="s">
        <v>4463</v>
      </c>
      <c r="AI1502" s="6" t="s">
        <v>4482</v>
      </c>
      <c r="AJ1502" s="7">
        <v>202</v>
      </c>
      <c r="AK1502" s="6" t="s">
        <v>20</v>
      </c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</row>
    <row r="1503" ht="15.15" spans="1:86">
      <c r="A1503" s="4">
        <v>44143.5648842593</v>
      </c>
      <c r="B1503" s="5" t="s">
        <v>11</v>
      </c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 t="s">
        <v>4483</v>
      </c>
      <c r="BP1503" s="6">
        <v>79219164020</v>
      </c>
      <c r="BQ1503" s="6" t="s">
        <v>4484</v>
      </c>
      <c r="BR1503" s="6" t="s">
        <v>4485</v>
      </c>
      <c r="BS1503" s="6" t="s">
        <v>1919</v>
      </c>
      <c r="BT1503" s="7">
        <v>177</v>
      </c>
      <c r="BU1503" s="8">
        <v>44143</v>
      </c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</row>
    <row r="1504" ht="15.15" hidden="1" spans="1:86">
      <c r="A1504" s="4">
        <v>44143.5649305556</v>
      </c>
      <c r="B1504" s="6" t="s">
        <v>80</v>
      </c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 t="s">
        <v>4449</v>
      </c>
      <c r="BH1504" s="6" t="s">
        <v>4450</v>
      </c>
      <c r="BI1504" s="6" t="s">
        <v>4451</v>
      </c>
      <c r="BJ1504" s="6" t="s">
        <v>4486</v>
      </c>
      <c r="BK1504" s="6" t="s">
        <v>4452</v>
      </c>
      <c r="BL1504" s="6" t="s">
        <v>1672</v>
      </c>
      <c r="BM1504" s="7">
        <v>139</v>
      </c>
      <c r="BN1504" s="6" t="s">
        <v>20</v>
      </c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</row>
    <row r="1505" ht="15.15" spans="1:86">
      <c r="A1505" s="4">
        <v>44143.5653356481</v>
      </c>
      <c r="B1505" s="5" t="s">
        <v>11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 t="s">
        <v>4256</v>
      </c>
      <c r="BP1505" s="6">
        <v>79219173033</v>
      </c>
      <c r="BQ1505" s="6" t="s">
        <v>4257</v>
      </c>
      <c r="BR1505" s="6" t="s">
        <v>4258</v>
      </c>
      <c r="BS1505" s="6" t="s">
        <v>378</v>
      </c>
      <c r="BT1505" s="7">
        <v>129</v>
      </c>
      <c r="BU1505" s="8">
        <v>44143</v>
      </c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</row>
    <row r="1506" ht="15.15" hidden="1" spans="1:86">
      <c r="A1506" s="4">
        <v>44143.5661921296</v>
      </c>
      <c r="B1506" s="5" t="s">
        <v>65</v>
      </c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 t="s">
        <v>4487</v>
      </c>
      <c r="R1506" s="7">
        <v>89104516344</v>
      </c>
      <c r="S1506" s="6" t="s">
        <v>4488</v>
      </c>
      <c r="T1506" s="6" t="s">
        <v>4489</v>
      </c>
      <c r="U1506" s="6" t="s">
        <v>4173</v>
      </c>
      <c r="V1506" s="6">
        <v>2</v>
      </c>
      <c r="W1506" s="8">
        <v>44143</v>
      </c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</row>
    <row r="1507" ht="15.15" hidden="1" spans="1:86">
      <c r="A1507" s="4">
        <v>44143.5665740741</v>
      </c>
      <c r="B1507" s="6" t="s">
        <v>15</v>
      </c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 t="s">
        <v>4490</v>
      </c>
      <c r="AF1507" s="7">
        <v>89213511617</v>
      </c>
      <c r="AG1507" s="6" t="s">
        <v>4491</v>
      </c>
      <c r="AH1507" s="6" t="s">
        <v>4492</v>
      </c>
      <c r="AI1507" s="6" t="s">
        <v>2855</v>
      </c>
      <c r="AJ1507" s="7">
        <v>401</v>
      </c>
      <c r="AK1507" s="6" t="s">
        <v>20</v>
      </c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</row>
    <row r="1508" ht="15.15" hidden="1" spans="1:86">
      <c r="A1508" s="4">
        <v>44143.5665740741</v>
      </c>
      <c r="B1508" s="5" t="s">
        <v>65</v>
      </c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 t="s">
        <v>4493</v>
      </c>
      <c r="R1508" s="7">
        <v>89216410119</v>
      </c>
      <c r="S1508" s="6" t="s">
        <v>4494</v>
      </c>
      <c r="T1508" s="6" t="s">
        <v>4495</v>
      </c>
      <c r="U1508" s="6" t="s">
        <v>4496</v>
      </c>
      <c r="V1508" s="7">
        <v>301</v>
      </c>
      <c r="W1508" s="8">
        <v>44142</v>
      </c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</row>
    <row r="1509" ht="15.15" hidden="1" spans="1:86">
      <c r="A1509" s="4">
        <v>44143.5680787037</v>
      </c>
      <c r="B1509" s="5" t="s">
        <v>65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 t="s">
        <v>4497</v>
      </c>
      <c r="R1509" s="7">
        <v>9219993659</v>
      </c>
      <c r="S1509" s="6"/>
      <c r="T1509" s="6" t="s">
        <v>4498</v>
      </c>
      <c r="U1509" s="6" t="s">
        <v>4499</v>
      </c>
      <c r="V1509" s="7">
        <v>303</v>
      </c>
      <c r="W1509" s="8">
        <v>44143</v>
      </c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</row>
    <row r="1510" ht="15.15" hidden="1" spans="1:86">
      <c r="A1510" s="4">
        <v>44143.5694560185</v>
      </c>
      <c r="B1510" s="5" t="s">
        <v>65</v>
      </c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 t="s">
        <v>4500</v>
      </c>
      <c r="R1510" s="6">
        <v>79214166766</v>
      </c>
      <c r="S1510" s="6" t="s">
        <v>4501</v>
      </c>
      <c r="T1510" s="6" t="s">
        <v>4502</v>
      </c>
      <c r="U1510" s="6" t="s">
        <v>3667</v>
      </c>
      <c r="V1510" s="7">
        <v>301</v>
      </c>
      <c r="W1510" s="8">
        <v>44143</v>
      </c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</row>
    <row r="1511" ht="15.15" hidden="1" spans="1:86">
      <c r="A1511" s="4">
        <v>44143.5702314815</v>
      </c>
      <c r="B1511" s="5" t="s">
        <v>192</v>
      </c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 t="s">
        <v>4503</v>
      </c>
      <c r="BA1511" s="6">
        <v>79522426592</v>
      </c>
      <c r="BB1511" s="6" t="s">
        <v>4504</v>
      </c>
      <c r="BC1511" s="6" t="s">
        <v>4251</v>
      </c>
      <c r="BD1511" s="6" t="s">
        <v>4505</v>
      </c>
      <c r="BE1511" s="7">
        <v>130</v>
      </c>
      <c r="BF1511" s="8">
        <v>44143</v>
      </c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</row>
    <row r="1512" ht="15.15" hidden="1" spans="1:86">
      <c r="A1512" s="4">
        <v>44143.5711111111</v>
      </c>
      <c r="B1512" s="5" t="s">
        <v>65</v>
      </c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 t="s">
        <v>4506</v>
      </c>
      <c r="R1512" s="7">
        <v>89213128466</v>
      </c>
      <c r="S1512" s="6" t="s">
        <v>4507</v>
      </c>
      <c r="T1512" s="6" t="s">
        <v>4508</v>
      </c>
      <c r="U1512" s="6" t="s">
        <v>1043</v>
      </c>
      <c r="V1512" s="6">
        <v>3</v>
      </c>
      <c r="W1512" s="8">
        <v>44143</v>
      </c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</row>
    <row r="1513" ht="15.15" hidden="1" spans="1:86">
      <c r="A1513" s="4">
        <v>44143.5716898148</v>
      </c>
      <c r="B1513" s="5" t="s">
        <v>65</v>
      </c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 t="s">
        <v>188</v>
      </c>
      <c r="R1513" s="7">
        <v>89213516553</v>
      </c>
      <c r="S1513" s="6" t="s">
        <v>190</v>
      </c>
      <c r="T1513" s="6" t="s">
        <v>191</v>
      </c>
      <c r="U1513" s="6" t="s">
        <v>4509</v>
      </c>
      <c r="V1513" s="6">
        <v>2</v>
      </c>
      <c r="W1513" s="8">
        <v>44143</v>
      </c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</row>
    <row r="1514" ht="15.15" hidden="1" spans="1:86">
      <c r="A1514" s="4">
        <v>44143.5718865741</v>
      </c>
      <c r="B1514" s="5" t="s">
        <v>65</v>
      </c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 t="s">
        <v>4497</v>
      </c>
      <c r="R1514" s="7">
        <v>9219993659</v>
      </c>
      <c r="S1514" s="6"/>
      <c r="T1514" s="6" t="s">
        <v>4498</v>
      </c>
      <c r="U1514" s="6" t="s">
        <v>4510</v>
      </c>
      <c r="V1514" s="7">
        <v>303</v>
      </c>
      <c r="W1514" s="8">
        <v>44143</v>
      </c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</row>
    <row r="1515" ht="15.15" hidden="1" spans="1:86">
      <c r="A1515" s="4">
        <v>44143.5721875</v>
      </c>
      <c r="B1515" s="5" t="s">
        <v>169</v>
      </c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 t="s">
        <v>4511</v>
      </c>
      <c r="Y1515" s="6">
        <f>7-911-761-20-82</f>
        <v>-1767</v>
      </c>
      <c r="Z1515" s="6" t="s">
        <v>4512</v>
      </c>
      <c r="AA1515" s="6" t="s">
        <v>4513</v>
      </c>
      <c r="AB1515" s="6" t="s">
        <v>859</v>
      </c>
      <c r="AC1515" s="7">
        <v>102</v>
      </c>
      <c r="AD1515" s="8">
        <v>44143</v>
      </c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</row>
    <row r="1516" ht="15.15" hidden="1" spans="1:86">
      <c r="A1516" s="4">
        <v>44143.5725115741</v>
      </c>
      <c r="B1516" s="6" t="s">
        <v>80</v>
      </c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 t="s">
        <v>4514</v>
      </c>
      <c r="BH1516" s="6">
        <v>79217562312</v>
      </c>
      <c r="BI1516" s="6" t="s">
        <v>4515</v>
      </c>
      <c r="BJ1516" s="6" t="s">
        <v>4516</v>
      </c>
      <c r="BK1516" s="6" t="s">
        <v>4517</v>
      </c>
      <c r="BL1516" s="6" t="s">
        <v>1631</v>
      </c>
      <c r="BM1516" s="7">
        <v>124</v>
      </c>
      <c r="BN1516" s="6" t="s">
        <v>20</v>
      </c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</row>
    <row r="1517" ht="15.15" hidden="1" spans="1:86">
      <c r="A1517" s="4">
        <v>44143.5726967593</v>
      </c>
      <c r="B1517" s="5" t="s">
        <v>65</v>
      </c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 t="s">
        <v>4518</v>
      </c>
      <c r="R1517" s="7">
        <v>89819745592</v>
      </c>
      <c r="S1517" s="6" t="s">
        <v>4519</v>
      </c>
      <c r="T1517" s="6" t="s">
        <v>4520</v>
      </c>
      <c r="U1517" s="6" t="s">
        <v>4509</v>
      </c>
      <c r="V1517" s="6">
        <v>3</v>
      </c>
      <c r="W1517" s="8">
        <v>44143</v>
      </c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</row>
    <row r="1518" ht="15.15" hidden="1" spans="1:86">
      <c r="A1518" s="4">
        <v>44143.5731828704</v>
      </c>
      <c r="B1518" s="5" t="s">
        <v>65</v>
      </c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 t="s">
        <v>4521</v>
      </c>
      <c r="R1518" s="7">
        <v>9110315542</v>
      </c>
      <c r="S1518" s="6" t="s">
        <v>4522</v>
      </c>
      <c r="T1518" s="6" t="s">
        <v>4523</v>
      </c>
      <c r="U1518" s="6" t="s">
        <v>4524</v>
      </c>
      <c r="V1518" s="6">
        <v>3</v>
      </c>
      <c r="W1518" s="8">
        <v>44143</v>
      </c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</row>
    <row r="1519" ht="15.15" hidden="1" spans="1:86">
      <c r="A1519" s="4">
        <v>44143.5742013889</v>
      </c>
      <c r="B1519" s="5" t="s">
        <v>65</v>
      </c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 t="s">
        <v>4506</v>
      </c>
      <c r="R1519" s="7">
        <v>89213128466</v>
      </c>
      <c r="S1519" s="6" t="s">
        <v>4507</v>
      </c>
      <c r="T1519" s="6" t="s">
        <v>4508</v>
      </c>
      <c r="U1519" s="6" t="s">
        <v>4525</v>
      </c>
      <c r="V1519" s="6">
        <v>3</v>
      </c>
      <c r="W1519" s="8">
        <v>44143</v>
      </c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</row>
    <row r="1520" ht="15.15" hidden="1" spans="1:86">
      <c r="A1520" s="4">
        <v>44143.5745833333</v>
      </c>
      <c r="B1520" s="5" t="s">
        <v>27</v>
      </c>
      <c r="C1520" s="6"/>
      <c r="D1520" s="6"/>
      <c r="E1520" s="6"/>
      <c r="F1520" s="6"/>
      <c r="G1520" s="6"/>
      <c r="H1520" s="6"/>
      <c r="I1520" s="6"/>
      <c r="J1520" s="6" t="s">
        <v>4526</v>
      </c>
      <c r="K1520" s="6">
        <v>79219529056</v>
      </c>
      <c r="L1520" s="6" t="s">
        <v>4527</v>
      </c>
      <c r="M1520" s="6" t="s">
        <v>4528</v>
      </c>
      <c r="N1520" s="6" t="s">
        <v>3332</v>
      </c>
      <c r="O1520" s="7">
        <v>104</v>
      </c>
      <c r="P1520" s="8">
        <v>44143</v>
      </c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</row>
    <row r="1521" ht="15.15" hidden="1" spans="1:86">
      <c r="A1521" s="4">
        <v>44143.5748032407</v>
      </c>
      <c r="B1521" s="6" t="s">
        <v>15</v>
      </c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 t="s">
        <v>4529</v>
      </c>
      <c r="AF1521" s="7">
        <v>89095914494</v>
      </c>
      <c r="AG1521" s="6" t="s">
        <v>4530</v>
      </c>
      <c r="AH1521" s="6" t="s">
        <v>4531</v>
      </c>
      <c r="AI1521" s="6" t="s">
        <v>2154</v>
      </c>
      <c r="AJ1521" s="7">
        <v>503</v>
      </c>
      <c r="AK1521" s="6" t="s">
        <v>20</v>
      </c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</row>
    <row r="1522" ht="15.15" hidden="1" spans="1:86">
      <c r="A1522" s="4">
        <v>44143.5777893519</v>
      </c>
      <c r="B1522" s="5" t="s">
        <v>65</v>
      </c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 t="s">
        <v>4497</v>
      </c>
      <c r="R1522" s="7">
        <v>9219993659</v>
      </c>
      <c r="S1522" s="6"/>
      <c r="T1522" s="6" t="s">
        <v>4532</v>
      </c>
      <c r="U1522" s="6" t="s">
        <v>4533</v>
      </c>
      <c r="V1522" s="6">
        <v>3</v>
      </c>
      <c r="W1522" s="8">
        <v>44143</v>
      </c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</row>
    <row r="1523" ht="15.15" hidden="1" spans="1:86">
      <c r="A1523" s="4">
        <v>44143.5781828704</v>
      </c>
      <c r="B1523" s="5" t="s">
        <v>65</v>
      </c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 t="s">
        <v>4534</v>
      </c>
      <c r="R1523" s="6">
        <v>79119197282</v>
      </c>
      <c r="S1523" s="6" t="s">
        <v>4535</v>
      </c>
      <c r="T1523" s="6" t="s">
        <v>4536</v>
      </c>
      <c r="U1523" s="6" t="s">
        <v>4537</v>
      </c>
      <c r="V1523" s="7">
        <v>301</v>
      </c>
      <c r="W1523" s="8">
        <v>44143</v>
      </c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</row>
    <row r="1524" ht="15.15" hidden="1" spans="1:86">
      <c r="A1524" s="4">
        <v>44143.5784953704</v>
      </c>
      <c r="B1524" s="5" t="s">
        <v>44</v>
      </c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 t="s">
        <v>4538</v>
      </c>
      <c r="AM1524" s="7">
        <v>89112347032</v>
      </c>
      <c r="AN1524" s="6" t="s">
        <v>4539</v>
      </c>
      <c r="AO1524" s="6" t="s">
        <v>4540</v>
      </c>
      <c r="AP1524" s="6" t="s">
        <v>1660</v>
      </c>
      <c r="AQ1524" s="6" t="s">
        <v>46</v>
      </c>
      <c r="AR1524" s="8">
        <v>44143</v>
      </c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</row>
    <row r="1525" ht="15.15" hidden="1" spans="1:86">
      <c r="A1525" s="4">
        <v>44143.578587963</v>
      </c>
      <c r="B1525" s="5" t="s">
        <v>169</v>
      </c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 t="s">
        <v>4541</v>
      </c>
      <c r="Y1525" s="7">
        <v>89112814221</v>
      </c>
      <c r="Z1525" s="6" t="s">
        <v>4542</v>
      </c>
      <c r="AA1525" s="6" t="s">
        <v>4543</v>
      </c>
      <c r="AB1525" s="6" t="s">
        <v>1878</v>
      </c>
      <c r="AC1525" s="7">
        <v>301</v>
      </c>
      <c r="AD1525" s="8">
        <v>44143</v>
      </c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</row>
    <row r="1526" ht="15.15" hidden="1" spans="1:86">
      <c r="A1526" s="4">
        <v>44143.5787962963</v>
      </c>
      <c r="B1526" s="6" t="s">
        <v>15</v>
      </c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 t="s">
        <v>4544</v>
      </c>
      <c r="AF1526" s="7">
        <v>89817484499</v>
      </c>
      <c r="AG1526" s="6" t="s">
        <v>4545</v>
      </c>
      <c r="AH1526" s="6" t="s">
        <v>4546</v>
      </c>
      <c r="AI1526" s="6" t="s">
        <v>3527</v>
      </c>
      <c r="AJ1526" s="7">
        <v>803</v>
      </c>
      <c r="AK1526" s="6" t="s">
        <v>20</v>
      </c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</row>
    <row r="1527" ht="15.15" hidden="1" spans="1:86">
      <c r="A1527" s="4">
        <v>44143.5793171296</v>
      </c>
      <c r="B1527" s="6" t="s">
        <v>15</v>
      </c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 t="s">
        <v>4547</v>
      </c>
      <c r="AF1527" s="7">
        <v>89213135118</v>
      </c>
      <c r="AG1527" s="6" t="s">
        <v>4548</v>
      </c>
      <c r="AH1527" s="6" t="s">
        <v>4549</v>
      </c>
      <c r="AI1527" s="6" t="s">
        <v>2154</v>
      </c>
      <c r="AJ1527" s="7">
        <v>803</v>
      </c>
      <c r="AK1527" s="6" t="s">
        <v>3361</v>
      </c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</row>
    <row r="1528" ht="15.15" hidden="1" spans="1:86">
      <c r="A1528" s="4">
        <v>44143.580162037</v>
      </c>
      <c r="B1528" s="5" t="s">
        <v>169</v>
      </c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 t="s">
        <v>4550</v>
      </c>
      <c r="Y1528" s="7">
        <v>89312927883</v>
      </c>
      <c r="Z1528" s="6" t="s">
        <v>4551</v>
      </c>
      <c r="AA1528" s="6" t="s">
        <v>4552</v>
      </c>
      <c r="AB1528" s="6" t="s">
        <v>1021</v>
      </c>
      <c r="AC1528" s="7">
        <v>144</v>
      </c>
      <c r="AD1528" s="8">
        <v>44143</v>
      </c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</row>
    <row r="1529" ht="15.15" hidden="1" spans="1:86">
      <c r="A1529" s="4">
        <v>44143.5808333333</v>
      </c>
      <c r="B1529" s="6" t="s">
        <v>15</v>
      </c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 t="s">
        <v>4538</v>
      </c>
      <c r="AF1529" s="7">
        <v>89112347032</v>
      </c>
      <c r="AG1529" s="6" t="s">
        <v>4539</v>
      </c>
      <c r="AH1529" s="6" t="s">
        <v>4553</v>
      </c>
      <c r="AI1529" s="6" t="s">
        <v>1166</v>
      </c>
      <c r="AJ1529" s="7">
        <v>201</v>
      </c>
      <c r="AK1529" s="11">
        <v>44143</v>
      </c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</row>
    <row r="1530" ht="15.15" hidden="1" spans="1:86">
      <c r="A1530" s="4">
        <v>44143.5817476852</v>
      </c>
      <c r="B1530" s="5" t="s">
        <v>65</v>
      </c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 t="s">
        <v>4554</v>
      </c>
      <c r="R1530" s="7">
        <v>89313352005</v>
      </c>
      <c r="S1530" s="6" t="s">
        <v>4290</v>
      </c>
      <c r="T1530" s="6" t="s">
        <v>4555</v>
      </c>
      <c r="U1530" s="6" t="s">
        <v>1283</v>
      </c>
      <c r="V1530" s="6">
        <v>1</v>
      </c>
      <c r="W1530" s="8">
        <v>44112</v>
      </c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</row>
    <row r="1531" ht="15.15" hidden="1" spans="1:86">
      <c r="A1531" s="4">
        <v>44143.5824652778</v>
      </c>
      <c r="B1531" s="6" t="s">
        <v>15</v>
      </c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 t="s">
        <v>4556</v>
      </c>
      <c r="AF1531" s="7">
        <v>89213219731</v>
      </c>
      <c r="AG1531" s="6" t="s">
        <v>4557</v>
      </c>
      <c r="AH1531" s="6" t="s">
        <v>4558</v>
      </c>
      <c r="AI1531" s="6" t="s">
        <v>3496</v>
      </c>
      <c r="AJ1531" s="7">
        <v>802</v>
      </c>
      <c r="AK1531" s="6" t="s">
        <v>20</v>
      </c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</row>
    <row r="1532" ht="15.15" hidden="1" spans="1:86">
      <c r="A1532" s="4">
        <v>44143.5827546296</v>
      </c>
      <c r="B1532" s="5" t="s">
        <v>65</v>
      </c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 t="s">
        <v>4559</v>
      </c>
      <c r="R1532" s="7">
        <v>89516406382</v>
      </c>
      <c r="S1532" s="6" t="s">
        <v>4560</v>
      </c>
      <c r="T1532" s="6" t="s">
        <v>4561</v>
      </c>
      <c r="U1532" s="6" t="s">
        <v>139</v>
      </c>
      <c r="V1532" s="7">
        <v>503</v>
      </c>
      <c r="W1532" s="8">
        <v>44143</v>
      </c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</row>
    <row r="1533" ht="15.15" hidden="1" spans="1:86">
      <c r="A1533" s="4">
        <v>44143.5832523148</v>
      </c>
      <c r="B1533" s="5" t="s">
        <v>169</v>
      </c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 t="s">
        <v>4562</v>
      </c>
      <c r="Y1533" s="7">
        <v>9112630327</v>
      </c>
      <c r="Z1533" s="6" t="s">
        <v>4563</v>
      </c>
      <c r="AA1533" s="6" t="s">
        <v>4564</v>
      </c>
      <c r="AB1533" s="6" t="s">
        <v>4565</v>
      </c>
      <c r="AC1533" s="7">
        <v>202</v>
      </c>
      <c r="AD1533" s="8">
        <v>44143</v>
      </c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</row>
    <row r="1534" ht="15.15" hidden="1" spans="1:86">
      <c r="A1534" s="4">
        <v>44143.5838310185</v>
      </c>
      <c r="B1534" s="6" t="s">
        <v>15</v>
      </c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 t="s">
        <v>4566</v>
      </c>
      <c r="AF1534" s="6">
        <v>79112565119</v>
      </c>
      <c r="AG1534" s="6" t="s">
        <v>4567</v>
      </c>
      <c r="AH1534" s="6" t="s">
        <v>4568</v>
      </c>
      <c r="AI1534" s="6" t="s">
        <v>3596</v>
      </c>
      <c r="AJ1534" s="7">
        <v>601</v>
      </c>
      <c r="AK1534" s="6" t="s">
        <v>20</v>
      </c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</row>
    <row r="1535" ht="15.15" hidden="1" spans="1:86">
      <c r="A1535" s="4">
        <v>44143.5851736111</v>
      </c>
      <c r="B1535" s="5" t="s">
        <v>65</v>
      </c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 t="s">
        <v>4521</v>
      </c>
      <c r="R1535" s="7">
        <v>9110315542</v>
      </c>
      <c r="S1535" s="6" t="s">
        <v>4522</v>
      </c>
      <c r="T1535" s="6" t="s">
        <v>4569</v>
      </c>
      <c r="U1535" s="6" t="s">
        <v>139</v>
      </c>
      <c r="V1535" s="7">
        <v>110</v>
      </c>
      <c r="W1535" s="8">
        <v>44143</v>
      </c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</row>
    <row r="1536" ht="15.15" hidden="1" spans="1:86">
      <c r="A1536" s="4">
        <v>44143.5856712963</v>
      </c>
      <c r="B1536" s="5" t="s">
        <v>65</v>
      </c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 t="s">
        <v>4570</v>
      </c>
      <c r="R1536" s="7">
        <v>89650226252</v>
      </c>
      <c r="S1536" s="6" t="s">
        <v>4571</v>
      </c>
      <c r="T1536" s="6" t="s">
        <v>4572</v>
      </c>
      <c r="U1536" s="6" t="s">
        <v>2525</v>
      </c>
      <c r="V1536" s="7">
        <v>110</v>
      </c>
      <c r="W1536" s="8">
        <v>44143</v>
      </c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</row>
    <row r="1537" ht="15.15" hidden="1" spans="1:86">
      <c r="A1537" s="4">
        <v>44143.586099537</v>
      </c>
      <c r="B1537" s="5" t="s">
        <v>65</v>
      </c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 t="s">
        <v>4573</v>
      </c>
      <c r="R1537" s="7">
        <v>89319675930</v>
      </c>
      <c r="S1537" s="6" t="s">
        <v>4574</v>
      </c>
      <c r="T1537" s="6" t="s">
        <v>4575</v>
      </c>
      <c r="U1537" s="6" t="s">
        <v>4537</v>
      </c>
      <c r="V1537" s="7">
        <v>301</v>
      </c>
      <c r="W1537" s="8">
        <v>44143</v>
      </c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</row>
    <row r="1538" ht="15.15" hidden="1" spans="1:86">
      <c r="A1538" s="4">
        <v>44143.5870486111</v>
      </c>
      <c r="B1538" s="5" t="s">
        <v>65</v>
      </c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 t="s">
        <v>4559</v>
      </c>
      <c r="R1538" s="7">
        <v>89516406382</v>
      </c>
      <c r="S1538" s="6" t="s">
        <v>4560</v>
      </c>
      <c r="T1538" s="6" t="s">
        <v>4576</v>
      </c>
      <c r="U1538" s="6" t="s">
        <v>139</v>
      </c>
      <c r="V1538" s="7">
        <v>502</v>
      </c>
      <c r="W1538" s="8">
        <v>44143</v>
      </c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</row>
    <row r="1539" ht="15.15" hidden="1" spans="1:86">
      <c r="A1539" s="4">
        <v>44143.5878703704</v>
      </c>
      <c r="B1539" s="5" t="s">
        <v>65</v>
      </c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 t="s">
        <v>2092</v>
      </c>
      <c r="R1539" s="6">
        <v>79215635300</v>
      </c>
      <c r="S1539" s="6" t="s">
        <v>2093</v>
      </c>
      <c r="T1539" s="6" t="s">
        <v>2094</v>
      </c>
      <c r="U1539" s="6" t="s">
        <v>4577</v>
      </c>
      <c r="V1539" s="7">
        <v>110</v>
      </c>
      <c r="W1539" s="8">
        <v>44143</v>
      </c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</row>
    <row r="1540" ht="15.15" spans="1:86">
      <c r="A1540" s="4">
        <v>44143.5884143518</v>
      </c>
      <c r="B1540" s="5" t="s">
        <v>11</v>
      </c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 t="s">
        <v>4578</v>
      </c>
      <c r="BP1540" s="6">
        <v>79112155105</v>
      </c>
      <c r="BQ1540" s="6" t="s">
        <v>4579</v>
      </c>
      <c r="BR1540" s="6" t="s">
        <v>4580</v>
      </c>
      <c r="BS1540" s="6" t="s">
        <v>378</v>
      </c>
      <c r="BT1540" s="7">
        <v>129</v>
      </c>
      <c r="BU1540" s="8">
        <v>44143</v>
      </c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</row>
    <row r="1541" ht="15.15" hidden="1" spans="1:86">
      <c r="A1541" s="4">
        <v>44143.5886111111</v>
      </c>
      <c r="B1541" s="5" t="s">
        <v>65</v>
      </c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 t="s">
        <v>4581</v>
      </c>
      <c r="R1541" s="7">
        <v>89313671828</v>
      </c>
      <c r="S1541" s="6" t="s">
        <v>4582</v>
      </c>
      <c r="T1541" s="6" t="s">
        <v>4583</v>
      </c>
      <c r="U1541" s="6" t="s">
        <v>2525</v>
      </c>
      <c r="V1541" s="7">
        <v>503</v>
      </c>
      <c r="W1541" s="8">
        <v>44143</v>
      </c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</row>
    <row r="1542" ht="15.15" hidden="1" spans="1:86">
      <c r="A1542" s="4">
        <v>44143.5889814815</v>
      </c>
      <c r="B1542" s="5" t="s">
        <v>192</v>
      </c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 t="s">
        <v>4521</v>
      </c>
      <c r="BA1542" s="7">
        <v>9110315542</v>
      </c>
      <c r="BB1542" s="6" t="s">
        <v>4522</v>
      </c>
      <c r="BC1542" s="6" t="s">
        <v>4584</v>
      </c>
      <c r="BD1542" s="6" t="s">
        <v>773</v>
      </c>
      <c r="BE1542" s="7">
        <v>125</v>
      </c>
      <c r="BF1542" s="8">
        <v>44143</v>
      </c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</row>
    <row r="1543" ht="15.15" hidden="1" spans="1:86">
      <c r="A1543" s="4">
        <v>44143.5897106481</v>
      </c>
      <c r="B1543" s="5" t="s">
        <v>65</v>
      </c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 t="s">
        <v>3998</v>
      </c>
      <c r="R1543" s="7">
        <v>89523797634</v>
      </c>
      <c r="S1543" s="6"/>
      <c r="T1543" s="6" t="s">
        <v>3999</v>
      </c>
      <c r="U1543" s="6" t="s">
        <v>4585</v>
      </c>
      <c r="V1543" s="7">
        <v>302</v>
      </c>
      <c r="W1543" s="8">
        <v>44143</v>
      </c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</row>
    <row r="1544" ht="15.15" hidden="1" spans="1:86">
      <c r="A1544" s="4">
        <v>44143.5900462963</v>
      </c>
      <c r="B1544" s="5" t="s">
        <v>65</v>
      </c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 t="s">
        <v>2092</v>
      </c>
      <c r="R1544" s="6">
        <v>79215635300</v>
      </c>
      <c r="S1544" s="6" t="s">
        <v>2093</v>
      </c>
      <c r="T1544" s="6" t="s">
        <v>2094</v>
      </c>
      <c r="U1544" s="6" t="s">
        <v>139</v>
      </c>
      <c r="V1544" s="7">
        <v>110</v>
      </c>
      <c r="W1544" s="8">
        <v>44143</v>
      </c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</row>
    <row r="1545" ht="15.15" hidden="1" spans="1:86">
      <c r="A1545" s="4">
        <v>44143.5914467593</v>
      </c>
      <c r="B1545" s="5" t="s">
        <v>65</v>
      </c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 t="s">
        <v>4586</v>
      </c>
      <c r="R1545" s="6">
        <v>79035664376</v>
      </c>
      <c r="S1545" s="6" t="s">
        <v>4587</v>
      </c>
      <c r="T1545" s="6" t="s">
        <v>4588</v>
      </c>
      <c r="U1545" s="6" t="s">
        <v>2525</v>
      </c>
      <c r="V1545" s="7">
        <v>503</v>
      </c>
      <c r="W1545" s="8">
        <v>44143</v>
      </c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</row>
    <row r="1546" ht="15.15" hidden="1" spans="1:86">
      <c r="A1546" s="4">
        <v>44143.5916087963</v>
      </c>
      <c r="B1546" s="5" t="s">
        <v>169</v>
      </c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 t="s">
        <v>4589</v>
      </c>
      <c r="Y1546" s="7">
        <v>89600675448</v>
      </c>
      <c r="Z1546" s="6"/>
      <c r="AA1546" s="6" t="s">
        <v>4590</v>
      </c>
      <c r="AB1546" s="6" t="s">
        <v>704</v>
      </c>
      <c r="AC1546" s="7">
        <v>101</v>
      </c>
      <c r="AD1546" s="8">
        <v>44143</v>
      </c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</row>
    <row r="1547" ht="15.15" hidden="1" spans="1:86">
      <c r="A1547" s="4">
        <v>44143.5918055556</v>
      </c>
      <c r="B1547" s="5" t="s">
        <v>27</v>
      </c>
      <c r="C1547" s="6"/>
      <c r="D1547" s="6"/>
      <c r="E1547" s="6"/>
      <c r="F1547" s="6"/>
      <c r="G1547" s="6"/>
      <c r="H1547" s="6"/>
      <c r="I1547" s="6"/>
      <c r="J1547" s="6" t="s">
        <v>4591</v>
      </c>
      <c r="K1547" s="7">
        <v>89118393450</v>
      </c>
      <c r="L1547" s="6" t="s">
        <v>4592</v>
      </c>
      <c r="M1547" s="6" t="s">
        <v>4593</v>
      </c>
      <c r="N1547" s="6" t="s">
        <v>4594</v>
      </c>
      <c r="O1547" s="7">
        <v>201</v>
      </c>
      <c r="P1547" s="8">
        <v>44143</v>
      </c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</row>
    <row r="1548" ht="15.15" hidden="1" spans="1:86">
      <c r="A1548" s="4">
        <v>44143.5926736111</v>
      </c>
      <c r="B1548" s="5" t="s">
        <v>65</v>
      </c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 t="s">
        <v>4595</v>
      </c>
      <c r="R1548" s="6">
        <v>79627148334</v>
      </c>
      <c r="S1548" s="6" t="s">
        <v>4596</v>
      </c>
      <c r="T1548" s="6" t="s">
        <v>4597</v>
      </c>
      <c r="U1548" s="6" t="s">
        <v>4073</v>
      </c>
      <c r="V1548" s="6">
        <v>2</v>
      </c>
      <c r="W1548" s="8">
        <v>44143</v>
      </c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</row>
    <row r="1549" ht="15.15" hidden="1" spans="1:86">
      <c r="A1549" s="4">
        <v>44143.5934606481</v>
      </c>
      <c r="B1549" s="5" t="s">
        <v>65</v>
      </c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 t="s">
        <v>4598</v>
      </c>
      <c r="R1549" s="6" t="s">
        <v>4599</v>
      </c>
      <c r="S1549" s="6" t="s">
        <v>4600</v>
      </c>
      <c r="T1549" s="6" t="s">
        <v>4601</v>
      </c>
      <c r="U1549" s="6" t="s">
        <v>2525</v>
      </c>
      <c r="V1549" s="7">
        <v>110</v>
      </c>
      <c r="W1549" s="8">
        <v>44143</v>
      </c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</row>
    <row r="1550" ht="15.15" hidden="1" spans="1:86">
      <c r="A1550" s="4">
        <v>44143.5934837963</v>
      </c>
      <c r="B1550" s="5" t="s">
        <v>65</v>
      </c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 t="s">
        <v>4602</v>
      </c>
      <c r="R1550" s="7">
        <v>89516406382</v>
      </c>
      <c r="S1550" s="6" t="s">
        <v>4560</v>
      </c>
      <c r="T1550" s="6" t="s">
        <v>4603</v>
      </c>
      <c r="U1550" s="6" t="s">
        <v>414</v>
      </c>
      <c r="V1550" s="6" t="s">
        <v>4604</v>
      </c>
      <c r="W1550" s="8">
        <v>44143</v>
      </c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</row>
    <row r="1551" ht="15.15" hidden="1" spans="1:86">
      <c r="A1551" s="4">
        <v>44143.5939814815</v>
      </c>
      <c r="B1551" s="5" t="s">
        <v>192</v>
      </c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 t="s">
        <v>4605</v>
      </c>
      <c r="BA1551" s="6">
        <v>79211853282</v>
      </c>
      <c r="BB1551" s="6" t="s">
        <v>4606</v>
      </c>
      <c r="BC1551" s="6" t="s">
        <v>4607</v>
      </c>
      <c r="BD1551" s="6" t="s">
        <v>773</v>
      </c>
      <c r="BE1551" s="7">
        <v>130</v>
      </c>
      <c r="BF1551" s="8">
        <v>44143</v>
      </c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</row>
    <row r="1552" ht="15.15" hidden="1" spans="1:86">
      <c r="A1552" s="4">
        <v>44143.594849537</v>
      </c>
      <c r="B1552" s="5" t="s">
        <v>192</v>
      </c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 t="s">
        <v>4608</v>
      </c>
      <c r="BA1552" s="7">
        <v>89932196106</v>
      </c>
      <c r="BB1552" s="6" t="s">
        <v>4609</v>
      </c>
      <c r="BC1552" s="6" t="s">
        <v>4610</v>
      </c>
      <c r="BD1552" s="6" t="s">
        <v>773</v>
      </c>
      <c r="BE1552" s="7">
        <v>108</v>
      </c>
      <c r="BF1552" s="8">
        <v>44143</v>
      </c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</row>
    <row r="1553" ht="15.15" hidden="1" spans="1:86">
      <c r="A1553" s="4">
        <v>44143.5968981481</v>
      </c>
      <c r="B1553" s="6" t="s">
        <v>80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 t="s">
        <v>2400</v>
      </c>
      <c r="BH1553" s="6" t="s">
        <v>2401</v>
      </c>
      <c r="BI1553" s="6" t="s">
        <v>2402</v>
      </c>
      <c r="BJ1553" s="6" t="s">
        <v>4611</v>
      </c>
      <c r="BK1553" s="6" t="s">
        <v>2403</v>
      </c>
      <c r="BL1553" s="6" t="s">
        <v>4612</v>
      </c>
      <c r="BM1553" s="7">
        <v>142</v>
      </c>
      <c r="BN1553" s="6" t="s">
        <v>26</v>
      </c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</row>
    <row r="1554" ht="15.15" hidden="1" spans="1:86">
      <c r="A1554" s="4">
        <v>44143.5971412037</v>
      </c>
      <c r="B1554" s="6" t="s">
        <v>80</v>
      </c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 t="s">
        <v>4613</v>
      </c>
      <c r="BH1554" s="6" t="s">
        <v>4614</v>
      </c>
      <c r="BI1554" s="6" t="s">
        <v>4615</v>
      </c>
      <c r="BJ1554" s="6" t="s">
        <v>4616</v>
      </c>
      <c r="BK1554" s="6" t="s">
        <v>4617</v>
      </c>
      <c r="BL1554" s="6" t="s">
        <v>3456</v>
      </c>
      <c r="BM1554" s="7">
        <v>105</v>
      </c>
      <c r="BN1554" s="6" t="s">
        <v>20</v>
      </c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</row>
    <row r="1555" ht="15.15" hidden="1" spans="1:86">
      <c r="A1555" s="4">
        <v>44143.5971875</v>
      </c>
      <c r="B1555" s="6" t="s">
        <v>15</v>
      </c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 t="s">
        <v>4618</v>
      </c>
      <c r="AF1555" s="7">
        <v>89112164555</v>
      </c>
      <c r="AG1555" s="6" t="s">
        <v>4619</v>
      </c>
      <c r="AH1555" s="6" t="s">
        <v>4620</v>
      </c>
      <c r="AI1555" s="6" t="s">
        <v>4621</v>
      </c>
      <c r="AJ1555" s="7">
        <v>301</v>
      </c>
      <c r="AK1555" s="6" t="s">
        <v>433</v>
      </c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</row>
    <row r="1556" ht="15.15" hidden="1" spans="1:86">
      <c r="A1556" s="4">
        <v>44143.5984606482</v>
      </c>
      <c r="B1556" s="6" t="s">
        <v>80</v>
      </c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 t="s">
        <v>4622</v>
      </c>
      <c r="BH1556" s="6" t="s">
        <v>4623</v>
      </c>
      <c r="BI1556" s="6" t="s">
        <v>4624</v>
      </c>
      <c r="BJ1556" s="6" t="s">
        <v>4625</v>
      </c>
      <c r="BK1556" s="6" t="s">
        <v>4626</v>
      </c>
      <c r="BL1556" s="6" t="s">
        <v>4627</v>
      </c>
      <c r="BM1556" s="7">
        <v>206</v>
      </c>
      <c r="BN1556" s="6" t="s">
        <v>86</v>
      </c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</row>
    <row r="1557" ht="15.15" hidden="1" spans="1:86">
      <c r="A1557" s="4">
        <v>44143.5989467593</v>
      </c>
      <c r="B1557" s="6" t="s">
        <v>80</v>
      </c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 t="s">
        <v>4628</v>
      </c>
      <c r="BH1557" s="7">
        <v>89219492763</v>
      </c>
      <c r="BI1557" s="6" t="s">
        <v>4629</v>
      </c>
      <c r="BJ1557" s="6" t="s">
        <v>4630</v>
      </c>
      <c r="BK1557" s="6" t="s">
        <v>4631</v>
      </c>
      <c r="BL1557" s="6" t="s">
        <v>4632</v>
      </c>
      <c r="BM1557" s="7">
        <v>206</v>
      </c>
      <c r="BN1557" s="6" t="s">
        <v>20</v>
      </c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</row>
    <row r="1558" ht="15.15" hidden="1" spans="1:86">
      <c r="A1558" s="4">
        <v>44143.5991782407</v>
      </c>
      <c r="B1558" s="5" t="s">
        <v>169</v>
      </c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 t="s">
        <v>3087</v>
      </c>
      <c r="Y1558" s="7">
        <v>89219698633</v>
      </c>
      <c r="Z1558" s="6" t="s">
        <v>4633</v>
      </c>
      <c r="AA1558" s="6" t="s">
        <v>3089</v>
      </c>
      <c r="AB1558" s="6" t="s">
        <v>2246</v>
      </c>
      <c r="AC1558" s="7">
        <v>105</v>
      </c>
      <c r="AD1558" s="8">
        <v>44144</v>
      </c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</row>
    <row r="1559" ht="15.15" hidden="1" spans="1:86">
      <c r="A1559" s="4">
        <v>44143.5995138889</v>
      </c>
      <c r="B1559" s="6" t="s">
        <v>80</v>
      </c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 t="s">
        <v>219</v>
      </c>
      <c r="BH1559" s="7">
        <v>89213032350</v>
      </c>
      <c r="BI1559" s="6" t="s">
        <v>4634</v>
      </c>
      <c r="BJ1559" s="6" t="s">
        <v>4635</v>
      </c>
      <c r="BK1559" s="6" t="s">
        <v>4636</v>
      </c>
      <c r="BL1559" s="6" t="s">
        <v>4637</v>
      </c>
      <c r="BM1559" s="7">
        <v>144</v>
      </c>
      <c r="BN1559" s="6" t="s">
        <v>86</v>
      </c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</row>
    <row r="1560" ht="15.15" hidden="1" spans="1:86">
      <c r="A1560" s="4">
        <v>44143.6014699074</v>
      </c>
      <c r="B1560" s="5" t="s">
        <v>65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 t="s">
        <v>4638</v>
      </c>
      <c r="R1560" s="6" t="s">
        <v>4639</v>
      </c>
      <c r="S1560" s="6"/>
      <c r="T1560" s="6" t="s">
        <v>4640</v>
      </c>
      <c r="U1560" s="6" t="s">
        <v>3569</v>
      </c>
      <c r="V1560" s="6">
        <v>3</v>
      </c>
      <c r="W1560" s="8">
        <v>44143</v>
      </c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</row>
    <row r="1561" ht="15.15" hidden="1" spans="1:86">
      <c r="A1561" s="4">
        <v>44143.6029861111</v>
      </c>
      <c r="B1561" s="6" t="s">
        <v>80</v>
      </c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 t="s">
        <v>4641</v>
      </c>
      <c r="BH1561" s="7">
        <v>89111471348</v>
      </c>
      <c r="BI1561" s="6"/>
      <c r="BJ1561" s="6" t="s">
        <v>4642</v>
      </c>
      <c r="BK1561" s="6" t="s">
        <v>4643</v>
      </c>
      <c r="BL1561" s="6" t="s">
        <v>4632</v>
      </c>
      <c r="BM1561" s="7">
        <v>206</v>
      </c>
      <c r="BN1561" s="6" t="s">
        <v>26</v>
      </c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</row>
    <row r="1562" ht="15.15" hidden="1" spans="1:86">
      <c r="A1562" s="4">
        <v>44143.6041435185</v>
      </c>
      <c r="B1562" s="6" t="s">
        <v>80</v>
      </c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 t="s">
        <v>4644</v>
      </c>
      <c r="BH1562" s="6" t="s">
        <v>4645</v>
      </c>
      <c r="BI1562" s="6" t="s">
        <v>4646</v>
      </c>
      <c r="BJ1562" s="6" t="s">
        <v>4647</v>
      </c>
      <c r="BK1562" s="6" t="s">
        <v>4648</v>
      </c>
      <c r="BL1562" s="6" t="s">
        <v>4649</v>
      </c>
      <c r="BM1562" s="7">
        <v>206</v>
      </c>
      <c r="BN1562" s="6" t="s">
        <v>26</v>
      </c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</row>
    <row r="1563" ht="15.15" hidden="1" spans="1:86">
      <c r="A1563" s="4">
        <v>44143.604212963</v>
      </c>
      <c r="B1563" s="5" t="s">
        <v>65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 t="s">
        <v>4650</v>
      </c>
      <c r="R1563" s="7">
        <v>89516853664</v>
      </c>
      <c r="S1563" s="6" t="s">
        <v>4651</v>
      </c>
      <c r="T1563" s="6" t="s">
        <v>4652</v>
      </c>
      <c r="U1563" s="6" t="s">
        <v>2525</v>
      </c>
      <c r="V1563" s="7">
        <v>110</v>
      </c>
      <c r="W1563" s="8">
        <v>44143</v>
      </c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</row>
    <row r="1564" ht="15.15" hidden="1" spans="1:86">
      <c r="A1564" s="4">
        <v>44143.6060185185</v>
      </c>
      <c r="B1564" s="5" t="s">
        <v>27</v>
      </c>
      <c r="C1564" s="6"/>
      <c r="D1564" s="6"/>
      <c r="E1564" s="6"/>
      <c r="F1564" s="6"/>
      <c r="G1564" s="6"/>
      <c r="H1564" s="6"/>
      <c r="I1564" s="6"/>
      <c r="J1564" s="6" t="s">
        <v>4653</v>
      </c>
      <c r="K1564" s="6">
        <v>79006282656</v>
      </c>
      <c r="L1564" s="6" t="s">
        <v>4654</v>
      </c>
      <c r="M1564" s="6" t="s">
        <v>4655</v>
      </c>
      <c r="N1564" s="6" t="s">
        <v>2128</v>
      </c>
      <c r="O1564" s="7">
        <v>102</v>
      </c>
      <c r="P1564" s="8">
        <v>44143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</row>
    <row r="1565" ht="15.15" hidden="1" spans="1:86">
      <c r="A1565" s="4">
        <v>44143.6073032407</v>
      </c>
      <c r="B1565" s="5" t="s">
        <v>169</v>
      </c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 t="s">
        <v>3087</v>
      </c>
      <c r="Y1565" s="7">
        <v>89219698633</v>
      </c>
      <c r="Z1565" s="6" t="s">
        <v>4633</v>
      </c>
      <c r="AA1565" s="6" t="s">
        <v>3089</v>
      </c>
      <c r="AB1565" s="6" t="s">
        <v>2246</v>
      </c>
      <c r="AC1565" s="7">
        <v>105</v>
      </c>
      <c r="AD1565" s="8">
        <v>44144</v>
      </c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</row>
    <row r="1566" ht="15.15" hidden="1" spans="1:86">
      <c r="A1566" s="4">
        <v>44143.6077777778</v>
      </c>
      <c r="B1566" s="5" t="s">
        <v>65</v>
      </c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 t="s">
        <v>4656</v>
      </c>
      <c r="R1566" s="7">
        <v>89219322846</v>
      </c>
      <c r="S1566" s="6" t="s">
        <v>4657</v>
      </c>
      <c r="T1566" s="6" t="s">
        <v>4658</v>
      </c>
      <c r="U1566" s="6" t="s">
        <v>476</v>
      </c>
      <c r="V1566" s="6">
        <v>1</v>
      </c>
      <c r="W1566" s="8">
        <v>44143</v>
      </c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</row>
    <row r="1567" ht="15.15" hidden="1" spans="1:86">
      <c r="A1567" s="4">
        <v>44143.6088078704</v>
      </c>
      <c r="B1567" s="5" t="s">
        <v>65</v>
      </c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 t="s">
        <v>4656</v>
      </c>
      <c r="R1567" s="7">
        <v>89219322846</v>
      </c>
      <c r="S1567" s="6" t="s">
        <v>4657</v>
      </c>
      <c r="T1567" s="6" t="s">
        <v>4658</v>
      </c>
      <c r="U1567" s="6" t="s">
        <v>414</v>
      </c>
      <c r="V1567" s="6">
        <v>1</v>
      </c>
      <c r="W1567" s="8">
        <v>44143</v>
      </c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</row>
    <row r="1568" ht="15.15" hidden="1" spans="1:86">
      <c r="A1568" s="4">
        <v>44143.6095717593</v>
      </c>
      <c r="B1568" s="5" t="s">
        <v>169</v>
      </c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 t="s">
        <v>4659</v>
      </c>
      <c r="Y1568" s="7">
        <v>89119153501</v>
      </c>
      <c r="Z1568" s="6" t="s">
        <v>4660</v>
      </c>
      <c r="AA1568" s="6" t="s">
        <v>4661</v>
      </c>
      <c r="AB1568" s="6" t="s">
        <v>1021</v>
      </c>
      <c r="AC1568" s="7">
        <v>104</v>
      </c>
      <c r="AD1568" s="8">
        <v>44143</v>
      </c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</row>
    <row r="1569" ht="15.15" hidden="1" spans="1:86">
      <c r="A1569" s="4">
        <v>44143.6100694444</v>
      </c>
      <c r="B1569" s="5" t="s">
        <v>65</v>
      </c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 t="s">
        <v>1254</v>
      </c>
      <c r="R1569" s="6">
        <v>79217552212</v>
      </c>
      <c r="S1569" s="6" t="s">
        <v>1255</v>
      </c>
      <c r="T1569" s="6" t="s">
        <v>1256</v>
      </c>
      <c r="U1569" s="6" t="s">
        <v>1257</v>
      </c>
      <c r="V1569" s="7">
        <v>201</v>
      </c>
      <c r="W1569" s="8">
        <v>44142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</row>
    <row r="1570" ht="15.15" hidden="1" spans="1:86">
      <c r="A1570" s="4">
        <v>44143.6120023148</v>
      </c>
      <c r="B1570" s="5" t="s">
        <v>169</v>
      </c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 t="s">
        <v>4662</v>
      </c>
      <c r="Y1570" s="7">
        <v>89811032374</v>
      </c>
      <c r="Z1570" s="6" t="s">
        <v>4663</v>
      </c>
      <c r="AA1570" s="6" t="s">
        <v>4664</v>
      </c>
      <c r="AB1570" s="6" t="s">
        <v>4665</v>
      </c>
      <c r="AC1570" s="6" t="s">
        <v>4666</v>
      </c>
      <c r="AD1570" s="8">
        <v>44143</v>
      </c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</row>
    <row r="1571" ht="15.15" hidden="1" spans="1:86">
      <c r="A1571" s="4">
        <v>44143.6152777778</v>
      </c>
      <c r="B1571" s="5" t="s">
        <v>169</v>
      </c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 t="s">
        <v>4662</v>
      </c>
      <c r="Y1571" s="7">
        <v>89811032374</v>
      </c>
      <c r="Z1571" s="6" t="s">
        <v>4663</v>
      </c>
      <c r="AA1571" s="6" t="s">
        <v>4664</v>
      </c>
      <c r="AB1571" s="6" t="s">
        <v>4665</v>
      </c>
      <c r="AC1571" s="6" t="s">
        <v>4666</v>
      </c>
      <c r="AD1571" s="8">
        <v>44143</v>
      </c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</row>
    <row r="1572" ht="15.15" hidden="1" spans="1:86">
      <c r="A1572" s="4">
        <v>44143.616712963</v>
      </c>
      <c r="B1572" s="5" t="s">
        <v>65</v>
      </c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 t="s">
        <v>4667</v>
      </c>
      <c r="R1572" s="6">
        <v>79119504712</v>
      </c>
      <c r="S1572" s="6" t="s">
        <v>4668</v>
      </c>
      <c r="T1572" s="6" t="s">
        <v>4669</v>
      </c>
      <c r="U1572" s="6" t="s">
        <v>4670</v>
      </c>
      <c r="V1572" s="7">
        <v>303</v>
      </c>
      <c r="W1572" s="8">
        <v>44143</v>
      </c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</row>
    <row r="1573" ht="15.15" spans="1:86">
      <c r="A1573" s="4">
        <v>44143.6167476852</v>
      </c>
      <c r="B1573" s="5" t="s">
        <v>11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 t="s">
        <v>4671</v>
      </c>
      <c r="BP1573" s="6">
        <v>79046148251</v>
      </c>
      <c r="BQ1573" s="6" t="s">
        <v>4672</v>
      </c>
      <c r="BR1573" s="6" t="s">
        <v>4673</v>
      </c>
      <c r="BS1573" s="6" t="s">
        <v>218</v>
      </c>
      <c r="BT1573" s="7">
        <v>301</v>
      </c>
      <c r="BU1573" s="8">
        <v>44054</v>
      </c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</row>
    <row r="1574" ht="15.15" hidden="1" spans="1:86">
      <c r="A1574" s="4">
        <v>44143.6177893519</v>
      </c>
      <c r="B1574" s="5" t="s">
        <v>169</v>
      </c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 t="s">
        <v>4674</v>
      </c>
      <c r="Y1574" s="7">
        <v>89214146049</v>
      </c>
      <c r="Z1574" s="6" t="s">
        <v>4675</v>
      </c>
      <c r="AA1574" s="6" t="s">
        <v>4676</v>
      </c>
      <c r="AB1574" s="6" t="s">
        <v>704</v>
      </c>
      <c r="AC1574" s="7">
        <v>102</v>
      </c>
      <c r="AD1574" s="8">
        <v>44143</v>
      </c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</row>
    <row r="1575" ht="15.15" hidden="1" spans="1:86">
      <c r="A1575" s="4">
        <v>44143.6181481481</v>
      </c>
      <c r="B1575" s="5" t="s">
        <v>27</v>
      </c>
      <c r="C1575" s="6"/>
      <c r="D1575" s="6"/>
      <c r="E1575" s="6"/>
      <c r="F1575" s="6"/>
      <c r="G1575" s="6"/>
      <c r="H1575" s="6"/>
      <c r="I1575" s="6"/>
      <c r="J1575" s="6" t="s">
        <v>4677</v>
      </c>
      <c r="K1575" s="10">
        <v>79117612342</v>
      </c>
      <c r="L1575" s="6" t="s">
        <v>4678</v>
      </c>
      <c r="M1575" s="6" t="s">
        <v>4679</v>
      </c>
      <c r="N1575" s="6" t="s">
        <v>2128</v>
      </c>
      <c r="O1575" s="7">
        <v>202</v>
      </c>
      <c r="P1575" s="8">
        <v>44143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</row>
    <row r="1576" ht="15.15" hidden="1" spans="1:86">
      <c r="A1576" s="4">
        <v>44143.6183564815</v>
      </c>
      <c r="B1576" s="5" t="s">
        <v>27</v>
      </c>
      <c r="C1576" s="6"/>
      <c r="D1576" s="6"/>
      <c r="E1576" s="6"/>
      <c r="F1576" s="6"/>
      <c r="G1576" s="6"/>
      <c r="H1576" s="6"/>
      <c r="I1576" s="6"/>
      <c r="J1576" s="6" t="s">
        <v>4680</v>
      </c>
      <c r="K1576" s="6">
        <v>79313364936</v>
      </c>
      <c r="L1576" s="6" t="s">
        <v>4681</v>
      </c>
      <c r="M1576" s="6" t="s">
        <v>4682</v>
      </c>
      <c r="N1576" s="6" t="s">
        <v>4683</v>
      </c>
      <c r="O1576" s="7">
        <v>103</v>
      </c>
      <c r="P1576" s="8">
        <v>44143</v>
      </c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</row>
    <row r="1577" ht="15.15" hidden="1" spans="1:86">
      <c r="A1577" s="4">
        <v>44143.619212963</v>
      </c>
      <c r="B1577" s="5" t="s">
        <v>65</v>
      </c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 t="s">
        <v>4684</v>
      </c>
      <c r="R1577" s="7">
        <v>89119132400</v>
      </c>
      <c r="S1577" s="6" t="s">
        <v>4685</v>
      </c>
      <c r="T1577" s="6" t="s">
        <v>4686</v>
      </c>
      <c r="U1577" s="6" t="s">
        <v>3667</v>
      </c>
      <c r="V1577" s="7">
        <v>302</v>
      </c>
      <c r="W1577" s="8">
        <v>44143</v>
      </c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</row>
    <row r="1578" ht="15.15" hidden="1" spans="1:86">
      <c r="A1578" s="4">
        <v>44143.6196759259</v>
      </c>
      <c r="B1578" s="5" t="s">
        <v>65</v>
      </c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 t="s">
        <v>4687</v>
      </c>
      <c r="R1578" s="7">
        <v>79219483321</v>
      </c>
      <c r="S1578" s="6" t="s">
        <v>4688</v>
      </c>
      <c r="T1578" s="6" t="s">
        <v>4689</v>
      </c>
      <c r="U1578" s="6" t="s">
        <v>3659</v>
      </c>
      <c r="V1578" s="7">
        <v>303</v>
      </c>
      <c r="W1578" s="8">
        <v>44143</v>
      </c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</row>
    <row r="1579" ht="15.15" hidden="1" spans="1:86">
      <c r="A1579" s="4">
        <v>44143.6200694444</v>
      </c>
      <c r="B1579" s="5" t="s">
        <v>27</v>
      </c>
      <c r="C1579" s="6"/>
      <c r="D1579" s="6"/>
      <c r="E1579" s="6"/>
      <c r="F1579" s="6"/>
      <c r="G1579" s="6"/>
      <c r="H1579" s="6"/>
      <c r="I1579" s="6"/>
      <c r="J1579" s="6" t="s">
        <v>3638</v>
      </c>
      <c r="K1579" s="6">
        <v>79110395494</v>
      </c>
      <c r="L1579" s="6" t="s">
        <v>4690</v>
      </c>
      <c r="M1579" s="6" t="s">
        <v>4691</v>
      </c>
      <c r="N1579" s="6" t="s">
        <v>4692</v>
      </c>
      <c r="O1579" s="7">
        <v>144</v>
      </c>
      <c r="P1579" s="8">
        <v>44143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</row>
    <row r="1580" ht="15.15" hidden="1" spans="1:86">
      <c r="A1580" s="4">
        <v>44143.621087963</v>
      </c>
      <c r="B1580" s="6" t="s">
        <v>80</v>
      </c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 t="s">
        <v>4693</v>
      </c>
      <c r="BH1580" s="6">
        <v>79217933767</v>
      </c>
      <c r="BI1580" s="6" t="s">
        <v>4694</v>
      </c>
      <c r="BJ1580" s="6" t="s">
        <v>4695</v>
      </c>
      <c r="BK1580" s="6" t="s">
        <v>4696</v>
      </c>
      <c r="BL1580" s="6" t="s">
        <v>3252</v>
      </c>
      <c r="BM1580" s="7">
        <v>205</v>
      </c>
      <c r="BN1580" s="6" t="s">
        <v>20</v>
      </c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</row>
    <row r="1581" ht="15.15" hidden="1" spans="1:86">
      <c r="A1581" s="4">
        <v>44143.6224768519</v>
      </c>
      <c r="B1581" s="6" t="s">
        <v>365</v>
      </c>
      <c r="C1581" s="6" t="s">
        <v>4693</v>
      </c>
      <c r="D1581" s="6">
        <v>79217933767</v>
      </c>
      <c r="E1581" s="6" t="s">
        <v>4694</v>
      </c>
      <c r="F1581" s="6" t="s">
        <v>4697</v>
      </c>
      <c r="G1581" s="6" t="s">
        <v>4698</v>
      </c>
      <c r="H1581" s="7">
        <v>801</v>
      </c>
      <c r="I1581" s="8">
        <v>44143</v>
      </c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</row>
    <row r="1582" ht="15.15" hidden="1" spans="1:86">
      <c r="A1582" s="4">
        <v>44143.6224884259</v>
      </c>
      <c r="B1582" s="5" t="s">
        <v>27</v>
      </c>
      <c r="C1582" s="6"/>
      <c r="D1582" s="6"/>
      <c r="E1582" s="6"/>
      <c r="F1582" s="6"/>
      <c r="G1582" s="6"/>
      <c r="H1582" s="6"/>
      <c r="I1582" s="6"/>
      <c r="J1582" s="6" t="s">
        <v>4699</v>
      </c>
      <c r="K1582" s="6">
        <v>79313364936</v>
      </c>
      <c r="L1582" s="6" t="s">
        <v>4681</v>
      </c>
      <c r="M1582" s="6" t="s">
        <v>4682</v>
      </c>
      <c r="N1582" s="6" t="s">
        <v>4683</v>
      </c>
      <c r="O1582" s="7">
        <v>103</v>
      </c>
      <c r="P1582" s="8">
        <v>44143</v>
      </c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</row>
    <row r="1583" ht="15.15" hidden="1" spans="1:86">
      <c r="A1583" s="4">
        <v>44143.6231712963</v>
      </c>
      <c r="B1583" s="5" t="s">
        <v>65</v>
      </c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 t="s">
        <v>4693</v>
      </c>
      <c r="R1583" s="6">
        <v>79217933767</v>
      </c>
      <c r="S1583" s="6" t="s">
        <v>4694</v>
      </c>
      <c r="T1583" s="6" t="s">
        <v>4696</v>
      </c>
      <c r="U1583" s="6" t="s">
        <v>2001</v>
      </c>
      <c r="V1583" s="7">
        <v>0</v>
      </c>
      <c r="W1583" s="8">
        <v>44143</v>
      </c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</row>
    <row r="1584" ht="15.15" hidden="1" spans="1:86">
      <c r="A1584" s="4">
        <v>44143.6238078704</v>
      </c>
      <c r="B1584" s="5" t="s">
        <v>65</v>
      </c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 t="s">
        <v>4693</v>
      </c>
      <c r="R1584" s="6">
        <v>79217933767</v>
      </c>
      <c r="S1584" s="6" t="s">
        <v>4694</v>
      </c>
      <c r="T1584" s="6" t="s">
        <v>4697</v>
      </c>
      <c r="U1584" s="6" t="s">
        <v>2001</v>
      </c>
      <c r="V1584" s="7">
        <v>0</v>
      </c>
      <c r="W1584" s="8">
        <v>44143</v>
      </c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</row>
    <row r="1585" ht="15.15" hidden="1" spans="1:86">
      <c r="A1585" s="4">
        <v>44143.6240740741</v>
      </c>
      <c r="B1585" s="5" t="s">
        <v>27</v>
      </c>
      <c r="C1585" s="6"/>
      <c r="D1585" s="6"/>
      <c r="E1585" s="6"/>
      <c r="F1585" s="6"/>
      <c r="G1585" s="6"/>
      <c r="H1585" s="6"/>
      <c r="I1585" s="6"/>
      <c r="J1585" s="6" t="s">
        <v>3597</v>
      </c>
      <c r="K1585" s="6">
        <v>9217763009</v>
      </c>
      <c r="L1585" s="6" t="s">
        <v>3598</v>
      </c>
      <c r="M1585" s="6" t="s">
        <v>3599</v>
      </c>
      <c r="N1585" s="6" t="s">
        <v>1168</v>
      </c>
      <c r="O1585" s="7">
        <v>142</v>
      </c>
      <c r="P1585" s="8">
        <v>44143</v>
      </c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</row>
    <row r="1586" ht="15.15" hidden="1" spans="1:86">
      <c r="A1586" s="4">
        <v>44143.6274537037</v>
      </c>
      <c r="B1586" s="6" t="s">
        <v>15</v>
      </c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 t="s">
        <v>4700</v>
      </c>
      <c r="AF1586" s="6">
        <v>79111882027</v>
      </c>
      <c r="AG1586" s="6" t="s">
        <v>4701</v>
      </c>
      <c r="AH1586" s="6" t="s">
        <v>4702</v>
      </c>
      <c r="AI1586" s="6" t="s">
        <v>2844</v>
      </c>
      <c r="AJ1586" s="7">
        <v>105</v>
      </c>
      <c r="AK1586" s="6" t="s">
        <v>20</v>
      </c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</row>
    <row r="1587" ht="15.15" hidden="1" spans="1:86">
      <c r="A1587" s="4">
        <v>44143.6275</v>
      </c>
      <c r="B1587" s="5" t="s">
        <v>27</v>
      </c>
      <c r="C1587" s="6"/>
      <c r="D1587" s="6"/>
      <c r="E1587" s="6"/>
      <c r="F1587" s="6"/>
      <c r="G1587" s="6"/>
      <c r="H1587" s="6"/>
      <c r="I1587" s="6"/>
      <c r="J1587" s="6" t="s">
        <v>4703</v>
      </c>
      <c r="K1587" s="6" t="s">
        <v>4704</v>
      </c>
      <c r="L1587" s="6" t="s">
        <v>4705</v>
      </c>
      <c r="M1587" s="6" t="s">
        <v>4706</v>
      </c>
      <c r="N1587" s="6" t="s">
        <v>1180</v>
      </c>
      <c r="O1587" s="7">
        <v>201</v>
      </c>
      <c r="P1587" s="8">
        <v>44143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</row>
    <row r="1588" ht="15.15" spans="1:86">
      <c r="A1588" s="4">
        <v>44143.6278240741</v>
      </c>
      <c r="B1588" s="5" t="s">
        <v>11</v>
      </c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 t="s">
        <v>4707</v>
      </c>
      <c r="BP1588" s="6">
        <v>79111892975</v>
      </c>
      <c r="BQ1588" s="6" t="s">
        <v>4708</v>
      </c>
      <c r="BR1588" s="6" t="s">
        <v>4709</v>
      </c>
      <c r="BS1588" s="6" t="s">
        <v>2068</v>
      </c>
      <c r="BT1588" s="7">
        <v>135</v>
      </c>
      <c r="BU1588" s="8">
        <v>44142</v>
      </c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</row>
    <row r="1589" ht="15.15" hidden="1" spans="1:86">
      <c r="A1589" s="4">
        <v>44143.6294675926</v>
      </c>
      <c r="B1589" s="5" t="s">
        <v>169</v>
      </c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 t="s">
        <v>653</v>
      </c>
      <c r="Y1589" s="7">
        <v>89675530006</v>
      </c>
      <c r="Z1589" s="6"/>
      <c r="AA1589" s="6" t="s">
        <v>4710</v>
      </c>
      <c r="AB1589" s="6" t="s">
        <v>697</v>
      </c>
      <c r="AC1589" s="6" t="s">
        <v>4711</v>
      </c>
      <c r="AD1589" s="8">
        <v>44143</v>
      </c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</row>
    <row r="1590" ht="15.15" hidden="1" spans="1:86">
      <c r="A1590" s="4">
        <v>44143.6319212963</v>
      </c>
      <c r="B1590" s="5" t="s">
        <v>169</v>
      </c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 t="s">
        <v>4337</v>
      </c>
      <c r="Y1590" s="6">
        <v>79217642464</v>
      </c>
      <c r="Z1590" s="6"/>
      <c r="AA1590" s="6" t="s">
        <v>4338</v>
      </c>
      <c r="AB1590" s="6" t="s">
        <v>1021</v>
      </c>
      <c r="AC1590" s="7">
        <v>103</v>
      </c>
      <c r="AD1590" s="8">
        <v>44143</v>
      </c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</row>
    <row r="1591" ht="15.15" hidden="1" spans="1:86">
      <c r="A1591" s="4">
        <v>44143.6348842593</v>
      </c>
      <c r="B1591" s="6" t="s">
        <v>15</v>
      </c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 t="s">
        <v>653</v>
      </c>
      <c r="AF1591" s="7">
        <v>89675530006</v>
      </c>
      <c r="AG1591" s="6" t="s">
        <v>654</v>
      </c>
      <c r="AH1591" s="6" t="s">
        <v>656</v>
      </c>
      <c r="AI1591" s="6" t="s">
        <v>226</v>
      </c>
      <c r="AJ1591" s="7">
        <v>108</v>
      </c>
      <c r="AK1591" s="6" t="s">
        <v>20</v>
      </c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</row>
    <row r="1592" ht="15.15" hidden="1" spans="1:86">
      <c r="A1592" s="4">
        <v>44143.6352893518</v>
      </c>
      <c r="B1592" s="6" t="s">
        <v>15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 t="s">
        <v>1879</v>
      </c>
      <c r="AF1592" s="7">
        <v>89062724214</v>
      </c>
      <c r="AG1592" s="6" t="s">
        <v>1880</v>
      </c>
      <c r="AH1592" s="6" t="s">
        <v>1881</v>
      </c>
      <c r="AI1592" s="6" t="s">
        <v>1884</v>
      </c>
      <c r="AJ1592" s="6" t="s">
        <v>1885</v>
      </c>
      <c r="AK1592" s="6" t="s">
        <v>20</v>
      </c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</row>
    <row r="1593" ht="15.15" hidden="1" spans="1:86">
      <c r="A1593" s="4">
        <v>44143.6360763889</v>
      </c>
      <c r="B1593" s="5" t="s">
        <v>169</v>
      </c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 t="s">
        <v>4712</v>
      </c>
      <c r="Y1593" s="6">
        <v>79214259644</v>
      </c>
      <c r="Z1593" s="6" t="s">
        <v>4713</v>
      </c>
      <c r="AA1593" s="6" t="s">
        <v>4714</v>
      </c>
      <c r="AB1593" s="6" t="s">
        <v>1021</v>
      </c>
      <c r="AC1593" s="7">
        <v>115</v>
      </c>
      <c r="AD1593" s="8">
        <v>44143</v>
      </c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</row>
    <row r="1594" ht="15.15" hidden="1" spans="1:86">
      <c r="A1594" s="4">
        <v>44143.6366203704</v>
      </c>
      <c r="B1594" s="5" t="s">
        <v>192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 t="s">
        <v>1879</v>
      </c>
      <c r="BA1594" s="6">
        <v>79062724214</v>
      </c>
      <c r="BB1594" s="6" t="s">
        <v>1880</v>
      </c>
      <c r="BC1594" s="6" t="s">
        <v>1881</v>
      </c>
      <c r="BD1594" s="6" t="s">
        <v>193</v>
      </c>
      <c r="BE1594" s="7">
        <v>109</v>
      </c>
      <c r="BF1594" s="8">
        <v>44143</v>
      </c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</row>
    <row r="1595" ht="15.15" hidden="1" spans="1:86">
      <c r="A1595" s="4">
        <v>44143.6369560185</v>
      </c>
      <c r="B1595" s="6" t="s">
        <v>15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 t="s">
        <v>1732</v>
      </c>
      <c r="AF1595" s="7">
        <v>89522043973</v>
      </c>
      <c r="AG1595" s="6" t="s">
        <v>1733</v>
      </c>
      <c r="AH1595" s="6" t="s">
        <v>4268</v>
      </c>
      <c r="AI1595" s="6" t="s">
        <v>3037</v>
      </c>
      <c r="AJ1595" s="7">
        <v>301</v>
      </c>
      <c r="AK1595" s="11">
        <v>44143</v>
      </c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</row>
    <row r="1596" ht="15.15" spans="1:86">
      <c r="A1596" s="4">
        <v>44143.6380671296</v>
      </c>
      <c r="B1596" s="5" t="s">
        <v>11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 t="s">
        <v>4715</v>
      </c>
      <c r="BP1596" s="7">
        <v>89650000042</v>
      </c>
      <c r="BQ1596" s="6" t="s">
        <v>4716</v>
      </c>
      <c r="BR1596" s="6" t="s">
        <v>4717</v>
      </c>
      <c r="BS1596" s="6" t="s">
        <v>391</v>
      </c>
      <c r="BT1596" s="7">
        <v>602</v>
      </c>
      <c r="BU1596" s="8">
        <v>44143</v>
      </c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</row>
    <row r="1597" ht="15.15" hidden="1" spans="1:86">
      <c r="A1597" s="4">
        <v>44143.6385300926</v>
      </c>
      <c r="B1597" s="5" t="s">
        <v>65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 t="s">
        <v>4718</v>
      </c>
      <c r="R1597" s="6">
        <v>79312244401</v>
      </c>
      <c r="S1597" s="6" t="s">
        <v>4719</v>
      </c>
      <c r="T1597" s="6" t="s">
        <v>4720</v>
      </c>
      <c r="U1597" s="6" t="s">
        <v>4721</v>
      </c>
      <c r="V1597" s="6">
        <v>3</v>
      </c>
      <c r="W1597" s="8">
        <v>44143</v>
      </c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</row>
    <row r="1598" ht="15.15" hidden="1" spans="1:86">
      <c r="A1598" s="4">
        <v>44143.6386226852</v>
      </c>
      <c r="B1598" s="6" t="s">
        <v>80</v>
      </c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 t="s">
        <v>4722</v>
      </c>
      <c r="BH1598" s="7">
        <v>89818444587</v>
      </c>
      <c r="BI1598" s="6" t="s">
        <v>4723</v>
      </c>
      <c r="BJ1598" s="6" t="s">
        <v>4724</v>
      </c>
      <c r="BK1598" s="6" t="s">
        <v>4725</v>
      </c>
      <c r="BL1598" s="6" t="s">
        <v>4726</v>
      </c>
      <c r="BM1598" s="7">
        <v>101</v>
      </c>
      <c r="BN1598" s="6" t="s">
        <v>20</v>
      </c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</row>
    <row r="1599" ht="15.15" hidden="1" spans="1:86">
      <c r="A1599" s="4">
        <v>44143.6393634259</v>
      </c>
      <c r="B1599" s="6" t="s">
        <v>365</v>
      </c>
      <c r="C1599" s="6" t="s">
        <v>4718</v>
      </c>
      <c r="D1599" s="7">
        <v>89312244401</v>
      </c>
      <c r="E1599" s="6" t="s">
        <v>4719</v>
      </c>
      <c r="F1599" s="6" t="s">
        <v>4720</v>
      </c>
      <c r="G1599" s="6" t="s">
        <v>4727</v>
      </c>
      <c r="H1599" s="7">
        <v>402</v>
      </c>
      <c r="I1599" s="8">
        <v>44143</v>
      </c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</row>
    <row r="1600" ht="15.15" hidden="1" spans="1:86">
      <c r="A1600" s="4">
        <v>44143.6397916667</v>
      </c>
      <c r="B1600" s="5" t="s">
        <v>65</v>
      </c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 t="s">
        <v>4728</v>
      </c>
      <c r="R1600" s="7">
        <v>89213505074</v>
      </c>
      <c r="S1600" s="6" t="s">
        <v>4729</v>
      </c>
      <c r="T1600" s="6" t="s">
        <v>4730</v>
      </c>
      <c r="U1600" s="6" t="s">
        <v>2525</v>
      </c>
      <c r="V1600" s="7">
        <v>404</v>
      </c>
      <c r="W1600" s="8">
        <v>44143</v>
      </c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</row>
    <row r="1601" ht="15.15" spans="1:86">
      <c r="A1601" s="4">
        <v>44143.6408217593</v>
      </c>
      <c r="B1601" s="5" t="s">
        <v>11</v>
      </c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 t="s">
        <v>4731</v>
      </c>
      <c r="BP1601" s="6">
        <f>7-905-271-98-86</f>
        <v>-1353</v>
      </c>
      <c r="BQ1601" s="6" t="s">
        <v>4732</v>
      </c>
      <c r="BR1601" s="6" t="s">
        <v>4733</v>
      </c>
      <c r="BS1601" s="6" t="s">
        <v>378</v>
      </c>
      <c r="BT1601" s="7">
        <v>129</v>
      </c>
      <c r="BU1601" s="8">
        <v>44143</v>
      </c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</row>
    <row r="1602" ht="15.15" hidden="1" spans="1:86">
      <c r="A1602" s="4">
        <v>44143.6417824074</v>
      </c>
      <c r="B1602" s="5" t="s">
        <v>169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 t="s">
        <v>4734</v>
      </c>
      <c r="Y1602" s="6">
        <v>79219312662</v>
      </c>
      <c r="Z1602" s="6" t="s">
        <v>4735</v>
      </c>
      <c r="AA1602" s="6" t="s">
        <v>4736</v>
      </c>
      <c r="AB1602" s="6" t="s">
        <v>1021</v>
      </c>
      <c r="AC1602" s="7">
        <v>403</v>
      </c>
      <c r="AD1602" s="7" t="s">
        <v>4142</v>
      </c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</row>
    <row r="1603" ht="15.15" hidden="1" spans="1:86">
      <c r="A1603" s="4">
        <v>44143.6418634259</v>
      </c>
      <c r="B1603" s="5" t="s">
        <v>27</v>
      </c>
      <c r="C1603" s="6"/>
      <c r="D1603" s="6"/>
      <c r="E1603" s="6"/>
      <c r="F1603" s="6"/>
      <c r="G1603" s="6"/>
      <c r="H1603" s="6"/>
      <c r="I1603" s="6"/>
      <c r="J1603" s="6" t="s">
        <v>4737</v>
      </c>
      <c r="K1603" s="7">
        <v>89213309838</v>
      </c>
      <c r="L1603" s="6" t="s">
        <v>4738</v>
      </c>
      <c r="M1603" s="6" t="s">
        <v>4739</v>
      </c>
      <c r="N1603" s="6" t="s">
        <v>1973</v>
      </c>
      <c r="O1603" s="7">
        <v>102</v>
      </c>
      <c r="P1603" s="8">
        <v>44173</v>
      </c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</row>
    <row r="1604" ht="15.15" hidden="1" spans="1:86">
      <c r="A1604" s="4">
        <v>44143.6418865741</v>
      </c>
      <c r="B1604" s="6" t="s">
        <v>15</v>
      </c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 t="s">
        <v>4740</v>
      </c>
      <c r="AF1604" s="6">
        <v>79117890385</v>
      </c>
      <c r="AG1604" s="6" t="s">
        <v>4741</v>
      </c>
      <c r="AH1604" s="6" t="s">
        <v>4742</v>
      </c>
      <c r="AI1604" s="6" t="s">
        <v>4743</v>
      </c>
      <c r="AJ1604" s="7">
        <v>204</v>
      </c>
      <c r="AK1604" s="6" t="s">
        <v>74</v>
      </c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</row>
    <row r="1605" ht="15.15" hidden="1" spans="1:86">
      <c r="A1605" s="4">
        <v>44143.6460300926</v>
      </c>
      <c r="B1605" s="5" t="s">
        <v>27</v>
      </c>
      <c r="C1605" s="6"/>
      <c r="D1605" s="6"/>
      <c r="E1605" s="6"/>
      <c r="F1605" s="6"/>
      <c r="G1605" s="6"/>
      <c r="H1605" s="6"/>
      <c r="I1605" s="6"/>
      <c r="J1605" s="6" t="s">
        <v>4744</v>
      </c>
      <c r="K1605" s="7">
        <v>89643910463</v>
      </c>
      <c r="L1605" s="6" t="s">
        <v>4745</v>
      </c>
      <c r="M1605" s="6" t="s">
        <v>4746</v>
      </c>
      <c r="N1605" s="6" t="s">
        <v>2146</v>
      </c>
      <c r="O1605" s="7">
        <v>102</v>
      </c>
      <c r="P1605" s="8">
        <v>44143</v>
      </c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</row>
    <row r="1606" ht="15.15" hidden="1" spans="1:86">
      <c r="A1606" s="4">
        <v>44143.6461458333</v>
      </c>
      <c r="B1606" s="6" t="s">
        <v>80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 t="s">
        <v>4747</v>
      </c>
      <c r="BH1606" s="6" t="s">
        <v>4748</v>
      </c>
      <c r="BI1606" s="6" t="s">
        <v>4749</v>
      </c>
      <c r="BJ1606" s="6" t="s">
        <v>4750</v>
      </c>
      <c r="BK1606" s="6" t="s">
        <v>4751</v>
      </c>
      <c r="BL1606" s="6" t="s">
        <v>3583</v>
      </c>
      <c r="BM1606" s="6" t="s">
        <v>46</v>
      </c>
      <c r="BN1606" s="6" t="s">
        <v>74</v>
      </c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</row>
    <row r="1607" ht="15.15" hidden="1" spans="1:86">
      <c r="A1607" s="4">
        <v>44143.6494907407</v>
      </c>
      <c r="B1607" s="5" t="s">
        <v>27</v>
      </c>
      <c r="C1607" s="6"/>
      <c r="D1607" s="6"/>
      <c r="E1607" s="6"/>
      <c r="F1607" s="6"/>
      <c r="G1607" s="6"/>
      <c r="H1607" s="6"/>
      <c r="I1607" s="6"/>
      <c r="J1607" s="6" t="s">
        <v>4752</v>
      </c>
      <c r="K1607" s="6">
        <v>79119281262</v>
      </c>
      <c r="L1607" s="6" t="s">
        <v>4753</v>
      </c>
      <c r="M1607" s="6" t="s">
        <v>4754</v>
      </c>
      <c r="N1607" s="6" t="s">
        <v>2128</v>
      </c>
      <c r="O1607" s="7">
        <v>102</v>
      </c>
      <c r="P1607" s="8">
        <v>44143</v>
      </c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</row>
    <row r="1608" ht="15.15" hidden="1" spans="1:86">
      <c r="A1608" s="4">
        <v>44143.6502430556</v>
      </c>
      <c r="B1608" s="6" t="s">
        <v>80</v>
      </c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 t="s">
        <v>4755</v>
      </c>
      <c r="BH1608" s="7">
        <v>89112332773</v>
      </c>
      <c r="BI1608" s="6" t="s">
        <v>4756</v>
      </c>
      <c r="BJ1608" s="6" t="s">
        <v>4757</v>
      </c>
      <c r="BK1608" s="6" t="s">
        <v>4758</v>
      </c>
      <c r="BL1608" s="6" t="s">
        <v>3112</v>
      </c>
      <c r="BM1608" s="6" t="s">
        <v>46</v>
      </c>
      <c r="BN1608" s="6" t="s">
        <v>20</v>
      </c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</row>
    <row r="1609" ht="15.15" hidden="1" spans="1:86">
      <c r="A1609" s="4">
        <v>44143.6511689815</v>
      </c>
      <c r="B1609" s="5" t="s">
        <v>192</v>
      </c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 t="s">
        <v>4759</v>
      </c>
      <c r="BA1609" s="6">
        <v>79112816532</v>
      </c>
      <c r="BB1609" s="6"/>
      <c r="BC1609" s="6" t="s">
        <v>4760</v>
      </c>
      <c r="BD1609" s="6" t="s">
        <v>193</v>
      </c>
      <c r="BE1609" s="7">
        <v>130</v>
      </c>
      <c r="BF1609" s="8">
        <v>44143</v>
      </c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</row>
    <row r="1610" ht="15.15" hidden="1" spans="1:86">
      <c r="A1610" s="4">
        <v>44143.6514814815</v>
      </c>
      <c r="B1610" s="5" t="s">
        <v>169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 t="s">
        <v>4761</v>
      </c>
      <c r="Y1610" s="7">
        <v>89219645236</v>
      </c>
      <c r="Z1610" s="6" t="s">
        <v>4762</v>
      </c>
      <c r="AA1610" s="6" t="s">
        <v>4763</v>
      </c>
      <c r="AB1610" s="6" t="s">
        <v>4764</v>
      </c>
      <c r="AC1610" s="7">
        <v>14</v>
      </c>
      <c r="AD1610" s="8">
        <v>44143</v>
      </c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</row>
    <row r="1611" ht="15.15" hidden="1" spans="1:86">
      <c r="A1611" s="4">
        <v>44143.6522685185</v>
      </c>
      <c r="B1611" s="6" t="s">
        <v>15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 t="s">
        <v>4765</v>
      </c>
      <c r="AF1611" s="7">
        <v>89213354344</v>
      </c>
      <c r="AG1611" s="6" t="s">
        <v>4766</v>
      </c>
      <c r="AH1611" s="6" t="s">
        <v>4767</v>
      </c>
      <c r="AI1611" s="6" t="s">
        <v>3496</v>
      </c>
      <c r="AJ1611" s="7">
        <v>108</v>
      </c>
      <c r="AK1611" s="6" t="s">
        <v>20</v>
      </c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</row>
    <row r="1612" ht="15.15" hidden="1" spans="1:86">
      <c r="A1612" s="4">
        <v>44143.6524189815</v>
      </c>
      <c r="B1612" s="5" t="s">
        <v>27</v>
      </c>
      <c r="C1612" s="6"/>
      <c r="D1612" s="6"/>
      <c r="E1612" s="6"/>
      <c r="F1612" s="6"/>
      <c r="G1612" s="6"/>
      <c r="H1612" s="6"/>
      <c r="I1612" s="6"/>
      <c r="J1612" s="6" t="s">
        <v>4768</v>
      </c>
      <c r="K1612" s="6">
        <v>79112749574</v>
      </c>
      <c r="L1612" s="6" t="s">
        <v>4769</v>
      </c>
      <c r="M1612" s="6" t="s">
        <v>4770</v>
      </c>
      <c r="N1612" s="6" t="s">
        <v>3075</v>
      </c>
      <c r="O1612" s="7">
        <v>101</v>
      </c>
      <c r="P1612" s="8">
        <v>44143</v>
      </c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</row>
    <row r="1613" ht="15.15" hidden="1" spans="1:86">
      <c r="A1613" s="4">
        <v>44143.6529513889</v>
      </c>
      <c r="B1613" s="5" t="s">
        <v>27</v>
      </c>
      <c r="C1613" s="6"/>
      <c r="D1613" s="6"/>
      <c r="E1613" s="6"/>
      <c r="F1613" s="6"/>
      <c r="G1613" s="6"/>
      <c r="H1613" s="6"/>
      <c r="I1613" s="6"/>
      <c r="J1613" s="6" t="s">
        <v>833</v>
      </c>
      <c r="K1613" s="7">
        <v>89119459195</v>
      </c>
      <c r="L1613" s="6" t="s">
        <v>834</v>
      </c>
      <c r="M1613" s="6" t="s">
        <v>835</v>
      </c>
      <c r="N1613" s="6" t="s">
        <v>639</v>
      </c>
      <c r="O1613" s="7">
        <v>101</v>
      </c>
      <c r="P1613" s="8">
        <v>44142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</row>
    <row r="1614" ht="15.15" hidden="1" spans="1:86">
      <c r="A1614" s="4">
        <v>44143.6568055556</v>
      </c>
      <c r="B1614" s="5" t="s">
        <v>27</v>
      </c>
      <c r="C1614" s="6"/>
      <c r="D1614" s="6"/>
      <c r="E1614" s="6"/>
      <c r="F1614" s="6"/>
      <c r="G1614" s="6"/>
      <c r="H1614" s="6"/>
      <c r="I1614" s="6"/>
      <c r="J1614" s="6" t="s">
        <v>4771</v>
      </c>
      <c r="K1614" s="7">
        <v>89313402673</v>
      </c>
      <c r="L1614" s="6" t="s">
        <v>4772</v>
      </c>
      <c r="M1614" s="6" t="s">
        <v>4773</v>
      </c>
      <c r="N1614" s="6" t="s">
        <v>3241</v>
      </c>
      <c r="O1614" s="7">
        <v>144</v>
      </c>
      <c r="P1614" s="8">
        <v>44143</v>
      </c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</row>
    <row r="1615" ht="15.15" hidden="1" spans="1:86">
      <c r="A1615" s="4">
        <v>44143.6570138889</v>
      </c>
      <c r="B1615" s="5" t="s">
        <v>65</v>
      </c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 t="s">
        <v>4774</v>
      </c>
      <c r="R1615" s="6" t="s">
        <v>4775</v>
      </c>
      <c r="S1615" s="6" t="s">
        <v>4776</v>
      </c>
      <c r="T1615" s="6" t="s">
        <v>4777</v>
      </c>
      <c r="U1615" s="6" t="s">
        <v>3667</v>
      </c>
      <c r="V1615" s="7">
        <v>301</v>
      </c>
      <c r="W1615" s="8">
        <v>44112</v>
      </c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</row>
    <row r="1616" ht="15.15" hidden="1" spans="1:86">
      <c r="A1616" s="4">
        <v>44143.6580671296</v>
      </c>
      <c r="B1616" s="5" t="s">
        <v>65</v>
      </c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 t="s">
        <v>4778</v>
      </c>
      <c r="R1616" s="7">
        <v>89117701259</v>
      </c>
      <c r="S1616" s="6" t="s">
        <v>4779</v>
      </c>
      <c r="T1616" s="6" t="s">
        <v>4780</v>
      </c>
      <c r="U1616" s="6" t="s">
        <v>4781</v>
      </c>
      <c r="V1616" s="7">
        <v>303</v>
      </c>
      <c r="W1616" s="8">
        <v>44143</v>
      </c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</row>
    <row r="1617" ht="15.15" hidden="1" spans="1:86">
      <c r="A1617" s="4">
        <v>44143.6580902778</v>
      </c>
      <c r="B1617" s="5" t="s">
        <v>27</v>
      </c>
      <c r="C1617" s="6"/>
      <c r="D1617" s="6"/>
      <c r="E1617" s="6"/>
      <c r="F1617" s="6"/>
      <c r="G1617" s="6"/>
      <c r="H1617" s="6"/>
      <c r="I1617" s="6"/>
      <c r="J1617" s="6" t="s">
        <v>4782</v>
      </c>
      <c r="K1617" s="7">
        <v>89036659790</v>
      </c>
      <c r="L1617" s="6" t="s">
        <v>4783</v>
      </c>
      <c r="M1617" s="6" t="s">
        <v>4784</v>
      </c>
      <c r="N1617" s="6" t="s">
        <v>4785</v>
      </c>
      <c r="O1617" s="7">
        <v>201</v>
      </c>
      <c r="P1617" s="8">
        <v>44143</v>
      </c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</row>
    <row r="1618" ht="15.15" spans="1:86">
      <c r="A1618" s="4">
        <v>44143.6582175926</v>
      </c>
      <c r="B1618" s="5" t="s">
        <v>11</v>
      </c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 t="s">
        <v>4786</v>
      </c>
      <c r="BP1618" s="6" t="s">
        <v>4787</v>
      </c>
      <c r="BQ1618" s="6" t="s">
        <v>4788</v>
      </c>
      <c r="BR1618" s="6" t="s">
        <v>4789</v>
      </c>
      <c r="BS1618" s="6" t="s">
        <v>4790</v>
      </c>
      <c r="BT1618" s="7">
        <v>235</v>
      </c>
      <c r="BU1618" s="8">
        <v>44143</v>
      </c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</row>
    <row r="1619" ht="15.15" hidden="1" spans="1:86">
      <c r="A1619" s="4">
        <v>44143.658599537</v>
      </c>
      <c r="B1619" s="5" t="s">
        <v>169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 t="s">
        <v>4791</v>
      </c>
      <c r="Y1619" s="6">
        <v>79315323620</v>
      </c>
      <c r="Z1619" s="6" t="s">
        <v>4792</v>
      </c>
      <c r="AA1619" s="6" t="s">
        <v>4793</v>
      </c>
      <c r="AB1619" s="6" t="s">
        <v>1021</v>
      </c>
      <c r="AC1619" s="7">
        <v>104</v>
      </c>
      <c r="AD1619" s="8">
        <v>44143</v>
      </c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</row>
    <row r="1620" ht="15.15" hidden="1" spans="1:86">
      <c r="A1620" s="4">
        <v>44143.6604166667</v>
      </c>
      <c r="B1620" s="5" t="s">
        <v>169</v>
      </c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 t="s">
        <v>4794</v>
      </c>
      <c r="Y1620" s="6">
        <v>79119048282</v>
      </c>
      <c r="Z1620" s="6" t="s">
        <v>4795</v>
      </c>
      <c r="AA1620" s="6" t="s">
        <v>4796</v>
      </c>
      <c r="AB1620" s="6" t="s">
        <v>878</v>
      </c>
      <c r="AC1620" s="7">
        <v>105</v>
      </c>
      <c r="AD1620" s="8">
        <v>44143</v>
      </c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</row>
    <row r="1621" ht="15.15" spans="1:86">
      <c r="A1621" s="4">
        <v>44143.6619097222</v>
      </c>
      <c r="B1621" s="5" t="s">
        <v>11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 t="s">
        <v>1525</v>
      </c>
      <c r="BP1621" s="7">
        <v>89110359432</v>
      </c>
      <c r="BQ1621" s="6" t="s">
        <v>1820</v>
      </c>
      <c r="BR1621" s="6" t="s">
        <v>4797</v>
      </c>
      <c r="BS1621" s="6" t="s">
        <v>4038</v>
      </c>
      <c r="BT1621" s="6" t="s">
        <v>4798</v>
      </c>
      <c r="BU1621" s="8">
        <v>44143</v>
      </c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</row>
    <row r="1622" ht="15.15" hidden="1" spans="1:86">
      <c r="A1622" s="4">
        <v>44143.6621180556</v>
      </c>
      <c r="B1622" s="5" t="s">
        <v>65</v>
      </c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 t="s">
        <v>4799</v>
      </c>
      <c r="R1622" s="7">
        <v>89036659790</v>
      </c>
      <c r="S1622" s="6" t="s">
        <v>4783</v>
      </c>
      <c r="T1622" s="6" t="s">
        <v>4800</v>
      </c>
      <c r="U1622" s="6" t="s">
        <v>139</v>
      </c>
      <c r="V1622" s="7">
        <v>1</v>
      </c>
      <c r="W1622" s="8">
        <v>44143</v>
      </c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</row>
    <row r="1623" ht="15.15" hidden="1" spans="1:86">
      <c r="A1623" s="4">
        <v>44143.6630324074</v>
      </c>
      <c r="B1623" s="5" t="s">
        <v>169</v>
      </c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 t="s">
        <v>4801</v>
      </c>
      <c r="Y1623" s="6">
        <v>79217599233</v>
      </c>
      <c r="Z1623" s="6" t="s">
        <v>4802</v>
      </c>
      <c r="AA1623" s="6" t="s">
        <v>4803</v>
      </c>
      <c r="AB1623" s="6" t="s">
        <v>1021</v>
      </c>
      <c r="AC1623" s="7">
        <v>115</v>
      </c>
      <c r="AD1623" s="8">
        <v>44143</v>
      </c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</row>
    <row r="1624" ht="15.15" hidden="1" spans="1:86">
      <c r="A1624" s="4">
        <v>44143.663275463</v>
      </c>
      <c r="B1624" s="5" t="s">
        <v>169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 t="s">
        <v>4674</v>
      </c>
      <c r="Y1624" s="7">
        <v>89214146049</v>
      </c>
      <c r="Z1624" s="6" t="s">
        <v>4675</v>
      </c>
      <c r="AA1624" s="6" t="s">
        <v>4676</v>
      </c>
      <c r="AB1624" s="6" t="s">
        <v>704</v>
      </c>
      <c r="AC1624" s="7">
        <v>102</v>
      </c>
      <c r="AD1624" s="8">
        <v>44143</v>
      </c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</row>
    <row r="1625" ht="15.15" hidden="1" spans="1:86">
      <c r="A1625" s="4">
        <v>44143.664375</v>
      </c>
      <c r="B1625" s="6" t="s">
        <v>15</v>
      </c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 t="s">
        <v>4804</v>
      </c>
      <c r="AF1625" s="7">
        <v>89219230023</v>
      </c>
      <c r="AG1625" s="6" t="s">
        <v>4805</v>
      </c>
      <c r="AH1625" s="6" t="s">
        <v>4806</v>
      </c>
      <c r="AI1625" s="6" t="s">
        <v>3584</v>
      </c>
      <c r="AJ1625" s="7">
        <v>202</v>
      </c>
      <c r="AK1625" s="6" t="s">
        <v>20</v>
      </c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</row>
    <row r="1626" ht="15.15" hidden="1" spans="1:86">
      <c r="A1626" s="4">
        <v>44143.6650462963</v>
      </c>
      <c r="B1626" s="5" t="s">
        <v>169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 t="s">
        <v>4807</v>
      </c>
      <c r="Y1626" s="7">
        <v>89117817723</v>
      </c>
      <c r="Z1626" s="6" t="s">
        <v>4808</v>
      </c>
      <c r="AA1626" s="6" t="s">
        <v>4809</v>
      </c>
      <c r="AB1626" s="6" t="s">
        <v>704</v>
      </c>
      <c r="AC1626" s="7">
        <v>105</v>
      </c>
      <c r="AD1626" s="8">
        <v>44143</v>
      </c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</row>
    <row r="1627" ht="15.15" hidden="1" spans="1:86">
      <c r="A1627" s="4">
        <v>44143.6651736111</v>
      </c>
      <c r="B1627" s="5" t="s">
        <v>65</v>
      </c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 t="s">
        <v>4810</v>
      </c>
      <c r="R1627" s="7">
        <v>89112505486</v>
      </c>
      <c r="S1627" s="6"/>
      <c r="T1627" s="6" t="s">
        <v>4811</v>
      </c>
      <c r="U1627" s="6" t="s">
        <v>4348</v>
      </c>
      <c r="V1627" s="7">
        <v>303</v>
      </c>
      <c r="W1627" s="8">
        <v>44143</v>
      </c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</row>
    <row r="1628" ht="15.15" hidden="1" spans="1:86">
      <c r="A1628" s="4">
        <v>44143.6653587963</v>
      </c>
      <c r="B1628" s="6" t="s">
        <v>80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 t="s">
        <v>4812</v>
      </c>
      <c r="BH1628" s="6" t="s">
        <v>4813</v>
      </c>
      <c r="BI1628" s="6" t="s">
        <v>4814</v>
      </c>
      <c r="BJ1628" s="6" t="s">
        <v>4815</v>
      </c>
      <c r="BK1628" s="6" t="s">
        <v>4816</v>
      </c>
      <c r="BL1628" s="6" t="s">
        <v>3112</v>
      </c>
      <c r="BM1628" s="6" t="s">
        <v>46</v>
      </c>
      <c r="BN1628" s="6" t="s">
        <v>46</v>
      </c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</row>
    <row r="1629" ht="15.15" hidden="1" spans="1:86">
      <c r="A1629" s="4">
        <v>44143.6664814815</v>
      </c>
      <c r="B1629" s="6" t="s">
        <v>15</v>
      </c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 t="s">
        <v>4804</v>
      </c>
      <c r="AF1629" s="7">
        <v>89219230023</v>
      </c>
      <c r="AG1629" s="6" t="s">
        <v>4805</v>
      </c>
      <c r="AH1629" s="6" t="s">
        <v>4817</v>
      </c>
      <c r="AI1629" s="6" t="s">
        <v>143</v>
      </c>
      <c r="AJ1629" s="7">
        <v>401</v>
      </c>
      <c r="AK1629" s="6" t="s">
        <v>20</v>
      </c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</row>
    <row r="1630" ht="15.15" hidden="1" spans="1:86">
      <c r="A1630" s="4">
        <v>44143.6672337963</v>
      </c>
      <c r="B1630" s="5" t="s">
        <v>27</v>
      </c>
      <c r="C1630" s="6"/>
      <c r="D1630" s="6"/>
      <c r="E1630" s="6"/>
      <c r="F1630" s="6"/>
      <c r="G1630" s="6"/>
      <c r="H1630" s="6"/>
      <c r="I1630" s="6"/>
      <c r="J1630" s="6" t="s">
        <v>4818</v>
      </c>
      <c r="K1630" s="6">
        <v>79218745575</v>
      </c>
      <c r="L1630" s="6" t="s">
        <v>4819</v>
      </c>
      <c r="M1630" s="6" t="s">
        <v>4820</v>
      </c>
      <c r="N1630" s="6" t="s">
        <v>1641</v>
      </c>
      <c r="O1630" s="7">
        <v>202</v>
      </c>
      <c r="P1630" s="8">
        <v>44143</v>
      </c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</row>
    <row r="1631" ht="15.15" hidden="1" spans="1:86">
      <c r="A1631" s="4">
        <v>44143.6675</v>
      </c>
      <c r="B1631" s="6" t="s">
        <v>15</v>
      </c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 t="s">
        <v>4804</v>
      </c>
      <c r="AF1631" s="7">
        <v>89219230023</v>
      </c>
      <c r="AG1631" s="6" t="s">
        <v>4805</v>
      </c>
      <c r="AH1631" s="6" t="s">
        <v>4821</v>
      </c>
      <c r="AI1631" s="6" t="s">
        <v>143</v>
      </c>
      <c r="AJ1631" s="7">
        <v>401</v>
      </c>
      <c r="AK1631" s="6" t="s">
        <v>20</v>
      </c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</row>
    <row r="1632" ht="15.15" spans="1:86">
      <c r="A1632" s="4">
        <v>44143.6680439815</v>
      </c>
      <c r="B1632" s="5" t="s">
        <v>11</v>
      </c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 t="s">
        <v>4822</v>
      </c>
      <c r="BP1632" s="7">
        <v>89119469381</v>
      </c>
      <c r="BQ1632" s="6" t="s">
        <v>4823</v>
      </c>
      <c r="BR1632" s="6" t="s">
        <v>4824</v>
      </c>
      <c r="BS1632" s="6" t="s">
        <v>4825</v>
      </c>
      <c r="BT1632" s="7">
        <v>159</v>
      </c>
      <c r="BU1632" s="8">
        <v>44143</v>
      </c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</row>
    <row r="1633" ht="15.15" hidden="1" spans="1:86">
      <c r="A1633" s="4">
        <v>44143.6697337963</v>
      </c>
      <c r="B1633" s="5" t="s">
        <v>27</v>
      </c>
      <c r="C1633" s="6"/>
      <c r="D1633" s="6"/>
      <c r="E1633" s="6"/>
      <c r="F1633" s="6"/>
      <c r="G1633" s="6"/>
      <c r="H1633" s="6"/>
      <c r="I1633" s="6"/>
      <c r="J1633" s="6" t="s">
        <v>4818</v>
      </c>
      <c r="K1633" s="6">
        <v>79218745575</v>
      </c>
      <c r="L1633" s="6" t="s">
        <v>4819</v>
      </c>
      <c r="M1633" s="6" t="s">
        <v>4820</v>
      </c>
      <c r="N1633" s="6" t="s">
        <v>1918</v>
      </c>
      <c r="O1633" s="7">
        <v>202</v>
      </c>
      <c r="P1633" s="8">
        <v>44143</v>
      </c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</row>
    <row r="1634" ht="15.15" hidden="1" spans="1:86">
      <c r="A1634" s="4">
        <v>44143.6702199074</v>
      </c>
      <c r="B1634" s="6" t="s">
        <v>15</v>
      </c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 t="s">
        <v>4826</v>
      </c>
      <c r="AF1634" s="6">
        <v>79119335079</v>
      </c>
      <c r="AG1634" s="6" t="s">
        <v>4827</v>
      </c>
      <c r="AH1634" s="6" t="s">
        <v>4828</v>
      </c>
      <c r="AI1634" s="6" t="s">
        <v>3527</v>
      </c>
      <c r="AJ1634" s="7">
        <v>702</v>
      </c>
      <c r="AK1634" s="6" t="s">
        <v>74</v>
      </c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</row>
    <row r="1635" ht="15.15" hidden="1" spans="1:86">
      <c r="A1635" s="4">
        <v>44143.6709375</v>
      </c>
      <c r="B1635" s="6" t="s">
        <v>80</v>
      </c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 t="s">
        <v>4829</v>
      </c>
      <c r="BH1635" s="7">
        <v>79219484752</v>
      </c>
      <c r="BI1635" s="6" t="s">
        <v>4830</v>
      </c>
      <c r="BJ1635" s="6" t="s">
        <v>4831</v>
      </c>
      <c r="BK1635" s="6" t="s">
        <v>4832</v>
      </c>
      <c r="BL1635" s="6" t="s">
        <v>3614</v>
      </c>
      <c r="BM1635" s="7">
        <v>130</v>
      </c>
      <c r="BN1635" s="6" t="s">
        <v>20</v>
      </c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</row>
    <row r="1636" ht="15.15" hidden="1" spans="1:86">
      <c r="A1636" s="4">
        <v>44143.6714351852</v>
      </c>
      <c r="B1636" s="6" t="s">
        <v>15</v>
      </c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 t="s">
        <v>4826</v>
      </c>
      <c r="AF1636" s="6">
        <v>79119335079</v>
      </c>
      <c r="AG1636" s="6" t="s">
        <v>4827</v>
      </c>
      <c r="AH1636" s="6" t="s">
        <v>4833</v>
      </c>
      <c r="AI1636" s="6" t="s">
        <v>3527</v>
      </c>
      <c r="AJ1636" s="7">
        <v>502</v>
      </c>
      <c r="AK1636" s="6" t="s">
        <v>74</v>
      </c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</row>
    <row r="1637" ht="15.15" hidden="1" spans="1:86">
      <c r="A1637" s="4">
        <v>44143.6724537037</v>
      </c>
      <c r="B1637" s="6" t="s">
        <v>15</v>
      </c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 t="s">
        <v>4834</v>
      </c>
      <c r="AF1637" s="6">
        <v>79217562690</v>
      </c>
      <c r="AG1637" s="6" t="s">
        <v>4835</v>
      </c>
      <c r="AH1637" s="6" t="s">
        <v>4836</v>
      </c>
      <c r="AI1637" s="6" t="s">
        <v>3496</v>
      </c>
      <c r="AJ1637" s="7">
        <v>902</v>
      </c>
      <c r="AK1637" s="6" t="s">
        <v>86</v>
      </c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</row>
    <row r="1638" ht="15.15" hidden="1" spans="1:86">
      <c r="A1638" s="4">
        <v>44143.6724652778</v>
      </c>
      <c r="B1638" s="6" t="s">
        <v>15</v>
      </c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 t="s">
        <v>4837</v>
      </c>
      <c r="AF1638" s="7">
        <v>89112500136</v>
      </c>
      <c r="AG1638" s="6" t="s">
        <v>4838</v>
      </c>
      <c r="AH1638" s="6" t="s">
        <v>4839</v>
      </c>
      <c r="AI1638" s="6" t="s">
        <v>2154</v>
      </c>
      <c r="AJ1638" s="7">
        <v>701</v>
      </c>
      <c r="AK1638" s="6" t="s">
        <v>20</v>
      </c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</row>
    <row r="1639" ht="15.15" hidden="1" spans="1:86">
      <c r="A1639" s="4">
        <v>44143.6727777778</v>
      </c>
      <c r="B1639" s="6" t="s">
        <v>15</v>
      </c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 t="s">
        <v>4840</v>
      </c>
      <c r="AF1639" s="7">
        <v>89112930075</v>
      </c>
      <c r="AG1639" s="6" t="s">
        <v>4841</v>
      </c>
      <c r="AH1639" s="6" t="s">
        <v>4842</v>
      </c>
      <c r="AI1639" s="6" t="s">
        <v>620</v>
      </c>
      <c r="AJ1639" s="7">
        <v>302</v>
      </c>
      <c r="AK1639" s="6" t="s">
        <v>20</v>
      </c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</row>
    <row r="1640" ht="15.15" spans="1:86">
      <c r="A1640" s="4">
        <v>44143.6730439815</v>
      </c>
      <c r="B1640" s="5" t="s">
        <v>11</v>
      </c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 t="s">
        <v>4843</v>
      </c>
      <c r="BP1640" s="6">
        <v>79112435461</v>
      </c>
      <c r="BQ1640" s="6" t="s">
        <v>4844</v>
      </c>
      <c r="BR1640" s="6" t="s">
        <v>4845</v>
      </c>
      <c r="BS1640" s="6" t="s">
        <v>2731</v>
      </c>
      <c r="BT1640" s="7">
        <v>244</v>
      </c>
      <c r="BU1640" s="8">
        <v>44143</v>
      </c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</row>
    <row r="1641" ht="15.15" hidden="1" spans="1:86">
      <c r="A1641" s="4">
        <v>44143.6763194444</v>
      </c>
      <c r="B1641" s="5" t="s">
        <v>169</v>
      </c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 t="s">
        <v>4846</v>
      </c>
      <c r="Y1641" s="6">
        <v>79117308492</v>
      </c>
      <c r="Z1641" s="6" t="s">
        <v>4847</v>
      </c>
      <c r="AA1641" s="6" t="s">
        <v>4848</v>
      </c>
      <c r="AB1641" s="6" t="s">
        <v>1021</v>
      </c>
      <c r="AC1641" s="7">
        <v>115</v>
      </c>
      <c r="AD1641" s="8">
        <v>38876</v>
      </c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</row>
    <row r="1642" ht="15.15" hidden="1" spans="1:86">
      <c r="A1642" s="4">
        <v>44143.676712963</v>
      </c>
      <c r="B1642" s="6" t="s">
        <v>15</v>
      </c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 t="s">
        <v>4849</v>
      </c>
      <c r="AF1642" s="6" t="s">
        <v>4850</v>
      </c>
      <c r="AG1642" s="6" t="s">
        <v>4851</v>
      </c>
      <c r="AH1642" s="6" t="s">
        <v>4852</v>
      </c>
      <c r="AI1642" s="6" t="s">
        <v>2154</v>
      </c>
      <c r="AJ1642" s="7">
        <v>501</v>
      </c>
      <c r="AK1642" s="6" t="s">
        <v>74</v>
      </c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</row>
    <row r="1643" ht="15.15" hidden="1" spans="1:86">
      <c r="A1643" s="4">
        <v>44143.6770717593</v>
      </c>
      <c r="B1643" s="5" t="s">
        <v>65</v>
      </c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 t="s">
        <v>4853</v>
      </c>
      <c r="R1643" s="7">
        <v>8921318658</v>
      </c>
      <c r="S1643" s="6" t="s">
        <v>4854</v>
      </c>
      <c r="T1643" s="6" t="s">
        <v>4855</v>
      </c>
      <c r="U1643" s="6" t="s">
        <v>4856</v>
      </c>
      <c r="V1643" s="6" t="s">
        <v>4857</v>
      </c>
      <c r="W1643" s="8">
        <v>44143</v>
      </c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</row>
    <row r="1644" ht="15.15" hidden="1" spans="1:86">
      <c r="A1644" s="4">
        <v>44143.6778009259</v>
      </c>
      <c r="B1644" s="5" t="s">
        <v>65</v>
      </c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 t="s">
        <v>4858</v>
      </c>
      <c r="R1644" s="7">
        <v>89117721613</v>
      </c>
      <c r="S1644" s="6" t="s">
        <v>4859</v>
      </c>
      <c r="T1644" s="6" t="s">
        <v>4860</v>
      </c>
      <c r="U1644" s="6" t="s">
        <v>164</v>
      </c>
      <c r="V1644" s="6">
        <v>3</v>
      </c>
      <c r="W1644" s="8">
        <v>44143</v>
      </c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</row>
    <row r="1645" ht="15.15" hidden="1" spans="1:86">
      <c r="A1645" s="4">
        <v>44143.6788425926</v>
      </c>
      <c r="B1645" s="5" t="s">
        <v>65</v>
      </c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 t="s">
        <v>4861</v>
      </c>
      <c r="R1645" s="6">
        <v>79110378391</v>
      </c>
      <c r="S1645" s="6" t="s">
        <v>4862</v>
      </c>
      <c r="T1645" s="6" t="s">
        <v>4863</v>
      </c>
      <c r="U1645" s="6" t="s">
        <v>887</v>
      </c>
      <c r="V1645" s="7">
        <v>201</v>
      </c>
      <c r="W1645" s="8">
        <v>44143</v>
      </c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</row>
    <row r="1646" ht="15.15" hidden="1" spans="1:86">
      <c r="A1646" s="4">
        <v>44143.6788773148</v>
      </c>
      <c r="B1646" s="6" t="s">
        <v>15</v>
      </c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 t="s">
        <v>4864</v>
      </c>
      <c r="AF1646" s="6" t="s">
        <v>4865</v>
      </c>
      <c r="AG1646" s="6" t="s">
        <v>4866</v>
      </c>
      <c r="AH1646" s="6" t="s">
        <v>4867</v>
      </c>
      <c r="AI1646" s="6" t="s">
        <v>3160</v>
      </c>
      <c r="AJ1646" s="7">
        <v>101</v>
      </c>
      <c r="AK1646" s="6" t="s">
        <v>26</v>
      </c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</row>
    <row r="1647" ht="15.15" hidden="1" spans="1:86">
      <c r="A1647" s="4">
        <v>44143.6790625</v>
      </c>
      <c r="B1647" s="5" t="s">
        <v>65</v>
      </c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 t="s">
        <v>4853</v>
      </c>
      <c r="R1647" s="7">
        <v>89213148658</v>
      </c>
      <c r="S1647" s="6" t="s">
        <v>4854</v>
      </c>
      <c r="T1647" s="6" t="s">
        <v>4855</v>
      </c>
      <c r="U1647" s="6" t="s">
        <v>4868</v>
      </c>
      <c r="V1647" s="6" t="s">
        <v>4869</v>
      </c>
      <c r="W1647" s="8">
        <v>44143</v>
      </c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</row>
    <row r="1648" ht="15.15" hidden="1" spans="1:86">
      <c r="A1648" s="4">
        <v>44143.6799537037</v>
      </c>
      <c r="B1648" s="5" t="s">
        <v>65</v>
      </c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 t="s">
        <v>4870</v>
      </c>
      <c r="R1648" s="7">
        <v>89533766190</v>
      </c>
      <c r="S1648" s="6"/>
      <c r="T1648" s="6" t="s">
        <v>4871</v>
      </c>
      <c r="U1648" s="6" t="s">
        <v>4872</v>
      </c>
      <c r="V1648" s="6">
        <v>3</v>
      </c>
      <c r="W1648" s="8">
        <v>44143</v>
      </c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</row>
    <row r="1649" ht="15.15" hidden="1" spans="1:86">
      <c r="A1649" s="4">
        <v>44143.6799884259</v>
      </c>
      <c r="B1649" s="5" t="s">
        <v>65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 t="s">
        <v>4861</v>
      </c>
      <c r="R1649" s="6">
        <v>79110378391</v>
      </c>
      <c r="S1649" s="6" t="s">
        <v>4862</v>
      </c>
      <c r="T1649" s="6" t="s">
        <v>4863</v>
      </c>
      <c r="U1649" s="6" t="s">
        <v>4873</v>
      </c>
      <c r="V1649" s="6">
        <v>3</v>
      </c>
      <c r="W1649" s="8">
        <v>44143</v>
      </c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</row>
    <row r="1650" ht="15.15" hidden="1" spans="1:86">
      <c r="A1650" s="4">
        <v>44143.6809490741</v>
      </c>
      <c r="B1650" s="6" t="s">
        <v>15</v>
      </c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 t="s">
        <v>4874</v>
      </c>
      <c r="AF1650" s="6">
        <v>79585879611</v>
      </c>
      <c r="AG1650" s="6" t="s">
        <v>4875</v>
      </c>
      <c r="AH1650" s="6" t="s">
        <v>4876</v>
      </c>
      <c r="AI1650" s="6" t="s">
        <v>4877</v>
      </c>
      <c r="AJ1650" s="7">
        <v>103</v>
      </c>
      <c r="AK1650" s="6" t="s">
        <v>20</v>
      </c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</row>
    <row r="1651" ht="15.15" hidden="1" spans="1:86">
      <c r="A1651" s="4">
        <v>44143.6810532407</v>
      </c>
      <c r="B1651" s="6" t="s">
        <v>80</v>
      </c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 t="s">
        <v>4878</v>
      </c>
      <c r="BH1651" s="7">
        <v>9313575923</v>
      </c>
      <c r="BI1651" s="6" t="s">
        <v>4879</v>
      </c>
      <c r="BJ1651" s="6" t="s">
        <v>4880</v>
      </c>
      <c r="BK1651" s="6" t="s">
        <v>4881</v>
      </c>
      <c r="BL1651" s="6" t="s">
        <v>1631</v>
      </c>
      <c r="BM1651" s="7">
        <v>204</v>
      </c>
      <c r="BN1651" s="6" t="s">
        <v>74</v>
      </c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</row>
    <row r="1652" ht="15.15" hidden="1" spans="1:86">
      <c r="A1652" s="4">
        <v>44143.6816898148</v>
      </c>
      <c r="B1652" s="5" t="s">
        <v>169</v>
      </c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 t="s">
        <v>4882</v>
      </c>
      <c r="Y1652" s="6">
        <v>79602382527</v>
      </c>
      <c r="Z1652" s="6" t="s">
        <v>4883</v>
      </c>
      <c r="AA1652" s="6" t="s">
        <v>4884</v>
      </c>
      <c r="AB1652" s="6" t="s">
        <v>1021</v>
      </c>
      <c r="AC1652" s="7">
        <v>114</v>
      </c>
      <c r="AD1652" s="8">
        <v>44143</v>
      </c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</row>
    <row r="1653" ht="15.15" hidden="1" spans="1:86">
      <c r="A1653" s="4">
        <v>44143.6817592593</v>
      </c>
      <c r="B1653" s="5" t="s">
        <v>65</v>
      </c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 t="s">
        <v>4858</v>
      </c>
      <c r="R1653" s="7">
        <v>89117721613</v>
      </c>
      <c r="S1653" s="6" t="s">
        <v>4859</v>
      </c>
      <c r="T1653" s="6" t="s">
        <v>4860</v>
      </c>
      <c r="U1653" s="6" t="s">
        <v>3659</v>
      </c>
      <c r="V1653" s="7">
        <v>302</v>
      </c>
      <c r="W1653" s="8">
        <v>44143</v>
      </c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</row>
    <row r="1654" ht="15.15" hidden="1" spans="1:86">
      <c r="A1654" s="4">
        <v>44143.6840046296</v>
      </c>
      <c r="B1654" s="6" t="s">
        <v>15</v>
      </c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 t="s">
        <v>4885</v>
      </c>
      <c r="AF1654" s="6">
        <v>79213112559</v>
      </c>
      <c r="AG1654" s="6" t="s">
        <v>4886</v>
      </c>
      <c r="AH1654" s="6" t="s">
        <v>4887</v>
      </c>
      <c r="AI1654" s="6" t="s">
        <v>3527</v>
      </c>
      <c r="AJ1654" s="7">
        <v>101</v>
      </c>
      <c r="AK1654" s="6" t="s">
        <v>20</v>
      </c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</row>
    <row r="1655" ht="15.15" hidden="1" spans="1:86">
      <c r="A1655" s="4">
        <v>44143.6849768519</v>
      </c>
      <c r="B1655" s="5" t="s">
        <v>65</v>
      </c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 t="s">
        <v>1036</v>
      </c>
      <c r="R1655" s="7">
        <v>89118312384</v>
      </c>
      <c r="S1655" s="6"/>
      <c r="T1655" s="6" t="s">
        <v>1038</v>
      </c>
      <c r="U1655" s="6" t="s">
        <v>4888</v>
      </c>
      <c r="V1655" s="7">
        <v>404</v>
      </c>
      <c r="W1655" s="8">
        <v>44142</v>
      </c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</row>
    <row r="1656" ht="15.15" hidden="1" spans="1:86">
      <c r="A1656" s="4">
        <v>44143.6853587963</v>
      </c>
      <c r="B1656" s="6" t="s">
        <v>15</v>
      </c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 t="s">
        <v>4885</v>
      </c>
      <c r="AF1656" s="6">
        <v>79213112559</v>
      </c>
      <c r="AG1656" s="6" t="s">
        <v>4886</v>
      </c>
      <c r="AH1656" s="6" t="s">
        <v>4887</v>
      </c>
      <c r="AI1656" s="6" t="s">
        <v>1387</v>
      </c>
      <c r="AJ1656" s="7">
        <v>104</v>
      </c>
      <c r="AK1656" s="6" t="s">
        <v>20</v>
      </c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</row>
    <row r="1657" ht="15.15" hidden="1" spans="1:86">
      <c r="A1657" s="4">
        <v>44143.6854976852</v>
      </c>
      <c r="B1657" s="6" t="s">
        <v>80</v>
      </c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 t="s">
        <v>1364</v>
      </c>
      <c r="BH1657" s="7">
        <v>89811391489</v>
      </c>
      <c r="BI1657" s="6" t="s">
        <v>1365</v>
      </c>
      <c r="BJ1657" s="6" t="s">
        <v>1366</v>
      </c>
      <c r="BK1657" s="6" t="s">
        <v>1666</v>
      </c>
      <c r="BL1657" s="6" t="s">
        <v>4889</v>
      </c>
      <c r="BM1657" s="7">
        <v>144</v>
      </c>
      <c r="BN1657" s="6" t="s">
        <v>74</v>
      </c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</row>
    <row r="1658" ht="15.15" spans="1:86">
      <c r="A1658" s="4">
        <v>44143.6862962963</v>
      </c>
      <c r="B1658" s="5" t="s">
        <v>11</v>
      </c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 t="s">
        <v>4890</v>
      </c>
      <c r="BP1658" s="6">
        <v>79217401112</v>
      </c>
      <c r="BQ1658" s="6" t="s">
        <v>4891</v>
      </c>
      <c r="BR1658" s="6" t="s">
        <v>4892</v>
      </c>
      <c r="BS1658" s="6" t="s">
        <v>64</v>
      </c>
      <c r="BT1658" s="7">
        <v>148</v>
      </c>
      <c r="BU1658" s="8">
        <v>44143</v>
      </c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</row>
    <row r="1659" ht="15.15" hidden="1" spans="1:86">
      <c r="A1659" s="4">
        <v>44143.6874074074</v>
      </c>
      <c r="B1659" s="5" t="s">
        <v>27</v>
      </c>
      <c r="C1659" s="6"/>
      <c r="D1659" s="6"/>
      <c r="E1659" s="6"/>
      <c r="F1659" s="6"/>
      <c r="G1659" s="6"/>
      <c r="H1659" s="6"/>
      <c r="I1659" s="6"/>
      <c r="J1659" s="6" t="s">
        <v>4893</v>
      </c>
      <c r="K1659" s="6">
        <v>79602831426</v>
      </c>
      <c r="L1659" s="6" t="s">
        <v>4894</v>
      </c>
      <c r="M1659" s="6" t="s">
        <v>4895</v>
      </c>
      <c r="N1659" s="6" t="s">
        <v>1854</v>
      </c>
      <c r="O1659" s="7">
        <v>105</v>
      </c>
      <c r="P1659" s="8">
        <v>44143</v>
      </c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</row>
    <row r="1660" ht="15.15" hidden="1" spans="1:86">
      <c r="A1660" s="4">
        <v>44143.6878125</v>
      </c>
      <c r="B1660" s="6" t="s">
        <v>15</v>
      </c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 t="s">
        <v>4731</v>
      </c>
      <c r="AF1660" s="6">
        <f>7-905-271-98-86</f>
        <v>-1353</v>
      </c>
      <c r="AG1660" s="6" t="s">
        <v>4732</v>
      </c>
      <c r="AH1660" s="6" t="s">
        <v>4733</v>
      </c>
      <c r="AI1660" s="6" t="s">
        <v>2839</v>
      </c>
      <c r="AJ1660" s="7">
        <v>101</v>
      </c>
      <c r="AK1660" s="5" t="s">
        <v>4896</v>
      </c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</row>
    <row r="1661" ht="15.15" hidden="1" spans="1:86">
      <c r="A1661" s="4">
        <v>44143.6886921296</v>
      </c>
      <c r="B1661" s="5" t="s">
        <v>65</v>
      </c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 t="s">
        <v>4897</v>
      </c>
      <c r="R1661" s="6">
        <v>79062580649</v>
      </c>
      <c r="S1661" s="6" t="s">
        <v>4898</v>
      </c>
      <c r="T1661" s="6" t="s">
        <v>4899</v>
      </c>
      <c r="U1661" s="6" t="s">
        <v>4900</v>
      </c>
      <c r="V1661" s="7">
        <v>301</v>
      </c>
      <c r="W1661" s="8">
        <v>44143</v>
      </c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</row>
    <row r="1662" ht="15.15" hidden="1" spans="1:86">
      <c r="A1662" s="4">
        <v>44143.6905208333</v>
      </c>
      <c r="B1662" s="5" t="s">
        <v>27</v>
      </c>
      <c r="C1662" s="6"/>
      <c r="D1662" s="6"/>
      <c r="E1662" s="6"/>
      <c r="F1662" s="6"/>
      <c r="G1662" s="6"/>
      <c r="H1662" s="6"/>
      <c r="I1662" s="6"/>
      <c r="J1662" s="6" t="s">
        <v>4893</v>
      </c>
      <c r="K1662" s="6">
        <v>79602831426</v>
      </c>
      <c r="L1662" s="6" t="s">
        <v>4894</v>
      </c>
      <c r="M1662" s="6" t="s">
        <v>4895</v>
      </c>
      <c r="N1662" s="6" t="s">
        <v>1194</v>
      </c>
      <c r="O1662" s="7">
        <v>105</v>
      </c>
      <c r="P1662" s="8">
        <v>44143</v>
      </c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</row>
    <row r="1663" ht="15.15" hidden="1" spans="1:86">
      <c r="A1663" s="4">
        <v>44143.6911342593</v>
      </c>
      <c r="B1663" s="5" t="s">
        <v>27</v>
      </c>
      <c r="C1663" s="6"/>
      <c r="D1663" s="6"/>
      <c r="E1663" s="6"/>
      <c r="F1663" s="6"/>
      <c r="G1663" s="6"/>
      <c r="H1663" s="6"/>
      <c r="I1663" s="6"/>
      <c r="J1663" s="6" t="s">
        <v>4893</v>
      </c>
      <c r="K1663" s="6">
        <v>79602831426</v>
      </c>
      <c r="L1663" s="6" t="s">
        <v>4894</v>
      </c>
      <c r="M1663" s="6" t="s">
        <v>4895</v>
      </c>
      <c r="N1663" s="6" t="s">
        <v>1201</v>
      </c>
      <c r="O1663" s="7">
        <v>105</v>
      </c>
      <c r="P1663" s="8">
        <v>44143</v>
      </c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</row>
    <row r="1664" ht="15.15" hidden="1" spans="1:86">
      <c r="A1664" s="4">
        <v>44143.6930787037</v>
      </c>
      <c r="B1664" s="5" t="s">
        <v>27</v>
      </c>
      <c r="C1664" s="6"/>
      <c r="D1664" s="6"/>
      <c r="E1664" s="6"/>
      <c r="F1664" s="6"/>
      <c r="G1664" s="6"/>
      <c r="H1664" s="6"/>
      <c r="I1664" s="6"/>
      <c r="J1664" s="6" t="s">
        <v>4184</v>
      </c>
      <c r="K1664" s="6">
        <v>79217506723</v>
      </c>
      <c r="L1664" s="6" t="s">
        <v>4185</v>
      </c>
      <c r="M1664" s="6" t="s">
        <v>4186</v>
      </c>
      <c r="N1664" s="6" t="s">
        <v>1564</v>
      </c>
      <c r="O1664" s="7">
        <v>201</v>
      </c>
      <c r="P1664" s="8">
        <v>44143</v>
      </c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</row>
    <row r="1665" ht="15.15" hidden="1" spans="1:86">
      <c r="A1665" s="4">
        <v>44143.6940162037</v>
      </c>
      <c r="B1665" s="6" t="s">
        <v>15</v>
      </c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 t="s">
        <v>4901</v>
      </c>
      <c r="AF1665" s="6">
        <v>79522074643</v>
      </c>
      <c r="AG1665" s="6" t="s">
        <v>4902</v>
      </c>
      <c r="AH1665" s="6" t="s">
        <v>4903</v>
      </c>
      <c r="AI1665" s="6" t="s">
        <v>3527</v>
      </c>
      <c r="AJ1665" s="7">
        <v>101</v>
      </c>
      <c r="AK1665" s="6" t="s">
        <v>20</v>
      </c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</row>
    <row r="1666" ht="15.15" hidden="1" spans="1:86">
      <c r="A1666" s="4">
        <v>44143.6943865741</v>
      </c>
      <c r="B1666" s="5" t="s">
        <v>27</v>
      </c>
      <c r="C1666" s="6"/>
      <c r="D1666" s="6"/>
      <c r="E1666" s="6"/>
      <c r="F1666" s="6"/>
      <c r="G1666" s="6"/>
      <c r="H1666" s="6"/>
      <c r="I1666" s="6"/>
      <c r="J1666" s="6" t="s">
        <v>4904</v>
      </c>
      <c r="K1666" s="7">
        <v>89110017716</v>
      </c>
      <c r="L1666" s="6" t="s">
        <v>4905</v>
      </c>
      <c r="M1666" s="6" t="s">
        <v>4906</v>
      </c>
      <c r="N1666" s="6" t="s">
        <v>4907</v>
      </c>
      <c r="O1666" s="7">
        <v>201</v>
      </c>
      <c r="P1666" s="8">
        <v>44143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</row>
    <row r="1667" ht="15.15" hidden="1" spans="1:86">
      <c r="A1667" s="4">
        <v>44143.6952430556</v>
      </c>
      <c r="B1667" s="5" t="s">
        <v>65</v>
      </c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 t="s">
        <v>4908</v>
      </c>
      <c r="R1667" s="6">
        <v>792194000042</v>
      </c>
      <c r="S1667" s="6" t="s">
        <v>4909</v>
      </c>
      <c r="T1667" s="6" t="s">
        <v>4910</v>
      </c>
      <c r="U1667" s="6" t="s">
        <v>4911</v>
      </c>
      <c r="V1667" s="7">
        <v>201</v>
      </c>
      <c r="W1667" s="8">
        <v>44143</v>
      </c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</row>
    <row r="1668" ht="15.15" hidden="1" spans="1:86">
      <c r="A1668" s="4">
        <v>44143.6971990741</v>
      </c>
      <c r="B1668" s="5" t="s">
        <v>65</v>
      </c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 t="s">
        <v>4912</v>
      </c>
      <c r="R1668" s="6">
        <v>79219131647</v>
      </c>
      <c r="S1668" s="6" t="s">
        <v>4913</v>
      </c>
      <c r="T1668" s="6" t="s">
        <v>4914</v>
      </c>
      <c r="U1668" s="6" t="s">
        <v>4915</v>
      </c>
      <c r="V1668" s="6" t="s">
        <v>4915</v>
      </c>
      <c r="W1668" s="8">
        <v>44143</v>
      </c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</row>
    <row r="1669" ht="15.15" hidden="1" spans="1:86">
      <c r="A1669" s="4">
        <v>44143.6974305556</v>
      </c>
      <c r="B1669" s="5" t="s">
        <v>65</v>
      </c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 t="s">
        <v>4908</v>
      </c>
      <c r="R1669" s="6">
        <v>79219400042</v>
      </c>
      <c r="S1669" s="6" t="s">
        <v>4909</v>
      </c>
      <c r="T1669" s="6" t="s">
        <v>4910</v>
      </c>
      <c r="U1669" s="6" t="s">
        <v>1988</v>
      </c>
      <c r="V1669" s="6" t="s">
        <v>4916</v>
      </c>
      <c r="W1669" s="8">
        <v>44143</v>
      </c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</row>
    <row r="1670" ht="15.15" hidden="1" spans="1:86">
      <c r="A1670" s="4">
        <v>44143.6978587963</v>
      </c>
      <c r="B1670" s="5" t="s">
        <v>65</v>
      </c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 t="s">
        <v>4917</v>
      </c>
      <c r="R1670" s="7">
        <v>89119609007</v>
      </c>
      <c r="S1670" s="6" t="s">
        <v>1164</v>
      </c>
      <c r="T1670" s="6" t="s">
        <v>1165</v>
      </c>
      <c r="U1670" s="6" t="s">
        <v>4915</v>
      </c>
      <c r="V1670" s="7">
        <v>103</v>
      </c>
      <c r="W1670" s="8">
        <v>44143</v>
      </c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</row>
    <row r="1671" ht="15.15" spans="1:86">
      <c r="A1671" s="4">
        <v>44143.6980439815</v>
      </c>
      <c r="B1671" s="5" t="s">
        <v>11</v>
      </c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 t="s">
        <v>4918</v>
      </c>
      <c r="BP1671" s="7">
        <v>89118119365</v>
      </c>
      <c r="BQ1671" s="6" t="s">
        <v>1393</v>
      </c>
      <c r="BR1671" s="6" t="s">
        <v>1394</v>
      </c>
      <c r="BS1671" s="6" t="s">
        <v>4919</v>
      </c>
      <c r="BT1671" s="7">
        <v>115</v>
      </c>
      <c r="BU1671" s="8">
        <v>44143</v>
      </c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</row>
    <row r="1672" ht="15.15" hidden="1" spans="1:86">
      <c r="A1672" s="4">
        <v>44143.6984259259</v>
      </c>
      <c r="B1672" s="5" t="s">
        <v>65</v>
      </c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 t="s">
        <v>4920</v>
      </c>
      <c r="R1672" s="7">
        <v>89215737758</v>
      </c>
      <c r="S1672" s="6" t="s">
        <v>4921</v>
      </c>
      <c r="T1672" s="6" t="s">
        <v>4922</v>
      </c>
      <c r="U1672" s="6" t="s">
        <v>4923</v>
      </c>
      <c r="V1672" s="7">
        <v>103</v>
      </c>
      <c r="W1672" s="8">
        <v>44143</v>
      </c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</row>
    <row r="1673" ht="15.15" spans="1:86">
      <c r="A1673" s="4">
        <v>44143.6996296296</v>
      </c>
      <c r="B1673" s="5" t="s">
        <v>11</v>
      </c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 t="s">
        <v>1392</v>
      </c>
      <c r="BP1673" s="7">
        <v>89118119365</v>
      </c>
      <c r="BQ1673" s="6" t="s">
        <v>1393</v>
      </c>
      <c r="BR1673" s="6" t="s">
        <v>4924</v>
      </c>
      <c r="BS1673" s="6" t="s">
        <v>4925</v>
      </c>
      <c r="BT1673" s="7">
        <v>2</v>
      </c>
      <c r="BU1673" s="8">
        <v>44143</v>
      </c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</row>
    <row r="1674" ht="15.15" hidden="1" spans="1:86">
      <c r="A1674" s="4">
        <v>44143.7003009259</v>
      </c>
      <c r="B1674" s="6" t="s">
        <v>15</v>
      </c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 t="s">
        <v>4904</v>
      </c>
      <c r="AF1674" s="7">
        <v>89110017716</v>
      </c>
      <c r="AG1674" s="6" t="s">
        <v>4905</v>
      </c>
      <c r="AH1674" s="6" t="s">
        <v>4926</v>
      </c>
      <c r="AI1674" s="6" t="s">
        <v>4927</v>
      </c>
      <c r="AJ1674" s="7">
        <v>103</v>
      </c>
      <c r="AK1674" s="6" t="s">
        <v>1451</v>
      </c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</row>
    <row r="1675" ht="15.15" hidden="1" spans="1:86">
      <c r="A1675" s="4">
        <v>44143.7004050926</v>
      </c>
      <c r="B1675" s="5" t="s">
        <v>65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 t="s">
        <v>1163</v>
      </c>
      <c r="R1675" s="7">
        <v>89119609007</v>
      </c>
      <c r="S1675" s="6" t="s">
        <v>1164</v>
      </c>
      <c r="T1675" s="6" t="s">
        <v>1165</v>
      </c>
      <c r="U1675" s="6" t="s">
        <v>4928</v>
      </c>
      <c r="V1675" s="7">
        <v>103</v>
      </c>
      <c r="W1675" s="8">
        <v>44143</v>
      </c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</row>
    <row r="1676" ht="15.15" hidden="1" spans="1:86">
      <c r="A1676" s="4">
        <v>44143.7015740741</v>
      </c>
      <c r="B1676" s="6" t="s">
        <v>15</v>
      </c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 t="s">
        <v>4929</v>
      </c>
      <c r="AF1676" s="6">
        <v>79214059515</v>
      </c>
      <c r="AG1676" s="6" t="s">
        <v>4930</v>
      </c>
      <c r="AH1676" s="6" t="s">
        <v>4931</v>
      </c>
      <c r="AI1676" s="6" t="s">
        <v>4932</v>
      </c>
      <c r="AJ1676" s="7">
        <v>101</v>
      </c>
      <c r="AK1676" s="6" t="s">
        <v>20</v>
      </c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</row>
    <row r="1677" ht="15.15" hidden="1" spans="1:86">
      <c r="A1677" s="4">
        <v>44143.7019444444</v>
      </c>
      <c r="B1677" s="5" t="s">
        <v>169</v>
      </c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 t="s">
        <v>4933</v>
      </c>
      <c r="Y1677" s="7">
        <v>89052698113</v>
      </c>
      <c r="Z1677" s="6" t="s">
        <v>4934</v>
      </c>
      <c r="AA1677" s="6" t="s">
        <v>4935</v>
      </c>
      <c r="AB1677" s="6" t="s">
        <v>1021</v>
      </c>
      <c r="AC1677" s="7">
        <v>403</v>
      </c>
      <c r="AD1677" s="8">
        <v>44143</v>
      </c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</row>
    <row r="1678" ht="15.15" hidden="1" spans="1:86">
      <c r="A1678" s="4">
        <v>44143.7028819444</v>
      </c>
      <c r="B1678" s="5" t="s">
        <v>27</v>
      </c>
      <c r="C1678" s="6"/>
      <c r="D1678" s="6"/>
      <c r="E1678" s="6"/>
      <c r="F1678" s="6"/>
      <c r="G1678" s="6"/>
      <c r="H1678" s="6"/>
      <c r="I1678" s="6"/>
      <c r="J1678" s="6" t="s">
        <v>4936</v>
      </c>
      <c r="K1678" s="6" t="s">
        <v>4937</v>
      </c>
      <c r="L1678" s="6" t="s">
        <v>4938</v>
      </c>
      <c r="M1678" s="6" t="s">
        <v>4939</v>
      </c>
      <c r="N1678" s="6" t="s">
        <v>1180</v>
      </c>
      <c r="O1678" s="7">
        <v>201</v>
      </c>
      <c r="P1678" s="8">
        <v>44143</v>
      </c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</row>
    <row r="1679" ht="15.15" hidden="1" spans="1:86">
      <c r="A1679" s="4">
        <v>44143.7032407407</v>
      </c>
      <c r="B1679" s="6" t="s">
        <v>15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 t="s">
        <v>2899</v>
      </c>
      <c r="AF1679" s="7">
        <v>89500158105</v>
      </c>
      <c r="AG1679" s="6" t="s">
        <v>2900</v>
      </c>
      <c r="AH1679" s="6" t="s">
        <v>4168</v>
      </c>
      <c r="AI1679" s="6" t="s">
        <v>4940</v>
      </c>
      <c r="AJ1679" s="7">
        <v>137</v>
      </c>
      <c r="AK1679" s="6" t="s">
        <v>20</v>
      </c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</row>
    <row r="1680" ht="15.15" hidden="1" spans="1:86">
      <c r="A1680" s="4">
        <v>44143.7032407407</v>
      </c>
      <c r="B1680" s="6" t="s">
        <v>15</v>
      </c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 t="s">
        <v>4941</v>
      </c>
      <c r="AF1680" s="6">
        <v>79117172812</v>
      </c>
      <c r="AG1680" s="6" t="s">
        <v>4942</v>
      </c>
      <c r="AH1680" s="6" t="s">
        <v>4943</v>
      </c>
      <c r="AI1680" s="6" t="s">
        <v>4944</v>
      </c>
      <c r="AJ1680" s="7">
        <v>204</v>
      </c>
      <c r="AK1680" s="6" t="s">
        <v>26</v>
      </c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</row>
    <row r="1681" ht="15.15" hidden="1" spans="1:86">
      <c r="A1681" s="4">
        <v>44143.7042592593</v>
      </c>
      <c r="B1681" s="6" t="s">
        <v>15</v>
      </c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 t="s">
        <v>4945</v>
      </c>
      <c r="AF1681" s="7">
        <v>9581736208</v>
      </c>
      <c r="AG1681" s="6" t="s">
        <v>4946</v>
      </c>
      <c r="AH1681" s="6" t="s">
        <v>4947</v>
      </c>
      <c r="AI1681" s="6" t="s">
        <v>3037</v>
      </c>
      <c r="AJ1681" s="7">
        <v>101</v>
      </c>
      <c r="AK1681" s="6" t="s">
        <v>433</v>
      </c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</row>
    <row r="1682" ht="15.15" hidden="1" spans="1:86">
      <c r="A1682" s="4">
        <v>44143.7042824074</v>
      </c>
      <c r="B1682" s="5" t="s">
        <v>65</v>
      </c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 t="s">
        <v>4948</v>
      </c>
      <c r="R1682" s="7">
        <v>89626842540</v>
      </c>
      <c r="S1682" s="6" t="s">
        <v>4949</v>
      </c>
      <c r="T1682" s="6" t="s">
        <v>4950</v>
      </c>
      <c r="U1682" s="6" t="s">
        <v>4928</v>
      </c>
      <c r="V1682" s="7">
        <v>203</v>
      </c>
      <c r="W1682" s="8">
        <v>44143</v>
      </c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</row>
    <row r="1683" ht="15.15" hidden="1" spans="1:86">
      <c r="A1683" s="4">
        <v>44143.7074305556</v>
      </c>
      <c r="B1683" s="5" t="s">
        <v>65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 t="s">
        <v>4951</v>
      </c>
      <c r="R1683" s="6">
        <v>79219032971</v>
      </c>
      <c r="S1683" s="6" t="s">
        <v>4952</v>
      </c>
      <c r="T1683" s="6" t="s">
        <v>1700</v>
      </c>
      <c r="U1683" s="6" t="s">
        <v>3659</v>
      </c>
      <c r="V1683" s="7">
        <v>303</v>
      </c>
      <c r="W1683" s="8">
        <v>44143</v>
      </c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</row>
    <row r="1684" ht="15.15" hidden="1" spans="1:86">
      <c r="A1684" s="4">
        <v>44143.7085069444</v>
      </c>
      <c r="B1684" s="5" t="s">
        <v>27</v>
      </c>
      <c r="C1684" s="6"/>
      <c r="D1684" s="6"/>
      <c r="E1684" s="6"/>
      <c r="F1684" s="6"/>
      <c r="G1684" s="6"/>
      <c r="H1684" s="6"/>
      <c r="I1684" s="6"/>
      <c r="J1684" s="6" t="s">
        <v>4953</v>
      </c>
      <c r="K1684" s="7">
        <v>89118424391</v>
      </c>
      <c r="L1684" s="6" t="s">
        <v>4954</v>
      </c>
      <c r="M1684" s="6" t="s">
        <v>4955</v>
      </c>
      <c r="N1684" s="6" t="s">
        <v>4956</v>
      </c>
      <c r="O1684" s="7">
        <v>101</v>
      </c>
      <c r="P1684" s="8">
        <v>44143</v>
      </c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</row>
    <row r="1685" ht="15.15" hidden="1" spans="1:86">
      <c r="A1685" s="4">
        <v>44143.708587963</v>
      </c>
      <c r="B1685" s="5" t="s">
        <v>192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 t="s">
        <v>77</v>
      </c>
      <c r="BA1685" s="7">
        <v>89215751707</v>
      </c>
      <c r="BB1685" s="6" t="s">
        <v>78</v>
      </c>
      <c r="BC1685" s="6" t="s">
        <v>79</v>
      </c>
      <c r="BD1685" s="6" t="s">
        <v>773</v>
      </c>
      <c r="BE1685" s="7">
        <v>130</v>
      </c>
      <c r="BF1685" s="8">
        <v>44143</v>
      </c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</row>
    <row r="1686" ht="15.15" hidden="1" spans="1:86">
      <c r="A1686" s="4">
        <v>44143.7097337963</v>
      </c>
      <c r="B1686" s="5" t="s">
        <v>27</v>
      </c>
      <c r="C1686" s="6"/>
      <c r="D1686" s="6"/>
      <c r="E1686" s="6"/>
      <c r="F1686" s="6"/>
      <c r="G1686" s="6"/>
      <c r="H1686" s="6"/>
      <c r="I1686" s="6"/>
      <c r="J1686" s="6" t="s">
        <v>4957</v>
      </c>
      <c r="K1686" s="7">
        <v>89119052936</v>
      </c>
      <c r="L1686" s="6" t="s">
        <v>4958</v>
      </c>
      <c r="M1686" s="6" t="s">
        <v>4959</v>
      </c>
      <c r="N1686" s="6" t="s">
        <v>1180</v>
      </c>
      <c r="O1686" s="7">
        <v>102</v>
      </c>
      <c r="P1686" s="8">
        <v>44143</v>
      </c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</row>
    <row r="1687" ht="15.15" hidden="1" spans="1:86">
      <c r="A1687" s="4">
        <v>44143.7105787037</v>
      </c>
      <c r="B1687" s="6" t="s">
        <v>15</v>
      </c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 t="s">
        <v>4941</v>
      </c>
      <c r="AF1687" s="6">
        <v>79117172812</v>
      </c>
      <c r="AG1687" s="6" t="s">
        <v>4942</v>
      </c>
      <c r="AH1687" s="6" t="s">
        <v>4960</v>
      </c>
      <c r="AI1687" s="6" t="s">
        <v>4961</v>
      </c>
      <c r="AJ1687" s="7">
        <v>101</v>
      </c>
      <c r="AK1687" s="6" t="s">
        <v>1451</v>
      </c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</row>
    <row r="1688" ht="15.15" hidden="1" spans="1:86">
      <c r="A1688" s="4">
        <v>44143.7106018519</v>
      </c>
      <c r="B1688" s="5" t="s">
        <v>65</v>
      </c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 t="s">
        <v>4962</v>
      </c>
      <c r="R1688" s="7">
        <v>89516413625</v>
      </c>
      <c r="S1688" s="6"/>
      <c r="T1688" s="6" t="s">
        <v>4963</v>
      </c>
      <c r="U1688" s="6" t="s">
        <v>4964</v>
      </c>
      <c r="V1688" s="7">
        <v>401</v>
      </c>
      <c r="W1688" s="8">
        <v>44143</v>
      </c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</row>
    <row r="1689" ht="15.15" hidden="1" spans="1:86">
      <c r="A1689" s="4">
        <v>44143.7111342593</v>
      </c>
      <c r="B1689" s="5" t="s">
        <v>27</v>
      </c>
      <c r="C1689" s="6"/>
      <c r="D1689" s="6"/>
      <c r="E1689" s="6"/>
      <c r="F1689" s="6"/>
      <c r="G1689" s="6"/>
      <c r="H1689" s="6"/>
      <c r="I1689" s="6"/>
      <c r="J1689" s="6" t="s">
        <v>4965</v>
      </c>
      <c r="K1689" s="6">
        <v>79818398900</v>
      </c>
      <c r="L1689" s="6" t="s">
        <v>4966</v>
      </c>
      <c r="M1689" s="6" t="s">
        <v>4967</v>
      </c>
      <c r="N1689" s="6" t="s">
        <v>3145</v>
      </c>
      <c r="O1689" s="7">
        <v>101</v>
      </c>
      <c r="P1689" s="8">
        <v>44144</v>
      </c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</row>
    <row r="1690" ht="15.15" hidden="1" spans="1:86">
      <c r="A1690" s="4">
        <v>44143.7114236111</v>
      </c>
      <c r="B1690" s="5" t="s">
        <v>192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 t="s">
        <v>4968</v>
      </c>
      <c r="BA1690" s="7">
        <v>89219966476</v>
      </c>
      <c r="BB1690" s="6" t="s">
        <v>4969</v>
      </c>
      <c r="BC1690" s="6" t="s">
        <v>4970</v>
      </c>
      <c r="BD1690" s="6" t="s">
        <v>773</v>
      </c>
      <c r="BE1690" s="7">
        <v>128</v>
      </c>
      <c r="BF1690" s="8">
        <v>44143</v>
      </c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</row>
    <row r="1691" ht="15.15" hidden="1" spans="1:86">
      <c r="A1691" s="4">
        <v>44143.7119791667</v>
      </c>
      <c r="B1691" s="5" t="s">
        <v>65</v>
      </c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 t="s">
        <v>4953</v>
      </c>
      <c r="R1691" s="7">
        <v>89118424391</v>
      </c>
      <c r="S1691" s="6" t="s">
        <v>4954</v>
      </c>
      <c r="T1691" s="6" t="s">
        <v>4971</v>
      </c>
      <c r="U1691" s="6" t="s">
        <v>4972</v>
      </c>
      <c r="V1691" s="6">
        <v>3</v>
      </c>
      <c r="W1691" s="8">
        <v>44143</v>
      </c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</row>
    <row r="1692" ht="15.15" hidden="1" spans="1:86">
      <c r="A1692" s="4">
        <v>44143.7124652778</v>
      </c>
      <c r="B1692" s="5" t="s">
        <v>169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 t="s">
        <v>4973</v>
      </c>
      <c r="Y1692" s="7">
        <v>89052634693</v>
      </c>
      <c r="Z1692" s="6" t="s">
        <v>4974</v>
      </c>
      <c r="AA1692" s="6" t="s">
        <v>4975</v>
      </c>
      <c r="AB1692" s="6" t="s">
        <v>1091</v>
      </c>
      <c r="AC1692" s="7">
        <v>114</v>
      </c>
      <c r="AD1692" s="8">
        <v>44143</v>
      </c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</row>
    <row r="1693" ht="15.15" hidden="1" spans="1:86">
      <c r="A1693" s="4">
        <v>44143.7133912037</v>
      </c>
      <c r="B1693" s="5" t="s">
        <v>65</v>
      </c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 t="s">
        <v>4976</v>
      </c>
      <c r="R1693" s="7">
        <v>89118424391</v>
      </c>
      <c r="S1693" s="6" t="s">
        <v>4954</v>
      </c>
      <c r="T1693" s="6" t="s">
        <v>4955</v>
      </c>
      <c r="U1693" s="6" t="s">
        <v>4977</v>
      </c>
      <c r="V1693" s="6">
        <v>3</v>
      </c>
      <c r="W1693" s="8">
        <v>44143</v>
      </c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</row>
    <row r="1694" ht="15.15" hidden="1" spans="1:86">
      <c r="A1694" s="4">
        <v>44143.7148726852</v>
      </c>
      <c r="B1694" s="5" t="s">
        <v>65</v>
      </c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 t="s">
        <v>4953</v>
      </c>
      <c r="R1694" s="7">
        <v>89118424391</v>
      </c>
      <c r="S1694" s="6" t="s">
        <v>4978</v>
      </c>
      <c r="T1694" s="6" t="s">
        <v>4971</v>
      </c>
      <c r="U1694" s="6" t="s">
        <v>4979</v>
      </c>
      <c r="V1694" s="7">
        <v>301</v>
      </c>
      <c r="W1694" s="8">
        <v>44143</v>
      </c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</row>
    <row r="1695" ht="15.15" hidden="1" spans="1:86">
      <c r="A1695" s="4">
        <v>44143.7151967593</v>
      </c>
      <c r="B1695" s="6" t="s">
        <v>15</v>
      </c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 t="s">
        <v>4980</v>
      </c>
      <c r="AF1695" s="6">
        <v>79219491856</v>
      </c>
      <c r="AG1695" s="6" t="s">
        <v>4981</v>
      </c>
      <c r="AH1695" s="6" t="s">
        <v>4982</v>
      </c>
      <c r="AI1695" s="6" t="s">
        <v>1387</v>
      </c>
      <c r="AJ1695" s="7">
        <v>302</v>
      </c>
      <c r="AK1695" s="6" t="s">
        <v>2923</v>
      </c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</row>
    <row r="1696" ht="15.15" hidden="1" spans="1:86">
      <c r="A1696" s="4">
        <v>44143.7153356482</v>
      </c>
      <c r="B1696" s="6" t="s">
        <v>80</v>
      </c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 t="s">
        <v>4983</v>
      </c>
      <c r="BH1696" s="6" t="s">
        <v>4984</v>
      </c>
      <c r="BI1696" s="6" t="s">
        <v>4985</v>
      </c>
      <c r="BJ1696" s="6" t="s">
        <v>4986</v>
      </c>
      <c r="BK1696" s="6" t="s">
        <v>4987</v>
      </c>
      <c r="BL1696" s="6" t="s">
        <v>3112</v>
      </c>
      <c r="BM1696" s="6" t="s">
        <v>46</v>
      </c>
      <c r="BN1696" s="6" t="s">
        <v>20</v>
      </c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</row>
    <row r="1697" ht="15.15" hidden="1" spans="1:86">
      <c r="A1697" s="4">
        <v>44143.7161689815</v>
      </c>
      <c r="B1697" s="5" t="s">
        <v>65</v>
      </c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 t="s">
        <v>4953</v>
      </c>
      <c r="R1697" s="7">
        <v>89118424391</v>
      </c>
      <c r="S1697" s="6" t="s">
        <v>4988</v>
      </c>
      <c r="T1697" s="6" t="s">
        <v>4955</v>
      </c>
      <c r="U1697" s="6" t="s">
        <v>4979</v>
      </c>
      <c r="V1697" s="7">
        <v>301</v>
      </c>
      <c r="W1697" s="8">
        <v>44143</v>
      </c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</row>
    <row r="1698" ht="15.15" hidden="1" spans="1:86">
      <c r="A1698" s="4">
        <v>44143.7162384259</v>
      </c>
      <c r="B1698" s="5" t="s">
        <v>192</v>
      </c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 t="s">
        <v>4989</v>
      </c>
      <c r="BA1698" s="6">
        <v>79522004784</v>
      </c>
      <c r="BB1698" s="6"/>
      <c r="BC1698" s="6" t="s">
        <v>4990</v>
      </c>
      <c r="BD1698" s="6" t="s">
        <v>773</v>
      </c>
      <c r="BE1698" s="7">
        <v>115</v>
      </c>
      <c r="BF1698" s="8">
        <v>44143</v>
      </c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</row>
    <row r="1699" ht="15.15" hidden="1" spans="1:86">
      <c r="A1699" s="4">
        <v>44143.7174189815</v>
      </c>
      <c r="B1699" s="5" t="s">
        <v>65</v>
      </c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 t="s">
        <v>4989</v>
      </c>
      <c r="R1699" s="6">
        <v>79522004784</v>
      </c>
      <c r="S1699" s="6"/>
      <c r="T1699" s="6" t="s">
        <v>4990</v>
      </c>
      <c r="U1699" s="6" t="s">
        <v>4856</v>
      </c>
      <c r="V1699" s="7">
        <v>501</v>
      </c>
      <c r="W1699" s="8">
        <v>44143</v>
      </c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</row>
    <row r="1700" ht="15.15" hidden="1" spans="1:86">
      <c r="A1700" s="4">
        <v>44143.7179166667</v>
      </c>
      <c r="B1700" s="5" t="s">
        <v>65</v>
      </c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 t="s">
        <v>1620</v>
      </c>
      <c r="R1700" s="6" t="s">
        <v>1621</v>
      </c>
      <c r="S1700" s="6"/>
      <c r="T1700" s="6" t="s">
        <v>4991</v>
      </c>
      <c r="U1700" s="6" t="s">
        <v>4992</v>
      </c>
      <c r="V1700" s="7">
        <v>203</v>
      </c>
      <c r="W1700" s="8">
        <v>44143</v>
      </c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</row>
    <row r="1701" ht="15.15" hidden="1" spans="1:86">
      <c r="A1701" s="4">
        <v>44143.7186805556</v>
      </c>
      <c r="B1701" s="6" t="s">
        <v>15</v>
      </c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 t="s">
        <v>4993</v>
      </c>
      <c r="AF1701" s="7">
        <v>89315832927</v>
      </c>
      <c r="AG1701" s="6" t="s">
        <v>4994</v>
      </c>
      <c r="AH1701" s="6" t="s">
        <v>4995</v>
      </c>
      <c r="AI1701" s="6" t="s">
        <v>3527</v>
      </c>
      <c r="AJ1701" s="7">
        <v>502</v>
      </c>
      <c r="AK1701" s="6" t="s">
        <v>74</v>
      </c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</row>
    <row r="1702" ht="15.15" hidden="1" spans="1:86">
      <c r="A1702" s="4">
        <v>44143.7199537037</v>
      </c>
      <c r="B1702" s="5" t="s">
        <v>27</v>
      </c>
      <c r="C1702" s="6"/>
      <c r="D1702" s="6"/>
      <c r="E1702" s="6"/>
      <c r="F1702" s="6"/>
      <c r="G1702" s="6"/>
      <c r="H1702" s="6"/>
      <c r="I1702" s="6"/>
      <c r="J1702" s="6" t="s">
        <v>4996</v>
      </c>
      <c r="K1702" s="7">
        <v>89214431677</v>
      </c>
      <c r="L1702" s="6" t="s">
        <v>4997</v>
      </c>
      <c r="M1702" s="6" t="s">
        <v>4998</v>
      </c>
      <c r="N1702" s="6" t="s">
        <v>1180</v>
      </c>
      <c r="O1702" s="7">
        <v>102</v>
      </c>
      <c r="P1702" s="8">
        <v>44143</v>
      </c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</row>
    <row r="1703" ht="15.15" hidden="1" spans="1:86">
      <c r="A1703" s="4">
        <v>44143.7204050926</v>
      </c>
      <c r="B1703" s="5" t="s">
        <v>65</v>
      </c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 t="s">
        <v>4999</v>
      </c>
      <c r="R1703" s="7">
        <v>89062665343</v>
      </c>
      <c r="S1703" s="6" t="s">
        <v>5000</v>
      </c>
      <c r="T1703" s="6" t="s">
        <v>5001</v>
      </c>
      <c r="U1703" s="6" t="s">
        <v>5002</v>
      </c>
      <c r="V1703" s="6">
        <v>3</v>
      </c>
      <c r="W1703" s="8">
        <v>44143</v>
      </c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</row>
    <row r="1704" ht="15.15" hidden="1" spans="1:86">
      <c r="A1704" s="4">
        <v>44143.7209375</v>
      </c>
      <c r="B1704" s="5" t="s">
        <v>27</v>
      </c>
      <c r="C1704" s="6"/>
      <c r="D1704" s="6"/>
      <c r="E1704" s="6"/>
      <c r="F1704" s="6"/>
      <c r="G1704" s="6"/>
      <c r="H1704" s="6"/>
      <c r="I1704" s="6"/>
      <c r="J1704" s="6" t="s">
        <v>5003</v>
      </c>
      <c r="K1704" s="6">
        <v>79523793533</v>
      </c>
      <c r="L1704" s="6" t="s">
        <v>5004</v>
      </c>
      <c r="M1704" s="6" t="s">
        <v>5005</v>
      </c>
      <c r="N1704" s="6" t="s">
        <v>519</v>
      </c>
      <c r="O1704" s="7">
        <v>203</v>
      </c>
      <c r="P1704" s="8">
        <v>44143</v>
      </c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</row>
    <row r="1705" ht="15.15" hidden="1" spans="1:86">
      <c r="A1705" s="4">
        <v>44143.7231712963</v>
      </c>
      <c r="B1705" s="5" t="s">
        <v>27</v>
      </c>
      <c r="C1705" s="6"/>
      <c r="D1705" s="6"/>
      <c r="E1705" s="6"/>
      <c r="F1705" s="6"/>
      <c r="G1705" s="6"/>
      <c r="H1705" s="6"/>
      <c r="I1705" s="6"/>
      <c r="J1705" s="6" t="s">
        <v>5003</v>
      </c>
      <c r="K1705" s="6">
        <v>79523793533</v>
      </c>
      <c r="L1705" s="6" t="s">
        <v>5004</v>
      </c>
      <c r="M1705" s="6" t="s">
        <v>5005</v>
      </c>
      <c r="N1705" s="6" t="s">
        <v>519</v>
      </c>
      <c r="O1705" s="7">
        <v>203</v>
      </c>
      <c r="P1705" s="8">
        <v>44143</v>
      </c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</row>
    <row r="1706" ht="15.15" hidden="1" spans="1:86">
      <c r="A1706" s="4">
        <v>44143.7235185185</v>
      </c>
      <c r="B1706" s="5" t="s">
        <v>27</v>
      </c>
      <c r="C1706" s="6"/>
      <c r="D1706" s="6"/>
      <c r="E1706" s="6"/>
      <c r="F1706" s="6"/>
      <c r="G1706" s="6"/>
      <c r="H1706" s="6"/>
      <c r="I1706" s="6"/>
      <c r="J1706" s="6" t="s">
        <v>5006</v>
      </c>
      <c r="K1706" s="6" t="s">
        <v>5007</v>
      </c>
      <c r="L1706" s="6" t="s">
        <v>5008</v>
      </c>
      <c r="M1706" s="6" t="s">
        <v>5009</v>
      </c>
      <c r="N1706" s="6" t="s">
        <v>5010</v>
      </c>
      <c r="O1706" s="7">
        <v>203</v>
      </c>
      <c r="P1706" s="8">
        <v>44143</v>
      </c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</row>
    <row r="1707" ht="15.15" hidden="1" spans="1:86">
      <c r="A1707" s="4">
        <v>44143.7240393519</v>
      </c>
      <c r="B1707" s="6" t="s">
        <v>15</v>
      </c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 t="s">
        <v>4999</v>
      </c>
      <c r="AF1707" s="7">
        <v>89062665343</v>
      </c>
      <c r="AG1707" s="6" t="s">
        <v>5011</v>
      </c>
      <c r="AH1707" s="6" t="s">
        <v>5001</v>
      </c>
      <c r="AI1707" s="6" t="s">
        <v>1387</v>
      </c>
      <c r="AJ1707" s="7">
        <v>203</v>
      </c>
      <c r="AK1707" s="6" t="s">
        <v>5012</v>
      </c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</row>
    <row r="1708" ht="15.15" hidden="1" spans="1:86">
      <c r="A1708" s="4">
        <v>44143.7255324074</v>
      </c>
      <c r="B1708" s="6" t="s">
        <v>15</v>
      </c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 t="s">
        <v>4980</v>
      </c>
      <c r="AF1708" s="6">
        <v>79219491856</v>
      </c>
      <c r="AG1708" s="6" t="s">
        <v>4981</v>
      </c>
      <c r="AH1708" s="6" t="s">
        <v>4982</v>
      </c>
      <c r="AI1708" s="6" t="s">
        <v>1387</v>
      </c>
      <c r="AJ1708" s="7">
        <v>302</v>
      </c>
      <c r="AK1708" s="6" t="s">
        <v>2923</v>
      </c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</row>
    <row r="1709" ht="15.15" hidden="1" spans="1:86">
      <c r="A1709" s="4">
        <v>44143.7256944444</v>
      </c>
      <c r="B1709" s="6" t="s">
        <v>15</v>
      </c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 t="s">
        <v>5013</v>
      </c>
      <c r="AF1709" s="6">
        <v>79219937177</v>
      </c>
      <c r="AG1709" s="6" t="s">
        <v>5014</v>
      </c>
      <c r="AH1709" s="6" t="s">
        <v>5015</v>
      </c>
      <c r="AI1709" s="6" t="s">
        <v>3629</v>
      </c>
      <c r="AJ1709" s="7">
        <v>602</v>
      </c>
      <c r="AK1709" s="6" t="s">
        <v>433</v>
      </c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</row>
    <row r="1710" ht="15.15" hidden="1" spans="1:86">
      <c r="A1710" s="4">
        <v>44143.7257291667</v>
      </c>
      <c r="B1710" s="6" t="s">
        <v>15</v>
      </c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 t="s">
        <v>4999</v>
      </c>
      <c r="AF1710" s="7">
        <v>89062665343</v>
      </c>
      <c r="AG1710" s="6" t="s">
        <v>5000</v>
      </c>
      <c r="AH1710" s="6" t="s">
        <v>5001</v>
      </c>
      <c r="AI1710" s="6" t="s">
        <v>2932</v>
      </c>
      <c r="AJ1710" s="7">
        <v>104</v>
      </c>
      <c r="AK1710" s="11">
        <v>44143</v>
      </c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</row>
    <row r="1711" ht="15.15" hidden="1" spans="1:86">
      <c r="A1711" s="4">
        <v>44143.7273611111</v>
      </c>
      <c r="B1711" s="5" t="s">
        <v>65</v>
      </c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 t="s">
        <v>5016</v>
      </c>
      <c r="R1711" s="7">
        <v>89214366949</v>
      </c>
      <c r="S1711" s="6" t="s">
        <v>5017</v>
      </c>
      <c r="T1711" s="6" t="s">
        <v>5018</v>
      </c>
      <c r="U1711" s="6" t="s">
        <v>887</v>
      </c>
      <c r="V1711" s="6">
        <v>1</v>
      </c>
      <c r="W1711" s="8">
        <v>44143</v>
      </c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</row>
    <row r="1712" ht="15.15" hidden="1" spans="1:86">
      <c r="A1712" s="4">
        <v>44143.7274768519</v>
      </c>
      <c r="B1712" s="5" t="s">
        <v>192</v>
      </c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 t="s">
        <v>4999</v>
      </c>
      <c r="BA1712" s="7">
        <v>89062665343</v>
      </c>
      <c r="BB1712" s="6" t="s">
        <v>5000</v>
      </c>
      <c r="BC1712" s="6" t="s">
        <v>5001</v>
      </c>
      <c r="BD1712" s="6" t="s">
        <v>773</v>
      </c>
      <c r="BE1712" s="7">
        <v>117</v>
      </c>
      <c r="BF1712" s="8">
        <v>44143</v>
      </c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</row>
    <row r="1713" ht="15.15" hidden="1" spans="1:86">
      <c r="A1713" s="4">
        <v>44143.7284375</v>
      </c>
      <c r="B1713" s="6" t="s">
        <v>80</v>
      </c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 t="s">
        <v>5019</v>
      </c>
      <c r="BH1713" s="7">
        <v>89219773160</v>
      </c>
      <c r="BI1713" s="6"/>
      <c r="BJ1713" s="6" t="s">
        <v>5020</v>
      </c>
      <c r="BK1713" s="6" t="s">
        <v>5021</v>
      </c>
      <c r="BL1713" s="6" t="s">
        <v>3456</v>
      </c>
      <c r="BM1713" s="7">
        <v>105</v>
      </c>
      <c r="BN1713" s="6" t="s">
        <v>74</v>
      </c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</row>
    <row r="1714" ht="15.15" hidden="1" spans="1:86">
      <c r="A1714" s="4">
        <v>44143.7286921296</v>
      </c>
      <c r="B1714" s="6" t="s">
        <v>80</v>
      </c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 t="s">
        <v>5022</v>
      </c>
      <c r="BH1714" s="7">
        <v>89312302527</v>
      </c>
      <c r="BI1714" s="6" t="s">
        <v>5023</v>
      </c>
      <c r="BJ1714" s="6" t="s">
        <v>5024</v>
      </c>
      <c r="BK1714" s="6" t="s">
        <v>5025</v>
      </c>
      <c r="BL1714" s="6" t="s">
        <v>5026</v>
      </c>
      <c r="BM1714" s="7">
        <v>203</v>
      </c>
      <c r="BN1714" s="6" t="s">
        <v>5027</v>
      </c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</row>
    <row r="1715" ht="15.15" hidden="1" spans="1:86">
      <c r="A1715" s="4">
        <v>44143.7290856481</v>
      </c>
      <c r="B1715" s="6" t="s">
        <v>80</v>
      </c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 t="s">
        <v>5028</v>
      </c>
      <c r="BH1715" s="7">
        <v>89312893178</v>
      </c>
      <c r="BI1715" s="6" t="s">
        <v>5029</v>
      </c>
      <c r="BJ1715" s="6" t="s">
        <v>5030</v>
      </c>
      <c r="BK1715" s="6" t="s">
        <v>5031</v>
      </c>
      <c r="BL1715" s="6" t="s">
        <v>1631</v>
      </c>
      <c r="BM1715" s="7">
        <v>301</v>
      </c>
      <c r="BN1715" s="6" t="s">
        <v>591</v>
      </c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</row>
    <row r="1716" ht="15.15" hidden="1" spans="1:86">
      <c r="A1716" s="4">
        <v>44143.7290856481</v>
      </c>
      <c r="B1716" s="5" t="s">
        <v>27</v>
      </c>
      <c r="C1716" s="6"/>
      <c r="D1716" s="6"/>
      <c r="E1716" s="6"/>
      <c r="F1716" s="6"/>
      <c r="G1716" s="6"/>
      <c r="H1716" s="6"/>
      <c r="I1716" s="6"/>
      <c r="J1716" s="6" t="s">
        <v>5032</v>
      </c>
      <c r="K1716" s="6">
        <v>79046377105</v>
      </c>
      <c r="L1716" s="6" t="s">
        <v>5033</v>
      </c>
      <c r="M1716" s="6" t="s">
        <v>5034</v>
      </c>
      <c r="N1716" s="6" t="s">
        <v>526</v>
      </c>
      <c r="O1716" s="7">
        <v>201</v>
      </c>
      <c r="P1716" s="8">
        <v>44143</v>
      </c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</row>
    <row r="1717" ht="15.15" hidden="1" spans="1:86">
      <c r="A1717" s="4">
        <v>44143.7303356481</v>
      </c>
      <c r="B1717" s="5" t="s">
        <v>27</v>
      </c>
      <c r="C1717" s="6"/>
      <c r="D1717" s="6"/>
      <c r="E1717" s="6"/>
      <c r="F1717" s="6"/>
      <c r="G1717" s="6"/>
      <c r="H1717" s="6"/>
      <c r="I1717" s="6"/>
      <c r="J1717" s="6" t="s">
        <v>5035</v>
      </c>
      <c r="K1717" s="6" t="s">
        <v>5036</v>
      </c>
      <c r="L1717" s="6" t="s">
        <v>5037</v>
      </c>
      <c r="M1717" s="6" t="s">
        <v>5038</v>
      </c>
      <c r="N1717" s="6" t="s">
        <v>1641</v>
      </c>
      <c r="O1717" s="7">
        <v>201</v>
      </c>
      <c r="P1717" s="8">
        <v>44143</v>
      </c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</row>
    <row r="1718" ht="15.15" hidden="1" spans="1:86">
      <c r="A1718" s="4">
        <v>44143.7306365741</v>
      </c>
      <c r="B1718" s="5" t="s">
        <v>65</v>
      </c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 t="s">
        <v>5039</v>
      </c>
      <c r="R1718" s="6">
        <v>79217456531</v>
      </c>
      <c r="S1718" s="6" t="s">
        <v>5040</v>
      </c>
      <c r="T1718" s="6" t="s">
        <v>5041</v>
      </c>
      <c r="U1718" s="6" t="s">
        <v>4509</v>
      </c>
      <c r="V1718" s="6">
        <v>1</v>
      </c>
      <c r="W1718" s="8">
        <v>44143</v>
      </c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</row>
    <row r="1719" ht="15.15" hidden="1" spans="1:86">
      <c r="A1719" s="4">
        <v>44143.7311226852</v>
      </c>
      <c r="B1719" s="5" t="s">
        <v>65</v>
      </c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 t="s">
        <v>96</v>
      </c>
      <c r="R1719" s="7">
        <v>89219979033</v>
      </c>
      <c r="S1719" s="6" t="s">
        <v>97</v>
      </c>
      <c r="T1719" s="6" t="s">
        <v>98</v>
      </c>
      <c r="U1719" s="6" t="s">
        <v>5042</v>
      </c>
      <c r="V1719" s="6" t="s">
        <v>5043</v>
      </c>
      <c r="W1719" s="8">
        <v>44143</v>
      </c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</row>
    <row r="1720" ht="15.15" hidden="1" spans="1:86">
      <c r="A1720" s="4">
        <v>44143.7312962963</v>
      </c>
      <c r="B1720" s="5" t="s">
        <v>169</v>
      </c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 t="s">
        <v>4674</v>
      </c>
      <c r="Y1720" s="7">
        <v>89214146049</v>
      </c>
      <c r="Z1720" s="6" t="s">
        <v>4675</v>
      </c>
      <c r="AA1720" s="6" t="s">
        <v>4676</v>
      </c>
      <c r="AB1720" s="6" t="s">
        <v>704</v>
      </c>
      <c r="AC1720" s="7">
        <v>102</v>
      </c>
      <c r="AD1720" s="8">
        <v>44143</v>
      </c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</row>
    <row r="1721" ht="15.15" hidden="1" spans="1:86">
      <c r="A1721" s="4">
        <v>44143.731400463</v>
      </c>
      <c r="B1721" s="5" t="s">
        <v>27</v>
      </c>
      <c r="C1721" s="6"/>
      <c r="D1721" s="6"/>
      <c r="E1721" s="6"/>
      <c r="F1721" s="6"/>
      <c r="G1721" s="6"/>
      <c r="H1721" s="6"/>
      <c r="I1721" s="6"/>
      <c r="J1721" s="6" t="s">
        <v>5044</v>
      </c>
      <c r="K1721" s="7">
        <v>89213850240</v>
      </c>
      <c r="L1721" s="6"/>
      <c r="M1721" s="6" t="s">
        <v>5045</v>
      </c>
      <c r="N1721" s="6" t="s">
        <v>5046</v>
      </c>
      <c r="O1721" s="7">
        <v>401</v>
      </c>
      <c r="P1721" s="8">
        <v>44143</v>
      </c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</row>
    <row r="1722" ht="15.15" hidden="1" spans="1:86">
      <c r="A1722" s="4">
        <v>44143.7316203704</v>
      </c>
      <c r="B1722" s="5" t="s">
        <v>169</v>
      </c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 t="s">
        <v>5047</v>
      </c>
      <c r="Y1722" s="6">
        <v>79213216117</v>
      </c>
      <c r="Z1722" s="6" t="s">
        <v>5048</v>
      </c>
      <c r="AA1722" s="6" t="s">
        <v>5049</v>
      </c>
      <c r="AB1722" s="6" t="s">
        <v>1021</v>
      </c>
      <c r="AC1722" s="7">
        <v>403</v>
      </c>
      <c r="AD1722" s="8">
        <v>44143</v>
      </c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</row>
    <row r="1723" ht="15.15" hidden="1" spans="1:86">
      <c r="A1723" s="4">
        <v>44143.7321990741</v>
      </c>
      <c r="B1723" s="5" t="s">
        <v>65</v>
      </c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 t="s">
        <v>1855</v>
      </c>
      <c r="R1723" s="6">
        <v>79052695578</v>
      </c>
      <c r="S1723" s="6" t="s">
        <v>1856</v>
      </c>
      <c r="T1723" s="6" t="s">
        <v>1857</v>
      </c>
      <c r="U1723" s="6" t="s">
        <v>5050</v>
      </c>
      <c r="V1723" s="6">
        <v>2</v>
      </c>
      <c r="W1723" s="8">
        <v>44143</v>
      </c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</row>
    <row r="1724" ht="15.15" hidden="1" spans="1:86">
      <c r="A1724" s="4">
        <v>44143.7322916667</v>
      </c>
      <c r="B1724" s="5" t="s">
        <v>65</v>
      </c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 t="s">
        <v>5051</v>
      </c>
      <c r="R1724" s="7">
        <v>89817683800</v>
      </c>
      <c r="S1724" s="6"/>
      <c r="T1724" s="6" t="s">
        <v>5052</v>
      </c>
      <c r="U1724" s="6" t="s">
        <v>198</v>
      </c>
      <c r="V1724" s="7">
        <v>101</v>
      </c>
      <c r="W1724" s="8">
        <v>44143</v>
      </c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</row>
    <row r="1725" ht="15.15" hidden="1" spans="1:86">
      <c r="A1725" s="4">
        <v>44143.7328009259</v>
      </c>
      <c r="B1725" s="6" t="s">
        <v>80</v>
      </c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 t="s">
        <v>5053</v>
      </c>
      <c r="BH1725" s="7">
        <v>89117951118</v>
      </c>
      <c r="BI1725" s="6" t="s">
        <v>5054</v>
      </c>
      <c r="BJ1725" s="6" t="s">
        <v>5055</v>
      </c>
      <c r="BK1725" s="6" t="s">
        <v>5056</v>
      </c>
      <c r="BL1725" s="6" t="s">
        <v>1631</v>
      </c>
      <c r="BM1725" s="7">
        <v>124</v>
      </c>
      <c r="BN1725" s="6" t="s">
        <v>74</v>
      </c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</row>
    <row r="1726" ht="15.15" hidden="1" spans="1:86">
      <c r="A1726" s="4">
        <v>44143.7328125</v>
      </c>
      <c r="B1726" s="5" t="s">
        <v>65</v>
      </c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 t="s">
        <v>96</v>
      </c>
      <c r="R1726" s="7">
        <v>89219979033</v>
      </c>
      <c r="S1726" s="6" t="s">
        <v>97</v>
      </c>
      <c r="T1726" s="6" t="s">
        <v>98</v>
      </c>
      <c r="U1726" s="6" t="s">
        <v>5057</v>
      </c>
      <c r="V1726" s="6">
        <v>2</v>
      </c>
      <c r="W1726" s="8">
        <v>44143</v>
      </c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</row>
    <row r="1727" ht="15.15" hidden="1" spans="1:86">
      <c r="A1727" s="4">
        <v>44143.7330671296</v>
      </c>
      <c r="B1727" s="6" t="s">
        <v>15</v>
      </c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 t="s">
        <v>5058</v>
      </c>
      <c r="AF1727" s="6">
        <v>79119887762</v>
      </c>
      <c r="AG1727" s="6" t="s">
        <v>5059</v>
      </c>
      <c r="AH1727" s="6" t="s">
        <v>5060</v>
      </c>
      <c r="AI1727" s="6" t="s">
        <v>3527</v>
      </c>
      <c r="AJ1727" s="7">
        <v>201</v>
      </c>
      <c r="AK1727" s="6" t="s">
        <v>20</v>
      </c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</row>
    <row r="1728" ht="15.15" hidden="1" spans="1:86">
      <c r="A1728" s="4">
        <v>44143.7338888889</v>
      </c>
      <c r="B1728" s="6" t="s">
        <v>15</v>
      </c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 t="s">
        <v>5061</v>
      </c>
      <c r="AF1728" s="7">
        <v>89052922092</v>
      </c>
      <c r="AG1728" s="6" t="s">
        <v>5062</v>
      </c>
      <c r="AH1728" s="6" t="s">
        <v>5063</v>
      </c>
      <c r="AI1728" s="6" t="s">
        <v>5064</v>
      </c>
      <c r="AJ1728" s="7">
        <v>202</v>
      </c>
      <c r="AK1728" s="6" t="s">
        <v>26</v>
      </c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</row>
    <row r="1729" ht="15.15" hidden="1" spans="1:86">
      <c r="A1729" s="4">
        <v>44143.735</v>
      </c>
      <c r="B1729" s="5" t="s">
        <v>65</v>
      </c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 t="s">
        <v>5058</v>
      </c>
      <c r="R1729" s="6">
        <v>79119887762</v>
      </c>
      <c r="S1729" s="6" t="s">
        <v>5059</v>
      </c>
      <c r="T1729" s="6" t="s">
        <v>5060</v>
      </c>
      <c r="U1729" s="6" t="s">
        <v>2525</v>
      </c>
      <c r="V1729" s="7">
        <v>503</v>
      </c>
      <c r="W1729" s="8">
        <v>44143</v>
      </c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</row>
    <row r="1730" ht="15.15" hidden="1" spans="1:86">
      <c r="A1730" s="4">
        <v>44143.7350231481</v>
      </c>
      <c r="B1730" s="5" t="s">
        <v>65</v>
      </c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 t="s">
        <v>5065</v>
      </c>
      <c r="R1730" s="6">
        <v>79215877087</v>
      </c>
      <c r="S1730" s="6" t="s">
        <v>5066</v>
      </c>
      <c r="T1730" s="6" t="s">
        <v>5067</v>
      </c>
      <c r="U1730" s="6" t="s">
        <v>414</v>
      </c>
      <c r="V1730" s="6">
        <v>1</v>
      </c>
      <c r="W1730" s="8">
        <v>44143</v>
      </c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</row>
    <row r="1731" ht="15.15" hidden="1" spans="1:86">
      <c r="A1731" s="4">
        <v>44143.7358796296</v>
      </c>
      <c r="B1731" s="5" t="s">
        <v>65</v>
      </c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 t="s">
        <v>5068</v>
      </c>
      <c r="R1731" s="6">
        <v>79052328822</v>
      </c>
      <c r="S1731" s="6" t="s">
        <v>5069</v>
      </c>
      <c r="T1731" s="6" t="s">
        <v>5070</v>
      </c>
      <c r="U1731" s="6" t="s">
        <v>139</v>
      </c>
      <c r="V1731" s="7">
        <v>502</v>
      </c>
      <c r="W1731" s="8">
        <v>44143</v>
      </c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</row>
    <row r="1732" ht="15.15" hidden="1" spans="1:86">
      <c r="A1732" s="4">
        <v>44143.7373032407</v>
      </c>
      <c r="B1732" s="5" t="s">
        <v>169</v>
      </c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 t="s">
        <v>5071</v>
      </c>
      <c r="Y1732" s="6">
        <v>79811934053</v>
      </c>
      <c r="Z1732" s="6" t="s">
        <v>5072</v>
      </c>
      <c r="AA1732" s="6" t="s">
        <v>5073</v>
      </c>
      <c r="AB1732" s="6" t="s">
        <v>2246</v>
      </c>
      <c r="AC1732" s="7">
        <v>305</v>
      </c>
      <c r="AD1732" s="8">
        <v>44143</v>
      </c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</row>
    <row r="1733" ht="15.15" hidden="1" spans="1:86">
      <c r="A1733" s="4">
        <v>44143.7375810185</v>
      </c>
      <c r="B1733" s="5" t="s">
        <v>65</v>
      </c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 t="s">
        <v>240</v>
      </c>
      <c r="R1733" s="7">
        <v>89119386143</v>
      </c>
      <c r="S1733" s="6" t="s">
        <v>241</v>
      </c>
      <c r="T1733" s="6" t="s">
        <v>5074</v>
      </c>
      <c r="U1733" s="6" t="s">
        <v>414</v>
      </c>
      <c r="V1733" s="6">
        <v>1</v>
      </c>
      <c r="W1733" s="8">
        <v>44143</v>
      </c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</row>
    <row r="1734" ht="15.15" hidden="1" spans="1:86">
      <c r="A1734" s="4">
        <v>44143.7376157407</v>
      </c>
      <c r="B1734" s="6" t="s">
        <v>15</v>
      </c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 t="s">
        <v>5075</v>
      </c>
      <c r="AF1734" s="6">
        <v>79219831152</v>
      </c>
      <c r="AG1734" s="6" t="s">
        <v>5076</v>
      </c>
      <c r="AH1734" s="6" t="s">
        <v>5077</v>
      </c>
      <c r="AI1734" s="6" t="s">
        <v>714</v>
      </c>
      <c r="AJ1734" s="6" t="s">
        <v>715</v>
      </c>
      <c r="AK1734" s="6" t="s">
        <v>26</v>
      </c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</row>
    <row r="1735" ht="15.15" hidden="1" spans="1:86">
      <c r="A1735" s="4">
        <v>44143.7378703704</v>
      </c>
      <c r="B1735" s="5" t="s">
        <v>65</v>
      </c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 t="s">
        <v>5078</v>
      </c>
      <c r="R1735" s="6">
        <v>79118230169</v>
      </c>
      <c r="S1735" s="6" t="s">
        <v>5079</v>
      </c>
      <c r="T1735" s="6" t="s">
        <v>5080</v>
      </c>
      <c r="U1735" s="6" t="s">
        <v>5081</v>
      </c>
      <c r="V1735" s="6">
        <v>1</v>
      </c>
      <c r="W1735" s="8">
        <v>44143</v>
      </c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</row>
    <row r="1736" ht="15.15" hidden="1" spans="1:86">
      <c r="A1736" s="4">
        <v>44143.7381597222</v>
      </c>
      <c r="B1736" s="5" t="s">
        <v>65</v>
      </c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 t="s">
        <v>5065</v>
      </c>
      <c r="R1736" s="6">
        <v>79215877087</v>
      </c>
      <c r="S1736" s="6" t="s">
        <v>5066</v>
      </c>
      <c r="T1736" s="6" t="s">
        <v>5067</v>
      </c>
      <c r="U1736" s="6" t="s">
        <v>69</v>
      </c>
      <c r="V1736" s="6">
        <v>1</v>
      </c>
      <c r="W1736" s="8">
        <v>44143</v>
      </c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</row>
    <row r="1737" ht="15.15" hidden="1" spans="1:86">
      <c r="A1737" s="4">
        <v>44143.7383217593</v>
      </c>
      <c r="B1737" s="5" t="s">
        <v>65</v>
      </c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 t="s">
        <v>884</v>
      </c>
      <c r="R1737" s="7">
        <v>89213502565</v>
      </c>
      <c r="S1737" s="6" t="s">
        <v>885</v>
      </c>
      <c r="T1737" s="6" t="s">
        <v>886</v>
      </c>
      <c r="U1737" s="6" t="s">
        <v>5082</v>
      </c>
      <c r="V1737" s="6">
        <v>1</v>
      </c>
      <c r="W1737" s="8">
        <v>44143</v>
      </c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</row>
    <row r="1738" ht="15.15" hidden="1" spans="1:86">
      <c r="A1738" s="4">
        <v>44143.7388194444</v>
      </c>
      <c r="B1738" s="5" t="s">
        <v>44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 t="s">
        <v>5028</v>
      </c>
      <c r="AM1738" s="7">
        <v>89312893178</v>
      </c>
      <c r="AN1738" s="6"/>
      <c r="AO1738" s="6" t="s">
        <v>5083</v>
      </c>
      <c r="AP1738" s="6" t="s">
        <v>5084</v>
      </c>
      <c r="AQ1738" s="6">
        <v>0</v>
      </c>
      <c r="AR1738" s="8">
        <v>44143</v>
      </c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</row>
    <row r="1739" ht="15.15" hidden="1" spans="1:86">
      <c r="A1739" s="4">
        <v>44143.7391319444</v>
      </c>
      <c r="B1739" s="5" t="s">
        <v>65</v>
      </c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 t="s">
        <v>4476</v>
      </c>
      <c r="R1739" s="7">
        <v>89112527645</v>
      </c>
      <c r="S1739" s="6" t="s">
        <v>4477</v>
      </c>
      <c r="T1739" s="6" t="s">
        <v>4478</v>
      </c>
      <c r="U1739" s="6" t="s">
        <v>414</v>
      </c>
      <c r="V1739" s="6">
        <v>1</v>
      </c>
      <c r="W1739" s="8">
        <v>44143</v>
      </c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</row>
    <row r="1740" ht="15.15" hidden="1" spans="1:86">
      <c r="A1740" s="4">
        <v>44143.7397453704</v>
      </c>
      <c r="B1740" s="5" t="s">
        <v>65</v>
      </c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 t="s">
        <v>5078</v>
      </c>
      <c r="R1740" s="6">
        <v>79118230169</v>
      </c>
      <c r="S1740" s="6" t="s">
        <v>5079</v>
      </c>
      <c r="T1740" s="6" t="s">
        <v>5085</v>
      </c>
      <c r="U1740" s="6" t="s">
        <v>5086</v>
      </c>
      <c r="V1740" s="6">
        <v>1</v>
      </c>
      <c r="W1740" s="8">
        <v>44143</v>
      </c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</row>
    <row r="1741" ht="15.15" hidden="1" spans="1:86">
      <c r="A1741" s="4">
        <v>44143.7400462963</v>
      </c>
      <c r="B1741" s="5" t="s">
        <v>65</v>
      </c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 t="s">
        <v>1225</v>
      </c>
      <c r="R1741" s="7">
        <v>89217561819</v>
      </c>
      <c r="S1741" s="6" t="s">
        <v>1226</v>
      </c>
      <c r="T1741" s="6" t="s">
        <v>5087</v>
      </c>
      <c r="U1741" s="6" t="s">
        <v>5050</v>
      </c>
      <c r="V1741" s="6">
        <v>3</v>
      </c>
      <c r="W1741" s="8">
        <v>44143</v>
      </c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</row>
    <row r="1742" ht="15.15" hidden="1" spans="1:86">
      <c r="A1742" s="4">
        <v>44143.7401157407</v>
      </c>
      <c r="B1742" s="5" t="s">
        <v>65</v>
      </c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 t="s">
        <v>4684</v>
      </c>
      <c r="R1742" s="7">
        <v>89119132400</v>
      </c>
      <c r="S1742" s="6" t="s">
        <v>4685</v>
      </c>
      <c r="T1742" s="6" t="s">
        <v>4686</v>
      </c>
      <c r="U1742" s="6" t="s">
        <v>5088</v>
      </c>
      <c r="V1742" s="6">
        <v>11</v>
      </c>
      <c r="W1742" s="8">
        <v>44143</v>
      </c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</row>
    <row r="1743" ht="15.15" hidden="1" spans="1:86">
      <c r="A1743" s="4">
        <v>44143.7402083333</v>
      </c>
      <c r="B1743" s="5" t="s">
        <v>65</v>
      </c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 t="s">
        <v>970</v>
      </c>
      <c r="R1743" s="7">
        <v>89236009353</v>
      </c>
      <c r="S1743" s="6"/>
      <c r="T1743" s="6" t="s">
        <v>971</v>
      </c>
      <c r="U1743" s="6" t="s">
        <v>5089</v>
      </c>
      <c r="V1743" s="6">
        <v>2</v>
      </c>
      <c r="W1743" s="7" t="s">
        <v>4142</v>
      </c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</row>
    <row r="1744" ht="15.15" hidden="1" spans="1:86">
      <c r="A1744" s="4">
        <v>44143.7410416667</v>
      </c>
      <c r="B1744" s="5" t="s">
        <v>65</v>
      </c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 t="s">
        <v>4999</v>
      </c>
      <c r="R1744" s="7">
        <v>89062665343</v>
      </c>
      <c r="S1744" s="6" t="s">
        <v>5000</v>
      </c>
      <c r="T1744" s="6" t="s">
        <v>5001</v>
      </c>
      <c r="U1744" s="6" t="s">
        <v>414</v>
      </c>
      <c r="V1744" s="6">
        <v>1</v>
      </c>
      <c r="W1744" s="8">
        <v>44143</v>
      </c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</row>
    <row r="1745" ht="15.15" hidden="1" spans="1:86">
      <c r="A1745" s="4">
        <v>44143.7417939815</v>
      </c>
      <c r="B1745" s="5" t="s">
        <v>65</v>
      </c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 t="s">
        <v>5090</v>
      </c>
      <c r="R1745" s="7">
        <v>89111351094</v>
      </c>
      <c r="S1745" s="6" t="s">
        <v>5091</v>
      </c>
      <c r="T1745" s="6" t="s">
        <v>5092</v>
      </c>
      <c r="U1745" s="6" t="s">
        <v>414</v>
      </c>
      <c r="V1745" s="6">
        <v>1</v>
      </c>
      <c r="W1745" s="8">
        <v>44143</v>
      </c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</row>
    <row r="1746" ht="15.15" hidden="1" spans="1:86">
      <c r="A1746" s="4">
        <v>44143.7418287037</v>
      </c>
      <c r="B1746" s="5" t="s">
        <v>65</v>
      </c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 t="s">
        <v>2304</v>
      </c>
      <c r="R1746" s="7">
        <v>89043324195</v>
      </c>
      <c r="S1746" s="6" t="s">
        <v>2305</v>
      </c>
      <c r="T1746" s="6" t="s">
        <v>2306</v>
      </c>
      <c r="U1746" s="6" t="s">
        <v>414</v>
      </c>
      <c r="V1746" s="6">
        <v>1</v>
      </c>
      <c r="W1746" s="8">
        <v>44143</v>
      </c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</row>
    <row r="1747" ht="15.15" hidden="1" spans="1:86">
      <c r="A1747" s="4">
        <v>44143.741875</v>
      </c>
      <c r="B1747" s="5" t="s">
        <v>65</v>
      </c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 t="s">
        <v>970</v>
      </c>
      <c r="R1747" s="7">
        <v>89236009353</v>
      </c>
      <c r="S1747" s="6"/>
      <c r="T1747" s="6" t="s">
        <v>971</v>
      </c>
      <c r="U1747" s="6" t="s">
        <v>5093</v>
      </c>
      <c r="V1747" s="7">
        <v>201</v>
      </c>
      <c r="W1747" s="7" t="s">
        <v>4142</v>
      </c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</row>
    <row r="1748" ht="15.15" hidden="1" spans="1:86">
      <c r="A1748" s="4">
        <v>44143.7422222222</v>
      </c>
      <c r="B1748" s="5" t="s">
        <v>65</v>
      </c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 t="s">
        <v>5094</v>
      </c>
      <c r="R1748" s="6">
        <v>79626981801</v>
      </c>
      <c r="S1748" s="6" t="s">
        <v>5095</v>
      </c>
      <c r="T1748" s="6" t="s">
        <v>5096</v>
      </c>
      <c r="U1748" s="6" t="s">
        <v>2664</v>
      </c>
      <c r="V1748" s="7">
        <v>103</v>
      </c>
      <c r="W1748" s="8">
        <v>44054</v>
      </c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</row>
    <row r="1749" ht="15.15" hidden="1" spans="1:86">
      <c r="A1749" s="4">
        <v>44143.742349537</v>
      </c>
      <c r="B1749" s="6" t="s">
        <v>15</v>
      </c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 t="s">
        <v>5097</v>
      </c>
      <c r="AF1749" s="6">
        <v>79217818191</v>
      </c>
      <c r="AG1749" s="6" t="s">
        <v>5098</v>
      </c>
      <c r="AH1749" s="6" t="s">
        <v>5099</v>
      </c>
      <c r="AI1749" s="6" t="s">
        <v>5100</v>
      </c>
      <c r="AJ1749" s="6" t="s">
        <v>5101</v>
      </c>
      <c r="AK1749" s="6" t="s">
        <v>74</v>
      </c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</row>
    <row r="1750" ht="15.15" hidden="1" spans="1:86">
      <c r="A1750" s="4">
        <v>44143.7428703704</v>
      </c>
      <c r="B1750" s="5" t="s">
        <v>65</v>
      </c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 t="s">
        <v>5102</v>
      </c>
      <c r="R1750" s="7">
        <v>89219655718</v>
      </c>
      <c r="S1750" s="6" t="s">
        <v>5103</v>
      </c>
      <c r="T1750" s="6" t="s">
        <v>5104</v>
      </c>
      <c r="U1750" s="6" t="s">
        <v>5105</v>
      </c>
      <c r="V1750" s="7">
        <v>203</v>
      </c>
      <c r="W1750" s="8">
        <v>44143</v>
      </c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</row>
    <row r="1751" ht="15.15" hidden="1" spans="1:86">
      <c r="A1751" s="4">
        <v>44143.7431365741</v>
      </c>
      <c r="B1751" s="5" t="s">
        <v>65</v>
      </c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 t="s">
        <v>5094</v>
      </c>
      <c r="R1751" s="6">
        <v>79626981801</v>
      </c>
      <c r="S1751" s="6" t="s">
        <v>5095</v>
      </c>
      <c r="T1751" s="6" t="s">
        <v>5106</v>
      </c>
      <c r="U1751" s="6" t="s">
        <v>2525</v>
      </c>
      <c r="V1751" s="7">
        <v>108</v>
      </c>
      <c r="W1751" s="8">
        <v>44054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</row>
    <row r="1752" ht="15.15" hidden="1" spans="1:86">
      <c r="A1752" s="4">
        <v>44143.7434606481</v>
      </c>
      <c r="B1752" s="5" t="s">
        <v>65</v>
      </c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 t="s">
        <v>5107</v>
      </c>
      <c r="R1752" s="6">
        <v>79213034774</v>
      </c>
      <c r="S1752" s="6" t="s">
        <v>5108</v>
      </c>
      <c r="T1752" s="6" t="s">
        <v>5109</v>
      </c>
      <c r="U1752" s="6" t="s">
        <v>69</v>
      </c>
      <c r="V1752" s="6">
        <v>3</v>
      </c>
      <c r="W1752" s="8">
        <v>44143</v>
      </c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</row>
    <row r="1753" ht="15.15" hidden="1" spans="1:86">
      <c r="A1753" s="4">
        <v>44143.7438657407</v>
      </c>
      <c r="B1753" s="5" t="s">
        <v>169</v>
      </c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 t="s">
        <v>4405</v>
      </c>
      <c r="Y1753" s="7">
        <v>89217865274</v>
      </c>
      <c r="Z1753" s="6"/>
      <c r="AA1753" s="6" t="s">
        <v>4406</v>
      </c>
      <c r="AB1753" s="6" t="s">
        <v>1976</v>
      </c>
      <c r="AC1753" s="7">
        <v>105</v>
      </c>
      <c r="AD1753" s="8">
        <v>44143</v>
      </c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</row>
    <row r="1754" ht="15.15" hidden="1" spans="1:86">
      <c r="A1754" s="4">
        <v>44143.743912037</v>
      </c>
      <c r="B1754" s="6" t="s">
        <v>15</v>
      </c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 t="s">
        <v>5097</v>
      </c>
      <c r="AF1754" s="6">
        <v>79217818191</v>
      </c>
      <c r="AG1754" s="6" t="s">
        <v>5098</v>
      </c>
      <c r="AH1754" s="6" t="s">
        <v>5099</v>
      </c>
      <c r="AI1754" s="6" t="s">
        <v>3496</v>
      </c>
      <c r="AJ1754" s="7">
        <v>503</v>
      </c>
      <c r="AK1754" s="6" t="s">
        <v>74</v>
      </c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</row>
    <row r="1755" ht="15.15" hidden="1" spans="1:86">
      <c r="A1755" s="4">
        <v>44143.744537037</v>
      </c>
      <c r="B1755" s="5" t="s">
        <v>65</v>
      </c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 t="s">
        <v>5110</v>
      </c>
      <c r="R1755" s="6">
        <f>7-921-6578810</f>
        <v>-6579724</v>
      </c>
      <c r="S1755" s="6" t="s">
        <v>5111</v>
      </c>
      <c r="T1755" s="6" t="s">
        <v>5112</v>
      </c>
      <c r="U1755" s="6" t="s">
        <v>5113</v>
      </c>
      <c r="V1755" s="7">
        <v>302</v>
      </c>
      <c r="W1755" s="8">
        <v>44142</v>
      </c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</row>
    <row r="1756" ht="15.15" hidden="1" spans="1:86">
      <c r="A1756" s="4">
        <v>44143.7455324074</v>
      </c>
      <c r="B1756" s="5" t="s">
        <v>65</v>
      </c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 t="s">
        <v>5114</v>
      </c>
      <c r="R1756" s="7">
        <v>89219788629</v>
      </c>
      <c r="S1756" s="6" t="s">
        <v>5115</v>
      </c>
      <c r="T1756" s="6" t="s">
        <v>5116</v>
      </c>
      <c r="U1756" s="6" t="s">
        <v>414</v>
      </c>
      <c r="V1756" s="6">
        <v>1</v>
      </c>
      <c r="W1756" s="8">
        <v>44142</v>
      </c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</row>
    <row r="1757" ht="15.15" hidden="1" spans="1:86">
      <c r="A1757" s="4">
        <v>44143.7456018518</v>
      </c>
      <c r="B1757" s="5" t="s">
        <v>65</v>
      </c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 t="s">
        <v>493</v>
      </c>
      <c r="R1757" s="6" t="s">
        <v>494</v>
      </c>
      <c r="S1757" s="6" t="s">
        <v>5117</v>
      </c>
      <c r="T1757" s="6" t="s">
        <v>496</v>
      </c>
      <c r="U1757" s="6" t="s">
        <v>5118</v>
      </c>
      <c r="V1757" s="7">
        <v>102</v>
      </c>
      <c r="W1757" s="8">
        <v>44143</v>
      </c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</row>
    <row r="1758" ht="15.15" hidden="1" spans="1:86">
      <c r="A1758" s="4">
        <v>44143.7461574074</v>
      </c>
      <c r="B1758" s="6" t="s">
        <v>15</v>
      </c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 t="s">
        <v>5119</v>
      </c>
      <c r="AF1758" s="6">
        <v>79217804382</v>
      </c>
      <c r="AG1758" s="6" t="s">
        <v>5120</v>
      </c>
      <c r="AH1758" s="6" t="s">
        <v>5121</v>
      </c>
      <c r="AI1758" s="6" t="s">
        <v>3496</v>
      </c>
      <c r="AJ1758" s="7">
        <v>501</v>
      </c>
      <c r="AK1758" s="6" t="s">
        <v>26</v>
      </c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</row>
    <row r="1759" ht="15.15" hidden="1" spans="1:86">
      <c r="A1759" s="4">
        <v>44143.7465046296</v>
      </c>
      <c r="B1759" s="5" t="s">
        <v>169</v>
      </c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 t="s">
        <v>5122</v>
      </c>
      <c r="Y1759" s="7">
        <v>8988338441</v>
      </c>
      <c r="Z1759" s="6" t="s">
        <v>5123</v>
      </c>
      <c r="AA1759" s="6" t="s">
        <v>5124</v>
      </c>
      <c r="AB1759" s="6" t="s">
        <v>704</v>
      </c>
      <c r="AC1759" s="7">
        <v>501</v>
      </c>
      <c r="AD1759" s="8">
        <v>44143</v>
      </c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</row>
    <row r="1760" ht="15.15" hidden="1" spans="1:86">
      <c r="A1760" s="4">
        <v>44143.7465393519</v>
      </c>
      <c r="B1760" s="5" t="s">
        <v>65</v>
      </c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 t="s">
        <v>493</v>
      </c>
      <c r="R1760" s="6" t="s">
        <v>494</v>
      </c>
      <c r="S1760" s="6" t="s">
        <v>5117</v>
      </c>
      <c r="T1760" s="6" t="s">
        <v>496</v>
      </c>
      <c r="U1760" s="6" t="s">
        <v>5042</v>
      </c>
      <c r="V1760" s="6" t="s">
        <v>5125</v>
      </c>
      <c r="W1760" s="8">
        <v>44143</v>
      </c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</row>
    <row r="1761" ht="15.15" hidden="1" spans="1:86">
      <c r="A1761" s="4">
        <v>44143.7468518519</v>
      </c>
      <c r="B1761" s="5" t="s">
        <v>65</v>
      </c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 t="s">
        <v>5126</v>
      </c>
      <c r="R1761" s="6">
        <v>79112111447</v>
      </c>
      <c r="S1761" s="6" t="s">
        <v>5127</v>
      </c>
      <c r="T1761" s="6" t="s">
        <v>5128</v>
      </c>
      <c r="U1761" s="6" t="s">
        <v>5129</v>
      </c>
      <c r="V1761" s="7">
        <v>202</v>
      </c>
      <c r="W1761" s="8">
        <v>44143</v>
      </c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</row>
    <row r="1762" ht="15.15" spans="1:86">
      <c r="A1762" s="4">
        <v>44143.7470601852</v>
      </c>
      <c r="B1762" s="5" t="s">
        <v>11</v>
      </c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 t="s">
        <v>5130</v>
      </c>
      <c r="BP1762" s="7">
        <v>89217937715</v>
      </c>
      <c r="BQ1762" s="6" t="s">
        <v>5131</v>
      </c>
      <c r="BR1762" s="6" t="s">
        <v>5132</v>
      </c>
      <c r="BS1762" s="6" t="s">
        <v>2215</v>
      </c>
      <c r="BT1762" s="7">
        <v>226</v>
      </c>
      <c r="BU1762" s="8">
        <v>44143</v>
      </c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</row>
    <row r="1763" ht="15.15" hidden="1" spans="1:86">
      <c r="A1763" s="4">
        <v>44143.7473958333</v>
      </c>
      <c r="B1763" s="5" t="s">
        <v>65</v>
      </c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 t="s">
        <v>493</v>
      </c>
      <c r="R1763" s="6" t="s">
        <v>494</v>
      </c>
      <c r="S1763" s="6" t="s">
        <v>5117</v>
      </c>
      <c r="T1763" s="6" t="s">
        <v>496</v>
      </c>
      <c r="U1763" s="6" t="s">
        <v>5133</v>
      </c>
      <c r="V1763" s="6">
        <v>3</v>
      </c>
      <c r="W1763" s="8">
        <v>44143</v>
      </c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</row>
    <row r="1764" ht="15.15" hidden="1" spans="1:86">
      <c r="A1764" s="4">
        <v>44143.7474074074</v>
      </c>
      <c r="B1764" s="5" t="s">
        <v>65</v>
      </c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 t="s">
        <v>5134</v>
      </c>
      <c r="R1764" s="6">
        <v>79219452262</v>
      </c>
      <c r="S1764" s="6" t="s">
        <v>5135</v>
      </c>
      <c r="T1764" s="6" t="s">
        <v>5136</v>
      </c>
      <c r="U1764" s="6" t="s">
        <v>5137</v>
      </c>
      <c r="V1764" s="7">
        <v>202</v>
      </c>
      <c r="W1764" s="8">
        <v>44143</v>
      </c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</row>
    <row r="1765" ht="15.15" hidden="1" spans="1:86">
      <c r="A1765" s="4">
        <v>44143.7482523148</v>
      </c>
      <c r="B1765" s="5" t="s">
        <v>65</v>
      </c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 t="s">
        <v>5126</v>
      </c>
      <c r="R1765" s="6">
        <v>79112111447</v>
      </c>
      <c r="S1765" s="6" t="s">
        <v>5127</v>
      </c>
      <c r="T1765" s="6" t="s">
        <v>5128</v>
      </c>
      <c r="U1765" s="6" t="s">
        <v>1988</v>
      </c>
      <c r="V1765" s="6" t="s">
        <v>5138</v>
      </c>
      <c r="W1765" s="8">
        <v>44143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</row>
    <row r="1766" ht="15.15" hidden="1" spans="1:86">
      <c r="A1766" s="4">
        <v>44143.7486805556</v>
      </c>
      <c r="B1766" s="5" t="s">
        <v>65</v>
      </c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 t="s">
        <v>5114</v>
      </c>
      <c r="R1766" s="7">
        <v>89219788629</v>
      </c>
      <c r="S1766" s="6" t="s">
        <v>5115</v>
      </c>
      <c r="T1766" s="6" t="s">
        <v>5116</v>
      </c>
      <c r="U1766" s="6" t="s">
        <v>476</v>
      </c>
      <c r="V1766" s="6">
        <v>1</v>
      </c>
      <c r="W1766" s="8">
        <v>44142</v>
      </c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</row>
    <row r="1767" ht="15.15" hidden="1" spans="1:86">
      <c r="A1767" s="4">
        <v>44143.7488078704</v>
      </c>
      <c r="B1767" s="5" t="s">
        <v>65</v>
      </c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 t="s">
        <v>5134</v>
      </c>
      <c r="R1767" s="6">
        <v>79219452262</v>
      </c>
      <c r="S1767" s="6" t="s">
        <v>5135</v>
      </c>
      <c r="T1767" s="6" t="s">
        <v>5136</v>
      </c>
      <c r="U1767" s="6" t="s">
        <v>1988</v>
      </c>
      <c r="V1767" s="6" t="s">
        <v>5138</v>
      </c>
      <c r="W1767" s="8">
        <v>44143</v>
      </c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</row>
    <row r="1768" ht="15.15" hidden="1" spans="1:86">
      <c r="A1768" s="4">
        <v>44143.7489814815</v>
      </c>
      <c r="B1768" s="6" t="s">
        <v>80</v>
      </c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 t="s">
        <v>5139</v>
      </c>
      <c r="BH1768" s="7">
        <v>89213536162</v>
      </c>
      <c r="BI1768" s="6" t="s">
        <v>5140</v>
      </c>
      <c r="BJ1768" s="6" t="s">
        <v>5141</v>
      </c>
      <c r="BK1768" s="6" t="s">
        <v>5142</v>
      </c>
      <c r="BL1768" s="6" t="s">
        <v>3456</v>
      </c>
      <c r="BM1768" s="6" t="s">
        <v>5143</v>
      </c>
      <c r="BN1768" s="6" t="s">
        <v>5144</v>
      </c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</row>
    <row r="1769" ht="15.15" hidden="1" spans="1:86">
      <c r="A1769" s="4">
        <v>44143.7494907407</v>
      </c>
      <c r="B1769" s="5" t="s">
        <v>65</v>
      </c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 t="s">
        <v>5126</v>
      </c>
      <c r="R1769" s="6">
        <v>79112111447</v>
      </c>
      <c r="S1769" s="6" t="s">
        <v>5127</v>
      </c>
      <c r="T1769" s="6" t="s">
        <v>5128</v>
      </c>
      <c r="U1769" s="6" t="s">
        <v>5145</v>
      </c>
      <c r="V1769" s="6">
        <v>1</v>
      </c>
      <c r="W1769" s="8">
        <v>44143</v>
      </c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</row>
    <row r="1770" ht="15.15" hidden="1" spans="1:86">
      <c r="A1770" s="4">
        <v>44143.7500231481</v>
      </c>
      <c r="B1770" s="5" t="s">
        <v>65</v>
      </c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 t="s">
        <v>5146</v>
      </c>
      <c r="R1770" s="6">
        <v>79110278120</v>
      </c>
      <c r="S1770" s="6" t="s">
        <v>5147</v>
      </c>
      <c r="T1770" s="6" t="s">
        <v>5148</v>
      </c>
      <c r="U1770" s="6" t="s">
        <v>2525</v>
      </c>
      <c r="V1770" s="7">
        <v>108</v>
      </c>
      <c r="W1770" s="8">
        <v>44143</v>
      </c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</row>
    <row r="1771" ht="15.15" hidden="1" spans="1:86">
      <c r="A1771" s="4">
        <v>44143.7501851852</v>
      </c>
      <c r="B1771" s="5" t="s">
        <v>65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 t="s">
        <v>5134</v>
      </c>
      <c r="R1771" s="6">
        <v>79219452262</v>
      </c>
      <c r="S1771" s="6" t="s">
        <v>5135</v>
      </c>
      <c r="T1771" s="6" t="s">
        <v>5136</v>
      </c>
      <c r="U1771" s="6" t="s">
        <v>4020</v>
      </c>
      <c r="V1771" s="6">
        <v>2</v>
      </c>
      <c r="W1771" s="8">
        <v>44143</v>
      </c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</row>
    <row r="1772" ht="15.15" hidden="1" spans="1:86">
      <c r="A1772" s="4">
        <v>44143.7505902778</v>
      </c>
      <c r="B1772" s="6" t="s">
        <v>80</v>
      </c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 t="s">
        <v>5149</v>
      </c>
      <c r="BH1772" s="7">
        <v>89650693246</v>
      </c>
      <c r="BI1772" s="6" t="s">
        <v>5150</v>
      </c>
      <c r="BJ1772" s="6" t="s">
        <v>5151</v>
      </c>
      <c r="BK1772" s="6" t="s">
        <v>5152</v>
      </c>
      <c r="BL1772" s="6" t="s">
        <v>1080</v>
      </c>
      <c r="BM1772" s="7">
        <v>122</v>
      </c>
      <c r="BN1772" s="6" t="s">
        <v>86</v>
      </c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</row>
    <row r="1773" ht="15.15" hidden="1" spans="1:86">
      <c r="A1773" s="4">
        <v>44143.750775463</v>
      </c>
      <c r="B1773" s="5" t="s">
        <v>65</v>
      </c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 t="s">
        <v>5126</v>
      </c>
      <c r="R1773" s="6">
        <v>79112111447</v>
      </c>
      <c r="S1773" s="6" t="s">
        <v>5127</v>
      </c>
      <c r="T1773" s="6" t="s">
        <v>5128</v>
      </c>
      <c r="U1773" s="6" t="s">
        <v>4020</v>
      </c>
      <c r="V1773" s="6">
        <v>2</v>
      </c>
      <c r="W1773" s="8">
        <v>44143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</row>
    <row r="1774" ht="15.15" hidden="1" spans="1:86">
      <c r="A1774" s="4">
        <v>44143.7508333333</v>
      </c>
      <c r="B1774" s="5" t="s">
        <v>65</v>
      </c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 t="s">
        <v>5153</v>
      </c>
      <c r="R1774" s="7">
        <v>89312235525</v>
      </c>
      <c r="S1774" s="6"/>
      <c r="T1774" s="6" t="s">
        <v>5154</v>
      </c>
      <c r="U1774" s="6" t="s">
        <v>4928</v>
      </c>
      <c r="V1774" s="7">
        <v>203</v>
      </c>
      <c r="W1774" s="8">
        <v>44143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</row>
    <row r="1775" ht="15.15" hidden="1" spans="1:86">
      <c r="A1775" s="4">
        <v>44143.7510416667</v>
      </c>
      <c r="B1775" s="5" t="s">
        <v>65</v>
      </c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 t="s">
        <v>994</v>
      </c>
      <c r="R1775" s="7">
        <v>89052298198</v>
      </c>
      <c r="S1775" s="6" t="s">
        <v>5155</v>
      </c>
      <c r="T1775" s="6" t="s">
        <v>1027</v>
      </c>
      <c r="U1775" s="6" t="s">
        <v>5118</v>
      </c>
      <c r="V1775" s="7">
        <v>102</v>
      </c>
      <c r="W1775" s="8">
        <v>44143</v>
      </c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</row>
    <row r="1776" ht="15.15" hidden="1" spans="1:86">
      <c r="A1776" s="4">
        <v>44143.751099537</v>
      </c>
      <c r="B1776" s="5" t="s">
        <v>65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 t="s">
        <v>5156</v>
      </c>
      <c r="R1776" s="7">
        <v>89817752898</v>
      </c>
      <c r="S1776" s="6" t="s">
        <v>5157</v>
      </c>
      <c r="T1776" s="6" t="s">
        <v>5158</v>
      </c>
      <c r="U1776" s="6" t="s">
        <v>69</v>
      </c>
      <c r="V1776" s="6">
        <v>2</v>
      </c>
      <c r="W1776" s="8">
        <v>44143</v>
      </c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</row>
    <row r="1777" ht="15.15" hidden="1" spans="1:86">
      <c r="A1777" s="4">
        <v>44143.7517592593</v>
      </c>
      <c r="B1777" s="5" t="s">
        <v>169</v>
      </c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 t="s">
        <v>5159</v>
      </c>
      <c r="Y1777" s="6">
        <v>79602434755</v>
      </c>
      <c r="Z1777" s="6" t="s">
        <v>5160</v>
      </c>
      <c r="AA1777" s="6" t="s">
        <v>5161</v>
      </c>
      <c r="AB1777" s="6" t="s">
        <v>1021</v>
      </c>
      <c r="AC1777" s="7">
        <v>103</v>
      </c>
      <c r="AD1777" s="8">
        <v>44143</v>
      </c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</row>
    <row r="1778" ht="15.15" hidden="1" spans="1:86">
      <c r="A1778" s="4">
        <v>44143.7518287037</v>
      </c>
      <c r="B1778" s="5" t="s">
        <v>65</v>
      </c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 t="s">
        <v>5162</v>
      </c>
      <c r="R1778" s="6">
        <v>79052088855</v>
      </c>
      <c r="S1778" s="6" t="s">
        <v>5163</v>
      </c>
      <c r="T1778" s="6" t="s">
        <v>5164</v>
      </c>
      <c r="U1778" s="6" t="s">
        <v>5165</v>
      </c>
      <c r="V1778" s="7">
        <v>102</v>
      </c>
      <c r="W1778" s="8">
        <v>44143</v>
      </c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</row>
    <row r="1779" ht="15.15" hidden="1" spans="1:86">
      <c r="A1779" s="4">
        <v>44143.7530208333</v>
      </c>
      <c r="B1779" s="5" t="s">
        <v>27</v>
      </c>
      <c r="C1779" s="6"/>
      <c r="D1779" s="6"/>
      <c r="E1779" s="6"/>
      <c r="F1779" s="6"/>
      <c r="G1779" s="6"/>
      <c r="H1779" s="6"/>
      <c r="I1779" s="6"/>
      <c r="J1779" s="6" t="s">
        <v>444</v>
      </c>
      <c r="K1779" s="7">
        <v>89522288210</v>
      </c>
      <c r="L1779" s="6" t="s">
        <v>5166</v>
      </c>
      <c r="M1779" s="6" t="s">
        <v>446</v>
      </c>
      <c r="N1779" s="6" t="s">
        <v>2128</v>
      </c>
      <c r="O1779" s="7">
        <v>202</v>
      </c>
      <c r="P1779" s="8">
        <v>44143</v>
      </c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</row>
    <row r="1780" ht="15.15" hidden="1" spans="1:86">
      <c r="A1780" s="4">
        <v>44143.7530902778</v>
      </c>
      <c r="B1780" s="5" t="s">
        <v>65</v>
      </c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 t="s">
        <v>5167</v>
      </c>
      <c r="R1780" s="7">
        <v>89046121338</v>
      </c>
      <c r="S1780" s="6" t="s">
        <v>5168</v>
      </c>
      <c r="T1780" s="6" t="s">
        <v>5169</v>
      </c>
      <c r="U1780" s="6" t="s">
        <v>633</v>
      </c>
      <c r="V1780" s="7">
        <v>103</v>
      </c>
      <c r="W1780" s="8">
        <v>44143</v>
      </c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</row>
    <row r="1781" ht="15.15" spans="1:86">
      <c r="A1781" s="4">
        <v>44143.753287037</v>
      </c>
      <c r="B1781" s="5" t="s">
        <v>11</v>
      </c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 t="s">
        <v>5170</v>
      </c>
      <c r="BP1781" s="6" t="s">
        <v>5171</v>
      </c>
      <c r="BQ1781" s="6" t="s">
        <v>5172</v>
      </c>
      <c r="BR1781" s="6" t="s">
        <v>5173</v>
      </c>
      <c r="BS1781" s="6" t="s">
        <v>3273</v>
      </c>
      <c r="BT1781" s="7">
        <v>166</v>
      </c>
      <c r="BU1781" s="8">
        <v>44143</v>
      </c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</row>
    <row r="1782" ht="15.15" hidden="1" spans="1:86">
      <c r="A1782" s="4">
        <v>44143.7533449074</v>
      </c>
      <c r="B1782" s="5" t="s">
        <v>65</v>
      </c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 t="s">
        <v>5162</v>
      </c>
      <c r="R1782" s="6">
        <v>79052088855</v>
      </c>
      <c r="S1782" s="6" t="s">
        <v>5163</v>
      </c>
      <c r="T1782" s="6" t="s">
        <v>5164</v>
      </c>
      <c r="U1782" s="6" t="s">
        <v>69</v>
      </c>
      <c r="V1782" s="6">
        <v>1</v>
      </c>
      <c r="W1782" s="8">
        <v>44143</v>
      </c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</row>
    <row r="1783" ht="15.15" hidden="1" spans="1:86">
      <c r="A1783" s="4">
        <v>44143.7549652778</v>
      </c>
      <c r="B1783" s="5" t="s">
        <v>65</v>
      </c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 t="s">
        <v>5174</v>
      </c>
      <c r="R1783" s="7">
        <v>79500282707</v>
      </c>
      <c r="S1783" s="6" t="s">
        <v>5175</v>
      </c>
      <c r="T1783" s="6" t="s">
        <v>5176</v>
      </c>
      <c r="U1783" s="6" t="s">
        <v>476</v>
      </c>
      <c r="V1783" s="6">
        <v>2</v>
      </c>
      <c r="W1783" s="8">
        <v>44143</v>
      </c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</row>
    <row r="1784" ht="15.15" hidden="1" spans="1:86">
      <c r="A1784" s="4">
        <v>44143.7555092593</v>
      </c>
      <c r="B1784" s="5" t="s">
        <v>27</v>
      </c>
      <c r="C1784" s="6"/>
      <c r="D1784" s="6"/>
      <c r="E1784" s="6"/>
      <c r="F1784" s="6"/>
      <c r="G1784" s="6"/>
      <c r="H1784" s="6"/>
      <c r="I1784" s="6"/>
      <c r="J1784" s="6" t="s">
        <v>5177</v>
      </c>
      <c r="K1784" s="6">
        <v>79819811821</v>
      </c>
      <c r="L1784" s="6" t="s">
        <v>5178</v>
      </c>
      <c r="M1784" s="6" t="s">
        <v>5179</v>
      </c>
      <c r="N1784" s="6" t="s">
        <v>5180</v>
      </c>
      <c r="O1784" s="7">
        <v>204</v>
      </c>
      <c r="P1784" s="8">
        <v>44143</v>
      </c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</row>
    <row r="1785" ht="15.15" hidden="1" spans="1:86">
      <c r="A1785" s="4">
        <v>44143.7557291667</v>
      </c>
      <c r="B1785" s="5" t="s">
        <v>65</v>
      </c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 t="s">
        <v>5181</v>
      </c>
      <c r="R1785" s="7">
        <v>89516406382</v>
      </c>
      <c r="S1785" s="6" t="s">
        <v>4560</v>
      </c>
      <c r="T1785" s="6" t="s">
        <v>4576</v>
      </c>
      <c r="U1785" s="6" t="s">
        <v>69</v>
      </c>
      <c r="V1785" s="6">
        <v>1</v>
      </c>
      <c r="W1785" s="8">
        <v>44143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</row>
    <row r="1786" ht="15.15" hidden="1" spans="1:86">
      <c r="A1786" s="4">
        <v>44143.7562384259</v>
      </c>
      <c r="B1786" s="5" t="s">
        <v>169</v>
      </c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 t="s">
        <v>5182</v>
      </c>
      <c r="Y1786" s="7">
        <v>89516835906</v>
      </c>
      <c r="Z1786" s="6" t="s">
        <v>5183</v>
      </c>
      <c r="AA1786" s="6" t="s">
        <v>5184</v>
      </c>
      <c r="AB1786" s="6" t="s">
        <v>1021</v>
      </c>
      <c r="AC1786" s="7">
        <v>201</v>
      </c>
      <c r="AD1786" s="8">
        <v>44143</v>
      </c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</row>
    <row r="1787" ht="15.15" hidden="1" spans="1:86">
      <c r="A1787" s="4">
        <v>44143.7569444444</v>
      </c>
      <c r="B1787" s="5" t="s">
        <v>65</v>
      </c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 t="s">
        <v>5174</v>
      </c>
      <c r="R1787" s="6">
        <v>79500282707</v>
      </c>
      <c r="S1787" s="6" t="s">
        <v>5175</v>
      </c>
      <c r="T1787" s="6" t="s">
        <v>5176</v>
      </c>
      <c r="U1787" s="6" t="s">
        <v>4020</v>
      </c>
      <c r="V1787" s="6">
        <v>2</v>
      </c>
      <c r="W1787" s="8">
        <v>44143</v>
      </c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</row>
    <row r="1788" ht="15.15" hidden="1" spans="1:86">
      <c r="A1788" s="4">
        <v>44143.757037037</v>
      </c>
      <c r="B1788" s="5" t="s">
        <v>65</v>
      </c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 t="s">
        <v>1305</v>
      </c>
      <c r="R1788" s="7">
        <v>89500242741</v>
      </c>
      <c r="S1788" s="6" t="s">
        <v>5185</v>
      </c>
      <c r="T1788" s="6" t="s">
        <v>5186</v>
      </c>
      <c r="U1788" s="6" t="s">
        <v>476</v>
      </c>
      <c r="V1788" s="6">
        <v>3</v>
      </c>
      <c r="W1788" s="8">
        <v>44143</v>
      </c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</row>
    <row r="1789" ht="15.15" hidden="1" spans="1:86">
      <c r="A1789" s="4">
        <v>44143.7571296296</v>
      </c>
      <c r="B1789" s="5" t="s">
        <v>65</v>
      </c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 t="s">
        <v>871</v>
      </c>
      <c r="R1789" s="6" t="s">
        <v>5187</v>
      </c>
      <c r="S1789" s="6" t="s">
        <v>5188</v>
      </c>
      <c r="T1789" s="6" t="s">
        <v>5189</v>
      </c>
      <c r="U1789" s="6" t="s">
        <v>3453</v>
      </c>
      <c r="V1789" s="6">
        <v>1</v>
      </c>
      <c r="W1789" s="8">
        <v>44143</v>
      </c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</row>
    <row r="1790" ht="15.15" hidden="1" spans="1:86">
      <c r="A1790" s="4">
        <v>44143.757662037</v>
      </c>
      <c r="B1790" s="6" t="s">
        <v>15</v>
      </c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 t="s">
        <v>5156</v>
      </c>
      <c r="AF1790" s="7">
        <v>89817752898</v>
      </c>
      <c r="AG1790" s="6" t="s">
        <v>5157</v>
      </c>
      <c r="AH1790" s="6" t="s">
        <v>5158</v>
      </c>
      <c r="AI1790" s="6" t="s">
        <v>3496</v>
      </c>
      <c r="AJ1790" s="7">
        <v>101</v>
      </c>
      <c r="AK1790" s="11">
        <v>44143</v>
      </c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</row>
    <row r="1791" ht="15.15" hidden="1" spans="1:86">
      <c r="A1791" s="4">
        <v>44143.7579282407</v>
      </c>
      <c r="B1791" s="6" t="s">
        <v>15</v>
      </c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 t="s">
        <v>5190</v>
      </c>
      <c r="AF1791" s="6" t="s">
        <v>5191</v>
      </c>
      <c r="AG1791" s="6" t="s">
        <v>5192</v>
      </c>
      <c r="AH1791" s="6" t="s">
        <v>5193</v>
      </c>
      <c r="AI1791" s="6" t="s">
        <v>3058</v>
      </c>
      <c r="AJ1791" s="7">
        <v>201</v>
      </c>
      <c r="AK1791" s="6" t="s">
        <v>20</v>
      </c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</row>
    <row r="1792" ht="15.15" hidden="1" spans="1:86">
      <c r="A1792" s="4">
        <v>44143.7585300926</v>
      </c>
      <c r="B1792" s="5" t="s">
        <v>65</v>
      </c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 t="s">
        <v>4870</v>
      </c>
      <c r="R1792" s="7">
        <v>89533766190</v>
      </c>
      <c r="S1792" s="6"/>
      <c r="T1792" s="6" t="s">
        <v>4871</v>
      </c>
      <c r="U1792" s="6" t="s">
        <v>5194</v>
      </c>
      <c r="V1792" s="6">
        <v>3</v>
      </c>
      <c r="W1792" s="8">
        <v>44143</v>
      </c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</row>
    <row r="1793" ht="15.15" hidden="1" spans="1:86">
      <c r="A1793" s="4">
        <v>44143.7591319444</v>
      </c>
      <c r="B1793" s="5" t="s">
        <v>169</v>
      </c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 t="s">
        <v>5195</v>
      </c>
      <c r="Y1793" s="6">
        <v>79211841590</v>
      </c>
      <c r="Z1793" s="6" t="s">
        <v>5196</v>
      </c>
      <c r="AA1793" s="6" t="s">
        <v>5197</v>
      </c>
      <c r="AB1793" s="6" t="s">
        <v>1021</v>
      </c>
      <c r="AC1793" s="7">
        <v>105</v>
      </c>
      <c r="AD1793" s="8">
        <v>44143</v>
      </c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</row>
    <row r="1794" ht="15.15" hidden="1" spans="1:86">
      <c r="A1794" s="4">
        <v>44143.7597222222</v>
      </c>
      <c r="B1794" s="5" t="s">
        <v>65</v>
      </c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 t="s">
        <v>5198</v>
      </c>
      <c r="R1794" s="6">
        <v>79112879183</v>
      </c>
      <c r="S1794" s="6" t="s">
        <v>5199</v>
      </c>
      <c r="T1794" s="6" t="s">
        <v>5200</v>
      </c>
      <c r="U1794" s="7">
        <v>102</v>
      </c>
      <c r="V1794" s="6" t="s">
        <v>5125</v>
      </c>
      <c r="W1794" s="8">
        <v>44143</v>
      </c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</row>
    <row r="1795" ht="15.15" spans="1:86">
      <c r="A1795" s="4">
        <v>44143.7597337963</v>
      </c>
      <c r="B1795" s="5" t="s">
        <v>11</v>
      </c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 t="s">
        <v>5201</v>
      </c>
      <c r="BP1795" s="7">
        <v>89219805464</v>
      </c>
      <c r="BQ1795" s="6" t="s">
        <v>5202</v>
      </c>
      <c r="BR1795" s="6" t="s">
        <v>5203</v>
      </c>
      <c r="BS1795" s="6" t="s">
        <v>378</v>
      </c>
      <c r="BT1795" s="7">
        <v>129</v>
      </c>
      <c r="BU1795" s="8">
        <v>44143</v>
      </c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</row>
    <row r="1796" ht="15.15" hidden="1" spans="1:86">
      <c r="A1796" s="4">
        <v>44143.7598148148</v>
      </c>
      <c r="B1796" s="5" t="s">
        <v>65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 t="s">
        <v>5156</v>
      </c>
      <c r="R1796" s="7">
        <v>89817752898</v>
      </c>
      <c r="S1796" s="6" t="s">
        <v>5204</v>
      </c>
      <c r="T1796" s="6" t="s">
        <v>5158</v>
      </c>
      <c r="U1796" s="6" t="s">
        <v>2525</v>
      </c>
      <c r="V1796" s="7">
        <v>108</v>
      </c>
      <c r="W1796" s="8">
        <v>44143</v>
      </c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</row>
    <row r="1797" ht="15.15" hidden="1" spans="1:86">
      <c r="A1797" s="4">
        <v>44143.7602430556</v>
      </c>
      <c r="B1797" s="6" t="s">
        <v>80</v>
      </c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 t="s">
        <v>5107</v>
      </c>
      <c r="BH1797" s="6">
        <v>79213034774</v>
      </c>
      <c r="BI1797" s="6" t="s">
        <v>5108</v>
      </c>
      <c r="BJ1797" s="6" t="s">
        <v>5205</v>
      </c>
      <c r="BK1797" s="6" t="s">
        <v>5109</v>
      </c>
      <c r="BL1797" s="6" t="s">
        <v>5206</v>
      </c>
      <c r="BM1797" s="7">
        <v>138</v>
      </c>
      <c r="BN1797" s="11">
        <v>44143</v>
      </c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</row>
    <row r="1798" ht="15.15" hidden="1" spans="1:86">
      <c r="A1798" s="4">
        <v>44143.7605671296</v>
      </c>
      <c r="B1798" s="5" t="s">
        <v>65</v>
      </c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 t="s">
        <v>4091</v>
      </c>
      <c r="R1798" s="6" t="s">
        <v>4092</v>
      </c>
      <c r="S1798" s="6" t="s">
        <v>4093</v>
      </c>
      <c r="T1798" s="6" t="s">
        <v>4094</v>
      </c>
      <c r="U1798" s="6" t="s">
        <v>5207</v>
      </c>
      <c r="V1798" s="7">
        <v>102</v>
      </c>
      <c r="W1798" s="8">
        <v>44143</v>
      </c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</row>
    <row r="1799" ht="15.15" hidden="1" spans="1:86">
      <c r="A1799" s="4">
        <v>44143.7617708333</v>
      </c>
      <c r="B1799" s="5" t="s">
        <v>65</v>
      </c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 t="s">
        <v>1305</v>
      </c>
      <c r="R1799" s="7">
        <v>89500242741</v>
      </c>
      <c r="S1799" s="6" t="s">
        <v>5185</v>
      </c>
      <c r="T1799" s="6" t="s">
        <v>5208</v>
      </c>
      <c r="U1799" s="6" t="s">
        <v>1158</v>
      </c>
      <c r="V1799" s="7">
        <v>101</v>
      </c>
      <c r="W1799" s="8">
        <v>44143</v>
      </c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</row>
    <row r="1800" ht="15.15" hidden="1" spans="1:86">
      <c r="A1800" s="4">
        <v>44143.7619097222</v>
      </c>
      <c r="B1800" s="5" t="s">
        <v>169</v>
      </c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 t="s">
        <v>5209</v>
      </c>
      <c r="Y1800" s="6">
        <f>7981-919-24-87</f>
        <v>6951</v>
      </c>
      <c r="Z1800" s="6"/>
      <c r="AA1800" s="6" t="s">
        <v>5210</v>
      </c>
      <c r="AB1800" s="6" t="s">
        <v>5211</v>
      </c>
      <c r="AC1800" s="7">
        <v>301</v>
      </c>
      <c r="AD1800" s="8">
        <v>44143</v>
      </c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</row>
    <row r="1801" ht="15.15" hidden="1" spans="1:86">
      <c r="A1801" s="4">
        <v>44143.7621412037</v>
      </c>
      <c r="B1801" s="5" t="s">
        <v>65</v>
      </c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 t="s">
        <v>4091</v>
      </c>
      <c r="R1801" s="6" t="s">
        <v>5212</v>
      </c>
      <c r="S1801" s="6" t="s">
        <v>5213</v>
      </c>
      <c r="T1801" s="6" t="s">
        <v>4094</v>
      </c>
      <c r="U1801" s="6" t="s">
        <v>1988</v>
      </c>
      <c r="V1801" s="6" t="s">
        <v>5125</v>
      </c>
      <c r="W1801" s="8">
        <v>44143</v>
      </c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</row>
    <row r="1802" ht="15.15" hidden="1" spans="1:86">
      <c r="A1802" s="4">
        <v>44143.7621412037</v>
      </c>
      <c r="B1802" s="6" t="s">
        <v>15</v>
      </c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 t="s">
        <v>4904</v>
      </c>
      <c r="AF1802" s="7">
        <v>89110017716</v>
      </c>
      <c r="AG1802" s="6" t="s">
        <v>4905</v>
      </c>
      <c r="AH1802" s="6" t="s">
        <v>5214</v>
      </c>
      <c r="AI1802" s="6" t="s">
        <v>73</v>
      </c>
      <c r="AJ1802" s="6" t="s">
        <v>5215</v>
      </c>
      <c r="AK1802" s="6" t="s">
        <v>1451</v>
      </c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</row>
    <row r="1803" ht="15.15" hidden="1" spans="1:86">
      <c r="A1803" s="4">
        <v>44143.7622569444</v>
      </c>
      <c r="B1803" s="5" t="s">
        <v>27</v>
      </c>
      <c r="C1803" s="6"/>
      <c r="D1803" s="6"/>
      <c r="E1803" s="6"/>
      <c r="F1803" s="6"/>
      <c r="G1803" s="6"/>
      <c r="H1803" s="6"/>
      <c r="I1803" s="6"/>
      <c r="J1803" s="6" t="s">
        <v>5216</v>
      </c>
      <c r="K1803" s="6" t="s">
        <v>5217</v>
      </c>
      <c r="L1803" s="6" t="s">
        <v>5218</v>
      </c>
      <c r="M1803" s="6" t="s">
        <v>5219</v>
      </c>
      <c r="N1803" s="6" t="s">
        <v>2128</v>
      </c>
      <c r="O1803" s="7">
        <v>102</v>
      </c>
      <c r="P1803" s="8">
        <v>44143</v>
      </c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</row>
    <row r="1804" ht="15.15" hidden="1" spans="1:86">
      <c r="A1804" s="4">
        <v>44143.7630555556</v>
      </c>
      <c r="B1804" s="5" t="s">
        <v>27</v>
      </c>
      <c r="C1804" s="6"/>
      <c r="D1804" s="6"/>
      <c r="E1804" s="6"/>
      <c r="F1804" s="6"/>
      <c r="G1804" s="6"/>
      <c r="H1804" s="6"/>
      <c r="I1804" s="6"/>
      <c r="J1804" s="6" t="s">
        <v>5220</v>
      </c>
      <c r="K1804" s="7">
        <v>89119888886</v>
      </c>
      <c r="L1804" s="6" t="s">
        <v>5221</v>
      </c>
      <c r="M1804" s="6" t="s">
        <v>5222</v>
      </c>
      <c r="N1804" s="6" t="s">
        <v>2128</v>
      </c>
      <c r="O1804" s="7">
        <v>301</v>
      </c>
      <c r="P1804" s="7" t="s">
        <v>4142</v>
      </c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</row>
    <row r="1805" ht="15.15" hidden="1" spans="1:86">
      <c r="A1805" s="4">
        <v>44143.7634375</v>
      </c>
      <c r="B1805" s="5" t="s">
        <v>27</v>
      </c>
      <c r="C1805" s="6"/>
      <c r="D1805" s="6"/>
      <c r="E1805" s="6"/>
      <c r="F1805" s="6"/>
      <c r="G1805" s="6"/>
      <c r="H1805" s="6"/>
      <c r="I1805" s="6"/>
      <c r="J1805" s="6" t="s">
        <v>5223</v>
      </c>
      <c r="K1805" s="6">
        <v>79522258833</v>
      </c>
      <c r="L1805" s="6" t="s">
        <v>5224</v>
      </c>
      <c r="M1805" s="6" t="s">
        <v>5225</v>
      </c>
      <c r="N1805" s="6" t="s">
        <v>1973</v>
      </c>
      <c r="O1805" s="7">
        <v>102</v>
      </c>
      <c r="P1805" s="8">
        <v>44143</v>
      </c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</row>
    <row r="1806" ht="15.15" hidden="1" spans="1:86">
      <c r="A1806" s="4">
        <v>44143.7636226852</v>
      </c>
      <c r="B1806" s="5" t="s">
        <v>169</v>
      </c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 t="s">
        <v>5226</v>
      </c>
      <c r="Y1806" s="6">
        <v>798112299790</v>
      </c>
      <c r="Z1806" s="6"/>
      <c r="AA1806" s="6" t="s">
        <v>5227</v>
      </c>
      <c r="AB1806" s="6" t="s">
        <v>5228</v>
      </c>
      <c r="AC1806" s="7">
        <v>114</v>
      </c>
      <c r="AD1806" s="8">
        <v>39312</v>
      </c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</row>
    <row r="1807" ht="15.15" spans="1:86">
      <c r="A1807" s="4">
        <v>44143.7637152778</v>
      </c>
      <c r="B1807" s="5" t="s">
        <v>11</v>
      </c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 t="s">
        <v>5229</v>
      </c>
      <c r="BP1807" s="7">
        <v>89213851376</v>
      </c>
      <c r="BQ1807" s="6" t="s">
        <v>5230</v>
      </c>
      <c r="BR1807" s="6" t="s">
        <v>5231</v>
      </c>
      <c r="BS1807" s="6" t="s">
        <v>280</v>
      </c>
      <c r="BT1807" s="7">
        <v>203</v>
      </c>
      <c r="BU1807" s="8">
        <v>44141</v>
      </c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</row>
    <row r="1808" ht="15.15" spans="1:86">
      <c r="A1808" s="4">
        <v>44143.7642708333</v>
      </c>
      <c r="B1808" s="5" t="s">
        <v>11</v>
      </c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 t="s">
        <v>1305</v>
      </c>
      <c r="BP1808" s="7">
        <v>89500242741</v>
      </c>
      <c r="BQ1808" s="6" t="s">
        <v>5185</v>
      </c>
      <c r="BR1808" s="6" t="s">
        <v>5208</v>
      </c>
      <c r="BS1808" s="6" t="s">
        <v>378</v>
      </c>
      <c r="BT1808" s="7">
        <v>233</v>
      </c>
      <c r="BU1808" s="8">
        <v>44143</v>
      </c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</row>
    <row r="1809" ht="15.15" hidden="1" spans="1:86">
      <c r="A1809" s="4">
        <v>44143.7652893519</v>
      </c>
      <c r="B1809" s="5" t="s">
        <v>65</v>
      </c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 t="s">
        <v>415</v>
      </c>
      <c r="R1809" s="7">
        <v>89213305029</v>
      </c>
      <c r="S1809" s="6" t="s">
        <v>416</v>
      </c>
      <c r="T1809" s="6" t="s">
        <v>417</v>
      </c>
      <c r="U1809" s="6" t="s">
        <v>5232</v>
      </c>
      <c r="V1809" s="7">
        <v>201</v>
      </c>
      <c r="W1809" s="8">
        <v>44143</v>
      </c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</row>
    <row r="1810" ht="15.15" hidden="1" spans="1:86">
      <c r="A1810" s="4">
        <v>44143.7653009259</v>
      </c>
      <c r="B1810" s="5" t="s">
        <v>65</v>
      </c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 t="s">
        <v>884</v>
      </c>
      <c r="R1810" s="7">
        <v>89213502565</v>
      </c>
      <c r="S1810" s="6" t="s">
        <v>885</v>
      </c>
      <c r="T1810" s="6" t="s">
        <v>886</v>
      </c>
      <c r="U1810" s="6" t="s">
        <v>414</v>
      </c>
      <c r="V1810" s="7">
        <v>101</v>
      </c>
      <c r="W1810" s="8">
        <v>44143</v>
      </c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</row>
    <row r="1811" ht="15.15" hidden="1" spans="1:86">
      <c r="A1811" s="4">
        <v>44143.7653125</v>
      </c>
      <c r="B1811" s="5" t="s">
        <v>65</v>
      </c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 t="s">
        <v>2665</v>
      </c>
      <c r="R1811" s="7">
        <v>89218814671</v>
      </c>
      <c r="S1811" s="6" t="s">
        <v>2629</v>
      </c>
      <c r="T1811" s="6" t="s">
        <v>2630</v>
      </c>
      <c r="U1811" s="6" t="s">
        <v>414</v>
      </c>
      <c r="V1811" s="7">
        <v>101</v>
      </c>
      <c r="W1811" s="8">
        <v>44143</v>
      </c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</row>
    <row r="1812" ht="15.15" hidden="1" spans="1:86">
      <c r="A1812" s="4">
        <v>44143.7653703704</v>
      </c>
      <c r="B1812" s="5" t="s">
        <v>65</v>
      </c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 t="s">
        <v>1620</v>
      </c>
      <c r="R1812" s="6" t="s">
        <v>1621</v>
      </c>
      <c r="S1812" s="6"/>
      <c r="T1812" s="6" t="s">
        <v>1622</v>
      </c>
      <c r="U1812" s="6" t="s">
        <v>5233</v>
      </c>
      <c r="V1812" s="7">
        <v>102</v>
      </c>
      <c r="W1812" s="8">
        <v>44143</v>
      </c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</row>
    <row r="1813" ht="15.15" hidden="1" spans="1:86">
      <c r="A1813" s="4">
        <v>44143.7653703704</v>
      </c>
      <c r="B1813" s="5" t="s">
        <v>65</v>
      </c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 t="s">
        <v>1305</v>
      </c>
      <c r="R1813" s="7">
        <v>89500242741</v>
      </c>
      <c r="S1813" s="6" t="s">
        <v>5185</v>
      </c>
      <c r="T1813" s="6" t="s">
        <v>5186</v>
      </c>
      <c r="U1813" s="6" t="s">
        <v>414</v>
      </c>
      <c r="V1813" s="6">
        <v>3</v>
      </c>
      <c r="W1813" s="8">
        <v>44143</v>
      </c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</row>
    <row r="1814" ht="15.15" hidden="1" spans="1:86">
      <c r="A1814" s="4">
        <v>44143.7655787037</v>
      </c>
      <c r="B1814" s="5" t="s">
        <v>27</v>
      </c>
      <c r="C1814" s="6"/>
      <c r="D1814" s="6"/>
      <c r="E1814" s="6"/>
      <c r="F1814" s="6"/>
      <c r="G1814" s="6"/>
      <c r="H1814" s="6"/>
      <c r="I1814" s="6"/>
      <c r="J1814" s="6" t="s">
        <v>5174</v>
      </c>
      <c r="K1814" s="6">
        <v>79500282707</v>
      </c>
      <c r="L1814" s="6" t="s">
        <v>5175</v>
      </c>
      <c r="M1814" s="6" t="s">
        <v>5234</v>
      </c>
      <c r="N1814" s="6" t="s">
        <v>458</v>
      </c>
      <c r="O1814" s="7">
        <v>101</v>
      </c>
      <c r="P1814" s="8">
        <v>44143</v>
      </c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</row>
    <row r="1815" ht="15.15" hidden="1" spans="1:86">
      <c r="A1815" s="4">
        <v>44143.7663773148</v>
      </c>
      <c r="B1815" s="5" t="s">
        <v>65</v>
      </c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 t="s">
        <v>1620</v>
      </c>
      <c r="R1815" s="6" t="s">
        <v>1621</v>
      </c>
      <c r="S1815" s="6"/>
      <c r="T1815" s="6" t="s">
        <v>1622</v>
      </c>
      <c r="U1815" s="6" t="s">
        <v>1988</v>
      </c>
      <c r="V1815" s="6" t="s">
        <v>5235</v>
      </c>
      <c r="W1815" s="8">
        <v>44143</v>
      </c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</row>
    <row r="1816" ht="15.15" hidden="1" spans="1:86">
      <c r="A1816" s="4">
        <v>44143.7663888889</v>
      </c>
      <c r="B1816" s="5" t="s">
        <v>65</v>
      </c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 t="s">
        <v>415</v>
      </c>
      <c r="R1816" s="7">
        <v>89213305029</v>
      </c>
      <c r="S1816" s="6" t="s">
        <v>416</v>
      </c>
      <c r="T1816" s="6" t="s">
        <v>417</v>
      </c>
      <c r="U1816" s="6" t="s">
        <v>414</v>
      </c>
      <c r="V1816" s="6" t="s">
        <v>5043</v>
      </c>
      <c r="W1816" s="8">
        <v>44143</v>
      </c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</row>
    <row r="1817" ht="15.15" hidden="1" spans="1:86">
      <c r="A1817" s="4">
        <v>44143.7669444444</v>
      </c>
      <c r="B1817" s="5" t="s">
        <v>65</v>
      </c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 t="s">
        <v>1305</v>
      </c>
      <c r="R1817" s="7">
        <v>89500242741</v>
      </c>
      <c r="S1817" s="6" t="s">
        <v>5185</v>
      </c>
      <c r="T1817" s="6" t="s">
        <v>5208</v>
      </c>
      <c r="U1817" s="6" t="s">
        <v>414</v>
      </c>
      <c r="V1817" s="7">
        <v>101</v>
      </c>
      <c r="W1817" s="8">
        <v>44143</v>
      </c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</row>
    <row r="1818" ht="15.15" hidden="1" spans="1:86">
      <c r="A1818" s="4">
        <v>44143.7674884259</v>
      </c>
      <c r="B1818" s="5" t="s">
        <v>27</v>
      </c>
      <c r="C1818" s="6"/>
      <c r="D1818" s="6"/>
      <c r="E1818" s="6"/>
      <c r="F1818" s="6"/>
      <c r="G1818" s="6"/>
      <c r="H1818" s="6"/>
      <c r="I1818" s="6"/>
      <c r="J1818" s="6" t="s">
        <v>5236</v>
      </c>
      <c r="K1818" s="7">
        <v>89110056773</v>
      </c>
      <c r="L1818" s="6" t="s">
        <v>5237</v>
      </c>
      <c r="M1818" s="6" t="s">
        <v>5238</v>
      </c>
      <c r="N1818" s="6" t="s">
        <v>1973</v>
      </c>
      <c r="O1818" s="7">
        <v>102</v>
      </c>
      <c r="P1818" s="8">
        <v>44143</v>
      </c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</row>
    <row r="1819" ht="15.15" hidden="1" spans="1:86">
      <c r="A1819" s="4">
        <v>44143.7679513889</v>
      </c>
      <c r="B1819" s="5" t="s">
        <v>65</v>
      </c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 t="s">
        <v>2665</v>
      </c>
      <c r="R1819" s="7">
        <v>89218814671</v>
      </c>
      <c r="S1819" s="6" t="s">
        <v>2629</v>
      </c>
      <c r="T1819" s="6" t="s">
        <v>2638</v>
      </c>
      <c r="U1819" s="6" t="s">
        <v>414</v>
      </c>
      <c r="V1819" s="7">
        <v>103</v>
      </c>
      <c r="W1819" s="8">
        <v>44143</v>
      </c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</row>
    <row r="1820" ht="15.15" hidden="1" spans="1:86">
      <c r="A1820" s="4">
        <v>44143.76875</v>
      </c>
      <c r="B1820" s="5" t="s">
        <v>65</v>
      </c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 t="s">
        <v>5039</v>
      </c>
      <c r="R1820" s="6">
        <v>79217456531</v>
      </c>
      <c r="S1820" s="6" t="s">
        <v>5040</v>
      </c>
      <c r="T1820" s="6" t="s">
        <v>5041</v>
      </c>
      <c r="U1820" s="6" t="s">
        <v>414</v>
      </c>
      <c r="V1820" s="7">
        <v>201</v>
      </c>
      <c r="W1820" s="8">
        <v>44143</v>
      </c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</row>
    <row r="1821" ht="15.15" spans="1:86">
      <c r="A1821" s="4">
        <v>44143.7687731481</v>
      </c>
      <c r="B1821" s="5" t="s">
        <v>11</v>
      </c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 t="s">
        <v>5239</v>
      </c>
      <c r="BP1821" s="6">
        <v>79213473053</v>
      </c>
      <c r="BQ1821" s="6" t="s">
        <v>5240</v>
      </c>
      <c r="BR1821" s="6" t="s">
        <v>5241</v>
      </c>
      <c r="BS1821" s="6" t="s">
        <v>378</v>
      </c>
      <c r="BT1821" s="7">
        <v>236</v>
      </c>
      <c r="BU1821" s="8">
        <v>44143</v>
      </c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</row>
    <row r="1822" ht="15.15" hidden="1" spans="1:86">
      <c r="A1822" s="4">
        <v>44143.7688541667</v>
      </c>
      <c r="B1822" s="5" t="s">
        <v>65</v>
      </c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 t="s">
        <v>5242</v>
      </c>
      <c r="R1822" s="6" t="s">
        <v>5243</v>
      </c>
      <c r="S1822" s="6" t="s">
        <v>5244</v>
      </c>
      <c r="T1822" s="6" t="s">
        <v>5245</v>
      </c>
      <c r="U1822" s="6" t="s">
        <v>139</v>
      </c>
      <c r="V1822" s="7">
        <v>108</v>
      </c>
      <c r="W1822" s="8">
        <v>44143</v>
      </c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</row>
    <row r="1823" ht="15.15" hidden="1" spans="1:86">
      <c r="A1823" s="4">
        <v>44143.7692939815</v>
      </c>
      <c r="B1823" s="5" t="s">
        <v>27</v>
      </c>
      <c r="C1823" s="6"/>
      <c r="D1823" s="6"/>
      <c r="E1823" s="6"/>
      <c r="F1823" s="6"/>
      <c r="G1823" s="6"/>
      <c r="H1823" s="6"/>
      <c r="I1823" s="6"/>
      <c r="J1823" s="6" t="s">
        <v>5246</v>
      </c>
      <c r="K1823" s="7">
        <v>89650590183</v>
      </c>
      <c r="L1823" s="6"/>
      <c r="M1823" s="6" t="s">
        <v>5247</v>
      </c>
      <c r="N1823" s="6" t="s">
        <v>5248</v>
      </c>
      <c r="O1823" s="7">
        <v>202</v>
      </c>
      <c r="P1823" s="8">
        <v>44143</v>
      </c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</row>
    <row r="1824" ht="15.15" hidden="1" spans="1:86">
      <c r="A1824" s="4">
        <v>44143.769837963</v>
      </c>
      <c r="B1824" s="5" t="s">
        <v>65</v>
      </c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 t="s">
        <v>5249</v>
      </c>
      <c r="R1824" s="7">
        <v>89215580644</v>
      </c>
      <c r="S1824" s="6" t="s">
        <v>5250</v>
      </c>
      <c r="T1824" s="6" t="s">
        <v>5251</v>
      </c>
      <c r="U1824" s="6" t="s">
        <v>5252</v>
      </c>
      <c r="V1824" s="6" t="s">
        <v>5253</v>
      </c>
      <c r="W1824" s="8">
        <v>44143</v>
      </c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</row>
    <row r="1825" ht="15.15" hidden="1" spans="1:86">
      <c r="A1825" s="4">
        <v>44143.7701388889</v>
      </c>
      <c r="B1825" s="5" t="s">
        <v>65</v>
      </c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 t="s">
        <v>5254</v>
      </c>
      <c r="R1825" s="6">
        <v>79112441742</v>
      </c>
      <c r="S1825" s="6" t="s">
        <v>5255</v>
      </c>
      <c r="T1825" s="6" t="s">
        <v>5256</v>
      </c>
      <c r="U1825" s="6" t="s">
        <v>5257</v>
      </c>
      <c r="V1825" s="6">
        <v>1</v>
      </c>
      <c r="W1825" s="8">
        <v>44143</v>
      </c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</row>
    <row r="1826" ht="15.15" hidden="1" spans="1:86">
      <c r="A1826" s="4">
        <v>44143.7703935185</v>
      </c>
      <c r="B1826" s="6" t="s">
        <v>80</v>
      </c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 t="s">
        <v>5258</v>
      </c>
      <c r="BH1826" s="7">
        <v>89216576668</v>
      </c>
      <c r="BI1826" s="6" t="s">
        <v>5259</v>
      </c>
      <c r="BJ1826" s="6" t="s">
        <v>5260</v>
      </c>
      <c r="BK1826" s="6" t="s">
        <v>5261</v>
      </c>
      <c r="BL1826" s="6" t="s">
        <v>1631</v>
      </c>
      <c r="BM1826" s="7">
        <v>124</v>
      </c>
      <c r="BN1826" s="6" t="s">
        <v>20</v>
      </c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</row>
    <row r="1827" ht="15.15" hidden="1" spans="1:86">
      <c r="A1827" s="4">
        <v>44143.7706712963</v>
      </c>
      <c r="B1827" s="5" t="s">
        <v>27</v>
      </c>
      <c r="C1827" s="6"/>
      <c r="D1827" s="6"/>
      <c r="E1827" s="6"/>
      <c r="F1827" s="6"/>
      <c r="G1827" s="6"/>
      <c r="H1827" s="6"/>
      <c r="I1827" s="6"/>
      <c r="J1827" s="6" t="s">
        <v>5262</v>
      </c>
      <c r="K1827" s="6">
        <v>79217403556</v>
      </c>
      <c r="L1827" s="6" t="s">
        <v>5263</v>
      </c>
      <c r="M1827" s="6" t="s">
        <v>5264</v>
      </c>
      <c r="N1827" s="6" t="s">
        <v>2173</v>
      </c>
      <c r="O1827" s="7">
        <v>102</v>
      </c>
      <c r="P1827" s="8">
        <v>44143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</row>
    <row r="1828" ht="15.15" hidden="1" spans="1:86">
      <c r="A1828" s="4">
        <v>44143.7708101852</v>
      </c>
      <c r="B1828" s="6" t="s">
        <v>15</v>
      </c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 t="s">
        <v>3998</v>
      </c>
      <c r="AF1828" s="6">
        <v>79523797601</v>
      </c>
      <c r="AG1828" s="6" t="s">
        <v>5265</v>
      </c>
      <c r="AH1828" s="6" t="s">
        <v>5266</v>
      </c>
      <c r="AI1828" s="6" t="s">
        <v>4621</v>
      </c>
      <c r="AJ1828" s="7">
        <v>204</v>
      </c>
      <c r="AK1828" s="6" t="s">
        <v>20</v>
      </c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</row>
    <row r="1829" ht="15.15" hidden="1" spans="1:86">
      <c r="A1829" s="4">
        <v>44143.7708101852</v>
      </c>
      <c r="B1829" s="5" t="s">
        <v>65</v>
      </c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 t="s">
        <v>5249</v>
      </c>
      <c r="R1829" s="7">
        <v>89215580644</v>
      </c>
      <c r="S1829" s="6" t="s">
        <v>5250</v>
      </c>
      <c r="T1829" s="6" t="s">
        <v>5267</v>
      </c>
      <c r="U1829" s="6" t="s">
        <v>5252</v>
      </c>
      <c r="V1829" s="6" t="s">
        <v>5253</v>
      </c>
      <c r="W1829" s="8">
        <v>44143</v>
      </c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</row>
    <row r="1830" ht="15.15" hidden="1" spans="1:86">
      <c r="A1830" s="4">
        <v>44143.7708680556</v>
      </c>
      <c r="B1830" s="5" t="s">
        <v>169</v>
      </c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 t="s">
        <v>5268</v>
      </c>
      <c r="Y1830" s="7">
        <v>9675511178</v>
      </c>
      <c r="Z1830" s="6" t="s">
        <v>5269</v>
      </c>
      <c r="AA1830" s="6" t="s">
        <v>5270</v>
      </c>
      <c r="AB1830" s="6" t="s">
        <v>5228</v>
      </c>
      <c r="AC1830" s="7">
        <v>115</v>
      </c>
      <c r="AD1830" s="8">
        <v>44143</v>
      </c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</row>
    <row r="1831" ht="15.15" hidden="1" spans="1:86">
      <c r="A1831" s="4">
        <v>44143.7711805556</v>
      </c>
      <c r="B1831" s="5" t="s">
        <v>65</v>
      </c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 t="s">
        <v>2665</v>
      </c>
      <c r="R1831" s="7">
        <v>89218814671</v>
      </c>
      <c r="S1831" s="6" t="s">
        <v>2629</v>
      </c>
      <c r="T1831" s="6" t="s">
        <v>2638</v>
      </c>
      <c r="U1831" s="6" t="s">
        <v>414</v>
      </c>
      <c r="V1831" s="7">
        <v>501</v>
      </c>
      <c r="W1831" s="8">
        <v>44143</v>
      </c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</row>
    <row r="1832" ht="15.15" hidden="1" spans="1:86">
      <c r="A1832" s="4">
        <v>44143.7716550926</v>
      </c>
      <c r="B1832" s="5" t="s">
        <v>169</v>
      </c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 t="s">
        <v>5271</v>
      </c>
      <c r="Y1832" s="6">
        <v>79219107718</v>
      </c>
      <c r="Z1832" s="6" t="s">
        <v>5272</v>
      </c>
      <c r="AA1832" s="6" t="s">
        <v>5273</v>
      </c>
      <c r="AB1832" s="6" t="s">
        <v>1021</v>
      </c>
      <c r="AC1832" s="7">
        <v>115</v>
      </c>
      <c r="AD1832" s="8">
        <v>44143</v>
      </c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</row>
    <row r="1833" ht="15.15" hidden="1" spans="1:86">
      <c r="A1833" s="4">
        <v>44143.7726273148</v>
      </c>
      <c r="B1833" s="5" t="s">
        <v>27</v>
      </c>
      <c r="C1833" s="6"/>
      <c r="D1833" s="6"/>
      <c r="E1833" s="6"/>
      <c r="F1833" s="6"/>
      <c r="G1833" s="6"/>
      <c r="H1833" s="6"/>
      <c r="I1833" s="6"/>
      <c r="J1833" s="6" t="s">
        <v>5274</v>
      </c>
      <c r="K1833" s="7">
        <v>89117294578</v>
      </c>
      <c r="L1833" s="6" t="s">
        <v>5275</v>
      </c>
      <c r="M1833" s="6" t="s">
        <v>5276</v>
      </c>
      <c r="N1833" s="6" t="s">
        <v>2120</v>
      </c>
      <c r="O1833" s="7">
        <v>203</v>
      </c>
      <c r="P1833" s="8">
        <v>44143</v>
      </c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</row>
    <row r="1834" ht="15.15" hidden="1" spans="1:86">
      <c r="A1834" s="4">
        <v>44143.7726736111</v>
      </c>
      <c r="B1834" s="5" t="s">
        <v>27</v>
      </c>
      <c r="C1834" s="6"/>
      <c r="D1834" s="6"/>
      <c r="E1834" s="6"/>
      <c r="F1834" s="6"/>
      <c r="G1834" s="6"/>
      <c r="H1834" s="6"/>
      <c r="I1834" s="6"/>
      <c r="J1834" s="6" t="s">
        <v>5277</v>
      </c>
      <c r="K1834" s="6" t="s">
        <v>5278</v>
      </c>
      <c r="L1834" s="6" t="s">
        <v>5279</v>
      </c>
      <c r="M1834" s="6" t="s">
        <v>5280</v>
      </c>
      <c r="N1834" s="6" t="s">
        <v>5281</v>
      </c>
      <c r="O1834" s="7">
        <v>106</v>
      </c>
      <c r="P1834" s="7" t="s">
        <v>4142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</row>
    <row r="1835" ht="15.15" hidden="1" spans="1:86">
      <c r="A1835" s="4">
        <v>44143.7727662037</v>
      </c>
      <c r="B1835" s="5" t="s">
        <v>65</v>
      </c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 t="s">
        <v>1997</v>
      </c>
      <c r="R1835" s="6">
        <v>79119894298</v>
      </c>
      <c r="S1835" s="6" t="s">
        <v>1998</v>
      </c>
      <c r="T1835" s="6" t="s">
        <v>3988</v>
      </c>
      <c r="U1835" s="6" t="s">
        <v>5282</v>
      </c>
      <c r="V1835" s="7">
        <v>101</v>
      </c>
      <c r="W1835" s="8">
        <v>44143</v>
      </c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</row>
    <row r="1836" ht="15.15" hidden="1" spans="1:86">
      <c r="A1836" s="4">
        <v>44143.7729861111</v>
      </c>
      <c r="B1836" s="5" t="s">
        <v>27</v>
      </c>
      <c r="C1836" s="6"/>
      <c r="D1836" s="6"/>
      <c r="E1836" s="6"/>
      <c r="F1836" s="6"/>
      <c r="G1836" s="6"/>
      <c r="H1836" s="6"/>
      <c r="I1836" s="6"/>
      <c r="J1836" s="6" t="s">
        <v>5283</v>
      </c>
      <c r="K1836" s="7">
        <v>89215746242</v>
      </c>
      <c r="L1836" s="6" t="s">
        <v>5284</v>
      </c>
      <c r="M1836" s="6" t="s">
        <v>5285</v>
      </c>
      <c r="N1836" s="6" t="s">
        <v>1697</v>
      </c>
      <c r="O1836" s="7">
        <v>302</v>
      </c>
      <c r="P1836" s="8">
        <v>44143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</row>
    <row r="1837" ht="15.15" hidden="1" spans="1:86">
      <c r="A1837" s="4">
        <v>44143.7733796296</v>
      </c>
      <c r="B1837" s="6" t="s">
        <v>15</v>
      </c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 t="s">
        <v>5286</v>
      </c>
      <c r="AF1837" s="6">
        <v>79213037441</v>
      </c>
      <c r="AG1837" s="6" t="s">
        <v>5287</v>
      </c>
      <c r="AH1837" s="6" t="s">
        <v>5288</v>
      </c>
      <c r="AI1837" s="6" t="s">
        <v>2154</v>
      </c>
      <c r="AJ1837" s="6" t="s">
        <v>5289</v>
      </c>
      <c r="AK1837" s="6" t="s">
        <v>20</v>
      </c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</row>
    <row r="1838" ht="15.15" hidden="1" spans="1:86">
      <c r="A1838" s="4">
        <v>44143.7734953704</v>
      </c>
      <c r="B1838" s="5" t="s">
        <v>169</v>
      </c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 t="s">
        <v>5290</v>
      </c>
      <c r="Y1838" s="7">
        <v>89626852168</v>
      </c>
      <c r="Z1838" s="6" t="s">
        <v>5291</v>
      </c>
      <c r="AA1838" s="6" t="s">
        <v>5292</v>
      </c>
      <c r="AB1838" s="6" t="s">
        <v>5293</v>
      </c>
      <c r="AC1838" s="7">
        <v>203</v>
      </c>
      <c r="AD1838" s="8">
        <v>44143</v>
      </c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</row>
    <row r="1839" ht="15.15" hidden="1" spans="1:86">
      <c r="A1839" s="4">
        <v>44143.7735069444</v>
      </c>
      <c r="B1839" s="5" t="s">
        <v>65</v>
      </c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 t="s">
        <v>407</v>
      </c>
      <c r="R1839" s="6">
        <v>79219474120</v>
      </c>
      <c r="S1839" s="6" t="s">
        <v>408</v>
      </c>
      <c r="T1839" s="6" t="s">
        <v>409</v>
      </c>
      <c r="U1839" s="6" t="s">
        <v>414</v>
      </c>
      <c r="V1839" s="7">
        <v>101</v>
      </c>
      <c r="W1839" s="8">
        <v>44143</v>
      </c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</row>
    <row r="1840" ht="15.15" hidden="1" spans="1:86">
      <c r="A1840" s="4">
        <v>44143.7745717593</v>
      </c>
      <c r="B1840" s="6" t="s">
        <v>15</v>
      </c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 t="s">
        <v>5286</v>
      </c>
      <c r="AF1840" s="6">
        <v>79213037441</v>
      </c>
      <c r="AG1840" s="6" t="s">
        <v>5287</v>
      </c>
      <c r="AH1840" s="6" t="s">
        <v>5294</v>
      </c>
      <c r="AI1840" s="6" t="s">
        <v>2154</v>
      </c>
      <c r="AJ1840" s="6" t="s">
        <v>5295</v>
      </c>
      <c r="AK1840" s="6" t="s">
        <v>20</v>
      </c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</row>
    <row r="1841" ht="15.15" hidden="1" spans="1:86">
      <c r="A1841" s="4">
        <v>44143.774837963</v>
      </c>
      <c r="B1841" s="5" t="s">
        <v>65</v>
      </c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 t="s">
        <v>5290</v>
      </c>
      <c r="R1841" s="7">
        <v>89626852168</v>
      </c>
      <c r="S1841" s="6" t="s">
        <v>5291</v>
      </c>
      <c r="T1841" s="6" t="s">
        <v>5292</v>
      </c>
      <c r="U1841" s="6" t="s">
        <v>5296</v>
      </c>
      <c r="V1841" s="6" t="s">
        <v>5297</v>
      </c>
      <c r="W1841" s="8">
        <v>44143</v>
      </c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</row>
    <row r="1842" ht="15.15" hidden="1" spans="1:86">
      <c r="A1842" s="4">
        <v>44143.7748611111</v>
      </c>
      <c r="B1842" s="5" t="s">
        <v>65</v>
      </c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 t="s">
        <v>5298</v>
      </c>
      <c r="R1842" s="6" t="s">
        <v>5299</v>
      </c>
      <c r="S1842" s="6" t="s">
        <v>5300</v>
      </c>
      <c r="T1842" s="6" t="s">
        <v>5301</v>
      </c>
      <c r="U1842" s="6" t="s">
        <v>4911</v>
      </c>
      <c r="V1842" s="7">
        <v>201</v>
      </c>
      <c r="W1842" s="8">
        <v>44143</v>
      </c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</row>
    <row r="1843" ht="15.15" hidden="1" spans="1:86">
      <c r="A1843" s="4">
        <v>44143.7749074074</v>
      </c>
      <c r="B1843" s="5" t="s">
        <v>65</v>
      </c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 t="s">
        <v>970</v>
      </c>
      <c r="R1843" s="7">
        <v>89236009353</v>
      </c>
      <c r="S1843" s="6"/>
      <c r="T1843" s="6" t="s">
        <v>971</v>
      </c>
      <c r="U1843" s="6" t="s">
        <v>414</v>
      </c>
      <c r="V1843" s="7">
        <v>301</v>
      </c>
      <c r="W1843" s="7" t="s">
        <v>4142</v>
      </c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</row>
    <row r="1844" ht="15.15" hidden="1" spans="1:86">
      <c r="A1844" s="4">
        <v>44143.7752083333</v>
      </c>
      <c r="B1844" s="5" t="s">
        <v>65</v>
      </c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 t="s">
        <v>407</v>
      </c>
      <c r="R1844" s="6">
        <v>79219474120</v>
      </c>
      <c r="S1844" s="6" t="s">
        <v>408</v>
      </c>
      <c r="T1844" s="6" t="s">
        <v>542</v>
      </c>
      <c r="U1844" s="6" t="s">
        <v>414</v>
      </c>
      <c r="V1844" s="7">
        <v>601</v>
      </c>
      <c r="W1844" s="8">
        <v>44143</v>
      </c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</row>
    <row r="1845" ht="15.15" hidden="1" spans="1:86">
      <c r="A1845" s="4">
        <v>44143.776087963</v>
      </c>
      <c r="B1845" s="5" t="s">
        <v>27</v>
      </c>
      <c r="C1845" s="6"/>
      <c r="D1845" s="6"/>
      <c r="E1845" s="6"/>
      <c r="F1845" s="6"/>
      <c r="G1845" s="6"/>
      <c r="H1845" s="6"/>
      <c r="I1845" s="6"/>
      <c r="J1845" s="6" t="s">
        <v>5302</v>
      </c>
      <c r="K1845" s="7">
        <v>89052637328</v>
      </c>
      <c r="L1845" s="6" t="s">
        <v>5303</v>
      </c>
      <c r="M1845" s="6" t="s">
        <v>5304</v>
      </c>
      <c r="N1845" s="6" t="s">
        <v>5305</v>
      </c>
      <c r="O1845" s="7">
        <v>101</v>
      </c>
      <c r="P1845" s="8">
        <v>44143</v>
      </c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</row>
    <row r="1846" ht="15.15" hidden="1" spans="1:86">
      <c r="A1846" s="4">
        <v>44143.7761574074</v>
      </c>
      <c r="B1846" s="5" t="s">
        <v>65</v>
      </c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 t="s">
        <v>5298</v>
      </c>
      <c r="R1846" s="6" t="s">
        <v>5299</v>
      </c>
      <c r="S1846" s="6" t="s">
        <v>5300</v>
      </c>
      <c r="T1846" s="6" t="s">
        <v>5301</v>
      </c>
      <c r="U1846" s="6" t="s">
        <v>5306</v>
      </c>
      <c r="V1846" s="6">
        <v>2</v>
      </c>
      <c r="W1846" s="8">
        <v>44143</v>
      </c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</row>
    <row r="1847" ht="15.15" hidden="1" spans="1:86">
      <c r="A1847" s="4">
        <v>44143.7769328704</v>
      </c>
      <c r="B1847" s="5" t="s">
        <v>65</v>
      </c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 t="s">
        <v>5254</v>
      </c>
      <c r="R1847" s="6">
        <v>79112441742</v>
      </c>
      <c r="S1847" s="6" t="s">
        <v>5255</v>
      </c>
      <c r="T1847" s="6" t="s">
        <v>5256</v>
      </c>
      <c r="U1847" s="6" t="s">
        <v>5307</v>
      </c>
      <c r="V1847" s="6">
        <v>1</v>
      </c>
      <c r="W1847" s="8">
        <v>44143</v>
      </c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</row>
    <row r="1848" ht="15.15" hidden="1" spans="1:86">
      <c r="A1848" s="4">
        <v>44143.777037037</v>
      </c>
      <c r="B1848" s="5" t="s">
        <v>27</v>
      </c>
      <c r="C1848" s="6"/>
      <c r="D1848" s="6"/>
      <c r="E1848" s="6"/>
      <c r="F1848" s="6"/>
      <c r="G1848" s="6"/>
      <c r="H1848" s="6"/>
      <c r="I1848" s="6"/>
      <c r="J1848" s="6" t="s">
        <v>5308</v>
      </c>
      <c r="K1848" s="7">
        <v>89052637328</v>
      </c>
      <c r="L1848" s="6" t="s">
        <v>5309</v>
      </c>
      <c r="M1848" s="6" t="s">
        <v>5304</v>
      </c>
      <c r="N1848" s="6" t="s">
        <v>3075</v>
      </c>
      <c r="O1848" s="6" t="s">
        <v>5310</v>
      </c>
      <c r="P1848" s="8">
        <v>44143</v>
      </c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</row>
    <row r="1849" ht="15.15" hidden="1" spans="1:86">
      <c r="A1849" s="4">
        <v>44143.7783796296</v>
      </c>
      <c r="B1849" s="5" t="s">
        <v>65</v>
      </c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 t="s">
        <v>5302</v>
      </c>
      <c r="R1849" s="7">
        <v>89052637328</v>
      </c>
      <c r="S1849" s="6" t="s">
        <v>5309</v>
      </c>
      <c r="T1849" s="6" t="s">
        <v>5304</v>
      </c>
      <c r="U1849" s="6" t="s">
        <v>139</v>
      </c>
      <c r="V1849" s="7">
        <v>102</v>
      </c>
      <c r="W1849" s="8">
        <v>44143</v>
      </c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</row>
    <row r="1850" ht="15.15" hidden="1" spans="1:86">
      <c r="A1850" s="4">
        <v>44143.7787384259</v>
      </c>
      <c r="B1850" s="5" t="s">
        <v>169</v>
      </c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 t="s">
        <v>3873</v>
      </c>
      <c r="Y1850" s="7">
        <v>89118193298</v>
      </c>
      <c r="Z1850" s="6" t="s">
        <v>5311</v>
      </c>
      <c r="AA1850" s="6" t="s">
        <v>3875</v>
      </c>
      <c r="AB1850" s="6" t="s">
        <v>697</v>
      </c>
      <c r="AC1850" s="7">
        <v>103</v>
      </c>
      <c r="AD1850" s="8">
        <v>44143</v>
      </c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</row>
    <row r="1851" ht="15.15" hidden="1" spans="1:86">
      <c r="A1851" s="4">
        <v>44143.7789351852</v>
      </c>
      <c r="B1851" s="5" t="s">
        <v>192</v>
      </c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 t="s">
        <v>5302</v>
      </c>
      <c r="BA1851" s="7">
        <v>89052637328</v>
      </c>
      <c r="BB1851" s="6" t="s">
        <v>5309</v>
      </c>
      <c r="BC1851" s="6" t="s">
        <v>5304</v>
      </c>
      <c r="BD1851" s="6" t="s">
        <v>1086</v>
      </c>
      <c r="BE1851" s="7">
        <v>120</v>
      </c>
      <c r="BF1851" s="8">
        <v>44143</v>
      </c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</row>
    <row r="1852" ht="15.15" hidden="1" spans="1:86">
      <c r="A1852" s="4">
        <v>44143.7789930556</v>
      </c>
      <c r="B1852" s="5" t="s">
        <v>65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 t="s">
        <v>5312</v>
      </c>
      <c r="R1852" s="6">
        <v>79219261794</v>
      </c>
      <c r="S1852" s="6" t="s">
        <v>5313</v>
      </c>
      <c r="T1852" s="6" t="s">
        <v>5314</v>
      </c>
      <c r="U1852" s="6" t="s">
        <v>414</v>
      </c>
      <c r="V1852" s="7">
        <v>201</v>
      </c>
      <c r="W1852" s="8">
        <v>44143</v>
      </c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</row>
    <row r="1853" ht="15.15" hidden="1" spans="1:86">
      <c r="A1853" s="4">
        <v>44143.7793055556</v>
      </c>
      <c r="B1853" s="6" t="s">
        <v>80</v>
      </c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 t="s">
        <v>5315</v>
      </c>
      <c r="BH1853" s="6">
        <v>79213439654</v>
      </c>
      <c r="BI1853" s="6" t="s">
        <v>5316</v>
      </c>
      <c r="BJ1853" s="6" t="s">
        <v>5317</v>
      </c>
      <c r="BK1853" s="6" t="s">
        <v>5318</v>
      </c>
      <c r="BL1853" s="6" t="s">
        <v>1631</v>
      </c>
      <c r="BM1853" s="7">
        <v>124</v>
      </c>
      <c r="BN1853" s="6" t="s">
        <v>74</v>
      </c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</row>
    <row r="1854" ht="15.15" hidden="1" spans="1:86">
      <c r="A1854" s="4">
        <v>44143.779837963</v>
      </c>
      <c r="B1854" s="6" t="s">
        <v>15</v>
      </c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 t="s">
        <v>5302</v>
      </c>
      <c r="AF1854" s="7">
        <v>89052637328</v>
      </c>
      <c r="AG1854" s="6" t="s">
        <v>5309</v>
      </c>
      <c r="AH1854" s="6" t="s">
        <v>5304</v>
      </c>
      <c r="AI1854" s="6" t="s">
        <v>226</v>
      </c>
      <c r="AJ1854" s="7">
        <v>110</v>
      </c>
      <c r="AK1854" s="11">
        <v>44143</v>
      </c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</row>
    <row r="1855" ht="15.15" hidden="1" spans="1:86">
      <c r="A1855" s="4">
        <v>44143.780462963</v>
      </c>
      <c r="B1855" s="5" t="s">
        <v>44</v>
      </c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 t="s">
        <v>5302</v>
      </c>
      <c r="AM1855" s="7">
        <v>89052637328</v>
      </c>
      <c r="AN1855" s="6" t="s">
        <v>5309</v>
      </c>
      <c r="AO1855" s="6" t="s">
        <v>5319</v>
      </c>
      <c r="AP1855" s="6" t="s">
        <v>5320</v>
      </c>
      <c r="AQ1855" s="6" t="s">
        <v>5321</v>
      </c>
      <c r="AR1855" s="8">
        <v>44143</v>
      </c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</row>
    <row r="1856" ht="15.15" hidden="1" spans="1:86">
      <c r="A1856" s="4">
        <v>44143.7812152778</v>
      </c>
      <c r="B1856" s="5" t="s">
        <v>44</v>
      </c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 t="s">
        <v>5302</v>
      </c>
      <c r="AM1856" s="7">
        <v>89052637328</v>
      </c>
      <c r="AN1856" s="6" t="s">
        <v>5309</v>
      </c>
      <c r="AO1856" s="6" t="s">
        <v>5319</v>
      </c>
      <c r="AP1856" s="6" t="s">
        <v>5322</v>
      </c>
      <c r="AQ1856" s="6" t="s">
        <v>46</v>
      </c>
      <c r="AR1856" s="8">
        <v>44143</v>
      </c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</row>
    <row r="1857" ht="15.15" hidden="1" spans="1:86">
      <c r="A1857" s="4">
        <v>44143.78125</v>
      </c>
      <c r="B1857" s="5" t="s">
        <v>65</v>
      </c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 t="s">
        <v>5312</v>
      </c>
      <c r="R1857" s="6">
        <v>79219261794</v>
      </c>
      <c r="S1857" s="6" t="s">
        <v>5313</v>
      </c>
      <c r="T1857" s="6" t="s">
        <v>5314</v>
      </c>
      <c r="U1857" s="6" t="s">
        <v>410</v>
      </c>
      <c r="V1857" s="7">
        <v>201</v>
      </c>
      <c r="W1857" s="8">
        <v>44143</v>
      </c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</row>
    <row r="1858" ht="15.15" hidden="1" spans="1:86">
      <c r="A1858" s="4">
        <v>44143.7816666667</v>
      </c>
      <c r="B1858" s="6" t="s">
        <v>80</v>
      </c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 t="s">
        <v>5323</v>
      </c>
      <c r="BH1858" s="6">
        <v>79052251414</v>
      </c>
      <c r="BI1858" s="6" t="s">
        <v>5324</v>
      </c>
      <c r="BJ1858" s="6" t="s">
        <v>5325</v>
      </c>
      <c r="BK1858" s="6" t="s">
        <v>5326</v>
      </c>
      <c r="BL1858" s="6" t="s">
        <v>5327</v>
      </c>
      <c r="BM1858" s="7">
        <v>108</v>
      </c>
      <c r="BN1858" s="6" t="s">
        <v>74</v>
      </c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</row>
    <row r="1859" ht="15.15" hidden="1" spans="1:86">
      <c r="A1859" s="4">
        <v>44143.781724537</v>
      </c>
      <c r="B1859" s="5" t="s">
        <v>192</v>
      </c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 t="s">
        <v>5302</v>
      </c>
      <c r="BA1859" s="7">
        <v>89052637328</v>
      </c>
      <c r="BB1859" s="6" t="s">
        <v>5309</v>
      </c>
      <c r="BC1859" s="6" t="s">
        <v>5319</v>
      </c>
      <c r="BD1859" s="6" t="s">
        <v>1086</v>
      </c>
      <c r="BE1859" s="7">
        <v>113</v>
      </c>
      <c r="BF1859" s="8">
        <v>44143</v>
      </c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</row>
    <row r="1860" ht="15.15" hidden="1" spans="1:86">
      <c r="A1860" s="4">
        <v>44143.7818634259</v>
      </c>
      <c r="B1860" s="6" t="s">
        <v>80</v>
      </c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 t="s">
        <v>5328</v>
      </c>
      <c r="BH1860" s="7">
        <v>89112158639</v>
      </c>
      <c r="BI1860" s="6" t="s">
        <v>5329</v>
      </c>
      <c r="BJ1860" s="6" t="s">
        <v>5330</v>
      </c>
      <c r="BK1860" s="6" t="s">
        <v>5331</v>
      </c>
      <c r="BL1860" s="6" t="s">
        <v>4632</v>
      </c>
      <c r="BM1860" s="7">
        <v>206</v>
      </c>
      <c r="BN1860" s="6" t="s">
        <v>74</v>
      </c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</row>
    <row r="1861" ht="15.15" hidden="1" spans="1:86">
      <c r="A1861" s="4">
        <v>44143.7820023148</v>
      </c>
      <c r="B1861" s="6" t="s">
        <v>80</v>
      </c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 t="s">
        <v>5332</v>
      </c>
      <c r="BH1861" s="7">
        <v>89213182980</v>
      </c>
      <c r="BI1861" s="6" t="s">
        <v>5333</v>
      </c>
      <c r="BJ1861" s="6" t="s">
        <v>5334</v>
      </c>
      <c r="BK1861" s="6" t="s">
        <v>5335</v>
      </c>
      <c r="BL1861" s="6" t="s">
        <v>1247</v>
      </c>
      <c r="BM1861" s="7">
        <v>204</v>
      </c>
      <c r="BN1861" s="6" t="s">
        <v>20</v>
      </c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</row>
    <row r="1862" ht="15.15" spans="1:86">
      <c r="A1862" s="4">
        <v>44143.7826967593</v>
      </c>
      <c r="B1862" s="5" t="s">
        <v>11</v>
      </c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 t="s">
        <v>5336</v>
      </c>
      <c r="BP1862" s="6">
        <v>79219537072</v>
      </c>
      <c r="BQ1862" s="6" t="s">
        <v>5337</v>
      </c>
      <c r="BR1862" s="6" t="s">
        <v>5338</v>
      </c>
      <c r="BS1862" s="6" t="s">
        <v>378</v>
      </c>
      <c r="BT1862" s="7">
        <v>235</v>
      </c>
      <c r="BU1862" s="8">
        <v>44143</v>
      </c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</row>
    <row r="1863" ht="15.15" hidden="1" spans="1:86">
      <c r="A1863" s="4">
        <v>44143.7836574074</v>
      </c>
      <c r="B1863" s="5" t="s">
        <v>169</v>
      </c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 t="s">
        <v>5339</v>
      </c>
      <c r="Y1863" s="6" t="s">
        <v>5340</v>
      </c>
      <c r="Z1863" s="6" t="s">
        <v>5341</v>
      </c>
      <c r="AA1863" s="6" t="s">
        <v>5342</v>
      </c>
      <c r="AB1863" s="6" t="s">
        <v>5343</v>
      </c>
      <c r="AC1863" s="7">
        <v>116</v>
      </c>
      <c r="AD1863" s="8">
        <v>44143</v>
      </c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</row>
    <row r="1864" ht="15.15" hidden="1" spans="1:86">
      <c r="A1864" s="4">
        <v>44143.7838541667</v>
      </c>
      <c r="B1864" s="6" t="s">
        <v>80</v>
      </c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 t="s">
        <v>5344</v>
      </c>
      <c r="BH1864" s="7">
        <v>89117376101</v>
      </c>
      <c r="BI1864" s="6" t="s">
        <v>5345</v>
      </c>
      <c r="BJ1864" s="6" t="s">
        <v>5346</v>
      </c>
      <c r="BK1864" s="6" t="s">
        <v>5347</v>
      </c>
      <c r="BL1864" s="6" t="s">
        <v>5327</v>
      </c>
      <c r="BM1864" s="7">
        <v>203</v>
      </c>
      <c r="BN1864" s="6" t="s">
        <v>20</v>
      </c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</row>
    <row r="1865" ht="15.15" hidden="1" spans="1:86">
      <c r="A1865" s="4">
        <v>44143.7838773148</v>
      </c>
      <c r="B1865" s="5" t="s">
        <v>169</v>
      </c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 t="s">
        <v>5332</v>
      </c>
      <c r="Y1865" s="7">
        <v>89213182980</v>
      </c>
      <c r="Z1865" s="6" t="s">
        <v>5333</v>
      </c>
      <c r="AA1865" s="6" t="s">
        <v>5335</v>
      </c>
      <c r="AB1865" s="6" t="s">
        <v>1976</v>
      </c>
      <c r="AC1865" s="7">
        <v>401</v>
      </c>
      <c r="AD1865" s="8">
        <v>44143</v>
      </c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</row>
    <row r="1866" ht="15.15" hidden="1" spans="1:86">
      <c r="A1866" s="4">
        <v>44143.7847222222</v>
      </c>
      <c r="B1866" s="5" t="s">
        <v>27</v>
      </c>
      <c r="C1866" s="6"/>
      <c r="D1866" s="6"/>
      <c r="E1866" s="6"/>
      <c r="F1866" s="6"/>
      <c r="G1866" s="6"/>
      <c r="H1866" s="6"/>
      <c r="I1866" s="6"/>
      <c r="J1866" s="6" t="s">
        <v>5348</v>
      </c>
      <c r="K1866" s="7">
        <v>89119901728</v>
      </c>
      <c r="L1866" s="6" t="s">
        <v>5349</v>
      </c>
      <c r="M1866" s="6" t="s">
        <v>5350</v>
      </c>
      <c r="N1866" s="6" t="s">
        <v>1973</v>
      </c>
      <c r="O1866" s="7">
        <v>102</v>
      </c>
      <c r="P1866" s="8">
        <v>44143</v>
      </c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</row>
    <row r="1867" ht="15.15" hidden="1" spans="1:86">
      <c r="A1867" s="4">
        <v>44143.7849884259</v>
      </c>
      <c r="B1867" s="5" t="s">
        <v>65</v>
      </c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 t="s">
        <v>5351</v>
      </c>
      <c r="R1867" s="7">
        <v>89215914207</v>
      </c>
      <c r="S1867" s="6" t="s">
        <v>5352</v>
      </c>
      <c r="T1867" s="6" t="s">
        <v>5353</v>
      </c>
      <c r="U1867" s="6" t="s">
        <v>4915</v>
      </c>
      <c r="V1867" s="7">
        <v>203</v>
      </c>
      <c r="W1867" s="8">
        <v>44143</v>
      </c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</row>
    <row r="1868" ht="15.15" hidden="1" spans="1:86">
      <c r="A1868" s="4">
        <v>44143.7854861111</v>
      </c>
      <c r="B1868" s="5" t="s">
        <v>65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 t="s">
        <v>308</v>
      </c>
      <c r="R1868" s="7">
        <v>89215671825</v>
      </c>
      <c r="S1868" s="6" t="s">
        <v>309</v>
      </c>
      <c r="T1868" s="6" t="s">
        <v>310</v>
      </c>
      <c r="U1868" s="6" t="s">
        <v>414</v>
      </c>
      <c r="V1868" s="7">
        <v>101</v>
      </c>
      <c r="W1868" s="8">
        <v>44143</v>
      </c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</row>
    <row r="1869" ht="15.15" hidden="1" spans="1:86">
      <c r="A1869" s="4">
        <v>44143.7857060185</v>
      </c>
      <c r="B1869" s="5" t="s">
        <v>27</v>
      </c>
      <c r="C1869" s="6"/>
      <c r="D1869" s="6"/>
      <c r="E1869" s="6"/>
      <c r="F1869" s="6"/>
      <c r="G1869" s="6"/>
      <c r="H1869" s="6"/>
      <c r="I1869" s="6"/>
      <c r="J1869" s="6" t="s">
        <v>5354</v>
      </c>
      <c r="K1869" s="7">
        <v>89219588762</v>
      </c>
      <c r="L1869" s="6" t="s">
        <v>5355</v>
      </c>
      <c r="M1869" s="6" t="s">
        <v>5356</v>
      </c>
      <c r="N1869" s="6" t="s">
        <v>5180</v>
      </c>
      <c r="O1869" s="7">
        <v>204</v>
      </c>
      <c r="P1869" s="8">
        <v>44143</v>
      </c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</row>
    <row r="1870" ht="15.15" hidden="1" spans="1:86">
      <c r="A1870" s="4">
        <v>44143.7857638889</v>
      </c>
      <c r="B1870" s="6" t="s">
        <v>80</v>
      </c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 t="s">
        <v>5357</v>
      </c>
      <c r="BH1870" s="7">
        <v>89216477777</v>
      </c>
      <c r="BI1870" s="6" t="s">
        <v>5358</v>
      </c>
      <c r="BJ1870" s="6" t="s">
        <v>5359</v>
      </c>
      <c r="BK1870" s="6" t="s">
        <v>5360</v>
      </c>
      <c r="BL1870" s="6" t="s">
        <v>5361</v>
      </c>
      <c r="BM1870" s="7">
        <v>124</v>
      </c>
      <c r="BN1870" s="6" t="s">
        <v>20</v>
      </c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</row>
    <row r="1871" ht="15.15" hidden="1" spans="1:86">
      <c r="A1871" s="4">
        <v>44143.7884837963</v>
      </c>
      <c r="B1871" s="5" t="s">
        <v>27</v>
      </c>
      <c r="C1871" s="6"/>
      <c r="D1871" s="6"/>
      <c r="E1871" s="6"/>
      <c r="F1871" s="6"/>
      <c r="G1871" s="6"/>
      <c r="H1871" s="6"/>
      <c r="I1871" s="6"/>
      <c r="J1871" s="6" t="s">
        <v>5362</v>
      </c>
      <c r="K1871" s="7">
        <v>79500071791</v>
      </c>
      <c r="L1871" s="6" t="s">
        <v>5363</v>
      </c>
      <c r="M1871" s="6" t="s">
        <v>5364</v>
      </c>
      <c r="N1871" s="6" t="s">
        <v>1918</v>
      </c>
      <c r="O1871" s="7">
        <v>101</v>
      </c>
      <c r="P1871" s="8">
        <v>44143</v>
      </c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</row>
    <row r="1872" ht="15.15" hidden="1" spans="1:86">
      <c r="A1872" s="4">
        <v>44143.7885069444</v>
      </c>
      <c r="B1872" s="5" t="s">
        <v>65</v>
      </c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 t="s">
        <v>5365</v>
      </c>
      <c r="R1872" s="6">
        <v>79213596907</v>
      </c>
      <c r="S1872" s="6" t="s">
        <v>5366</v>
      </c>
      <c r="T1872" s="6" t="s">
        <v>5367</v>
      </c>
      <c r="U1872" s="6" t="s">
        <v>414</v>
      </c>
      <c r="V1872" s="7">
        <v>301</v>
      </c>
      <c r="W1872" s="8">
        <v>44144</v>
      </c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</row>
    <row r="1873" ht="15.15" hidden="1" spans="1:86">
      <c r="A1873" s="4">
        <v>44143.7889351852</v>
      </c>
      <c r="B1873" s="5" t="s">
        <v>27</v>
      </c>
      <c r="C1873" s="6"/>
      <c r="D1873" s="6"/>
      <c r="E1873" s="6"/>
      <c r="F1873" s="6"/>
      <c r="G1873" s="6"/>
      <c r="H1873" s="6"/>
      <c r="I1873" s="6"/>
      <c r="J1873" s="6" t="s">
        <v>5368</v>
      </c>
      <c r="K1873" s="7">
        <v>89500025354</v>
      </c>
      <c r="L1873" s="6" t="s">
        <v>5369</v>
      </c>
      <c r="M1873" s="6" t="s">
        <v>5370</v>
      </c>
      <c r="N1873" s="6" t="s">
        <v>2146</v>
      </c>
      <c r="O1873" s="7">
        <v>201</v>
      </c>
      <c r="P1873" s="8">
        <v>44143</v>
      </c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</row>
    <row r="1874" ht="15.15" hidden="1" spans="1:86">
      <c r="A1874" s="4">
        <v>44143.7891550926</v>
      </c>
      <c r="B1874" s="5" t="s">
        <v>169</v>
      </c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 t="s">
        <v>5371</v>
      </c>
      <c r="Y1874" s="7">
        <v>89817108081</v>
      </c>
      <c r="Z1874" s="6"/>
      <c r="AA1874" s="6" t="s">
        <v>5372</v>
      </c>
      <c r="AB1874" s="6" t="s">
        <v>697</v>
      </c>
      <c r="AC1874" s="7">
        <v>403</v>
      </c>
      <c r="AD1874" s="8">
        <v>37532</v>
      </c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</row>
    <row r="1875" ht="15.15" hidden="1" spans="1:86">
      <c r="A1875" s="4">
        <v>44143.7893518519</v>
      </c>
      <c r="B1875" s="6" t="s">
        <v>15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 t="s">
        <v>5357</v>
      </c>
      <c r="AF1875" s="7">
        <v>89216477777</v>
      </c>
      <c r="AG1875" s="6" t="s">
        <v>5358</v>
      </c>
      <c r="AH1875" s="6" t="s">
        <v>5360</v>
      </c>
      <c r="AI1875" s="6" t="s">
        <v>2752</v>
      </c>
      <c r="AJ1875" s="7">
        <v>130</v>
      </c>
      <c r="AK1875" s="6" t="s">
        <v>74</v>
      </c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</row>
    <row r="1876" ht="15.15" hidden="1" spans="1:86">
      <c r="A1876" s="4">
        <v>44143.7897106481</v>
      </c>
      <c r="B1876" s="5" t="s">
        <v>65</v>
      </c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 t="s">
        <v>407</v>
      </c>
      <c r="R1876" s="6">
        <v>79219474120</v>
      </c>
      <c r="S1876" s="6" t="s">
        <v>408</v>
      </c>
      <c r="T1876" s="6" t="s">
        <v>542</v>
      </c>
      <c r="U1876" s="6" t="s">
        <v>414</v>
      </c>
      <c r="V1876" s="7">
        <v>601</v>
      </c>
      <c r="W1876" s="8">
        <v>44143</v>
      </c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</row>
    <row r="1877" ht="15.15" hidden="1" spans="1:86">
      <c r="A1877" s="4">
        <v>44143.7898611111</v>
      </c>
      <c r="B1877" s="5" t="s">
        <v>65</v>
      </c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 t="s">
        <v>5373</v>
      </c>
      <c r="R1877" s="6" t="s">
        <v>5374</v>
      </c>
      <c r="S1877" s="6"/>
      <c r="T1877" s="6" t="s">
        <v>5375</v>
      </c>
      <c r="U1877" s="6" t="s">
        <v>2525</v>
      </c>
      <c r="V1877" s="6" t="s">
        <v>5376</v>
      </c>
      <c r="W1877" s="8">
        <v>44143</v>
      </c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</row>
    <row r="1878" ht="15.15" hidden="1" spans="1:86">
      <c r="A1878" s="4">
        <v>44143.7899768519</v>
      </c>
      <c r="B1878" s="5" t="s">
        <v>169</v>
      </c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 t="s">
        <v>5377</v>
      </c>
      <c r="Y1878" s="6">
        <v>79052614989</v>
      </c>
      <c r="Z1878" s="6" t="s">
        <v>5378</v>
      </c>
      <c r="AA1878" s="6" t="s">
        <v>5379</v>
      </c>
      <c r="AB1878" s="6" t="s">
        <v>1996</v>
      </c>
      <c r="AC1878" s="7">
        <v>202</v>
      </c>
      <c r="AD1878" s="8">
        <v>44143</v>
      </c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</row>
    <row r="1879" ht="15.15" hidden="1" spans="1:86">
      <c r="A1879" s="4">
        <v>44143.7900462963</v>
      </c>
      <c r="B1879" s="5" t="s">
        <v>65</v>
      </c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 t="s">
        <v>5368</v>
      </c>
      <c r="R1879" s="7">
        <v>89500025354</v>
      </c>
      <c r="S1879" s="6" t="s">
        <v>5369</v>
      </c>
      <c r="T1879" s="6" t="s">
        <v>5380</v>
      </c>
      <c r="U1879" s="6" t="s">
        <v>5093</v>
      </c>
      <c r="V1879" s="6" t="s">
        <v>5381</v>
      </c>
      <c r="W1879" s="8">
        <v>44143</v>
      </c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</row>
    <row r="1880" ht="15.15" hidden="1" spans="1:86">
      <c r="A1880" s="4">
        <v>44143.790474537</v>
      </c>
      <c r="B1880" s="5" t="s">
        <v>65</v>
      </c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 t="s">
        <v>5382</v>
      </c>
      <c r="R1880" s="6">
        <v>79122524402</v>
      </c>
      <c r="S1880" s="6" t="s">
        <v>5383</v>
      </c>
      <c r="T1880" s="6" t="s">
        <v>5384</v>
      </c>
      <c r="U1880" s="6" t="s">
        <v>2525</v>
      </c>
      <c r="V1880" s="7">
        <v>602</v>
      </c>
      <c r="W1880" s="8">
        <v>44142</v>
      </c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</row>
    <row r="1881" ht="15.15" hidden="1" spans="1:86">
      <c r="A1881" s="4">
        <v>44143.7908333333</v>
      </c>
      <c r="B1881" s="5" t="s">
        <v>65</v>
      </c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 t="s">
        <v>5385</v>
      </c>
      <c r="R1881" s="7">
        <v>89213019546</v>
      </c>
      <c r="S1881" s="6" t="s">
        <v>5386</v>
      </c>
      <c r="T1881" s="6" t="s">
        <v>5387</v>
      </c>
      <c r="U1881" s="6" t="s">
        <v>3659</v>
      </c>
      <c r="V1881" s="7">
        <v>303</v>
      </c>
      <c r="W1881" s="8">
        <v>44143</v>
      </c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</row>
    <row r="1882" ht="15.15" hidden="1" spans="1:86">
      <c r="A1882" s="4">
        <v>44143.7913310185</v>
      </c>
      <c r="B1882" s="5" t="s">
        <v>169</v>
      </c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 t="s">
        <v>5377</v>
      </c>
      <c r="Y1882" s="6">
        <v>79052614989</v>
      </c>
      <c r="Z1882" s="6" t="s">
        <v>5378</v>
      </c>
      <c r="AA1882" s="6" t="s">
        <v>5388</v>
      </c>
      <c r="AB1882" s="6" t="s">
        <v>1996</v>
      </c>
      <c r="AC1882" s="7">
        <v>402</v>
      </c>
      <c r="AD1882" s="8">
        <v>44143</v>
      </c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</row>
    <row r="1883" ht="15.15" hidden="1" spans="1:86">
      <c r="A1883" s="4">
        <v>44143.7919907407</v>
      </c>
      <c r="B1883" s="6" t="s">
        <v>80</v>
      </c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 t="s">
        <v>5368</v>
      </c>
      <c r="BH1883" s="7">
        <v>89500025354</v>
      </c>
      <c r="BI1883" s="6" t="s">
        <v>5369</v>
      </c>
      <c r="BJ1883" s="6" t="s">
        <v>5389</v>
      </c>
      <c r="BK1883" s="6" t="s">
        <v>5370</v>
      </c>
      <c r="BL1883" s="6" t="s">
        <v>5390</v>
      </c>
      <c r="BM1883" s="7">
        <v>204</v>
      </c>
      <c r="BN1883" s="6" t="s">
        <v>26</v>
      </c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</row>
    <row r="1884" ht="15.15" hidden="1" spans="1:86">
      <c r="A1884" s="4">
        <v>44143.7927199074</v>
      </c>
      <c r="B1884" s="6" t="s">
        <v>15</v>
      </c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 t="s">
        <v>5391</v>
      </c>
      <c r="AF1884" s="7">
        <v>89213765162</v>
      </c>
      <c r="AG1884" s="6" t="s">
        <v>5392</v>
      </c>
      <c r="AH1884" s="6" t="s">
        <v>5393</v>
      </c>
      <c r="AI1884" s="6" t="s">
        <v>5394</v>
      </c>
      <c r="AJ1884" s="7">
        <v>111</v>
      </c>
      <c r="AK1884" s="6" t="s">
        <v>74</v>
      </c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</row>
    <row r="1885" ht="15.15" hidden="1" spans="1:86">
      <c r="A1885" s="4">
        <v>44143.7935532407</v>
      </c>
      <c r="B1885" s="5" t="s">
        <v>169</v>
      </c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 t="s">
        <v>5395</v>
      </c>
      <c r="Y1885" s="7">
        <v>89215568822</v>
      </c>
      <c r="Z1885" s="6" t="s">
        <v>5396</v>
      </c>
      <c r="AA1885" s="6" t="s">
        <v>5397</v>
      </c>
      <c r="AB1885" s="6" t="s">
        <v>1976</v>
      </c>
      <c r="AC1885" s="7">
        <v>302</v>
      </c>
      <c r="AD1885" s="8">
        <v>44143</v>
      </c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</row>
    <row r="1886" ht="15.15" hidden="1" spans="1:86">
      <c r="A1886" s="4">
        <v>44143.7938078704</v>
      </c>
      <c r="B1886" s="6" t="s">
        <v>80</v>
      </c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 t="s">
        <v>5323</v>
      </c>
      <c r="BH1886" s="6">
        <v>79052251414</v>
      </c>
      <c r="BI1886" s="6" t="s">
        <v>5324</v>
      </c>
      <c r="BJ1886" s="6" t="s">
        <v>5325</v>
      </c>
      <c r="BK1886" s="6" t="s">
        <v>5326</v>
      </c>
      <c r="BL1886" s="6" t="s">
        <v>5398</v>
      </c>
      <c r="BM1886" s="7">
        <v>135</v>
      </c>
      <c r="BN1886" s="6" t="s">
        <v>74</v>
      </c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</row>
    <row r="1887" ht="15.15" hidden="1" spans="1:86">
      <c r="A1887" s="4">
        <v>44143.7946875</v>
      </c>
      <c r="B1887" s="6" t="s">
        <v>15</v>
      </c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 t="s">
        <v>5399</v>
      </c>
      <c r="AF1887" s="7">
        <v>89816851077</v>
      </c>
      <c r="AG1887" s="6" t="s">
        <v>5400</v>
      </c>
      <c r="AH1887" s="6" t="s">
        <v>5401</v>
      </c>
      <c r="AI1887" s="6" t="s">
        <v>5402</v>
      </c>
      <c r="AJ1887" s="7">
        <v>111</v>
      </c>
      <c r="AK1887" s="6" t="s">
        <v>74</v>
      </c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</row>
    <row r="1888" ht="15.15" hidden="1" spans="1:86">
      <c r="A1888" s="4">
        <v>44143.7949652778</v>
      </c>
      <c r="B1888" s="5" t="s">
        <v>27</v>
      </c>
      <c r="C1888" s="6"/>
      <c r="D1888" s="6"/>
      <c r="E1888" s="6"/>
      <c r="F1888" s="6"/>
      <c r="G1888" s="6"/>
      <c r="H1888" s="6"/>
      <c r="I1888" s="6"/>
      <c r="J1888" s="6" t="s">
        <v>5368</v>
      </c>
      <c r="K1888" s="7">
        <v>89500025354</v>
      </c>
      <c r="L1888" s="6" t="s">
        <v>5403</v>
      </c>
      <c r="M1888" s="6" t="s">
        <v>5380</v>
      </c>
      <c r="N1888" s="6" t="s">
        <v>5404</v>
      </c>
      <c r="O1888" s="6" t="s">
        <v>5405</v>
      </c>
      <c r="P1888" s="8">
        <v>44143</v>
      </c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</row>
    <row r="1889" ht="15.15" hidden="1" spans="1:86">
      <c r="A1889" s="4">
        <v>44143.7955324074</v>
      </c>
      <c r="B1889" s="5" t="s">
        <v>65</v>
      </c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 t="s">
        <v>1509</v>
      </c>
      <c r="R1889" s="6">
        <v>79117729865</v>
      </c>
      <c r="S1889" s="6" t="s">
        <v>1510</v>
      </c>
      <c r="T1889" s="6" t="s">
        <v>1511</v>
      </c>
      <c r="U1889" s="6" t="s">
        <v>414</v>
      </c>
      <c r="V1889" s="7">
        <v>301</v>
      </c>
      <c r="W1889" s="8">
        <v>44144</v>
      </c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</row>
    <row r="1890" ht="15.15" hidden="1" spans="1:86">
      <c r="A1890" s="4">
        <v>44143.7961574074</v>
      </c>
      <c r="B1890" s="5" t="s">
        <v>44</v>
      </c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 t="s">
        <v>5368</v>
      </c>
      <c r="AM1890" s="7">
        <v>89500025354</v>
      </c>
      <c r="AN1890" s="6" t="s">
        <v>5369</v>
      </c>
      <c r="AO1890" s="6" t="s">
        <v>5380</v>
      </c>
      <c r="AP1890" s="6" t="s">
        <v>5406</v>
      </c>
      <c r="AQ1890" s="6" t="s">
        <v>5381</v>
      </c>
      <c r="AR1890" s="8">
        <v>44143</v>
      </c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</row>
    <row r="1891" ht="15.15" hidden="1" spans="1:86">
      <c r="A1891" s="4">
        <v>44143.7961689815</v>
      </c>
      <c r="B1891" s="6" t="s">
        <v>15</v>
      </c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 t="s">
        <v>1980</v>
      </c>
      <c r="AF1891" s="6">
        <v>79119467225</v>
      </c>
      <c r="AG1891" s="6" t="s">
        <v>1981</v>
      </c>
      <c r="AH1891" s="6" t="s">
        <v>5407</v>
      </c>
      <c r="AI1891" s="6" t="s">
        <v>3126</v>
      </c>
      <c r="AJ1891" s="7">
        <v>301</v>
      </c>
      <c r="AK1891" s="5" t="s">
        <v>5408</v>
      </c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</row>
    <row r="1892" ht="15.15" hidden="1" spans="1:86">
      <c r="A1892" s="4">
        <v>44143.7962847222</v>
      </c>
      <c r="B1892" s="5" t="s">
        <v>65</v>
      </c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 t="s">
        <v>1509</v>
      </c>
      <c r="R1892" s="6">
        <v>79117729865</v>
      </c>
      <c r="S1892" s="6" t="s">
        <v>1510</v>
      </c>
      <c r="T1892" s="6" t="s">
        <v>1532</v>
      </c>
      <c r="U1892" s="6" t="s">
        <v>414</v>
      </c>
      <c r="V1892" s="7">
        <v>101</v>
      </c>
      <c r="W1892" s="8">
        <v>44144</v>
      </c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</row>
    <row r="1893" ht="15.15" hidden="1" spans="1:86">
      <c r="A1893" s="4">
        <v>44143.7967592593</v>
      </c>
      <c r="B1893" s="6" t="s">
        <v>15</v>
      </c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 t="s">
        <v>5409</v>
      </c>
      <c r="AF1893" s="7">
        <v>89626840439</v>
      </c>
      <c r="AG1893" s="6" t="s">
        <v>5410</v>
      </c>
      <c r="AH1893" s="6" t="s">
        <v>5411</v>
      </c>
      <c r="AI1893" s="6" t="s">
        <v>5394</v>
      </c>
      <c r="AJ1893" s="7">
        <v>111</v>
      </c>
      <c r="AK1893" s="6" t="s">
        <v>74</v>
      </c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</row>
    <row r="1894" ht="15.15" hidden="1" spans="1:86">
      <c r="A1894" s="4">
        <v>44143.7967939815</v>
      </c>
      <c r="B1894" s="5" t="s">
        <v>65</v>
      </c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 t="s">
        <v>5412</v>
      </c>
      <c r="R1894" s="7">
        <v>89112060649</v>
      </c>
      <c r="S1894" s="6" t="s">
        <v>5413</v>
      </c>
      <c r="T1894" s="6" t="s">
        <v>5414</v>
      </c>
      <c r="U1894" s="6" t="s">
        <v>5129</v>
      </c>
      <c r="V1894" s="7">
        <v>102</v>
      </c>
      <c r="W1894" s="8">
        <v>44143</v>
      </c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</row>
    <row r="1895" ht="15.15" spans="1:86">
      <c r="A1895" s="4">
        <v>44143.7969791667</v>
      </c>
      <c r="B1895" s="5" t="s">
        <v>11</v>
      </c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 t="s">
        <v>5415</v>
      </c>
      <c r="BP1895" s="7">
        <v>89650198417</v>
      </c>
      <c r="BQ1895" s="6" t="s">
        <v>5416</v>
      </c>
      <c r="BR1895" s="6" t="s">
        <v>5417</v>
      </c>
      <c r="BS1895" s="6" t="s">
        <v>3234</v>
      </c>
      <c r="BT1895" s="7">
        <v>129</v>
      </c>
      <c r="BU1895" s="8">
        <v>44143</v>
      </c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</row>
    <row r="1896" ht="15.15" spans="1:86">
      <c r="A1896" s="4">
        <v>44143.7974652778</v>
      </c>
      <c r="B1896" s="5" t="s">
        <v>11</v>
      </c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 t="s">
        <v>5418</v>
      </c>
      <c r="BP1896" s="7">
        <v>8904330645</v>
      </c>
      <c r="BQ1896" s="6" t="s">
        <v>5419</v>
      </c>
      <c r="BR1896" s="6" t="s">
        <v>5420</v>
      </c>
      <c r="BS1896" s="6" t="s">
        <v>280</v>
      </c>
      <c r="BT1896" s="7">
        <v>203</v>
      </c>
      <c r="BU1896" s="8">
        <v>44143</v>
      </c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</row>
    <row r="1897" ht="15.15" hidden="1" spans="1:86">
      <c r="A1897" s="4">
        <v>44143.7977662037</v>
      </c>
      <c r="B1897" s="5" t="s">
        <v>65</v>
      </c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 t="s">
        <v>5412</v>
      </c>
      <c r="R1897" s="7">
        <v>89112060649</v>
      </c>
      <c r="S1897" s="6" t="s">
        <v>5413</v>
      </c>
      <c r="T1897" s="6" t="s">
        <v>5414</v>
      </c>
      <c r="U1897" s="6" t="s">
        <v>1988</v>
      </c>
      <c r="V1897" s="6" t="s">
        <v>5125</v>
      </c>
      <c r="W1897" s="8">
        <v>44143</v>
      </c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</row>
    <row r="1898" ht="15.15" hidden="1" spans="1:86">
      <c r="A1898" s="4">
        <v>44143.7978703704</v>
      </c>
      <c r="B1898" s="5" t="s">
        <v>65</v>
      </c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 t="s">
        <v>5421</v>
      </c>
      <c r="R1898" s="7">
        <v>89215830741</v>
      </c>
      <c r="S1898" s="6" t="s">
        <v>5422</v>
      </c>
      <c r="T1898" s="6" t="s">
        <v>5423</v>
      </c>
      <c r="U1898" s="6" t="s">
        <v>2303</v>
      </c>
      <c r="V1898" s="6" t="s">
        <v>5424</v>
      </c>
      <c r="W1898" s="8">
        <v>44143</v>
      </c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</row>
    <row r="1899" ht="15.15" hidden="1" spans="1:86">
      <c r="A1899" s="4">
        <v>44143.7981365741</v>
      </c>
      <c r="B1899" s="5" t="s">
        <v>65</v>
      </c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 t="s">
        <v>5425</v>
      </c>
      <c r="R1899" s="7">
        <v>89112832824</v>
      </c>
      <c r="S1899" s="6" t="s">
        <v>5426</v>
      </c>
      <c r="T1899" s="6" t="s">
        <v>5427</v>
      </c>
      <c r="U1899" s="6" t="s">
        <v>5428</v>
      </c>
      <c r="V1899" s="6">
        <v>3</v>
      </c>
      <c r="W1899" s="8">
        <v>44143</v>
      </c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</row>
    <row r="1900" ht="15.15" hidden="1" spans="1:86">
      <c r="A1900" s="4">
        <v>44143.7985069444</v>
      </c>
      <c r="B1900" s="6" t="s">
        <v>15</v>
      </c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 t="s">
        <v>5429</v>
      </c>
      <c r="AF1900" s="7">
        <v>89219726417</v>
      </c>
      <c r="AG1900" s="6" t="s">
        <v>5430</v>
      </c>
      <c r="AH1900" s="6" t="s">
        <v>5431</v>
      </c>
      <c r="AI1900" s="6" t="s">
        <v>5394</v>
      </c>
      <c r="AJ1900" s="7">
        <v>111</v>
      </c>
      <c r="AK1900" s="6" t="s">
        <v>74</v>
      </c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</row>
    <row r="1901" ht="15.15" hidden="1" spans="1:86">
      <c r="A1901" s="4">
        <v>44143.7989236111</v>
      </c>
      <c r="B1901" s="5" t="s">
        <v>65</v>
      </c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 t="s">
        <v>4999</v>
      </c>
      <c r="R1901" s="7">
        <v>89062665343</v>
      </c>
      <c r="S1901" s="6" t="s">
        <v>5000</v>
      </c>
      <c r="T1901" s="6" t="s">
        <v>5001</v>
      </c>
      <c r="U1901" s="6" t="s">
        <v>414</v>
      </c>
      <c r="V1901" s="6">
        <v>1</v>
      </c>
      <c r="W1901" s="8">
        <v>44143</v>
      </c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</row>
    <row r="1902" ht="15.15" hidden="1" spans="1:86">
      <c r="A1902" s="4">
        <v>44143.7989467593</v>
      </c>
      <c r="B1902" s="5" t="s">
        <v>192</v>
      </c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 t="s">
        <v>4999</v>
      </c>
      <c r="BA1902" s="7">
        <v>89062665343</v>
      </c>
      <c r="BB1902" s="6" t="s">
        <v>5000</v>
      </c>
      <c r="BC1902" s="6" t="s">
        <v>5001</v>
      </c>
      <c r="BD1902" s="6" t="s">
        <v>773</v>
      </c>
      <c r="BE1902" s="7">
        <v>117</v>
      </c>
      <c r="BF1902" s="8">
        <v>44143</v>
      </c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</row>
    <row r="1903" ht="15.15" hidden="1" spans="1:86">
      <c r="A1903" s="4">
        <v>44143.7991319444</v>
      </c>
      <c r="B1903" s="5" t="s">
        <v>65</v>
      </c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 t="s">
        <v>5432</v>
      </c>
      <c r="R1903" s="7">
        <v>89119182216</v>
      </c>
      <c r="S1903" s="6" t="s">
        <v>5433</v>
      </c>
      <c r="T1903" s="6" t="s">
        <v>5434</v>
      </c>
      <c r="U1903" s="6" t="s">
        <v>5435</v>
      </c>
      <c r="V1903" s="6">
        <v>3</v>
      </c>
      <c r="W1903" s="8">
        <v>44143</v>
      </c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</row>
    <row r="1904" ht="15.15" hidden="1" spans="1:86">
      <c r="A1904" s="4">
        <v>44143.7992939815</v>
      </c>
      <c r="B1904" s="5" t="s">
        <v>65</v>
      </c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 t="s">
        <v>5436</v>
      </c>
      <c r="R1904" s="6">
        <v>79213071866</v>
      </c>
      <c r="S1904" s="6" t="s">
        <v>5437</v>
      </c>
      <c r="T1904" s="6" t="s">
        <v>5438</v>
      </c>
      <c r="U1904" s="6" t="s">
        <v>5137</v>
      </c>
      <c r="V1904" s="7">
        <v>102</v>
      </c>
      <c r="W1904" s="8">
        <v>44143</v>
      </c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</row>
    <row r="1905" ht="15.15" hidden="1" spans="1:86">
      <c r="A1905" s="4">
        <v>44143.7997569444</v>
      </c>
      <c r="B1905" s="6" t="s">
        <v>15</v>
      </c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 t="s">
        <v>910</v>
      </c>
      <c r="AF1905" s="7">
        <v>89112619938</v>
      </c>
      <c r="AG1905" s="6" t="s">
        <v>911</v>
      </c>
      <c r="AH1905" s="6" t="s">
        <v>5439</v>
      </c>
      <c r="AI1905" s="6" t="s">
        <v>5440</v>
      </c>
      <c r="AJ1905" s="7">
        <v>130</v>
      </c>
      <c r="AK1905" s="6" t="s">
        <v>20</v>
      </c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</row>
    <row r="1906" ht="15.15" hidden="1" spans="1:86">
      <c r="A1906" s="4">
        <v>44143.7999884259</v>
      </c>
      <c r="B1906" s="5" t="s">
        <v>65</v>
      </c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 t="s">
        <v>5441</v>
      </c>
      <c r="R1906" s="7">
        <v>89112832824</v>
      </c>
      <c r="S1906" s="6" t="s">
        <v>5442</v>
      </c>
      <c r="T1906" s="6" t="s">
        <v>5443</v>
      </c>
      <c r="U1906" s="6" t="s">
        <v>5444</v>
      </c>
      <c r="V1906" s="7">
        <v>201</v>
      </c>
      <c r="W1906" s="8">
        <v>44143</v>
      </c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</row>
    <row r="1907" ht="15.15" spans="1:86">
      <c r="A1907" s="4">
        <v>44143.8000694444</v>
      </c>
      <c r="B1907" s="5" t="s">
        <v>11</v>
      </c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 t="s">
        <v>5445</v>
      </c>
      <c r="BP1907" s="7">
        <v>89217808783</v>
      </c>
      <c r="BQ1907" s="6" t="s">
        <v>5446</v>
      </c>
      <c r="BR1907" s="6" t="s">
        <v>5447</v>
      </c>
      <c r="BS1907" s="6" t="s">
        <v>280</v>
      </c>
      <c r="BT1907" s="7">
        <v>203</v>
      </c>
      <c r="BU1907" s="8">
        <v>44143</v>
      </c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</row>
    <row r="1908" ht="15.15" hidden="1" spans="1:86">
      <c r="A1908" s="4">
        <v>44143.8001157407</v>
      </c>
      <c r="B1908" s="5" t="s">
        <v>65</v>
      </c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 t="s">
        <v>5432</v>
      </c>
      <c r="R1908" s="7">
        <v>89119182216</v>
      </c>
      <c r="S1908" s="6" t="s">
        <v>5433</v>
      </c>
      <c r="T1908" s="6" t="s">
        <v>5448</v>
      </c>
      <c r="U1908" s="6" t="s">
        <v>5435</v>
      </c>
      <c r="V1908" s="6">
        <v>3</v>
      </c>
      <c r="W1908" s="8">
        <v>44143</v>
      </c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</row>
    <row r="1909" ht="15.15" hidden="1" spans="1:86">
      <c r="A1909" s="4">
        <v>44143.8017361111</v>
      </c>
      <c r="B1909" s="5" t="s">
        <v>65</v>
      </c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 t="s">
        <v>3171</v>
      </c>
      <c r="R1909" s="7">
        <v>89523863207</v>
      </c>
      <c r="S1909" s="6" t="s">
        <v>3172</v>
      </c>
      <c r="T1909" s="6" t="s">
        <v>5449</v>
      </c>
      <c r="U1909" s="6" t="s">
        <v>69</v>
      </c>
      <c r="V1909" s="6">
        <v>1</v>
      </c>
      <c r="W1909" s="7" t="s">
        <v>4142</v>
      </c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</row>
    <row r="1910" ht="15.15" hidden="1" spans="1:86">
      <c r="A1910" s="4">
        <v>44143.8017592593</v>
      </c>
      <c r="B1910" s="5" t="s">
        <v>65</v>
      </c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 t="s">
        <v>5436</v>
      </c>
      <c r="R1910" s="6">
        <v>79213071866</v>
      </c>
      <c r="S1910" s="6" t="s">
        <v>5437</v>
      </c>
      <c r="T1910" s="6" t="s">
        <v>5438</v>
      </c>
      <c r="U1910" s="6" t="s">
        <v>1988</v>
      </c>
      <c r="V1910" s="6" t="s">
        <v>5125</v>
      </c>
      <c r="W1910" s="8">
        <v>44143</v>
      </c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</row>
    <row r="1911" ht="15.15" hidden="1" spans="1:86">
      <c r="A1911" s="4">
        <v>44143.8020949074</v>
      </c>
      <c r="B1911" s="5" t="s">
        <v>27</v>
      </c>
      <c r="C1911" s="6"/>
      <c r="D1911" s="6"/>
      <c r="E1911" s="6"/>
      <c r="F1911" s="6"/>
      <c r="G1911" s="6"/>
      <c r="H1911" s="6"/>
      <c r="I1911" s="6"/>
      <c r="J1911" s="6" t="s">
        <v>5450</v>
      </c>
      <c r="K1911" s="6">
        <v>79818732377</v>
      </c>
      <c r="L1911" s="6"/>
      <c r="M1911" s="6" t="s">
        <v>5451</v>
      </c>
      <c r="N1911" s="6" t="s">
        <v>1568</v>
      </c>
      <c r="O1911" s="7">
        <v>3</v>
      </c>
      <c r="P1911" s="8">
        <v>44143</v>
      </c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</row>
    <row r="1912" ht="15.15" hidden="1" spans="1:86">
      <c r="A1912" s="4">
        <v>44143.8023611111</v>
      </c>
      <c r="B1912" s="5" t="s">
        <v>27</v>
      </c>
      <c r="C1912" s="6"/>
      <c r="D1912" s="6"/>
      <c r="E1912" s="6"/>
      <c r="F1912" s="6"/>
      <c r="G1912" s="6"/>
      <c r="H1912" s="6"/>
      <c r="I1912" s="6"/>
      <c r="J1912" s="6" t="s">
        <v>5452</v>
      </c>
      <c r="K1912" s="7">
        <v>89119846870</v>
      </c>
      <c r="L1912" s="6" t="s">
        <v>5453</v>
      </c>
      <c r="M1912" s="6" t="s">
        <v>5454</v>
      </c>
      <c r="N1912" s="6" t="s">
        <v>1973</v>
      </c>
      <c r="O1912" s="7">
        <v>101</v>
      </c>
      <c r="P1912" s="8">
        <v>44143</v>
      </c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</row>
    <row r="1913" ht="15.15" hidden="1" spans="1:86">
      <c r="A1913" s="4">
        <v>44143.8026967593</v>
      </c>
      <c r="B1913" s="5" t="s">
        <v>65</v>
      </c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 t="s">
        <v>5455</v>
      </c>
      <c r="R1913" s="7">
        <v>89112296049</v>
      </c>
      <c r="S1913" s="6" t="s">
        <v>5456</v>
      </c>
      <c r="T1913" s="6" t="s">
        <v>5457</v>
      </c>
      <c r="U1913" s="6" t="s">
        <v>5458</v>
      </c>
      <c r="V1913" s="7">
        <v>103</v>
      </c>
      <c r="W1913" s="8">
        <v>44143</v>
      </c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</row>
    <row r="1914" ht="15.15" hidden="1" spans="1:86">
      <c r="A1914" s="4">
        <v>44143.8027893519</v>
      </c>
      <c r="B1914" s="5" t="s">
        <v>27</v>
      </c>
      <c r="C1914" s="6"/>
      <c r="D1914" s="6"/>
      <c r="E1914" s="6"/>
      <c r="F1914" s="6"/>
      <c r="G1914" s="6"/>
      <c r="H1914" s="6"/>
      <c r="I1914" s="6"/>
      <c r="J1914" s="6" t="s">
        <v>5459</v>
      </c>
      <c r="K1914" s="7">
        <v>89112776026</v>
      </c>
      <c r="L1914" s="6" t="s">
        <v>5460</v>
      </c>
      <c r="M1914" s="6" t="s">
        <v>5461</v>
      </c>
      <c r="N1914" s="6" t="s">
        <v>2557</v>
      </c>
      <c r="O1914" s="7">
        <v>104</v>
      </c>
      <c r="P1914" s="8">
        <v>44143</v>
      </c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</row>
    <row r="1915" ht="15.15" hidden="1" spans="1:86">
      <c r="A1915" s="4">
        <v>44143.8035648148</v>
      </c>
      <c r="B1915" s="5" t="s">
        <v>65</v>
      </c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 t="s">
        <v>5450</v>
      </c>
      <c r="R1915" s="6">
        <v>79818732377</v>
      </c>
      <c r="S1915" s="6"/>
      <c r="T1915" s="6" t="s">
        <v>5451</v>
      </c>
      <c r="U1915" s="6" t="s">
        <v>5462</v>
      </c>
      <c r="V1915" s="7">
        <v>3</v>
      </c>
      <c r="W1915" s="8">
        <v>44143</v>
      </c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</row>
    <row r="1916" ht="15.15" hidden="1" spans="1:86">
      <c r="A1916" s="4">
        <v>44143.8040277778</v>
      </c>
      <c r="B1916" s="5" t="s">
        <v>65</v>
      </c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 t="s">
        <v>5463</v>
      </c>
      <c r="R1916" s="7">
        <v>89816985085</v>
      </c>
      <c r="S1916" s="6" t="s">
        <v>5464</v>
      </c>
      <c r="T1916" s="6" t="s">
        <v>5465</v>
      </c>
      <c r="U1916" s="6" t="s">
        <v>1355</v>
      </c>
      <c r="V1916" s="7">
        <v>104</v>
      </c>
      <c r="W1916" s="8">
        <v>44144</v>
      </c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</row>
    <row r="1917" ht="15.15" hidden="1" spans="1:86">
      <c r="A1917" s="4">
        <v>44143.8042939815</v>
      </c>
      <c r="B1917" s="5" t="s">
        <v>27</v>
      </c>
      <c r="C1917" s="6"/>
      <c r="D1917" s="6"/>
      <c r="E1917" s="6"/>
      <c r="F1917" s="6"/>
      <c r="G1917" s="6"/>
      <c r="H1917" s="6"/>
      <c r="I1917" s="6"/>
      <c r="J1917" s="6" t="s">
        <v>5466</v>
      </c>
      <c r="K1917" s="6">
        <v>79052019525</v>
      </c>
      <c r="L1917" s="6" t="s">
        <v>5467</v>
      </c>
      <c r="M1917" s="6" t="s">
        <v>5468</v>
      </c>
      <c r="N1917" s="6" t="s">
        <v>1564</v>
      </c>
      <c r="O1917" s="7">
        <v>1</v>
      </c>
      <c r="P1917" s="8">
        <v>44143</v>
      </c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</row>
    <row r="1918" ht="15.15" hidden="1" spans="1:86">
      <c r="A1918" s="4">
        <v>44143.8045486111</v>
      </c>
      <c r="B1918" s="6" t="s">
        <v>80</v>
      </c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 t="s">
        <v>5469</v>
      </c>
      <c r="BH1918" s="7">
        <v>89111048048</v>
      </c>
      <c r="BI1918" s="6" t="s">
        <v>5470</v>
      </c>
      <c r="BJ1918" s="6" t="s">
        <v>5471</v>
      </c>
      <c r="BK1918" s="6" t="s">
        <v>5472</v>
      </c>
      <c r="BL1918" s="6" t="s">
        <v>1176</v>
      </c>
      <c r="BM1918" s="6" t="s">
        <v>46</v>
      </c>
      <c r="BN1918" s="6" t="s">
        <v>20</v>
      </c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</row>
    <row r="1919" ht="15.15" hidden="1" spans="1:86">
      <c r="A1919" s="4">
        <v>44143.8052199074</v>
      </c>
      <c r="B1919" s="5" t="s">
        <v>169</v>
      </c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 t="s">
        <v>5452</v>
      </c>
      <c r="Y1919" s="7">
        <v>89119846870</v>
      </c>
      <c r="Z1919" s="6" t="s">
        <v>5453</v>
      </c>
      <c r="AA1919" s="6" t="s">
        <v>5454</v>
      </c>
      <c r="AB1919" s="6" t="s">
        <v>5473</v>
      </c>
      <c r="AC1919" s="7">
        <v>202</v>
      </c>
      <c r="AD1919" s="8">
        <v>44143</v>
      </c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</row>
    <row r="1920" ht="15.15" hidden="1" spans="1:86">
      <c r="A1920" s="4">
        <v>44143.8054976852</v>
      </c>
      <c r="B1920" s="5" t="s">
        <v>27</v>
      </c>
      <c r="C1920" s="6"/>
      <c r="D1920" s="6"/>
      <c r="E1920" s="6"/>
      <c r="F1920" s="6"/>
      <c r="G1920" s="6"/>
      <c r="H1920" s="6"/>
      <c r="I1920" s="6"/>
      <c r="J1920" s="6" t="s">
        <v>5474</v>
      </c>
      <c r="K1920" s="6">
        <v>79111975261</v>
      </c>
      <c r="L1920" s="6" t="s">
        <v>5475</v>
      </c>
      <c r="M1920" s="6" t="s">
        <v>5476</v>
      </c>
      <c r="N1920" s="6" t="s">
        <v>2120</v>
      </c>
      <c r="O1920" s="7">
        <v>203</v>
      </c>
      <c r="P1920" s="8">
        <v>44143</v>
      </c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</row>
    <row r="1921" ht="15.15" spans="1:86">
      <c r="A1921" s="4">
        <v>44143.8057638889</v>
      </c>
      <c r="B1921" s="5" t="s">
        <v>11</v>
      </c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 t="s">
        <v>5201</v>
      </c>
      <c r="BP1921" s="7">
        <v>89219805464</v>
      </c>
      <c r="BQ1921" s="6" t="s">
        <v>5202</v>
      </c>
      <c r="BR1921" s="6" t="s">
        <v>5203</v>
      </c>
      <c r="BS1921" s="6" t="s">
        <v>378</v>
      </c>
      <c r="BT1921" s="7">
        <v>129</v>
      </c>
      <c r="BU1921" s="8">
        <v>44143</v>
      </c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</row>
    <row r="1922" ht="15.15" hidden="1" spans="1:86">
      <c r="A1922" s="4">
        <v>44143.8058564815</v>
      </c>
      <c r="B1922" s="5" t="s">
        <v>27</v>
      </c>
      <c r="C1922" s="6"/>
      <c r="D1922" s="6"/>
      <c r="E1922" s="6"/>
      <c r="F1922" s="6"/>
      <c r="G1922" s="6"/>
      <c r="H1922" s="6"/>
      <c r="I1922" s="6"/>
      <c r="J1922" s="6" t="s">
        <v>5477</v>
      </c>
      <c r="K1922" s="7">
        <v>89025579575</v>
      </c>
      <c r="L1922" s="6" t="s">
        <v>5478</v>
      </c>
      <c r="M1922" s="6" t="s">
        <v>5479</v>
      </c>
      <c r="N1922" s="6" t="s">
        <v>5480</v>
      </c>
      <c r="O1922" s="7">
        <v>106</v>
      </c>
      <c r="P1922" s="8">
        <v>44143</v>
      </c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</row>
    <row r="1923" ht="15.15" hidden="1" spans="1:86">
      <c r="A1923" s="4">
        <v>44143.8061111111</v>
      </c>
      <c r="B1923" s="5" t="s">
        <v>65</v>
      </c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 t="s">
        <v>5481</v>
      </c>
      <c r="R1923" s="7">
        <v>89119188538</v>
      </c>
      <c r="S1923" s="6" t="s">
        <v>5482</v>
      </c>
      <c r="T1923" s="6" t="s">
        <v>5483</v>
      </c>
      <c r="U1923" s="6" t="s">
        <v>5484</v>
      </c>
      <c r="V1923" s="6">
        <v>3</v>
      </c>
      <c r="W1923" s="8">
        <v>44143</v>
      </c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</row>
    <row r="1924" ht="15.15" hidden="1" spans="1:86">
      <c r="A1924" s="4">
        <v>44143.8062152778</v>
      </c>
      <c r="B1924" s="5" t="s">
        <v>65</v>
      </c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 t="s">
        <v>4067</v>
      </c>
      <c r="R1924" s="7">
        <v>89214133317</v>
      </c>
      <c r="S1924" s="6" t="s">
        <v>4068</v>
      </c>
      <c r="T1924" s="6" t="s">
        <v>4069</v>
      </c>
      <c r="U1924" s="6" t="s">
        <v>4074</v>
      </c>
      <c r="V1924" s="6">
        <v>3</v>
      </c>
      <c r="W1924" s="8">
        <v>44143</v>
      </c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</row>
    <row r="1925" ht="15.15" hidden="1" spans="1:86">
      <c r="A1925" s="4">
        <v>44143.8067476852</v>
      </c>
      <c r="B1925" s="5" t="s">
        <v>27</v>
      </c>
      <c r="C1925" s="6"/>
      <c r="D1925" s="6"/>
      <c r="E1925" s="6"/>
      <c r="F1925" s="6"/>
      <c r="G1925" s="6"/>
      <c r="H1925" s="6"/>
      <c r="I1925" s="6"/>
      <c r="J1925" s="6" t="s">
        <v>2644</v>
      </c>
      <c r="K1925" s="6">
        <f>7-921-344-47-53</f>
        <v>-1358</v>
      </c>
      <c r="L1925" s="6" t="s">
        <v>2645</v>
      </c>
      <c r="M1925" s="6" t="s">
        <v>2646</v>
      </c>
      <c r="N1925" s="6" t="s">
        <v>1095</v>
      </c>
      <c r="O1925" s="7">
        <v>204</v>
      </c>
      <c r="P1925" s="8">
        <v>44143</v>
      </c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</row>
    <row r="1926" ht="15.15" hidden="1" spans="1:86">
      <c r="A1926" s="4">
        <v>44143.8071296296</v>
      </c>
      <c r="B1926" s="5" t="s">
        <v>65</v>
      </c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 t="s">
        <v>5485</v>
      </c>
      <c r="R1926" s="6">
        <v>79052207250</v>
      </c>
      <c r="S1926" s="6" t="s">
        <v>5486</v>
      </c>
      <c r="T1926" s="6" t="s">
        <v>5487</v>
      </c>
      <c r="U1926" s="6" t="s">
        <v>5488</v>
      </c>
      <c r="V1926" s="7">
        <v>103</v>
      </c>
      <c r="W1926" s="8">
        <v>44143</v>
      </c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</row>
    <row r="1927" ht="15.15" hidden="1" spans="1:86">
      <c r="A1927" s="4">
        <v>44143.8071990741</v>
      </c>
      <c r="B1927" s="5" t="s">
        <v>169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 t="s">
        <v>5489</v>
      </c>
      <c r="Y1927" s="6">
        <v>79119081190</v>
      </c>
      <c r="Z1927" s="6" t="s">
        <v>5490</v>
      </c>
      <c r="AA1927" s="6" t="s">
        <v>5491</v>
      </c>
      <c r="AB1927" s="6" t="s">
        <v>1021</v>
      </c>
      <c r="AC1927" s="7">
        <v>403</v>
      </c>
      <c r="AD1927" s="8">
        <v>44143</v>
      </c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</row>
    <row r="1928" ht="15.15" hidden="1" spans="1:86">
      <c r="A1928" s="4">
        <v>44143.8074189815</v>
      </c>
      <c r="B1928" s="5" t="s">
        <v>65</v>
      </c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 t="s">
        <v>5368</v>
      </c>
      <c r="R1928" s="7">
        <v>89500025354</v>
      </c>
      <c r="S1928" s="6" t="s">
        <v>5369</v>
      </c>
      <c r="T1928" s="6" t="s">
        <v>5380</v>
      </c>
      <c r="U1928" s="6" t="s">
        <v>414</v>
      </c>
      <c r="V1928" s="6" t="s">
        <v>5381</v>
      </c>
      <c r="W1928" s="8">
        <v>44143</v>
      </c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</row>
    <row r="1929" ht="15.15" hidden="1" spans="1:86">
      <c r="A1929" s="4">
        <v>44143.8074189815</v>
      </c>
      <c r="B1929" s="5" t="s">
        <v>27</v>
      </c>
      <c r="C1929" s="6"/>
      <c r="D1929" s="6"/>
      <c r="E1929" s="6"/>
      <c r="F1929" s="6"/>
      <c r="G1929" s="6"/>
      <c r="H1929" s="6"/>
      <c r="I1929" s="6"/>
      <c r="J1929" s="6" t="s">
        <v>4965</v>
      </c>
      <c r="K1929" s="6">
        <v>79818398900</v>
      </c>
      <c r="L1929" s="6" t="s">
        <v>4966</v>
      </c>
      <c r="M1929" s="6" t="s">
        <v>4967</v>
      </c>
      <c r="N1929" s="6" t="s">
        <v>5492</v>
      </c>
      <c r="O1929" s="7">
        <v>109</v>
      </c>
      <c r="P1929" s="8">
        <v>44143</v>
      </c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</row>
    <row r="1930" ht="15.15" hidden="1" spans="1:86">
      <c r="A1930" s="4">
        <v>44143.8075810185</v>
      </c>
      <c r="B1930" s="5" t="s">
        <v>169</v>
      </c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 t="s">
        <v>5493</v>
      </c>
      <c r="Y1930" s="7">
        <v>89667520929</v>
      </c>
      <c r="Z1930" s="6" t="s">
        <v>5494</v>
      </c>
      <c r="AA1930" s="6" t="s">
        <v>5495</v>
      </c>
      <c r="AB1930" s="6" t="s">
        <v>5496</v>
      </c>
      <c r="AC1930" s="7">
        <v>102</v>
      </c>
      <c r="AD1930" s="8">
        <v>44143</v>
      </c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</row>
    <row r="1931" ht="15.15" hidden="1" spans="1:86">
      <c r="A1931" s="4">
        <v>44143.807962963</v>
      </c>
      <c r="B1931" s="5" t="s">
        <v>169</v>
      </c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 t="s">
        <v>5497</v>
      </c>
      <c r="Y1931" s="6">
        <v>79215743221</v>
      </c>
      <c r="Z1931" s="6"/>
      <c r="AA1931" s="6" t="s">
        <v>5498</v>
      </c>
      <c r="AB1931" s="6" t="s">
        <v>5499</v>
      </c>
      <c r="AC1931" s="7">
        <v>303</v>
      </c>
      <c r="AD1931" s="8">
        <v>44143</v>
      </c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</row>
    <row r="1932" ht="15.15" hidden="1" spans="1:86">
      <c r="A1932" s="4">
        <v>44143.8085300926</v>
      </c>
      <c r="B1932" s="5" t="s">
        <v>169</v>
      </c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 t="s">
        <v>5500</v>
      </c>
      <c r="Y1932" s="6">
        <v>79112204446</v>
      </c>
      <c r="Z1932" s="6" t="s">
        <v>5501</v>
      </c>
      <c r="AA1932" s="6" t="s">
        <v>5502</v>
      </c>
      <c r="AB1932" s="6" t="s">
        <v>5503</v>
      </c>
      <c r="AC1932" s="7">
        <v>104</v>
      </c>
      <c r="AD1932" s="8">
        <v>44143</v>
      </c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</row>
    <row r="1933" ht="15.15" hidden="1" spans="1:86">
      <c r="A1933" s="4">
        <v>44143.8086574074</v>
      </c>
      <c r="B1933" s="5" t="s">
        <v>65</v>
      </c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 t="s">
        <v>5504</v>
      </c>
      <c r="R1933" s="7">
        <v>89056760642</v>
      </c>
      <c r="S1933" s="6" t="s">
        <v>5505</v>
      </c>
      <c r="T1933" s="6" t="s">
        <v>5506</v>
      </c>
      <c r="U1933" s="6" t="s">
        <v>5507</v>
      </c>
      <c r="V1933" s="7">
        <v>101</v>
      </c>
      <c r="W1933" s="8">
        <v>44143</v>
      </c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</row>
    <row r="1934" ht="15.15" hidden="1" spans="1:86">
      <c r="A1934" s="4">
        <v>44143.8087268519</v>
      </c>
      <c r="B1934" s="5" t="s">
        <v>65</v>
      </c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 t="s">
        <v>5508</v>
      </c>
      <c r="R1934" s="6" t="s">
        <v>5509</v>
      </c>
      <c r="S1934" s="6" t="s">
        <v>5510</v>
      </c>
      <c r="T1934" s="6" t="s">
        <v>5511</v>
      </c>
      <c r="U1934" s="6" t="s">
        <v>5093</v>
      </c>
      <c r="V1934" s="7">
        <v>201</v>
      </c>
      <c r="W1934" s="8">
        <v>44143</v>
      </c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</row>
    <row r="1935" ht="15.15" hidden="1" spans="1:86">
      <c r="A1935" s="4">
        <v>44143.8088888889</v>
      </c>
      <c r="B1935" s="5" t="s">
        <v>27</v>
      </c>
      <c r="C1935" s="6"/>
      <c r="D1935" s="6"/>
      <c r="E1935" s="6"/>
      <c r="F1935" s="6"/>
      <c r="G1935" s="6"/>
      <c r="H1935" s="6"/>
      <c r="I1935" s="6"/>
      <c r="J1935" s="6" t="s">
        <v>5512</v>
      </c>
      <c r="K1935" s="7">
        <v>89214483768</v>
      </c>
      <c r="L1935" s="6" t="s">
        <v>5513</v>
      </c>
      <c r="M1935" s="6" t="s">
        <v>5514</v>
      </c>
      <c r="N1935" s="6" t="s">
        <v>2128</v>
      </c>
      <c r="O1935" s="7">
        <v>401</v>
      </c>
      <c r="P1935" s="8">
        <v>44143</v>
      </c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</row>
    <row r="1936" ht="15.15" hidden="1" spans="1:86">
      <c r="A1936" s="4">
        <v>44143.8095023148</v>
      </c>
      <c r="B1936" s="6" t="s">
        <v>80</v>
      </c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 t="s">
        <v>5515</v>
      </c>
      <c r="BH1936" s="6">
        <v>79219319286</v>
      </c>
      <c r="BI1936" s="6" t="s">
        <v>5516</v>
      </c>
      <c r="BJ1936" s="6" t="s">
        <v>5517</v>
      </c>
      <c r="BK1936" s="6" t="s">
        <v>5518</v>
      </c>
      <c r="BL1936" s="6" t="s">
        <v>1631</v>
      </c>
      <c r="BM1936" s="7">
        <v>301</v>
      </c>
      <c r="BN1936" s="6" t="s">
        <v>433</v>
      </c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</row>
    <row r="1937" ht="15.15" hidden="1" spans="1:86">
      <c r="A1937" s="4">
        <v>44143.809837963</v>
      </c>
      <c r="B1937" s="5" t="s">
        <v>65</v>
      </c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 t="s">
        <v>5508</v>
      </c>
      <c r="R1937" s="6" t="s">
        <v>5509</v>
      </c>
      <c r="S1937" s="6" t="s">
        <v>5510</v>
      </c>
      <c r="T1937" s="6" t="s">
        <v>5511</v>
      </c>
      <c r="U1937" s="6" t="s">
        <v>414</v>
      </c>
      <c r="V1937" s="6" t="s">
        <v>5043</v>
      </c>
      <c r="W1937" s="8">
        <v>44143</v>
      </c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</row>
    <row r="1938" ht="15.15" hidden="1" spans="1:86">
      <c r="A1938" s="4">
        <v>44143.8098611111</v>
      </c>
      <c r="B1938" s="5" t="s">
        <v>169</v>
      </c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 t="s">
        <v>5519</v>
      </c>
      <c r="Y1938" s="6">
        <v>79312361638</v>
      </c>
      <c r="Z1938" s="6" t="s">
        <v>5520</v>
      </c>
      <c r="AA1938" s="6" t="s">
        <v>5521</v>
      </c>
      <c r="AB1938" s="6" t="s">
        <v>1021</v>
      </c>
      <c r="AC1938" s="7">
        <v>114</v>
      </c>
      <c r="AD1938" s="8">
        <v>44143</v>
      </c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</row>
    <row r="1939" ht="15.15" hidden="1" spans="1:86">
      <c r="A1939" s="4">
        <v>44143.8100694444</v>
      </c>
      <c r="B1939" s="5" t="s">
        <v>65</v>
      </c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 t="s">
        <v>5504</v>
      </c>
      <c r="R1939" s="7">
        <v>89056760642</v>
      </c>
      <c r="S1939" s="6" t="s">
        <v>5505</v>
      </c>
      <c r="T1939" s="6" t="s">
        <v>5506</v>
      </c>
      <c r="U1939" s="6" t="s">
        <v>1988</v>
      </c>
      <c r="V1939" s="6" t="s">
        <v>5522</v>
      </c>
      <c r="W1939" s="8">
        <v>44143</v>
      </c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</row>
    <row r="1940" ht="15.15" hidden="1" spans="1:86">
      <c r="A1940" s="4">
        <v>44143.8102777778</v>
      </c>
      <c r="B1940" s="5" t="s">
        <v>65</v>
      </c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 t="s">
        <v>5452</v>
      </c>
      <c r="R1940" s="7">
        <v>89119846870</v>
      </c>
      <c r="S1940" s="6" t="s">
        <v>5453</v>
      </c>
      <c r="T1940" s="6" t="s">
        <v>5523</v>
      </c>
      <c r="U1940" s="6" t="s">
        <v>5129</v>
      </c>
      <c r="V1940" s="7">
        <v>202</v>
      </c>
      <c r="W1940" s="8">
        <v>44143</v>
      </c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</row>
    <row r="1941" ht="15.15" hidden="1" spans="1:86">
      <c r="A1941" s="4">
        <v>44143.8112268519</v>
      </c>
      <c r="B1941" s="5" t="s">
        <v>65</v>
      </c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 t="s">
        <v>5452</v>
      </c>
      <c r="R1941" s="7">
        <v>89119846870</v>
      </c>
      <c r="S1941" s="6" t="s">
        <v>5453</v>
      </c>
      <c r="T1941" s="6" t="s">
        <v>5523</v>
      </c>
      <c r="U1941" s="6" t="s">
        <v>1988</v>
      </c>
      <c r="V1941" s="6" t="s">
        <v>5138</v>
      </c>
      <c r="W1941" s="8">
        <v>44143</v>
      </c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</row>
    <row r="1942" ht="15.15" hidden="1" spans="1:86">
      <c r="A1942" s="4">
        <v>44143.8114583333</v>
      </c>
      <c r="B1942" s="5" t="s">
        <v>65</v>
      </c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 t="s">
        <v>5524</v>
      </c>
      <c r="R1942" s="6" t="s">
        <v>5525</v>
      </c>
      <c r="S1942" s="6" t="s">
        <v>5526</v>
      </c>
      <c r="T1942" s="6" t="s">
        <v>5527</v>
      </c>
      <c r="U1942" s="6" t="s">
        <v>5528</v>
      </c>
      <c r="V1942" s="7">
        <v>201</v>
      </c>
      <c r="W1942" s="8">
        <v>44143</v>
      </c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</row>
    <row r="1943" ht="15.15" hidden="1" spans="1:86">
      <c r="A1943" s="4">
        <v>44143.8114699074</v>
      </c>
      <c r="B1943" s="5" t="s">
        <v>65</v>
      </c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 t="s">
        <v>3392</v>
      </c>
      <c r="R1943" s="7">
        <v>89213529743</v>
      </c>
      <c r="S1943" s="6" t="s">
        <v>3393</v>
      </c>
      <c r="T1943" s="6" t="s">
        <v>3516</v>
      </c>
      <c r="U1943" s="6" t="s">
        <v>5528</v>
      </c>
      <c r="V1943" s="7">
        <v>201</v>
      </c>
      <c r="W1943" s="8">
        <v>44143</v>
      </c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</row>
    <row r="1944" ht="15.15" hidden="1" spans="1:86">
      <c r="A1944" s="4">
        <v>44143.8115393519</v>
      </c>
      <c r="B1944" s="5" t="s">
        <v>65</v>
      </c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 t="s">
        <v>5529</v>
      </c>
      <c r="R1944" s="6">
        <v>79217582526</v>
      </c>
      <c r="S1944" s="6" t="s">
        <v>5530</v>
      </c>
      <c r="T1944" s="6" t="s">
        <v>5531</v>
      </c>
      <c r="U1944" s="6" t="s">
        <v>4509</v>
      </c>
      <c r="V1944" s="6">
        <v>2</v>
      </c>
      <c r="W1944" s="8">
        <v>44143</v>
      </c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</row>
    <row r="1945" ht="15.15" hidden="1" spans="1:86">
      <c r="A1945" s="4">
        <v>44143.8120717593</v>
      </c>
      <c r="B1945" s="6" t="s">
        <v>80</v>
      </c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 t="s">
        <v>5474</v>
      </c>
      <c r="BH1945" s="6">
        <v>79111975261</v>
      </c>
      <c r="BI1945" s="6" t="s">
        <v>5475</v>
      </c>
      <c r="BJ1945" s="6" t="s">
        <v>5532</v>
      </c>
      <c r="BK1945" s="6" t="s">
        <v>5476</v>
      </c>
      <c r="BL1945" s="6" t="s">
        <v>3614</v>
      </c>
      <c r="BM1945" s="6" t="s">
        <v>5533</v>
      </c>
      <c r="BN1945" s="6" t="s">
        <v>26</v>
      </c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</row>
    <row r="1946" ht="15.15" hidden="1" spans="1:86">
      <c r="A1946" s="4">
        <v>44143.8127893519</v>
      </c>
      <c r="B1946" s="5" t="s">
        <v>65</v>
      </c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 t="s">
        <v>5452</v>
      </c>
      <c r="R1946" s="7">
        <v>89119846870</v>
      </c>
      <c r="S1946" s="6" t="s">
        <v>5453</v>
      </c>
      <c r="T1946" s="6" t="s">
        <v>5523</v>
      </c>
      <c r="U1946" s="6" t="s">
        <v>5306</v>
      </c>
      <c r="V1946" s="6">
        <v>1</v>
      </c>
      <c r="W1946" s="8">
        <v>44143</v>
      </c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</row>
    <row r="1947" ht="15.15" hidden="1" spans="1:86">
      <c r="A1947" s="4">
        <v>44143.8130208333</v>
      </c>
      <c r="B1947" s="5" t="s">
        <v>65</v>
      </c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 t="s">
        <v>4920</v>
      </c>
      <c r="R1947" s="7">
        <v>89215737758</v>
      </c>
      <c r="S1947" s="6" t="s">
        <v>4921</v>
      </c>
      <c r="T1947" s="6" t="s">
        <v>5534</v>
      </c>
      <c r="U1947" s="6" t="s">
        <v>5528</v>
      </c>
      <c r="V1947" s="7">
        <v>101</v>
      </c>
      <c r="W1947" s="8">
        <v>44143</v>
      </c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</row>
    <row r="1948" ht="15.15" hidden="1" spans="1:86">
      <c r="A1948" s="4">
        <v>44143.8132060185</v>
      </c>
      <c r="B1948" s="5" t="s">
        <v>65</v>
      </c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 t="s">
        <v>5524</v>
      </c>
      <c r="R1948" s="6" t="s">
        <v>5525</v>
      </c>
      <c r="S1948" s="6" t="s">
        <v>5526</v>
      </c>
      <c r="T1948" s="6" t="s">
        <v>5527</v>
      </c>
      <c r="U1948" s="6" t="s">
        <v>1988</v>
      </c>
      <c r="V1948" s="6" t="s">
        <v>5522</v>
      </c>
      <c r="W1948" s="8">
        <v>44143</v>
      </c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</row>
    <row r="1949" ht="15.15" hidden="1" spans="1:86">
      <c r="A1949" s="4">
        <v>44143.8135185185</v>
      </c>
      <c r="B1949" s="5" t="s">
        <v>65</v>
      </c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 t="s">
        <v>3392</v>
      </c>
      <c r="R1949" s="7">
        <v>89213529743</v>
      </c>
      <c r="S1949" s="6" t="s">
        <v>3393</v>
      </c>
      <c r="T1949" s="6" t="s">
        <v>3516</v>
      </c>
      <c r="U1949" s="6" t="s">
        <v>1988</v>
      </c>
      <c r="V1949" s="6" t="s">
        <v>5043</v>
      </c>
      <c r="W1949" s="8">
        <v>44143</v>
      </c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</row>
    <row r="1950" ht="15.15" hidden="1" spans="1:86">
      <c r="A1950" s="4">
        <v>44143.8139236111</v>
      </c>
      <c r="B1950" s="5" t="s">
        <v>27</v>
      </c>
      <c r="C1950" s="6"/>
      <c r="D1950" s="6"/>
      <c r="E1950" s="6"/>
      <c r="F1950" s="6"/>
      <c r="G1950" s="6"/>
      <c r="H1950" s="6"/>
      <c r="I1950" s="6"/>
      <c r="J1950" s="6" t="s">
        <v>5504</v>
      </c>
      <c r="K1950" s="7">
        <v>89056760642</v>
      </c>
      <c r="L1950" s="6" t="s">
        <v>5505</v>
      </c>
      <c r="M1950" s="6" t="s">
        <v>5535</v>
      </c>
      <c r="N1950" s="6" t="s">
        <v>5536</v>
      </c>
      <c r="O1950" s="7">
        <v>106</v>
      </c>
      <c r="P1950" s="8">
        <v>44142</v>
      </c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</row>
    <row r="1951" ht="15.15" hidden="1" spans="1:86">
      <c r="A1951" s="4">
        <v>44143.814375</v>
      </c>
      <c r="B1951" s="5" t="s">
        <v>65</v>
      </c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 t="s">
        <v>5537</v>
      </c>
      <c r="R1951" s="7">
        <v>89217584361</v>
      </c>
      <c r="S1951" s="6" t="s">
        <v>5538</v>
      </c>
      <c r="T1951" s="6" t="s">
        <v>5539</v>
      </c>
      <c r="U1951" s="6" t="s">
        <v>168</v>
      </c>
      <c r="V1951" s="7">
        <v>302</v>
      </c>
      <c r="W1951" s="8">
        <v>44143</v>
      </c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</row>
    <row r="1952" ht="15.15" hidden="1" spans="1:86">
      <c r="A1952" s="4">
        <v>44143.814375</v>
      </c>
      <c r="B1952" s="5" t="s">
        <v>65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 t="s">
        <v>4920</v>
      </c>
      <c r="R1952" s="7">
        <v>89215737758</v>
      </c>
      <c r="S1952" s="6" t="s">
        <v>4921</v>
      </c>
      <c r="T1952" s="6" t="s">
        <v>5534</v>
      </c>
      <c r="U1952" s="6" t="s">
        <v>1988</v>
      </c>
      <c r="V1952" s="6" t="s">
        <v>5522</v>
      </c>
      <c r="W1952" s="8">
        <v>44143</v>
      </c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</row>
    <row r="1953" ht="15.15" hidden="1" spans="1:86">
      <c r="A1953" s="4">
        <v>44143.8148958333</v>
      </c>
      <c r="B1953" s="5" t="s">
        <v>65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 t="s">
        <v>5540</v>
      </c>
      <c r="R1953" s="7">
        <v>89214247631</v>
      </c>
      <c r="S1953" s="6" t="s">
        <v>5541</v>
      </c>
      <c r="T1953" s="6" t="s">
        <v>5542</v>
      </c>
      <c r="U1953" s="6" t="s">
        <v>476</v>
      </c>
      <c r="V1953" s="6">
        <v>6</v>
      </c>
      <c r="W1953" s="8">
        <v>44143</v>
      </c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</row>
    <row r="1954" ht="15.15" hidden="1" spans="1:86">
      <c r="A1954" s="4">
        <v>44143.8151273148</v>
      </c>
      <c r="B1954" s="5" t="s">
        <v>65</v>
      </c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 t="s">
        <v>5543</v>
      </c>
      <c r="R1954" s="6">
        <v>79213422963</v>
      </c>
      <c r="S1954" s="6" t="s">
        <v>5544</v>
      </c>
      <c r="T1954" s="6" t="s">
        <v>5545</v>
      </c>
      <c r="U1954" s="6" t="s">
        <v>5546</v>
      </c>
      <c r="V1954" s="6" t="s">
        <v>5547</v>
      </c>
      <c r="W1954" s="8">
        <v>44143</v>
      </c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</row>
    <row r="1955" ht="15.15" hidden="1" spans="1:86">
      <c r="A1955" s="4">
        <v>44143.8151388889</v>
      </c>
      <c r="B1955" s="5" t="s">
        <v>169</v>
      </c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 t="s">
        <v>5548</v>
      </c>
      <c r="Y1955" s="7">
        <v>89213855409</v>
      </c>
      <c r="Z1955" s="6" t="s">
        <v>5549</v>
      </c>
      <c r="AA1955" s="6" t="s">
        <v>5550</v>
      </c>
      <c r="AB1955" s="6" t="s">
        <v>5551</v>
      </c>
      <c r="AC1955" s="7">
        <v>114</v>
      </c>
      <c r="AD1955" s="8">
        <v>44143</v>
      </c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</row>
    <row r="1956" ht="15.15" hidden="1" spans="1:86">
      <c r="A1956" s="4">
        <v>44143.8154282407</v>
      </c>
      <c r="B1956" s="5" t="s">
        <v>27</v>
      </c>
      <c r="C1956" s="6"/>
      <c r="D1956" s="6"/>
      <c r="E1956" s="6"/>
      <c r="F1956" s="6"/>
      <c r="G1956" s="6"/>
      <c r="H1956" s="6"/>
      <c r="I1956" s="6"/>
      <c r="J1956" s="6" t="s">
        <v>5283</v>
      </c>
      <c r="K1956" s="7">
        <v>89215746242</v>
      </c>
      <c r="L1956" s="6" t="s">
        <v>5284</v>
      </c>
      <c r="M1956" s="6" t="s">
        <v>5285</v>
      </c>
      <c r="N1956" s="6" t="s">
        <v>1697</v>
      </c>
      <c r="O1956" s="7">
        <v>202</v>
      </c>
      <c r="P1956" s="8">
        <v>44143</v>
      </c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</row>
    <row r="1957" ht="15.15" hidden="1" spans="1:86">
      <c r="A1957" s="4">
        <v>44143.8155439815</v>
      </c>
      <c r="B1957" s="5" t="s">
        <v>169</v>
      </c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 t="s">
        <v>5552</v>
      </c>
      <c r="Y1957" s="6">
        <v>79213321112</v>
      </c>
      <c r="Z1957" s="6" t="s">
        <v>5553</v>
      </c>
      <c r="AA1957" s="6" t="s">
        <v>5554</v>
      </c>
      <c r="AB1957" s="6" t="s">
        <v>1021</v>
      </c>
      <c r="AC1957" s="7">
        <v>114</v>
      </c>
      <c r="AD1957" s="8">
        <v>44143</v>
      </c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</row>
    <row r="1958" ht="15.15" hidden="1" spans="1:86">
      <c r="A1958" s="4">
        <v>44143.8157407407</v>
      </c>
      <c r="B1958" s="5" t="s">
        <v>65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 t="s">
        <v>5529</v>
      </c>
      <c r="R1958" s="6">
        <v>79217582526</v>
      </c>
      <c r="S1958" s="6" t="s">
        <v>5530</v>
      </c>
      <c r="T1958" s="6" t="s">
        <v>5531</v>
      </c>
      <c r="U1958" s="6" t="s">
        <v>5555</v>
      </c>
      <c r="V1958" s="6">
        <v>2</v>
      </c>
      <c r="W1958" s="8">
        <v>44144</v>
      </c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</row>
    <row r="1959" ht="15.15" hidden="1" spans="1:86">
      <c r="A1959" s="4">
        <v>44143.8163078704</v>
      </c>
      <c r="B1959" s="5" t="s">
        <v>65</v>
      </c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 t="s">
        <v>5556</v>
      </c>
      <c r="R1959" s="6">
        <v>79213217593</v>
      </c>
      <c r="S1959" s="6"/>
      <c r="T1959" s="6" t="s">
        <v>5557</v>
      </c>
      <c r="U1959" s="6" t="s">
        <v>5484</v>
      </c>
      <c r="V1959" s="7">
        <v>2</v>
      </c>
      <c r="W1959" s="8">
        <v>44143</v>
      </c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</row>
    <row r="1960" ht="15.15" hidden="1" spans="1:86">
      <c r="A1960" s="4">
        <v>44143.8166435185</v>
      </c>
      <c r="B1960" s="6" t="s">
        <v>15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 t="s">
        <v>5558</v>
      </c>
      <c r="AF1960" s="6">
        <v>79112964605</v>
      </c>
      <c r="AG1960" s="6" t="s">
        <v>5559</v>
      </c>
      <c r="AH1960" s="6" t="s">
        <v>5560</v>
      </c>
      <c r="AI1960" s="6" t="s">
        <v>5561</v>
      </c>
      <c r="AJ1960" s="7">
        <v>101</v>
      </c>
      <c r="AK1960" s="6" t="s">
        <v>26</v>
      </c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</row>
    <row r="1961" ht="15.15" hidden="1" spans="1:86">
      <c r="A1961" s="4">
        <v>44143.8166782407</v>
      </c>
      <c r="B1961" s="5" t="s">
        <v>65</v>
      </c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 t="s">
        <v>5562</v>
      </c>
      <c r="R1961" s="7">
        <v>89112306676</v>
      </c>
      <c r="S1961" s="6"/>
      <c r="T1961" s="6" t="s">
        <v>5563</v>
      </c>
      <c r="U1961" s="6" t="s">
        <v>4911</v>
      </c>
      <c r="V1961" s="7">
        <v>201</v>
      </c>
      <c r="W1961" s="8">
        <v>44143</v>
      </c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</row>
    <row r="1962" ht="15.15" hidden="1" spans="1:86">
      <c r="A1962" s="4">
        <v>44143.8167824074</v>
      </c>
      <c r="B1962" s="6" t="s">
        <v>80</v>
      </c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 t="s">
        <v>5564</v>
      </c>
      <c r="BH1962" s="7">
        <v>89219828753</v>
      </c>
      <c r="BI1962" s="6" t="s">
        <v>5565</v>
      </c>
      <c r="BJ1962" s="6" t="s">
        <v>5566</v>
      </c>
      <c r="BK1962" s="6" t="s">
        <v>5567</v>
      </c>
      <c r="BL1962" s="6" t="s">
        <v>1080</v>
      </c>
      <c r="BM1962" s="7">
        <v>123</v>
      </c>
      <c r="BN1962" s="6" t="s">
        <v>624</v>
      </c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</row>
    <row r="1963" ht="15.15" spans="1:86">
      <c r="A1963" s="4">
        <v>44143.8171296296</v>
      </c>
      <c r="B1963" s="5" t="s">
        <v>11</v>
      </c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 t="s">
        <v>5568</v>
      </c>
      <c r="BP1963" s="6">
        <v>79219156567</v>
      </c>
      <c r="BQ1963" s="6" t="s">
        <v>5569</v>
      </c>
      <c r="BR1963" s="6" t="s">
        <v>5570</v>
      </c>
      <c r="BS1963" s="6" t="s">
        <v>2731</v>
      </c>
      <c r="BT1963" s="7">
        <v>157</v>
      </c>
      <c r="BU1963" s="8">
        <v>44143</v>
      </c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</row>
    <row r="1964" ht="15.15" hidden="1" spans="1:86">
      <c r="A1964" s="4">
        <v>44143.8176041667</v>
      </c>
      <c r="B1964" s="5" t="s">
        <v>169</v>
      </c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 t="s">
        <v>5571</v>
      </c>
      <c r="Y1964" s="7">
        <v>89817267780</v>
      </c>
      <c r="Z1964" s="6" t="s">
        <v>5572</v>
      </c>
      <c r="AA1964" s="6" t="s">
        <v>5573</v>
      </c>
      <c r="AB1964" s="6" t="s">
        <v>1021</v>
      </c>
      <c r="AC1964" s="7">
        <v>115</v>
      </c>
      <c r="AD1964" s="7" t="s">
        <v>4142</v>
      </c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</row>
    <row r="1965" ht="15.15" hidden="1" spans="1:86">
      <c r="A1965" s="4">
        <v>44143.8178125</v>
      </c>
      <c r="B1965" s="6" t="s">
        <v>365</v>
      </c>
      <c r="C1965" s="6" t="s">
        <v>5574</v>
      </c>
      <c r="D1965" s="7">
        <v>89650391002</v>
      </c>
      <c r="E1965" s="6" t="s">
        <v>5575</v>
      </c>
      <c r="F1965" s="6" t="s">
        <v>5576</v>
      </c>
      <c r="G1965" s="6" t="s">
        <v>5577</v>
      </c>
      <c r="H1965" s="6" t="s">
        <v>5578</v>
      </c>
      <c r="I1965" s="8">
        <v>44143</v>
      </c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</row>
    <row r="1966" ht="15.15" hidden="1" spans="1:86">
      <c r="A1966" s="4">
        <v>44143.8179513889</v>
      </c>
      <c r="B1966" s="5" t="s">
        <v>169</v>
      </c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 t="s">
        <v>5579</v>
      </c>
      <c r="Y1966" s="7">
        <v>89213633619</v>
      </c>
      <c r="Z1966" s="6" t="s">
        <v>5580</v>
      </c>
      <c r="AA1966" s="6" t="s">
        <v>5581</v>
      </c>
      <c r="AB1966" s="6" t="s">
        <v>874</v>
      </c>
      <c r="AC1966" s="7">
        <v>103</v>
      </c>
      <c r="AD1966" s="8">
        <v>44143</v>
      </c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</row>
    <row r="1967" ht="15.15" hidden="1" spans="1:86">
      <c r="A1967" s="4">
        <v>44143.8179861111</v>
      </c>
      <c r="B1967" s="5" t="s">
        <v>65</v>
      </c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 t="s">
        <v>5562</v>
      </c>
      <c r="R1967" s="7">
        <v>89112306676</v>
      </c>
      <c r="S1967" s="6"/>
      <c r="T1967" s="6" t="s">
        <v>5563</v>
      </c>
      <c r="U1967" s="6" t="s">
        <v>1988</v>
      </c>
      <c r="V1967" s="6" t="s">
        <v>5043</v>
      </c>
      <c r="W1967" s="8">
        <v>44143</v>
      </c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</row>
    <row r="1968" ht="15.15" spans="1:86">
      <c r="A1968" s="4">
        <v>44143.8182986111</v>
      </c>
      <c r="B1968" s="5" t="s">
        <v>11</v>
      </c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 t="s">
        <v>5582</v>
      </c>
      <c r="BP1968" s="7">
        <v>89219440611</v>
      </c>
      <c r="BQ1968" s="6" t="s">
        <v>5583</v>
      </c>
      <c r="BR1968" s="6" t="s">
        <v>5584</v>
      </c>
      <c r="BS1968" s="6" t="s">
        <v>5585</v>
      </c>
      <c r="BT1968" s="7">
        <v>106</v>
      </c>
      <c r="BU1968" s="8">
        <v>44143</v>
      </c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</row>
    <row r="1969" ht="15.15" hidden="1" spans="1:86">
      <c r="A1969" s="4">
        <v>44143.8188194444</v>
      </c>
      <c r="B1969" s="5" t="s">
        <v>65</v>
      </c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 t="s">
        <v>5529</v>
      </c>
      <c r="R1969" s="6">
        <v>79217582526</v>
      </c>
      <c r="S1969" s="6" t="s">
        <v>5530</v>
      </c>
      <c r="T1969" s="6" t="s">
        <v>5586</v>
      </c>
      <c r="U1969" s="6" t="s">
        <v>5555</v>
      </c>
      <c r="V1969" s="6">
        <v>3</v>
      </c>
      <c r="W1969" s="8">
        <v>44144</v>
      </c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</row>
    <row r="1970" ht="15.15" hidden="1" spans="1:86">
      <c r="A1970" s="4">
        <v>44143.8193055556</v>
      </c>
      <c r="B1970" s="5" t="s">
        <v>27</v>
      </c>
      <c r="C1970" s="6"/>
      <c r="D1970" s="6"/>
      <c r="E1970" s="6"/>
      <c r="F1970" s="6"/>
      <c r="G1970" s="6"/>
      <c r="H1970" s="6"/>
      <c r="I1970" s="6"/>
      <c r="J1970" s="6" t="s">
        <v>5587</v>
      </c>
      <c r="K1970" s="6" t="s">
        <v>5588</v>
      </c>
      <c r="L1970" s="6" t="s">
        <v>5589</v>
      </c>
      <c r="M1970" s="6" t="s">
        <v>5590</v>
      </c>
      <c r="N1970" s="6" t="s">
        <v>1180</v>
      </c>
      <c r="O1970" s="7">
        <v>105</v>
      </c>
      <c r="P1970" s="8">
        <v>44143</v>
      </c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</row>
    <row r="1971" ht="15.15" hidden="1" spans="1:86">
      <c r="A1971" s="4">
        <v>44143.819375</v>
      </c>
      <c r="B1971" s="5" t="s">
        <v>27</v>
      </c>
      <c r="C1971" s="6"/>
      <c r="D1971" s="6"/>
      <c r="E1971" s="6"/>
      <c r="F1971" s="6"/>
      <c r="G1971" s="6"/>
      <c r="H1971" s="6"/>
      <c r="I1971" s="6"/>
      <c r="J1971" s="6" t="s">
        <v>5591</v>
      </c>
      <c r="K1971" s="7">
        <v>89217976489</v>
      </c>
      <c r="L1971" s="6" t="s">
        <v>5592</v>
      </c>
      <c r="M1971" s="6" t="s">
        <v>5593</v>
      </c>
      <c r="N1971" s="6" t="s">
        <v>2128</v>
      </c>
      <c r="O1971" s="7">
        <v>102</v>
      </c>
      <c r="P1971" s="8">
        <v>44144</v>
      </c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</row>
    <row r="1972" ht="15.15" hidden="1" spans="1:86">
      <c r="A1972" s="4">
        <v>44143.8198148148</v>
      </c>
      <c r="B1972" s="6" t="s">
        <v>80</v>
      </c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 t="s">
        <v>5512</v>
      </c>
      <c r="BH1972" s="7">
        <v>89214483768</v>
      </c>
      <c r="BI1972" s="6" t="s">
        <v>5513</v>
      </c>
      <c r="BJ1972" s="6" t="s">
        <v>5594</v>
      </c>
      <c r="BK1972" s="6" t="s">
        <v>5514</v>
      </c>
      <c r="BL1972" s="6" t="s">
        <v>3112</v>
      </c>
      <c r="BM1972" s="6" t="s">
        <v>46</v>
      </c>
      <c r="BN1972" s="6" t="s">
        <v>26</v>
      </c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</row>
    <row r="1973" ht="15.15" hidden="1" spans="1:86">
      <c r="A1973" s="4">
        <v>44143.8199074074</v>
      </c>
      <c r="B1973" s="5" t="s">
        <v>65</v>
      </c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 t="s">
        <v>5556</v>
      </c>
      <c r="R1973" s="6">
        <v>79213217593</v>
      </c>
      <c r="S1973" s="6" t="s">
        <v>5595</v>
      </c>
      <c r="T1973" s="6" t="s">
        <v>5557</v>
      </c>
      <c r="U1973" s="6" t="s">
        <v>414</v>
      </c>
      <c r="V1973" s="7">
        <v>401</v>
      </c>
      <c r="W1973" s="8">
        <v>44143</v>
      </c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</row>
    <row r="1974" ht="15.15" hidden="1" spans="1:86">
      <c r="A1974" s="4">
        <v>44143.8199884259</v>
      </c>
      <c r="B1974" s="5" t="s">
        <v>27</v>
      </c>
      <c r="C1974" s="6"/>
      <c r="D1974" s="6"/>
      <c r="E1974" s="6"/>
      <c r="F1974" s="6"/>
      <c r="G1974" s="6"/>
      <c r="H1974" s="6"/>
      <c r="I1974" s="6"/>
      <c r="J1974" s="6" t="s">
        <v>5587</v>
      </c>
      <c r="K1974" s="6" t="s">
        <v>5588</v>
      </c>
      <c r="L1974" s="6" t="s">
        <v>5589</v>
      </c>
      <c r="M1974" s="6" t="s">
        <v>5590</v>
      </c>
      <c r="N1974" s="6" t="s">
        <v>1180</v>
      </c>
      <c r="O1974" s="7">
        <v>105</v>
      </c>
      <c r="P1974" s="8">
        <v>44143</v>
      </c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</row>
    <row r="1975" ht="15.15" hidden="1" spans="1:86">
      <c r="A1975" s="4">
        <v>44143.8203472222</v>
      </c>
      <c r="B1975" s="5" t="s">
        <v>65</v>
      </c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 t="s">
        <v>157</v>
      </c>
      <c r="R1975" s="7">
        <v>89110331270</v>
      </c>
      <c r="S1975" s="6"/>
      <c r="T1975" s="6" t="s">
        <v>158</v>
      </c>
      <c r="U1975" s="6" t="s">
        <v>159</v>
      </c>
      <c r="V1975" s="6">
        <v>3</v>
      </c>
      <c r="W1975" s="8">
        <v>44141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</row>
    <row r="1976" ht="15.15" hidden="1" spans="1:86">
      <c r="A1976" s="4">
        <v>44143.8204398148</v>
      </c>
      <c r="B1976" s="5" t="s">
        <v>65</v>
      </c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 t="s">
        <v>5596</v>
      </c>
      <c r="R1976" s="10">
        <v>79213050801</v>
      </c>
      <c r="S1976" s="6" t="s">
        <v>5597</v>
      </c>
      <c r="T1976" s="6" t="s">
        <v>5598</v>
      </c>
      <c r="U1976" s="6" t="s">
        <v>633</v>
      </c>
      <c r="V1976" s="7">
        <v>103</v>
      </c>
      <c r="W1976" s="8">
        <v>44143</v>
      </c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</row>
    <row r="1977" ht="15.15" hidden="1" spans="1:86">
      <c r="A1977" s="4">
        <v>44143.8205787037</v>
      </c>
      <c r="B1977" s="5" t="s">
        <v>27</v>
      </c>
      <c r="C1977" s="6"/>
      <c r="D1977" s="6"/>
      <c r="E1977" s="6"/>
      <c r="F1977" s="6"/>
      <c r="G1977" s="6"/>
      <c r="H1977" s="6"/>
      <c r="I1977" s="6"/>
      <c r="J1977" s="6" t="s">
        <v>5587</v>
      </c>
      <c r="K1977" s="6" t="s">
        <v>5588</v>
      </c>
      <c r="L1977" s="6" t="s">
        <v>5589</v>
      </c>
      <c r="M1977" s="6" t="s">
        <v>5590</v>
      </c>
      <c r="N1977" s="6" t="s">
        <v>1180</v>
      </c>
      <c r="O1977" s="7">
        <v>105</v>
      </c>
      <c r="P1977" s="8">
        <v>44143</v>
      </c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</row>
    <row r="1978" ht="15.15" hidden="1" spans="1:86">
      <c r="A1978" s="4">
        <v>44143.8206481481</v>
      </c>
      <c r="B1978" s="6" t="s">
        <v>80</v>
      </c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 t="s">
        <v>5599</v>
      </c>
      <c r="BH1978" s="7">
        <v>89219343212</v>
      </c>
      <c r="BI1978" s="6" t="s">
        <v>5600</v>
      </c>
      <c r="BJ1978" s="6" t="s">
        <v>5601</v>
      </c>
      <c r="BK1978" s="6" t="s">
        <v>5602</v>
      </c>
      <c r="BL1978" s="6" t="s">
        <v>1176</v>
      </c>
      <c r="BM1978" s="7">
        <v>2</v>
      </c>
      <c r="BN1978" s="6" t="s">
        <v>20</v>
      </c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</row>
    <row r="1979" ht="15.15" hidden="1" spans="1:86">
      <c r="A1979" s="4">
        <v>44143.8207060185</v>
      </c>
      <c r="B1979" s="5" t="s">
        <v>169</v>
      </c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 t="s">
        <v>5603</v>
      </c>
      <c r="Y1979" s="6">
        <v>79112415027</v>
      </c>
      <c r="Z1979" s="6" t="s">
        <v>5604</v>
      </c>
      <c r="AA1979" s="6" t="s">
        <v>5605</v>
      </c>
      <c r="AB1979" s="6" t="s">
        <v>5606</v>
      </c>
      <c r="AC1979" s="7">
        <v>202</v>
      </c>
      <c r="AD1979" s="8">
        <v>44143</v>
      </c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</row>
    <row r="1980" ht="15.15" hidden="1" spans="1:86">
      <c r="A1980" s="4">
        <v>44143.8208217593</v>
      </c>
      <c r="B1980" s="5" t="s">
        <v>27</v>
      </c>
      <c r="C1980" s="6"/>
      <c r="D1980" s="6"/>
      <c r="E1980" s="6"/>
      <c r="F1980" s="6"/>
      <c r="G1980" s="6"/>
      <c r="H1980" s="6"/>
      <c r="I1980" s="6"/>
      <c r="J1980" s="6" t="s">
        <v>5607</v>
      </c>
      <c r="K1980" s="7">
        <v>89218577416</v>
      </c>
      <c r="L1980" s="6" t="s">
        <v>5608</v>
      </c>
      <c r="M1980" s="6" t="s">
        <v>5609</v>
      </c>
      <c r="N1980" s="6" t="s">
        <v>2120</v>
      </c>
      <c r="O1980" s="7">
        <v>203</v>
      </c>
      <c r="P1980" s="8">
        <v>44143</v>
      </c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</row>
    <row r="1981" ht="15.15" hidden="1" spans="1:86">
      <c r="A1981" s="4">
        <v>44143.8211342593</v>
      </c>
      <c r="B1981" s="5" t="s">
        <v>65</v>
      </c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 t="s">
        <v>5529</v>
      </c>
      <c r="R1981" s="6">
        <v>79217582526</v>
      </c>
      <c r="S1981" s="6" t="s">
        <v>5530</v>
      </c>
      <c r="T1981" s="6" t="s">
        <v>5586</v>
      </c>
      <c r="U1981" s="6" t="s">
        <v>5610</v>
      </c>
      <c r="V1981" s="6">
        <v>3</v>
      </c>
      <c r="W1981" s="8">
        <v>44144</v>
      </c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</row>
    <row r="1982" ht="15.15" hidden="1" spans="1:86">
      <c r="A1982" s="4">
        <v>44143.8218518519</v>
      </c>
      <c r="B1982" s="5" t="s">
        <v>65</v>
      </c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 t="s">
        <v>5611</v>
      </c>
      <c r="R1982" s="7">
        <v>89219521944</v>
      </c>
      <c r="S1982" s="6" t="s">
        <v>5612</v>
      </c>
      <c r="T1982" s="6" t="s">
        <v>5613</v>
      </c>
      <c r="U1982" s="6" t="s">
        <v>476</v>
      </c>
      <c r="V1982" s="6" t="s">
        <v>5614</v>
      </c>
      <c r="W1982" s="8">
        <v>44143</v>
      </c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</row>
    <row r="1983" ht="15.15" hidden="1" spans="1:86">
      <c r="A1983" s="4">
        <v>44143.8226736111</v>
      </c>
      <c r="B1983" s="5" t="s">
        <v>65</v>
      </c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 t="s">
        <v>5615</v>
      </c>
      <c r="R1983" s="7">
        <v>89500336617</v>
      </c>
      <c r="S1983" s="6" t="s">
        <v>5616</v>
      </c>
      <c r="T1983" s="6" t="s">
        <v>5617</v>
      </c>
      <c r="U1983" s="6" t="s">
        <v>5137</v>
      </c>
      <c r="V1983" s="7">
        <v>202</v>
      </c>
      <c r="W1983" s="8">
        <v>44143</v>
      </c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</row>
    <row r="1984" ht="15.15" hidden="1" spans="1:86">
      <c r="A1984" s="4">
        <v>44143.8231828704</v>
      </c>
      <c r="B1984" s="6" t="s">
        <v>80</v>
      </c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 t="s">
        <v>5599</v>
      </c>
      <c r="BH1984" s="7">
        <v>89219343212</v>
      </c>
      <c r="BI1984" s="6" t="s">
        <v>5600</v>
      </c>
      <c r="BJ1984" s="6" t="s">
        <v>5618</v>
      </c>
      <c r="BK1984" s="6" t="s">
        <v>5602</v>
      </c>
      <c r="BL1984" s="6" t="s">
        <v>1672</v>
      </c>
      <c r="BM1984" s="7">
        <v>139</v>
      </c>
      <c r="BN1984" s="6" t="s">
        <v>20</v>
      </c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</row>
    <row r="1985" ht="15.15" hidden="1" spans="1:86">
      <c r="A1985" s="4">
        <v>44143.8233680556</v>
      </c>
      <c r="B1985" s="5" t="s">
        <v>65</v>
      </c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 t="s">
        <v>5619</v>
      </c>
      <c r="R1985" s="7">
        <v>89119558532</v>
      </c>
      <c r="S1985" s="6" t="s">
        <v>5620</v>
      </c>
      <c r="T1985" s="6" t="s">
        <v>5621</v>
      </c>
      <c r="U1985" s="6" t="s">
        <v>633</v>
      </c>
      <c r="V1985" s="7">
        <v>103</v>
      </c>
      <c r="W1985" s="8">
        <v>44143</v>
      </c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</row>
    <row r="1986" ht="15.15" hidden="1" spans="1:86">
      <c r="A1986" s="4">
        <v>44143.8234143518</v>
      </c>
      <c r="B1986" s="5" t="s">
        <v>65</v>
      </c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 t="s">
        <v>5622</v>
      </c>
      <c r="R1986" s="7">
        <v>89216577640</v>
      </c>
      <c r="S1986" s="6" t="s">
        <v>5623</v>
      </c>
      <c r="T1986" s="6" t="s">
        <v>5624</v>
      </c>
      <c r="U1986" s="6" t="s">
        <v>476</v>
      </c>
      <c r="V1986" s="6">
        <v>3</v>
      </c>
      <c r="W1986" s="8">
        <v>44143</v>
      </c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</row>
    <row r="1987" ht="15.15" hidden="1" spans="1:86">
      <c r="A1987" s="4">
        <v>44143.8246296296</v>
      </c>
      <c r="B1987" s="5" t="s">
        <v>65</v>
      </c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 t="s">
        <v>5615</v>
      </c>
      <c r="R1987" s="7">
        <v>89500336617</v>
      </c>
      <c r="S1987" s="6" t="s">
        <v>5616</v>
      </c>
      <c r="T1987" s="6" t="s">
        <v>5625</v>
      </c>
      <c r="U1987" s="6" t="s">
        <v>5626</v>
      </c>
      <c r="V1987" s="6" t="s">
        <v>5627</v>
      </c>
      <c r="W1987" s="8">
        <v>44143</v>
      </c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</row>
    <row r="1988" ht="15.15" hidden="1" spans="1:86">
      <c r="A1988" s="4">
        <v>44143.8250810185</v>
      </c>
      <c r="B1988" s="5" t="s">
        <v>65</v>
      </c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 t="s">
        <v>5628</v>
      </c>
      <c r="R1988" s="7">
        <v>89111507700</v>
      </c>
      <c r="S1988" s="6" t="s">
        <v>5629</v>
      </c>
      <c r="T1988" s="6" t="s">
        <v>5628</v>
      </c>
      <c r="U1988" s="6" t="s">
        <v>476</v>
      </c>
      <c r="V1988" s="7">
        <v>2</v>
      </c>
      <c r="W1988" s="8">
        <v>44143</v>
      </c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</row>
    <row r="1989" ht="15.15" hidden="1" spans="1:86">
      <c r="A1989" s="4">
        <v>44143.8253587963</v>
      </c>
      <c r="B1989" s="6" t="s">
        <v>15</v>
      </c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 t="s">
        <v>5469</v>
      </c>
      <c r="AF1989" s="7">
        <v>89111048048</v>
      </c>
      <c r="AG1989" s="6" t="s">
        <v>5470</v>
      </c>
      <c r="AH1989" s="6" t="s">
        <v>5472</v>
      </c>
      <c r="AI1989" s="6" t="s">
        <v>73</v>
      </c>
      <c r="AJ1989" s="7">
        <v>106</v>
      </c>
      <c r="AK1989" s="6" t="s">
        <v>20</v>
      </c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</row>
    <row r="1990" ht="15.15" hidden="1" spans="1:86">
      <c r="A1990" s="4">
        <v>44143.8256134259</v>
      </c>
      <c r="B1990" s="5" t="s">
        <v>65</v>
      </c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 t="s">
        <v>5630</v>
      </c>
      <c r="R1990" s="6" t="s">
        <v>5631</v>
      </c>
      <c r="S1990" s="6" t="s">
        <v>5632</v>
      </c>
      <c r="T1990" s="6" t="s">
        <v>5633</v>
      </c>
      <c r="U1990" s="6" t="s">
        <v>139</v>
      </c>
      <c r="V1990" s="7">
        <v>503</v>
      </c>
      <c r="W1990" s="8">
        <v>44143</v>
      </c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</row>
    <row r="1991" ht="15.15" hidden="1" spans="1:86">
      <c r="A1991" s="4">
        <v>44143.8266319444</v>
      </c>
      <c r="B1991" s="5" t="s">
        <v>169</v>
      </c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 t="s">
        <v>5634</v>
      </c>
      <c r="Y1991" s="6">
        <v>79632422077</v>
      </c>
      <c r="Z1991" s="6"/>
      <c r="AA1991" s="6" t="s">
        <v>5635</v>
      </c>
      <c r="AB1991" s="6" t="s">
        <v>1091</v>
      </c>
      <c r="AC1991" s="7">
        <v>103</v>
      </c>
      <c r="AD1991" s="8">
        <v>44143</v>
      </c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</row>
    <row r="1992" ht="15.15" hidden="1" spans="1:86">
      <c r="A1992" s="4">
        <v>44143.8271412037</v>
      </c>
      <c r="B1992" s="5" t="s">
        <v>192</v>
      </c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 t="s">
        <v>5469</v>
      </c>
      <c r="BA1992" s="7">
        <v>89111048048</v>
      </c>
      <c r="BB1992" s="6" t="s">
        <v>5470</v>
      </c>
      <c r="BC1992" s="6" t="s">
        <v>5472</v>
      </c>
      <c r="BD1992" s="6" t="s">
        <v>773</v>
      </c>
      <c r="BE1992" s="7">
        <v>121</v>
      </c>
      <c r="BF1992" s="8">
        <v>44143</v>
      </c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</row>
    <row r="1993" ht="15.15" hidden="1" spans="1:86">
      <c r="A1993" s="4">
        <v>44143.8277430556</v>
      </c>
      <c r="B1993" s="5" t="s">
        <v>65</v>
      </c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 t="s">
        <v>5636</v>
      </c>
      <c r="R1993" s="6">
        <v>79219891625</v>
      </c>
      <c r="S1993" s="6" t="s">
        <v>5637</v>
      </c>
      <c r="T1993" s="6" t="s">
        <v>5638</v>
      </c>
      <c r="U1993" s="6" t="s">
        <v>5639</v>
      </c>
      <c r="V1993" s="7">
        <v>202</v>
      </c>
      <c r="W1993" s="8">
        <v>44143</v>
      </c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</row>
    <row r="1994" ht="15.15" hidden="1" spans="1:86">
      <c r="A1994" s="4">
        <v>44143.8281481481</v>
      </c>
      <c r="B1994" s="5" t="s">
        <v>125</v>
      </c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 t="s">
        <v>5640</v>
      </c>
      <c r="AT1994" s="6" t="s">
        <v>5641</v>
      </c>
      <c r="AU1994" s="6"/>
      <c r="AV1994" s="6" t="s">
        <v>5642</v>
      </c>
      <c r="AW1994" s="6" t="s">
        <v>5577</v>
      </c>
      <c r="AX1994" s="6" t="s">
        <v>1548</v>
      </c>
      <c r="AY1994" s="8">
        <v>44143</v>
      </c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</row>
    <row r="1995" ht="15.15" hidden="1" spans="1:86">
      <c r="A1995" s="4">
        <v>44143.8281828704</v>
      </c>
      <c r="B1995" s="6" t="s">
        <v>15</v>
      </c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 t="s">
        <v>5643</v>
      </c>
      <c r="AF1995" s="7">
        <v>89219192972</v>
      </c>
      <c r="AG1995" s="6" t="s">
        <v>5644</v>
      </c>
      <c r="AH1995" s="6" t="s">
        <v>5645</v>
      </c>
      <c r="AI1995" s="6" t="s">
        <v>5646</v>
      </c>
      <c r="AJ1995" s="7">
        <v>204</v>
      </c>
      <c r="AK1995" s="5" t="s">
        <v>5647</v>
      </c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</row>
    <row r="1996" ht="15.15" hidden="1" spans="1:86">
      <c r="A1996" s="4">
        <v>44143.8292939815</v>
      </c>
      <c r="B1996" s="5" t="s">
        <v>65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 t="s">
        <v>4573</v>
      </c>
      <c r="R1996" s="7">
        <v>89319675930</v>
      </c>
      <c r="S1996" s="6" t="s">
        <v>4574</v>
      </c>
      <c r="T1996" s="6" t="s">
        <v>5648</v>
      </c>
      <c r="U1996" s="6" t="s">
        <v>476</v>
      </c>
      <c r="V1996" s="6">
        <v>3</v>
      </c>
      <c r="W1996" s="8">
        <v>44143</v>
      </c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</row>
    <row r="1997" ht="15.15" hidden="1" spans="1:86">
      <c r="A1997" s="4">
        <v>44143.8295601852</v>
      </c>
      <c r="B1997" s="5" t="s">
        <v>27</v>
      </c>
      <c r="C1997" s="6"/>
      <c r="D1997" s="6"/>
      <c r="E1997" s="6"/>
      <c r="F1997" s="6"/>
      <c r="G1997" s="6"/>
      <c r="H1997" s="6"/>
      <c r="I1997" s="6"/>
      <c r="J1997" s="6" t="s">
        <v>5643</v>
      </c>
      <c r="K1997" s="7">
        <v>89219192972</v>
      </c>
      <c r="L1997" s="6" t="s">
        <v>5644</v>
      </c>
      <c r="M1997" s="6" t="s">
        <v>5645</v>
      </c>
      <c r="N1997" s="6" t="s">
        <v>745</v>
      </c>
      <c r="O1997" s="7">
        <v>103</v>
      </c>
      <c r="P1997" s="8">
        <v>44143</v>
      </c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</row>
    <row r="1998" ht="15.15" hidden="1" spans="1:86">
      <c r="A1998" s="4">
        <v>44143.8301736111</v>
      </c>
      <c r="B1998" s="6" t="s">
        <v>15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 t="s">
        <v>1955</v>
      </c>
      <c r="AF1998" s="7">
        <v>89219923421</v>
      </c>
      <c r="AG1998" s="6" t="s">
        <v>5649</v>
      </c>
      <c r="AH1998" s="6" t="s">
        <v>5650</v>
      </c>
      <c r="AI1998" s="6" t="s">
        <v>19</v>
      </c>
      <c r="AJ1998" s="7">
        <v>301</v>
      </c>
      <c r="AK1998" s="6" t="s">
        <v>20</v>
      </c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</row>
    <row r="1999" ht="15.15" hidden="1" spans="1:86">
      <c r="A1999" s="4">
        <v>44143.8303587963</v>
      </c>
      <c r="B1999" s="5" t="s">
        <v>27</v>
      </c>
      <c r="C1999" s="6"/>
      <c r="D1999" s="6"/>
      <c r="E1999" s="6"/>
      <c r="F1999" s="6"/>
      <c r="G1999" s="6"/>
      <c r="H1999" s="6"/>
      <c r="I1999" s="6"/>
      <c r="J1999" s="6" t="s">
        <v>5651</v>
      </c>
      <c r="K1999" s="7">
        <v>98659855323</v>
      </c>
      <c r="L1999" s="6" t="s">
        <v>5652</v>
      </c>
      <c r="M1999" s="6" t="s">
        <v>5653</v>
      </c>
      <c r="N1999" s="6" t="s">
        <v>5654</v>
      </c>
      <c r="O1999" s="7">
        <v>302</v>
      </c>
      <c r="P1999" s="8">
        <v>44143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</row>
    <row r="2000" ht="15.15" hidden="1" spans="1:86">
      <c r="A2000" s="4">
        <v>44143.8310763889</v>
      </c>
      <c r="B2000" s="5" t="s">
        <v>27</v>
      </c>
      <c r="C2000" s="6"/>
      <c r="D2000" s="6"/>
      <c r="E2000" s="6"/>
      <c r="F2000" s="6"/>
      <c r="G2000" s="6"/>
      <c r="H2000" s="6"/>
      <c r="I2000" s="6"/>
      <c r="J2000" s="6" t="s">
        <v>5655</v>
      </c>
      <c r="K2000" s="6">
        <v>79111878730</v>
      </c>
      <c r="L2000" s="6" t="s">
        <v>5656</v>
      </c>
      <c r="M2000" s="6" t="s">
        <v>5657</v>
      </c>
      <c r="N2000" s="6" t="s">
        <v>5658</v>
      </c>
      <c r="O2000" s="7">
        <v>101</v>
      </c>
      <c r="P2000" s="8">
        <v>44143</v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</row>
    <row r="2001" ht="15.15" hidden="1" spans="1:86">
      <c r="A2001" s="4">
        <v>44143.831087963</v>
      </c>
      <c r="B2001" s="6" t="s">
        <v>15</v>
      </c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 t="s">
        <v>5630</v>
      </c>
      <c r="AF2001" s="6" t="s">
        <v>5631</v>
      </c>
      <c r="AG2001" s="6" t="s">
        <v>5632</v>
      </c>
      <c r="AH2001" s="6" t="s">
        <v>5659</v>
      </c>
      <c r="AI2001" s="6" t="s">
        <v>1387</v>
      </c>
      <c r="AJ2001" s="7">
        <v>104</v>
      </c>
      <c r="AK2001" s="6" t="s">
        <v>74</v>
      </c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</row>
    <row r="2002" ht="15.15" hidden="1" spans="1:86">
      <c r="A2002" s="4">
        <v>44143.831087963</v>
      </c>
      <c r="B2002" s="5" t="s">
        <v>65</v>
      </c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 t="s">
        <v>5660</v>
      </c>
      <c r="R2002" s="7">
        <v>89319675930</v>
      </c>
      <c r="S2002" s="6" t="s">
        <v>5661</v>
      </c>
      <c r="T2002" s="6" t="s">
        <v>5648</v>
      </c>
      <c r="U2002" s="6" t="s">
        <v>414</v>
      </c>
      <c r="V2002" s="6">
        <v>3</v>
      </c>
      <c r="W2002" s="8">
        <v>44143</v>
      </c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</row>
    <row r="2003" ht="15.15" hidden="1" spans="1:86">
      <c r="A2003" s="4">
        <v>44143.8324768519</v>
      </c>
      <c r="B2003" s="5" t="s">
        <v>65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 t="s">
        <v>5662</v>
      </c>
      <c r="R2003" s="6">
        <v>79219428085</v>
      </c>
      <c r="S2003" s="6" t="s">
        <v>5663</v>
      </c>
      <c r="T2003" s="6" t="s">
        <v>5664</v>
      </c>
      <c r="U2003" s="6" t="s">
        <v>476</v>
      </c>
      <c r="V2003" s="6">
        <v>3</v>
      </c>
      <c r="W2003" s="8">
        <v>44143</v>
      </c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</row>
    <row r="2004" ht="15.15" hidden="1" spans="1:86">
      <c r="A2004" s="4">
        <v>44143.8328009259</v>
      </c>
      <c r="B2004" s="5" t="s">
        <v>169</v>
      </c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 t="s">
        <v>5665</v>
      </c>
      <c r="Y2004" s="6" t="s">
        <v>5666</v>
      </c>
      <c r="Z2004" s="6" t="s">
        <v>5667</v>
      </c>
      <c r="AA2004" s="6" t="s">
        <v>3835</v>
      </c>
      <c r="AB2004" s="6" t="s">
        <v>697</v>
      </c>
      <c r="AC2004" s="7">
        <v>102</v>
      </c>
      <c r="AD2004" s="8">
        <v>44143</v>
      </c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</row>
    <row r="2005" ht="15.15" hidden="1" spans="1:86">
      <c r="A2005" s="4">
        <v>44143.8331597222</v>
      </c>
      <c r="B2005" s="6" t="s">
        <v>15</v>
      </c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 t="s">
        <v>257</v>
      </c>
      <c r="AF2005" s="7">
        <v>9119509869</v>
      </c>
      <c r="AG2005" s="6" t="s">
        <v>258</v>
      </c>
      <c r="AH2005" s="6" t="s">
        <v>5668</v>
      </c>
      <c r="AI2005" s="6" t="s">
        <v>1387</v>
      </c>
      <c r="AJ2005" s="7">
        <v>203</v>
      </c>
      <c r="AK2005" s="6" t="s">
        <v>20</v>
      </c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</row>
    <row r="2006" ht="15.15" hidden="1" spans="1:86">
      <c r="A2006" s="4">
        <v>44143.833275463</v>
      </c>
      <c r="B2006" s="6" t="s">
        <v>15</v>
      </c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 t="s">
        <v>257</v>
      </c>
      <c r="AF2006" s="7">
        <v>9119509869</v>
      </c>
      <c r="AG2006" s="6" t="s">
        <v>258</v>
      </c>
      <c r="AH2006" s="6" t="s">
        <v>5668</v>
      </c>
      <c r="AI2006" s="6" t="s">
        <v>1387</v>
      </c>
      <c r="AJ2006" s="7">
        <v>203</v>
      </c>
      <c r="AK2006" s="6" t="s">
        <v>20</v>
      </c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</row>
    <row r="2007" ht="15.15" hidden="1" spans="1:86">
      <c r="A2007" s="4">
        <v>44143.8335763889</v>
      </c>
      <c r="B2007" s="6" t="s">
        <v>15</v>
      </c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 t="s">
        <v>1955</v>
      </c>
      <c r="AF2007" s="7">
        <v>89219923421</v>
      </c>
      <c r="AG2007" s="6" t="s">
        <v>5649</v>
      </c>
      <c r="AH2007" s="6" t="s">
        <v>5650</v>
      </c>
      <c r="AI2007" s="6" t="s">
        <v>3496</v>
      </c>
      <c r="AJ2007" s="7">
        <v>301</v>
      </c>
      <c r="AK2007" s="6" t="s">
        <v>20</v>
      </c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</row>
    <row r="2008" ht="15.15" hidden="1" spans="1:86">
      <c r="A2008" s="4">
        <v>44143.8343171296</v>
      </c>
      <c r="B2008" s="5" t="s">
        <v>27</v>
      </c>
      <c r="C2008" s="6"/>
      <c r="D2008" s="6"/>
      <c r="E2008" s="6"/>
      <c r="F2008" s="6"/>
      <c r="G2008" s="6"/>
      <c r="H2008" s="6"/>
      <c r="I2008" s="6"/>
      <c r="J2008" s="6" t="s">
        <v>5669</v>
      </c>
      <c r="K2008" s="7">
        <v>89119546743</v>
      </c>
      <c r="L2008" s="6" t="s">
        <v>5670</v>
      </c>
      <c r="M2008" s="6" t="s">
        <v>5671</v>
      </c>
      <c r="N2008" s="6" t="s">
        <v>3425</v>
      </c>
      <c r="O2008" s="7">
        <v>201</v>
      </c>
      <c r="P2008" s="8">
        <v>44143</v>
      </c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</row>
    <row r="2009" ht="15.15" hidden="1" spans="1:86">
      <c r="A2009" s="4">
        <v>44143.8354050926</v>
      </c>
      <c r="B2009" s="5" t="s">
        <v>169</v>
      </c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 t="s">
        <v>4004</v>
      </c>
      <c r="Y2009" s="6">
        <v>79817055689</v>
      </c>
      <c r="Z2009" s="6" t="s">
        <v>4005</v>
      </c>
      <c r="AA2009" s="6" t="s">
        <v>5672</v>
      </c>
      <c r="AB2009" s="6" t="s">
        <v>3098</v>
      </c>
      <c r="AC2009" s="7">
        <v>1</v>
      </c>
      <c r="AD2009" s="8">
        <v>44143</v>
      </c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</row>
    <row r="2010" ht="15.15" hidden="1" spans="1:86">
      <c r="A2010" s="4">
        <v>44143.8354976852</v>
      </c>
      <c r="B2010" s="5" t="s">
        <v>65</v>
      </c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 t="s">
        <v>1574</v>
      </c>
      <c r="R2010" s="7">
        <v>89500203356</v>
      </c>
      <c r="S2010" s="6" t="s">
        <v>5673</v>
      </c>
      <c r="T2010" s="6" t="s">
        <v>5674</v>
      </c>
      <c r="U2010" s="6" t="s">
        <v>164</v>
      </c>
      <c r="V2010" s="6">
        <v>3</v>
      </c>
      <c r="W2010" s="8">
        <v>44143</v>
      </c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</row>
    <row r="2011" ht="15.15" hidden="1" spans="1:86">
      <c r="A2011" s="4">
        <v>44143.8360185185</v>
      </c>
      <c r="B2011" s="5" t="s">
        <v>27</v>
      </c>
      <c r="C2011" s="6"/>
      <c r="D2011" s="6"/>
      <c r="E2011" s="6"/>
      <c r="F2011" s="6"/>
      <c r="G2011" s="6"/>
      <c r="H2011" s="6"/>
      <c r="I2011" s="6"/>
      <c r="J2011" s="6" t="s">
        <v>5675</v>
      </c>
      <c r="K2011" s="6">
        <v>79533415207</v>
      </c>
      <c r="L2011" s="6" t="s">
        <v>5676</v>
      </c>
      <c r="M2011" s="6" t="s">
        <v>5677</v>
      </c>
      <c r="N2011" s="6" t="s">
        <v>4907</v>
      </c>
      <c r="O2011" s="7">
        <v>402</v>
      </c>
      <c r="P2011" s="8">
        <v>44143</v>
      </c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</row>
    <row r="2012" ht="15.15" hidden="1" spans="1:86">
      <c r="A2012" s="4">
        <v>44143.8363425926</v>
      </c>
      <c r="B2012" s="5" t="s">
        <v>65</v>
      </c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 t="s">
        <v>5678</v>
      </c>
      <c r="R2012" s="6">
        <f>7-911-216-23-94</f>
        <v>-1237</v>
      </c>
      <c r="S2012" s="6" t="s">
        <v>5679</v>
      </c>
      <c r="T2012" s="6" t="s">
        <v>5680</v>
      </c>
      <c r="U2012" s="6" t="s">
        <v>2944</v>
      </c>
      <c r="V2012" s="6">
        <v>2</v>
      </c>
      <c r="W2012" s="8">
        <v>44143</v>
      </c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</row>
    <row r="2013" ht="15.15" hidden="1" spans="1:86">
      <c r="A2013" s="4">
        <v>44143.8365509259</v>
      </c>
      <c r="B2013" s="6" t="s">
        <v>80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 t="s">
        <v>5681</v>
      </c>
      <c r="BH2013" s="7">
        <v>89215796333</v>
      </c>
      <c r="BI2013" s="6" t="s">
        <v>5682</v>
      </c>
      <c r="BJ2013" s="6" t="s">
        <v>5683</v>
      </c>
      <c r="BK2013" s="6" t="s">
        <v>5684</v>
      </c>
      <c r="BL2013" s="6" t="s">
        <v>5685</v>
      </c>
      <c r="BM2013" s="6" t="s">
        <v>5685</v>
      </c>
      <c r="BN2013" s="6" t="s">
        <v>26</v>
      </c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</row>
    <row r="2014" ht="15.15" hidden="1" spans="1:86">
      <c r="A2014" s="4">
        <v>44143.8369791667</v>
      </c>
      <c r="B2014" s="5" t="s">
        <v>65</v>
      </c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 t="s">
        <v>5686</v>
      </c>
      <c r="R2014" s="7">
        <v>89112116895</v>
      </c>
      <c r="S2014" s="6" t="s">
        <v>5687</v>
      </c>
      <c r="T2014" s="6" t="s">
        <v>5688</v>
      </c>
      <c r="U2014" s="6" t="s">
        <v>5528</v>
      </c>
      <c r="V2014" s="7">
        <v>101</v>
      </c>
      <c r="W2014" s="8">
        <v>44144</v>
      </c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</row>
    <row r="2015" ht="15.15" hidden="1" spans="1:86">
      <c r="A2015" s="4">
        <v>44143.8370949074</v>
      </c>
      <c r="B2015" s="5" t="s">
        <v>65</v>
      </c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 t="s">
        <v>5689</v>
      </c>
      <c r="R2015" s="6">
        <v>79117771518</v>
      </c>
      <c r="S2015" s="6" t="s">
        <v>5690</v>
      </c>
      <c r="T2015" s="6" t="s">
        <v>5691</v>
      </c>
      <c r="U2015" s="6" t="s">
        <v>5692</v>
      </c>
      <c r="V2015" s="7">
        <v>103</v>
      </c>
      <c r="W2015" s="8">
        <v>44143</v>
      </c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</row>
    <row r="2016" ht="15.15" hidden="1" spans="1:86">
      <c r="A2016" s="4">
        <v>44143.8371412037</v>
      </c>
      <c r="B2016" s="5" t="s">
        <v>65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 t="s">
        <v>1574</v>
      </c>
      <c r="R2016" s="7">
        <v>89500203356</v>
      </c>
      <c r="S2016" s="6" t="s">
        <v>5673</v>
      </c>
      <c r="T2016" s="6" t="s">
        <v>5693</v>
      </c>
      <c r="U2016" s="6" t="s">
        <v>164</v>
      </c>
      <c r="V2016" s="6">
        <v>3</v>
      </c>
      <c r="W2016" s="8">
        <v>44143</v>
      </c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</row>
    <row r="2017" ht="15.15" hidden="1" spans="1:86">
      <c r="A2017" s="4">
        <v>44143.8377777778</v>
      </c>
      <c r="B2017" s="5" t="s">
        <v>65</v>
      </c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 t="s">
        <v>5678</v>
      </c>
      <c r="R2017" s="6">
        <f>7-911-216-24-94</f>
        <v>-1238</v>
      </c>
      <c r="S2017" s="6" t="s">
        <v>5679</v>
      </c>
      <c r="T2017" s="6" t="s">
        <v>5680</v>
      </c>
      <c r="U2017" s="6" t="s">
        <v>2944</v>
      </c>
      <c r="V2017" s="7">
        <v>301</v>
      </c>
      <c r="W2017" s="8">
        <v>44143</v>
      </c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</row>
    <row r="2018" ht="15.15" hidden="1" spans="1:86">
      <c r="A2018" s="4">
        <v>44143.8382407407</v>
      </c>
      <c r="B2018" s="5" t="s">
        <v>65</v>
      </c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 t="s">
        <v>5689</v>
      </c>
      <c r="R2018" s="6">
        <v>79117771518</v>
      </c>
      <c r="S2018" s="6" t="s">
        <v>5694</v>
      </c>
      <c r="T2018" s="6" t="s">
        <v>5695</v>
      </c>
      <c r="U2018" s="6" t="s">
        <v>633</v>
      </c>
      <c r="V2018" s="7">
        <v>103</v>
      </c>
      <c r="W2018" s="8">
        <v>44143</v>
      </c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</row>
    <row r="2019" ht="15.15" hidden="1" spans="1:86">
      <c r="A2019" s="4">
        <v>44143.8382523148</v>
      </c>
      <c r="B2019" s="6" t="s">
        <v>15</v>
      </c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 t="s">
        <v>5696</v>
      </c>
      <c r="AF2019" s="6">
        <v>79643631683</v>
      </c>
      <c r="AG2019" s="6" t="s">
        <v>5697</v>
      </c>
      <c r="AH2019" s="6" t="s">
        <v>5698</v>
      </c>
      <c r="AI2019" s="6" t="s">
        <v>2113</v>
      </c>
      <c r="AJ2019" s="7">
        <v>104</v>
      </c>
      <c r="AK2019" s="6" t="s">
        <v>20</v>
      </c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</row>
    <row r="2020" ht="15.15" hidden="1" spans="1:86">
      <c r="A2020" s="4">
        <v>44143.8384259259</v>
      </c>
      <c r="B2020" s="5" t="s">
        <v>65</v>
      </c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 t="s">
        <v>5699</v>
      </c>
      <c r="R2020" s="6" t="s">
        <v>5700</v>
      </c>
      <c r="S2020" s="6" t="s">
        <v>5701</v>
      </c>
      <c r="T2020" s="6" t="s">
        <v>5702</v>
      </c>
      <c r="U2020" s="6" t="s">
        <v>5137</v>
      </c>
      <c r="V2020" s="7">
        <v>102</v>
      </c>
      <c r="W2020" s="8">
        <v>44143</v>
      </c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</row>
    <row r="2021" ht="15.15" hidden="1" spans="1:86">
      <c r="A2021" s="4">
        <v>44143.8384259259</v>
      </c>
      <c r="B2021" s="5" t="s">
        <v>65</v>
      </c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 t="s">
        <v>5703</v>
      </c>
      <c r="R2021" s="7">
        <v>89219659564</v>
      </c>
      <c r="S2021" s="6" t="s">
        <v>5704</v>
      </c>
      <c r="T2021" s="6" t="s">
        <v>5705</v>
      </c>
      <c r="U2021" s="6" t="s">
        <v>5706</v>
      </c>
      <c r="V2021" s="7">
        <v>302</v>
      </c>
      <c r="W2021" s="8">
        <v>44143</v>
      </c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</row>
    <row r="2022" ht="15.15" hidden="1" spans="1:86">
      <c r="A2022" s="4">
        <v>44143.8384490741</v>
      </c>
      <c r="B2022" s="6" t="s">
        <v>15</v>
      </c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 t="s">
        <v>5707</v>
      </c>
      <c r="AF2022" s="6">
        <v>79217538385</v>
      </c>
      <c r="AG2022" s="6" t="s">
        <v>5708</v>
      </c>
      <c r="AH2022" s="6" t="s">
        <v>5709</v>
      </c>
      <c r="AI2022" s="6" t="s">
        <v>5710</v>
      </c>
      <c r="AJ2022" s="7">
        <v>111</v>
      </c>
      <c r="AK2022" s="6" t="s">
        <v>20</v>
      </c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</row>
    <row r="2023" ht="15.15" hidden="1" spans="1:86">
      <c r="A2023" s="4">
        <v>44143.8386226852</v>
      </c>
      <c r="B2023" s="5" t="s">
        <v>65</v>
      </c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 t="s">
        <v>4234</v>
      </c>
      <c r="R2023" s="7">
        <v>89313107975</v>
      </c>
      <c r="S2023" s="6" t="s">
        <v>4235</v>
      </c>
      <c r="T2023" s="6" t="s">
        <v>4236</v>
      </c>
      <c r="U2023" s="6" t="s">
        <v>5711</v>
      </c>
      <c r="V2023" s="7">
        <v>301</v>
      </c>
      <c r="W2023" s="8">
        <v>44143</v>
      </c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</row>
    <row r="2024" ht="15.15" hidden="1" spans="1:86">
      <c r="A2024" s="4">
        <v>44143.8387615741</v>
      </c>
      <c r="B2024" s="5" t="s">
        <v>65</v>
      </c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 t="s">
        <v>5686</v>
      </c>
      <c r="R2024" s="7">
        <v>89112116895</v>
      </c>
      <c r="S2024" s="6" t="s">
        <v>5687</v>
      </c>
      <c r="T2024" s="6" t="s">
        <v>5712</v>
      </c>
      <c r="U2024" s="6" t="s">
        <v>1988</v>
      </c>
      <c r="V2024" s="6" t="s">
        <v>4916</v>
      </c>
      <c r="W2024" s="8">
        <v>44144</v>
      </c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</row>
    <row r="2025" ht="15.15" hidden="1" spans="1:86">
      <c r="A2025" s="4">
        <v>44143.8397453704</v>
      </c>
      <c r="B2025" s="5" t="s">
        <v>65</v>
      </c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 t="s">
        <v>5699</v>
      </c>
      <c r="R2025" s="6" t="s">
        <v>5700</v>
      </c>
      <c r="S2025" s="6"/>
      <c r="T2025" s="6" t="s">
        <v>5702</v>
      </c>
      <c r="U2025" s="6" t="s">
        <v>5306</v>
      </c>
      <c r="V2025" s="6">
        <v>1</v>
      </c>
      <c r="W2025" s="8">
        <v>44143</v>
      </c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</row>
    <row r="2026" ht="15.15" hidden="1" spans="1:86">
      <c r="A2026" s="4">
        <v>44143.8405439815</v>
      </c>
      <c r="B2026" s="5" t="s">
        <v>65</v>
      </c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 t="s">
        <v>2574</v>
      </c>
      <c r="R2026" s="7">
        <v>89313466808</v>
      </c>
      <c r="S2026" s="6" t="s">
        <v>2575</v>
      </c>
      <c r="T2026" s="6" t="s">
        <v>2576</v>
      </c>
      <c r="U2026" s="6" t="s">
        <v>2944</v>
      </c>
      <c r="V2026" s="6">
        <v>2</v>
      </c>
      <c r="W2026" s="8">
        <v>44143</v>
      </c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</row>
    <row r="2027" ht="15.15" hidden="1" spans="1:86">
      <c r="A2027" s="4">
        <v>44143.8406597222</v>
      </c>
      <c r="B2027" s="5" t="s">
        <v>65</v>
      </c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 t="s">
        <v>5699</v>
      </c>
      <c r="R2027" s="6" t="s">
        <v>5700</v>
      </c>
      <c r="S2027" s="6"/>
      <c r="T2027" s="6" t="s">
        <v>5702</v>
      </c>
      <c r="U2027" s="6" t="s">
        <v>5626</v>
      </c>
      <c r="V2027" s="6" t="s">
        <v>5713</v>
      </c>
      <c r="W2027" s="8">
        <v>44143</v>
      </c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</row>
    <row r="2028" ht="15.15" hidden="1" spans="1:86">
      <c r="A2028" s="4">
        <v>44143.8417824074</v>
      </c>
      <c r="B2028" s="5" t="s">
        <v>169</v>
      </c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 t="s">
        <v>5714</v>
      </c>
      <c r="Y2028" s="6" t="s">
        <v>5715</v>
      </c>
      <c r="Z2028" s="6" t="s">
        <v>5716</v>
      </c>
      <c r="AA2028" s="6" t="s">
        <v>5717</v>
      </c>
      <c r="AB2028" s="6" t="s">
        <v>5718</v>
      </c>
      <c r="AC2028" s="7">
        <v>102</v>
      </c>
      <c r="AD2028" s="7" t="s">
        <v>4142</v>
      </c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</row>
    <row r="2029" ht="15.15" hidden="1" spans="1:86">
      <c r="A2029" s="4">
        <v>44143.8420138889</v>
      </c>
      <c r="B2029" s="5" t="s">
        <v>169</v>
      </c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 t="s">
        <v>5719</v>
      </c>
      <c r="Y2029" s="6">
        <v>79213367585</v>
      </c>
      <c r="Z2029" s="6" t="s">
        <v>5720</v>
      </c>
      <c r="AA2029" s="6" t="s">
        <v>5721</v>
      </c>
      <c r="AB2029" s="6" t="s">
        <v>1091</v>
      </c>
      <c r="AC2029" s="7">
        <v>403</v>
      </c>
      <c r="AD2029" s="8">
        <v>44143</v>
      </c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</row>
    <row r="2030" ht="15.15" hidden="1" spans="1:86">
      <c r="A2030" s="4">
        <v>44143.8423726852</v>
      </c>
      <c r="B2030" s="5" t="s">
        <v>65</v>
      </c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 t="s">
        <v>5699</v>
      </c>
      <c r="R2030" s="6" t="s">
        <v>5700</v>
      </c>
      <c r="S2030" s="6"/>
      <c r="T2030" s="6" t="s">
        <v>5702</v>
      </c>
      <c r="U2030" s="6" t="s">
        <v>4020</v>
      </c>
      <c r="V2030" s="6">
        <v>3</v>
      </c>
      <c r="W2030" s="8">
        <v>44143</v>
      </c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</row>
    <row r="2031" ht="15.15" hidden="1" spans="1:86">
      <c r="A2031" s="4">
        <v>44143.8428125</v>
      </c>
      <c r="B2031" s="5" t="s">
        <v>169</v>
      </c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 t="s">
        <v>2006</v>
      </c>
      <c r="Y2031" s="7">
        <v>89117262994</v>
      </c>
      <c r="Z2031" s="6" t="s">
        <v>2007</v>
      </c>
      <c r="AA2031" s="6" t="s">
        <v>2009</v>
      </c>
      <c r="AB2031" s="6" t="s">
        <v>5722</v>
      </c>
      <c r="AC2031" s="7">
        <v>115</v>
      </c>
      <c r="AD2031" s="8">
        <v>44143</v>
      </c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</row>
    <row r="2032" ht="15.15" hidden="1" spans="1:86">
      <c r="A2032" s="4">
        <v>44143.8430555556</v>
      </c>
      <c r="B2032" s="5" t="s">
        <v>65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 t="s">
        <v>5723</v>
      </c>
      <c r="R2032" s="6">
        <v>79118362256</v>
      </c>
      <c r="S2032" s="6" t="s">
        <v>5724</v>
      </c>
      <c r="T2032" s="6" t="s">
        <v>5725</v>
      </c>
      <c r="U2032" s="6" t="s">
        <v>2525</v>
      </c>
      <c r="V2032" s="7">
        <v>108</v>
      </c>
      <c r="W2032" s="8">
        <v>44143</v>
      </c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</row>
    <row r="2033" ht="15.15" hidden="1" spans="1:86">
      <c r="A2033" s="4">
        <v>44143.8444675926</v>
      </c>
      <c r="B2033" s="5" t="s">
        <v>65</v>
      </c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 t="s">
        <v>5726</v>
      </c>
      <c r="R2033" s="7">
        <v>89218931428</v>
      </c>
      <c r="S2033" s="6" t="s">
        <v>5727</v>
      </c>
      <c r="T2033" s="6" t="s">
        <v>5728</v>
      </c>
      <c r="U2033" s="6" t="s">
        <v>5729</v>
      </c>
      <c r="V2033" s="6">
        <v>3</v>
      </c>
      <c r="W2033" s="8">
        <v>44143</v>
      </c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</row>
    <row r="2034" ht="15.15" hidden="1" spans="1:86">
      <c r="A2034" s="4">
        <v>44143.8448148148</v>
      </c>
      <c r="B2034" s="5" t="s">
        <v>169</v>
      </c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 t="s">
        <v>1112</v>
      </c>
      <c r="Y2034" s="6">
        <v>79215711393</v>
      </c>
      <c r="Z2034" s="6" t="s">
        <v>1113</v>
      </c>
      <c r="AA2034" s="6" t="s">
        <v>1114</v>
      </c>
      <c r="AB2034" s="6" t="s">
        <v>1021</v>
      </c>
      <c r="AC2034" s="7">
        <v>405</v>
      </c>
      <c r="AD2034" s="8">
        <v>44143</v>
      </c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</row>
    <row r="2035" ht="15.15" hidden="1" spans="1:86">
      <c r="A2035" s="4">
        <v>44143.8449189815</v>
      </c>
      <c r="B2035" s="6" t="s">
        <v>80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 t="s">
        <v>5730</v>
      </c>
      <c r="BH2035" s="6">
        <v>79219328397</v>
      </c>
      <c r="BI2035" s="6" t="s">
        <v>5731</v>
      </c>
      <c r="BJ2035" s="6" t="s">
        <v>5732</v>
      </c>
      <c r="BK2035" s="6" t="s">
        <v>5733</v>
      </c>
      <c r="BL2035" s="6" t="s">
        <v>1672</v>
      </c>
      <c r="BM2035" s="7">
        <v>141</v>
      </c>
      <c r="BN2035" s="5" t="s">
        <v>5734</v>
      </c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</row>
    <row r="2036" ht="15.15" hidden="1" spans="1:86">
      <c r="A2036" s="4">
        <v>44143.8454976852</v>
      </c>
      <c r="B2036" s="6" t="s">
        <v>80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 t="s">
        <v>2006</v>
      </c>
      <c r="BH2036" s="7">
        <v>89117262994</v>
      </c>
      <c r="BI2036" s="6" t="s">
        <v>2007</v>
      </c>
      <c r="BJ2036" s="6" t="s">
        <v>2008</v>
      </c>
      <c r="BK2036" s="6" t="s">
        <v>5735</v>
      </c>
      <c r="BL2036" s="6" t="s">
        <v>2010</v>
      </c>
      <c r="BM2036" s="7">
        <v>130</v>
      </c>
      <c r="BN2036" s="6" t="s">
        <v>20</v>
      </c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</row>
    <row r="2037" ht="15.15" hidden="1" spans="1:86">
      <c r="A2037" s="4">
        <v>44143.8455555556</v>
      </c>
      <c r="B2037" s="5" t="s">
        <v>65</v>
      </c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 t="s">
        <v>5736</v>
      </c>
      <c r="R2037" s="7">
        <v>89643664925</v>
      </c>
      <c r="S2037" s="6" t="s">
        <v>5737</v>
      </c>
      <c r="T2037" s="6" t="s">
        <v>5738</v>
      </c>
      <c r="U2037" s="6" t="s">
        <v>69</v>
      </c>
      <c r="V2037" s="6">
        <v>2</v>
      </c>
      <c r="W2037" s="8">
        <v>44143</v>
      </c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</row>
    <row r="2038" ht="15.15" hidden="1" spans="1:86">
      <c r="A2038" s="4">
        <v>44143.8457407407</v>
      </c>
      <c r="B2038" s="5" t="s">
        <v>65</v>
      </c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 t="s">
        <v>4397</v>
      </c>
      <c r="R2038" s="6">
        <v>79219607220</v>
      </c>
      <c r="S2038" s="6" t="s">
        <v>4398</v>
      </c>
      <c r="T2038" s="6" t="s">
        <v>4399</v>
      </c>
      <c r="U2038" s="6" t="s">
        <v>5739</v>
      </c>
      <c r="V2038" s="7">
        <v>203</v>
      </c>
      <c r="W2038" s="8">
        <v>44143</v>
      </c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</row>
    <row r="2039" ht="15.15" hidden="1" spans="1:86">
      <c r="A2039" s="4">
        <v>44143.8458333333</v>
      </c>
      <c r="B2039" s="6" t="s">
        <v>15</v>
      </c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 t="s">
        <v>5740</v>
      </c>
      <c r="AF2039" s="7">
        <v>89643795272</v>
      </c>
      <c r="AG2039" s="6" t="s">
        <v>5741</v>
      </c>
      <c r="AH2039" s="6" t="s">
        <v>5742</v>
      </c>
      <c r="AI2039" s="6" t="s">
        <v>3496</v>
      </c>
      <c r="AJ2039" s="7">
        <v>103</v>
      </c>
      <c r="AK2039" s="6" t="s">
        <v>20</v>
      </c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</row>
    <row r="2040" ht="15.15" hidden="1" spans="1:86">
      <c r="A2040" s="4">
        <v>44143.8464351852</v>
      </c>
      <c r="B2040" s="5" t="s">
        <v>169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 t="s">
        <v>5743</v>
      </c>
      <c r="Y2040" s="7">
        <v>89046484823</v>
      </c>
      <c r="Z2040" s="6" t="s">
        <v>5744</v>
      </c>
      <c r="AA2040" s="6" t="s">
        <v>5745</v>
      </c>
      <c r="AB2040" s="6" t="s">
        <v>5746</v>
      </c>
      <c r="AC2040" s="7">
        <v>104</v>
      </c>
      <c r="AD2040" s="8">
        <v>44143</v>
      </c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</row>
    <row r="2041" ht="15.15" hidden="1" spans="1:86">
      <c r="A2041" s="4">
        <v>44143.8465509259</v>
      </c>
      <c r="B2041" s="5" t="s">
        <v>65</v>
      </c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 t="s">
        <v>5747</v>
      </c>
      <c r="R2041" s="7">
        <v>89213241974</v>
      </c>
      <c r="S2041" s="6" t="s">
        <v>5748</v>
      </c>
      <c r="T2041" s="6" t="s">
        <v>5749</v>
      </c>
      <c r="U2041" s="6" t="s">
        <v>164</v>
      </c>
      <c r="V2041" s="6">
        <v>3</v>
      </c>
      <c r="W2041" s="8">
        <v>44143</v>
      </c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</row>
    <row r="2042" ht="15.15" hidden="1" spans="1:86">
      <c r="A2042" s="4">
        <v>44143.8467708333</v>
      </c>
      <c r="B2042" s="5" t="s">
        <v>65</v>
      </c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 t="s">
        <v>4912</v>
      </c>
      <c r="R2042" s="6">
        <v>79219131647</v>
      </c>
      <c r="S2042" s="6" t="s">
        <v>5750</v>
      </c>
      <c r="T2042" s="6" t="s">
        <v>5751</v>
      </c>
      <c r="U2042" s="6" t="s">
        <v>4915</v>
      </c>
      <c r="V2042" s="7">
        <v>203</v>
      </c>
      <c r="W2042" s="8">
        <v>44143</v>
      </c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</row>
    <row r="2043" ht="15.15" hidden="1" spans="1:86">
      <c r="A2043" s="4">
        <v>44143.8471296296</v>
      </c>
      <c r="B2043" s="5" t="s">
        <v>65</v>
      </c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 t="s">
        <v>4656</v>
      </c>
      <c r="R2043" s="7">
        <v>89219322846</v>
      </c>
      <c r="S2043" s="6" t="s">
        <v>5752</v>
      </c>
      <c r="T2043" s="6" t="s">
        <v>4658</v>
      </c>
      <c r="U2043" s="6" t="s">
        <v>5753</v>
      </c>
      <c r="V2043" s="7">
        <v>101</v>
      </c>
      <c r="W2043" s="8">
        <v>44143</v>
      </c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</row>
    <row r="2044" ht="15.15" hidden="1" spans="1:86">
      <c r="A2044" s="4">
        <v>44143.847650463</v>
      </c>
      <c r="B2044" s="5" t="s">
        <v>65</v>
      </c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 t="s">
        <v>5754</v>
      </c>
      <c r="R2044" s="6" t="s">
        <v>5755</v>
      </c>
      <c r="S2044" s="6" t="s">
        <v>5756</v>
      </c>
      <c r="T2044" s="6" t="s">
        <v>5757</v>
      </c>
      <c r="U2044" s="6" t="s">
        <v>1043</v>
      </c>
      <c r="V2044" s="6">
        <v>7</v>
      </c>
      <c r="W2044" s="8">
        <v>44143</v>
      </c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</row>
    <row r="2045" ht="15.15" spans="1:86">
      <c r="A2045" s="4">
        <v>44143.8481712963</v>
      </c>
      <c r="B2045" s="5" t="s">
        <v>11</v>
      </c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 t="s">
        <v>5758</v>
      </c>
      <c r="BP2045" s="6">
        <v>79052888155</v>
      </c>
      <c r="BQ2045" s="6" t="s">
        <v>5759</v>
      </c>
      <c r="BR2045" s="6" t="s">
        <v>5760</v>
      </c>
      <c r="BS2045" s="6" t="s">
        <v>2068</v>
      </c>
      <c r="BT2045" s="7">
        <v>135</v>
      </c>
      <c r="BU2045" s="8">
        <v>44143</v>
      </c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</row>
    <row r="2046" ht="15.15" spans="1:86">
      <c r="A2046" s="4">
        <v>44143.8486342593</v>
      </c>
      <c r="B2046" s="5" t="s">
        <v>11</v>
      </c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 t="s">
        <v>5262</v>
      </c>
      <c r="BP2046" s="6">
        <v>79217403556</v>
      </c>
      <c r="BQ2046" s="6" t="s">
        <v>5263</v>
      </c>
      <c r="BR2046" s="6" t="s">
        <v>5264</v>
      </c>
      <c r="BS2046" s="6" t="s">
        <v>218</v>
      </c>
      <c r="BT2046" s="7">
        <v>101</v>
      </c>
      <c r="BU2046" s="8">
        <v>44143</v>
      </c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</row>
    <row r="2047" ht="15.15" hidden="1" spans="1:86">
      <c r="A2047" s="4">
        <v>44143.8489583333</v>
      </c>
      <c r="B2047" s="5" t="s">
        <v>125</v>
      </c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 t="s">
        <v>5761</v>
      </c>
      <c r="AT2047" s="7">
        <v>9006381768</v>
      </c>
      <c r="AU2047" s="6" t="s">
        <v>5762</v>
      </c>
      <c r="AV2047" s="6" t="s">
        <v>5763</v>
      </c>
      <c r="AW2047" s="6" t="s">
        <v>5685</v>
      </c>
      <c r="AX2047" s="7">
        <v>1</v>
      </c>
      <c r="AY2047" s="8">
        <v>44143</v>
      </c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</row>
    <row r="2048" ht="15.15" spans="1:86">
      <c r="A2048" s="4">
        <v>44143.8489699074</v>
      </c>
      <c r="B2048" s="5" t="s">
        <v>11</v>
      </c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 t="s">
        <v>5764</v>
      </c>
      <c r="BP2048" s="6" t="s">
        <v>5765</v>
      </c>
      <c r="BQ2048" s="6" t="s">
        <v>5766</v>
      </c>
      <c r="BR2048" s="6" t="s">
        <v>5767</v>
      </c>
      <c r="BS2048" s="6" t="s">
        <v>5768</v>
      </c>
      <c r="BT2048" s="7">
        <v>106</v>
      </c>
      <c r="BU2048" s="8">
        <v>44143</v>
      </c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</row>
    <row r="2049" ht="15.15" spans="1:86">
      <c r="A2049" s="4">
        <v>44143.8500115741</v>
      </c>
      <c r="B2049" s="5" t="s">
        <v>11</v>
      </c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 t="s">
        <v>5769</v>
      </c>
      <c r="BP2049" s="6">
        <v>79112849010</v>
      </c>
      <c r="BQ2049" s="6" t="s">
        <v>5770</v>
      </c>
      <c r="BR2049" s="6" t="s">
        <v>5771</v>
      </c>
      <c r="BS2049" s="6" t="s">
        <v>378</v>
      </c>
      <c r="BT2049" s="6" t="s">
        <v>5772</v>
      </c>
      <c r="BU2049" s="8">
        <v>44143</v>
      </c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</row>
    <row r="2050" ht="15.15" hidden="1" spans="1:86">
      <c r="A2050" s="4">
        <v>44143.850150463</v>
      </c>
      <c r="B2050" s="6" t="s">
        <v>15</v>
      </c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 t="s">
        <v>5773</v>
      </c>
      <c r="AF2050" s="7">
        <v>89936659790</v>
      </c>
      <c r="AG2050" s="6" t="s">
        <v>4783</v>
      </c>
      <c r="AH2050" s="6" t="s">
        <v>5774</v>
      </c>
      <c r="AI2050" s="6" t="s">
        <v>2154</v>
      </c>
      <c r="AJ2050" s="7">
        <v>103</v>
      </c>
      <c r="AK2050" s="6" t="s">
        <v>624</v>
      </c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</row>
    <row r="2051" ht="15.15" hidden="1" spans="1:86">
      <c r="A2051" s="4">
        <v>44143.850150463</v>
      </c>
      <c r="B2051" s="5" t="s">
        <v>27</v>
      </c>
      <c r="C2051" s="6"/>
      <c r="D2051" s="6"/>
      <c r="E2051" s="6"/>
      <c r="F2051" s="6"/>
      <c r="G2051" s="6"/>
      <c r="H2051" s="6"/>
      <c r="I2051" s="6"/>
      <c r="J2051" s="6" t="s">
        <v>5775</v>
      </c>
      <c r="K2051" s="6">
        <v>79219838872</v>
      </c>
      <c r="L2051" s="6"/>
      <c r="M2051" s="6" t="s">
        <v>5776</v>
      </c>
      <c r="N2051" s="6" t="s">
        <v>2120</v>
      </c>
      <c r="O2051" s="7">
        <v>203</v>
      </c>
      <c r="P2051" s="8">
        <v>44143</v>
      </c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</row>
    <row r="2052" ht="15.15" hidden="1" spans="1:86">
      <c r="A2052" s="4">
        <v>44143.8513657407</v>
      </c>
      <c r="B2052" s="6" t="s">
        <v>80</v>
      </c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 t="s">
        <v>5777</v>
      </c>
      <c r="BH2052" s="6">
        <v>79046020971</v>
      </c>
      <c r="BI2052" s="6" t="s">
        <v>5778</v>
      </c>
      <c r="BJ2052" s="6" t="s">
        <v>5779</v>
      </c>
      <c r="BK2052" s="6" t="s">
        <v>5780</v>
      </c>
      <c r="BL2052" s="6" t="s">
        <v>1631</v>
      </c>
      <c r="BM2052" s="7">
        <v>124</v>
      </c>
      <c r="BN2052" s="6" t="s">
        <v>5781</v>
      </c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</row>
    <row r="2053" ht="15.15" hidden="1" spans="1:86">
      <c r="A2053" s="4">
        <v>44143.8518865741</v>
      </c>
      <c r="B2053" s="5" t="s">
        <v>65</v>
      </c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 t="s">
        <v>5699</v>
      </c>
      <c r="R2053" s="6" t="s">
        <v>5700</v>
      </c>
      <c r="S2053" s="6"/>
      <c r="T2053" s="6" t="s">
        <v>5702</v>
      </c>
      <c r="U2053" s="6" t="s">
        <v>2525</v>
      </c>
      <c r="V2053" s="7">
        <v>602</v>
      </c>
      <c r="W2053" s="8">
        <v>44143</v>
      </c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</row>
    <row r="2054" ht="15.15" hidden="1" spans="1:86">
      <c r="A2054" s="4">
        <v>44143.8522337963</v>
      </c>
      <c r="B2054" s="6" t="s">
        <v>80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 t="s">
        <v>5782</v>
      </c>
      <c r="BH2054" s="7">
        <v>89913733577</v>
      </c>
      <c r="BI2054" s="6" t="s">
        <v>5783</v>
      </c>
      <c r="BJ2054" s="6" t="s">
        <v>5784</v>
      </c>
      <c r="BK2054" s="6" t="s">
        <v>5785</v>
      </c>
      <c r="BL2054" s="6" t="s">
        <v>697</v>
      </c>
      <c r="BM2054" s="7">
        <v>115</v>
      </c>
      <c r="BN2054" s="6" t="s">
        <v>20</v>
      </c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</row>
    <row r="2055" ht="15.15" hidden="1" spans="1:86">
      <c r="A2055" s="4">
        <v>44143.8525810185</v>
      </c>
      <c r="B2055" s="5" t="s">
        <v>65</v>
      </c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 t="s">
        <v>621</v>
      </c>
      <c r="R2055" s="7">
        <v>89119823984</v>
      </c>
      <c r="S2055" s="6" t="s">
        <v>622</v>
      </c>
      <c r="T2055" s="6" t="s">
        <v>623</v>
      </c>
      <c r="U2055" s="6" t="s">
        <v>633</v>
      </c>
      <c r="V2055" s="7">
        <v>103</v>
      </c>
      <c r="W2055" s="8">
        <v>44143</v>
      </c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</row>
    <row r="2056" ht="15.15" hidden="1" spans="1:86">
      <c r="A2056" s="4">
        <v>44143.852962963</v>
      </c>
      <c r="B2056" s="6" t="s">
        <v>15</v>
      </c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 t="s">
        <v>5786</v>
      </c>
      <c r="AF2056" s="6">
        <v>79213069652</v>
      </c>
      <c r="AG2056" s="6" t="s">
        <v>5787</v>
      </c>
      <c r="AH2056" s="6" t="s">
        <v>5788</v>
      </c>
      <c r="AI2056" s="6" t="s">
        <v>3541</v>
      </c>
      <c r="AJ2056" s="7">
        <v>801</v>
      </c>
      <c r="AK2056" s="6" t="s">
        <v>5789</v>
      </c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</row>
    <row r="2057" ht="15.15" hidden="1" spans="1:86">
      <c r="A2057" s="4">
        <v>44143.8536111111</v>
      </c>
      <c r="B2057" s="5" t="s">
        <v>27</v>
      </c>
      <c r="C2057" s="6"/>
      <c r="D2057" s="6"/>
      <c r="E2057" s="6"/>
      <c r="F2057" s="6"/>
      <c r="G2057" s="6"/>
      <c r="H2057" s="6"/>
      <c r="I2057" s="6"/>
      <c r="J2057" s="6" t="s">
        <v>5790</v>
      </c>
      <c r="K2057" s="7">
        <v>89819796759</v>
      </c>
      <c r="L2057" s="6" t="s">
        <v>5791</v>
      </c>
      <c r="M2057" s="6" t="s">
        <v>5792</v>
      </c>
      <c r="N2057" s="6" t="s">
        <v>458</v>
      </c>
      <c r="O2057" s="7">
        <v>201</v>
      </c>
      <c r="P2057" s="8">
        <v>44143</v>
      </c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</row>
    <row r="2058" ht="15.15" hidden="1" spans="1:86">
      <c r="A2058" s="4">
        <v>44143.8536226852</v>
      </c>
      <c r="B2058" s="5" t="s">
        <v>192</v>
      </c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 t="s">
        <v>5793</v>
      </c>
      <c r="BA2058" s="7">
        <v>79213007678</v>
      </c>
      <c r="BB2058" s="6" t="s">
        <v>5794</v>
      </c>
      <c r="BC2058" s="6" t="s">
        <v>5795</v>
      </c>
      <c r="BD2058" s="6" t="s">
        <v>773</v>
      </c>
      <c r="BE2058" s="7">
        <v>130</v>
      </c>
      <c r="BF2058" s="8">
        <v>44143</v>
      </c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</row>
    <row r="2059" ht="15.15" hidden="1" spans="1:86">
      <c r="A2059" s="4">
        <v>44143.8539930556</v>
      </c>
      <c r="B2059" s="5" t="s">
        <v>65</v>
      </c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 t="s">
        <v>5796</v>
      </c>
      <c r="R2059" s="7">
        <v>89214161406</v>
      </c>
      <c r="S2059" s="6" t="s">
        <v>5797</v>
      </c>
      <c r="T2059" s="6" t="s">
        <v>5798</v>
      </c>
      <c r="U2059" s="6" t="s">
        <v>5799</v>
      </c>
      <c r="V2059" s="7">
        <v>201</v>
      </c>
      <c r="W2059" s="8">
        <v>44143</v>
      </c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</row>
    <row r="2060" ht="15.15" hidden="1" spans="1:86">
      <c r="A2060" s="4">
        <v>44143.8550115741</v>
      </c>
      <c r="B2060" s="6" t="s">
        <v>80</v>
      </c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 t="s">
        <v>5800</v>
      </c>
      <c r="BH2060" s="7">
        <v>89118488850</v>
      </c>
      <c r="BI2060" s="6" t="s">
        <v>5801</v>
      </c>
      <c r="BJ2060" s="6" t="s">
        <v>5802</v>
      </c>
      <c r="BK2060" s="6" t="s">
        <v>5803</v>
      </c>
      <c r="BL2060" s="6" t="s">
        <v>1631</v>
      </c>
      <c r="BM2060" s="7">
        <v>124</v>
      </c>
      <c r="BN2060" s="6" t="s">
        <v>26</v>
      </c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</row>
    <row r="2061" ht="15.15" hidden="1" spans="1:86">
      <c r="A2061" s="4">
        <v>44143.8551388889</v>
      </c>
      <c r="B2061" s="6" t="s">
        <v>80</v>
      </c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 t="s">
        <v>5804</v>
      </c>
      <c r="BH2061" s="7">
        <v>89112106087</v>
      </c>
      <c r="BI2061" s="6" t="s">
        <v>5805</v>
      </c>
      <c r="BJ2061" s="6" t="s">
        <v>5806</v>
      </c>
      <c r="BK2061" s="6" t="s">
        <v>5807</v>
      </c>
      <c r="BL2061" s="6" t="s">
        <v>1878</v>
      </c>
      <c r="BM2061" s="7">
        <v>103</v>
      </c>
      <c r="BN2061" s="6" t="s">
        <v>591</v>
      </c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</row>
    <row r="2062" ht="15.15" hidden="1" spans="1:86">
      <c r="A2062" s="4">
        <v>44143.855787037</v>
      </c>
      <c r="B2062" s="5" t="s">
        <v>65</v>
      </c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 t="s">
        <v>5796</v>
      </c>
      <c r="R2062" s="7">
        <v>89214161406</v>
      </c>
      <c r="S2062" s="6" t="s">
        <v>5808</v>
      </c>
      <c r="T2062" s="6" t="s">
        <v>5798</v>
      </c>
      <c r="U2062" s="6" t="s">
        <v>1988</v>
      </c>
      <c r="V2062" s="6" t="s">
        <v>5809</v>
      </c>
      <c r="W2062" s="8">
        <v>44143</v>
      </c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</row>
    <row r="2063" ht="15.15" hidden="1" spans="1:86">
      <c r="A2063" s="4">
        <v>44143.8569907407</v>
      </c>
      <c r="B2063" s="6" t="s">
        <v>15</v>
      </c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 t="s">
        <v>5793</v>
      </c>
      <c r="AF2063" s="7">
        <v>79213007678</v>
      </c>
      <c r="AG2063" s="6" t="s">
        <v>5794</v>
      </c>
      <c r="AH2063" s="6" t="s">
        <v>5795</v>
      </c>
      <c r="AI2063" s="6" t="s">
        <v>5810</v>
      </c>
      <c r="AJ2063" s="7">
        <v>101</v>
      </c>
      <c r="AK2063" s="6" t="s">
        <v>20</v>
      </c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</row>
    <row r="2064" ht="15.15" hidden="1" spans="1:86">
      <c r="A2064" s="4">
        <v>44143.8570601852</v>
      </c>
      <c r="B2064" s="5" t="s">
        <v>169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 t="s">
        <v>5811</v>
      </c>
      <c r="Y2064" s="10">
        <v>79112574140</v>
      </c>
      <c r="Z2064" s="6" t="s">
        <v>5812</v>
      </c>
      <c r="AA2064" s="6" t="s">
        <v>5813</v>
      </c>
      <c r="AB2064" s="6" t="s">
        <v>2164</v>
      </c>
      <c r="AC2064" s="7">
        <v>401</v>
      </c>
      <c r="AD2064" s="8">
        <v>44143</v>
      </c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</row>
    <row r="2065" ht="15.15" hidden="1" spans="1:86">
      <c r="A2065" s="4">
        <v>44143.8570949074</v>
      </c>
      <c r="B2065" s="5" t="s">
        <v>65</v>
      </c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 t="s">
        <v>5814</v>
      </c>
      <c r="R2065" s="6">
        <v>79500037300</v>
      </c>
      <c r="S2065" s="6" t="s">
        <v>5815</v>
      </c>
      <c r="T2065" s="6" t="s">
        <v>5816</v>
      </c>
      <c r="U2065" s="6" t="s">
        <v>5817</v>
      </c>
      <c r="V2065" s="7">
        <v>203</v>
      </c>
      <c r="W2065" s="8">
        <v>44143</v>
      </c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</row>
    <row r="2066" ht="15.15" spans="1:86">
      <c r="A2066" s="4">
        <v>44143.8573958333</v>
      </c>
      <c r="B2066" s="5" t="s">
        <v>11</v>
      </c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 t="s">
        <v>5818</v>
      </c>
      <c r="BP2066" s="7">
        <v>89110001448</v>
      </c>
      <c r="BQ2066" s="6"/>
      <c r="BR2066" s="6" t="s">
        <v>5819</v>
      </c>
      <c r="BS2066" s="6" t="s">
        <v>218</v>
      </c>
      <c r="BT2066" s="7">
        <v>202</v>
      </c>
      <c r="BU2066" s="8">
        <v>44143</v>
      </c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</row>
    <row r="2067" ht="15.15" hidden="1" spans="1:86">
      <c r="A2067" s="4">
        <v>44143.8578240741</v>
      </c>
      <c r="B2067" s="5" t="s">
        <v>27</v>
      </c>
      <c r="C2067" s="6"/>
      <c r="D2067" s="6"/>
      <c r="E2067" s="6"/>
      <c r="F2067" s="6"/>
      <c r="G2067" s="6"/>
      <c r="H2067" s="6"/>
      <c r="I2067" s="6"/>
      <c r="J2067" s="6" t="s">
        <v>5820</v>
      </c>
      <c r="K2067" s="7">
        <v>89112922494</v>
      </c>
      <c r="L2067" s="6" t="s">
        <v>5821</v>
      </c>
      <c r="M2067" s="6" t="s">
        <v>5822</v>
      </c>
      <c r="N2067" s="6" t="s">
        <v>2146</v>
      </c>
      <c r="O2067" s="7">
        <v>103</v>
      </c>
      <c r="P2067" s="8">
        <v>44143</v>
      </c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</row>
    <row r="2068" ht="15.15" hidden="1" spans="1:86">
      <c r="A2068" s="4">
        <v>44143.8588078704</v>
      </c>
      <c r="B2068" s="5" t="s">
        <v>65</v>
      </c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 t="s">
        <v>5823</v>
      </c>
      <c r="R2068" s="6" t="s">
        <v>5824</v>
      </c>
      <c r="S2068" s="6"/>
      <c r="T2068" s="6" t="s">
        <v>5825</v>
      </c>
      <c r="U2068" s="6" t="s">
        <v>4020</v>
      </c>
      <c r="V2068" s="6">
        <v>3</v>
      </c>
      <c r="W2068" s="8">
        <v>44144</v>
      </c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</row>
    <row r="2069" ht="15.15" hidden="1" spans="1:86">
      <c r="A2069" s="4">
        <v>44143.8598611111</v>
      </c>
      <c r="B2069" s="5" t="s">
        <v>65</v>
      </c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 t="s">
        <v>5823</v>
      </c>
      <c r="R2069" s="6" t="s">
        <v>5824</v>
      </c>
      <c r="S2069" s="6"/>
      <c r="T2069" s="6" t="s">
        <v>5825</v>
      </c>
      <c r="U2069" s="6" t="s">
        <v>5826</v>
      </c>
      <c r="V2069" s="6">
        <v>3</v>
      </c>
      <c r="W2069" s="8">
        <v>44144</v>
      </c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</row>
    <row r="2070" ht="15.15" hidden="1" spans="1:86">
      <c r="A2070" s="4">
        <v>44143.8598842593</v>
      </c>
      <c r="B2070" s="5" t="s">
        <v>65</v>
      </c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 t="s">
        <v>5827</v>
      </c>
      <c r="R2070" s="6" t="s">
        <v>5828</v>
      </c>
      <c r="S2070" s="6" t="s">
        <v>5829</v>
      </c>
      <c r="T2070" s="6" t="s">
        <v>5830</v>
      </c>
      <c r="U2070" s="6" t="s">
        <v>5129</v>
      </c>
      <c r="V2070" s="7">
        <v>102</v>
      </c>
      <c r="W2070" s="8">
        <v>44143</v>
      </c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</row>
    <row r="2071" ht="15.15" hidden="1" spans="1:86">
      <c r="A2071" s="4">
        <v>44143.8615625</v>
      </c>
      <c r="B2071" s="5" t="s">
        <v>44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 t="s">
        <v>5831</v>
      </c>
      <c r="AM2071" s="7">
        <v>89523592867</v>
      </c>
      <c r="AN2071" s="6" t="s">
        <v>5832</v>
      </c>
      <c r="AO2071" s="6" t="s">
        <v>5833</v>
      </c>
      <c r="AP2071" s="6" t="s">
        <v>5577</v>
      </c>
      <c r="AQ2071" s="6" t="s">
        <v>5578</v>
      </c>
      <c r="AR2071" s="8">
        <v>44143</v>
      </c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</row>
    <row r="2072" ht="15.15" hidden="1" spans="1:86">
      <c r="A2072" s="4">
        <v>44143.8621064815</v>
      </c>
      <c r="B2072" s="5" t="s">
        <v>65</v>
      </c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 t="s">
        <v>5834</v>
      </c>
      <c r="R2072" s="7">
        <v>89214039130</v>
      </c>
      <c r="S2072" s="6" t="s">
        <v>5835</v>
      </c>
      <c r="T2072" s="6" t="s">
        <v>5836</v>
      </c>
      <c r="U2072" s="6" t="s">
        <v>476</v>
      </c>
      <c r="V2072" s="6">
        <v>3</v>
      </c>
      <c r="W2072" s="8">
        <v>44143</v>
      </c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</row>
    <row r="2073" ht="15.15" hidden="1" spans="1:86">
      <c r="A2073" s="4">
        <v>44143.8621412037</v>
      </c>
      <c r="B2073" s="5" t="s">
        <v>169</v>
      </c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 t="s">
        <v>5837</v>
      </c>
      <c r="Y2073" s="7">
        <v>89217987571</v>
      </c>
      <c r="Z2073" s="6" t="s">
        <v>5838</v>
      </c>
      <c r="AA2073" s="6" t="s">
        <v>5839</v>
      </c>
      <c r="AB2073" s="6" t="s">
        <v>1021</v>
      </c>
      <c r="AC2073" s="7">
        <v>103</v>
      </c>
      <c r="AD2073" s="8">
        <v>44143</v>
      </c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</row>
    <row r="2074" ht="15.15" hidden="1" spans="1:86">
      <c r="A2074" s="4">
        <v>44143.8624421296</v>
      </c>
      <c r="B2074" s="6" t="s">
        <v>15</v>
      </c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 t="s">
        <v>5840</v>
      </c>
      <c r="AF2074" s="7">
        <v>89062483535</v>
      </c>
      <c r="AG2074" s="6" t="s">
        <v>5841</v>
      </c>
      <c r="AH2074" s="6" t="s">
        <v>5842</v>
      </c>
      <c r="AI2074" s="6" t="s">
        <v>2844</v>
      </c>
      <c r="AJ2074" s="7">
        <v>105</v>
      </c>
      <c r="AK2074" s="5" t="s">
        <v>5843</v>
      </c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</row>
    <row r="2075" ht="15.15" hidden="1" spans="1:86">
      <c r="A2075" s="4">
        <v>44143.8630671296</v>
      </c>
      <c r="B2075" s="5" t="s">
        <v>169</v>
      </c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 t="s">
        <v>5844</v>
      </c>
      <c r="Y2075" s="6" t="s">
        <v>5845</v>
      </c>
      <c r="Z2075" s="6"/>
      <c r="AA2075" s="6" t="s">
        <v>5846</v>
      </c>
      <c r="AB2075" s="6" t="s">
        <v>1878</v>
      </c>
      <c r="AC2075" s="7">
        <v>103</v>
      </c>
      <c r="AD2075" s="8">
        <v>44143</v>
      </c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</row>
    <row r="2076" ht="15.15" spans="1:86">
      <c r="A2076" s="4">
        <v>44143.863900463</v>
      </c>
      <c r="B2076" s="5" t="s">
        <v>11</v>
      </c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 t="s">
        <v>5847</v>
      </c>
      <c r="BP2076" s="6">
        <v>79217984385</v>
      </c>
      <c r="BQ2076" s="6" t="s">
        <v>5848</v>
      </c>
      <c r="BR2076" s="6" t="s">
        <v>5849</v>
      </c>
      <c r="BS2076" s="6" t="s">
        <v>218</v>
      </c>
      <c r="BT2076" s="7">
        <v>202</v>
      </c>
      <c r="BU2076" s="8">
        <v>44143</v>
      </c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</row>
    <row r="2077" ht="15.15" hidden="1" spans="1:86">
      <c r="A2077" s="4">
        <v>44143.8646759259</v>
      </c>
      <c r="B2077" s="5" t="s">
        <v>65</v>
      </c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 t="s">
        <v>5850</v>
      </c>
      <c r="R2077" s="6">
        <v>79119643377</v>
      </c>
      <c r="S2077" s="6" t="s">
        <v>5851</v>
      </c>
      <c r="T2077" s="6" t="s">
        <v>5852</v>
      </c>
      <c r="U2077" s="6" t="s">
        <v>2525</v>
      </c>
      <c r="V2077" s="7">
        <v>602</v>
      </c>
      <c r="W2077" s="8">
        <v>44144</v>
      </c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</row>
    <row r="2078" ht="15.15" spans="1:86">
      <c r="A2078" s="4">
        <v>44143.8655555556</v>
      </c>
      <c r="B2078" s="5" t="s">
        <v>11</v>
      </c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 t="s">
        <v>5853</v>
      </c>
      <c r="BP2078" s="7">
        <v>89052558817</v>
      </c>
      <c r="BQ2078" s="6" t="s">
        <v>5854</v>
      </c>
      <c r="BR2078" s="6" t="s">
        <v>5855</v>
      </c>
      <c r="BS2078" s="6" t="s">
        <v>218</v>
      </c>
      <c r="BT2078" s="7">
        <v>202</v>
      </c>
      <c r="BU2078" s="8">
        <v>44143</v>
      </c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</row>
    <row r="2079" ht="15.15" hidden="1" spans="1:86">
      <c r="A2079" s="4">
        <v>44143.866087963</v>
      </c>
      <c r="B2079" s="5" t="s">
        <v>169</v>
      </c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 t="s">
        <v>5856</v>
      </c>
      <c r="Y2079" s="7">
        <v>89112095273</v>
      </c>
      <c r="Z2079" s="6" t="s">
        <v>5857</v>
      </c>
      <c r="AA2079" s="6" t="s">
        <v>5858</v>
      </c>
      <c r="AB2079" s="6" t="s">
        <v>5859</v>
      </c>
      <c r="AC2079" s="7">
        <v>104</v>
      </c>
      <c r="AD2079" s="8">
        <v>44143</v>
      </c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</row>
    <row r="2080" ht="15.15" hidden="1" spans="1:86">
      <c r="A2080" s="4">
        <v>44143.866400463</v>
      </c>
      <c r="B2080" s="5" t="s">
        <v>65</v>
      </c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 t="s">
        <v>5860</v>
      </c>
      <c r="R2080" s="7">
        <v>89213275905</v>
      </c>
      <c r="S2080" s="6"/>
      <c r="T2080" s="6" t="s">
        <v>5861</v>
      </c>
      <c r="U2080" s="6" t="s">
        <v>5528</v>
      </c>
      <c r="V2080" s="7">
        <v>201</v>
      </c>
      <c r="W2080" s="8">
        <v>44143</v>
      </c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</row>
    <row r="2081" ht="15.15" hidden="1" spans="1:86">
      <c r="A2081" s="4">
        <v>44143.8665972222</v>
      </c>
      <c r="B2081" s="6" t="s">
        <v>80</v>
      </c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 t="s">
        <v>5862</v>
      </c>
      <c r="BH2081" s="6">
        <v>79112063790</v>
      </c>
      <c r="BI2081" s="6" t="s">
        <v>5863</v>
      </c>
      <c r="BJ2081" s="6" t="s">
        <v>5864</v>
      </c>
      <c r="BK2081" s="6" t="s">
        <v>5865</v>
      </c>
      <c r="BL2081" s="6" t="s">
        <v>3112</v>
      </c>
      <c r="BM2081" s="6" t="s">
        <v>5866</v>
      </c>
      <c r="BN2081" s="6" t="s">
        <v>20</v>
      </c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</row>
    <row r="2082" ht="15.15" hidden="1" spans="1:86">
      <c r="A2082" s="4">
        <v>44143.867037037</v>
      </c>
      <c r="B2082" s="6" t="s">
        <v>15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 t="s">
        <v>1441</v>
      </c>
      <c r="AF2082" s="7">
        <v>89818926802</v>
      </c>
      <c r="AG2082" s="6" t="s">
        <v>5867</v>
      </c>
      <c r="AH2082" s="6" t="s">
        <v>1442</v>
      </c>
      <c r="AI2082" s="6" t="s">
        <v>3531</v>
      </c>
      <c r="AJ2082" s="7">
        <v>703</v>
      </c>
      <c r="AK2082" s="6" t="s">
        <v>20</v>
      </c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</row>
    <row r="2083" ht="15.15" hidden="1" spans="1:86">
      <c r="A2083" s="4">
        <v>44143.867349537</v>
      </c>
      <c r="B2083" s="5" t="s">
        <v>169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 t="s">
        <v>5868</v>
      </c>
      <c r="Y2083" s="6">
        <v>79516686076</v>
      </c>
      <c r="Z2083" s="6" t="s">
        <v>5869</v>
      </c>
      <c r="AA2083" s="6" t="s">
        <v>5870</v>
      </c>
      <c r="AB2083" s="6" t="s">
        <v>1021</v>
      </c>
      <c r="AC2083" s="7">
        <v>104</v>
      </c>
      <c r="AD2083" s="8">
        <v>44143</v>
      </c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</row>
    <row r="2084" ht="15.15" hidden="1" spans="1:86">
      <c r="A2084" s="4">
        <v>44143.8675115741</v>
      </c>
      <c r="B2084" s="5" t="s">
        <v>65</v>
      </c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 t="s">
        <v>5860</v>
      </c>
      <c r="R2084" s="7">
        <v>89213275905</v>
      </c>
      <c r="S2084" s="6"/>
      <c r="T2084" s="6" t="s">
        <v>5861</v>
      </c>
      <c r="U2084" s="6" t="s">
        <v>1988</v>
      </c>
      <c r="V2084" s="6" t="s">
        <v>5809</v>
      </c>
      <c r="W2084" s="8">
        <v>44143</v>
      </c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</row>
    <row r="2085" ht="15.15" hidden="1" spans="1:86">
      <c r="A2085" s="4">
        <v>44143.8681944444</v>
      </c>
      <c r="B2085" s="5" t="s">
        <v>65</v>
      </c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 t="s">
        <v>1441</v>
      </c>
      <c r="R2085" s="7">
        <v>89818926802</v>
      </c>
      <c r="S2085" s="6" t="s">
        <v>5867</v>
      </c>
      <c r="T2085" s="6" t="s">
        <v>1442</v>
      </c>
      <c r="U2085" s="6" t="s">
        <v>5871</v>
      </c>
      <c r="V2085" s="6">
        <v>3</v>
      </c>
      <c r="W2085" s="8">
        <v>44143</v>
      </c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</row>
    <row r="2086" ht="15.15" hidden="1" spans="1:86">
      <c r="A2086" s="4">
        <v>44143.8686342593</v>
      </c>
      <c r="B2086" s="5" t="s">
        <v>65</v>
      </c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 t="s">
        <v>5872</v>
      </c>
      <c r="R2086" s="6">
        <v>79112017176</v>
      </c>
      <c r="S2086" s="6" t="s">
        <v>5873</v>
      </c>
      <c r="T2086" s="6" t="s">
        <v>5874</v>
      </c>
      <c r="U2086" s="6" t="s">
        <v>3569</v>
      </c>
      <c r="V2086" s="6">
        <v>1</v>
      </c>
      <c r="W2086" s="8">
        <v>44143</v>
      </c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</row>
    <row r="2087" ht="15.15" hidden="1" spans="1:86">
      <c r="A2087" s="4">
        <v>44143.8709027778</v>
      </c>
      <c r="B2087" s="5" t="s">
        <v>169</v>
      </c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 t="s">
        <v>5875</v>
      </c>
      <c r="Y2087" s="6">
        <v>79658005625</v>
      </c>
      <c r="Z2087" s="6" t="s">
        <v>5876</v>
      </c>
      <c r="AA2087" s="6" t="s">
        <v>5877</v>
      </c>
      <c r="AB2087" s="6" t="s">
        <v>3098</v>
      </c>
      <c r="AC2087" s="7">
        <v>104</v>
      </c>
      <c r="AD2087" s="8">
        <v>44143</v>
      </c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</row>
    <row r="2088" ht="15.15" hidden="1" spans="1:86">
      <c r="A2088" s="4">
        <v>44143.8712731482</v>
      </c>
      <c r="B2088" s="5" t="s">
        <v>27</v>
      </c>
      <c r="C2088" s="6"/>
      <c r="D2088" s="6"/>
      <c r="E2088" s="6"/>
      <c r="F2088" s="6"/>
      <c r="G2088" s="6"/>
      <c r="H2088" s="6"/>
      <c r="I2088" s="6"/>
      <c r="J2088" s="6" t="s">
        <v>5878</v>
      </c>
      <c r="K2088" s="6">
        <v>79818407697</v>
      </c>
      <c r="L2088" s="6" t="s">
        <v>5879</v>
      </c>
      <c r="M2088" s="6" t="s">
        <v>5880</v>
      </c>
      <c r="N2088" s="6" t="s">
        <v>1180</v>
      </c>
      <c r="O2088" s="7">
        <v>201</v>
      </c>
      <c r="P2088" s="8">
        <v>44143</v>
      </c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</row>
    <row r="2089" ht="15.15" hidden="1" spans="1:86">
      <c r="A2089" s="4">
        <v>44143.8713657407</v>
      </c>
      <c r="B2089" s="5" t="s">
        <v>65</v>
      </c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 t="s">
        <v>2581</v>
      </c>
      <c r="R2089" s="7">
        <v>89112296302</v>
      </c>
      <c r="S2089" s="6"/>
      <c r="T2089" s="6" t="s">
        <v>2583</v>
      </c>
      <c r="U2089" s="6" t="s">
        <v>4020</v>
      </c>
      <c r="V2089" s="6">
        <v>2</v>
      </c>
      <c r="W2089" s="8">
        <v>44143</v>
      </c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</row>
    <row r="2090" ht="15.15" hidden="1" spans="1:86">
      <c r="A2090" s="4">
        <v>44143.8715740741</v>
      </c>
      <c r="B2090" s="6" t="s">
        <v>15</v>
      </c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 t="s">
        <v>5881</v>
      </c>
      <c r="AF2090" s="7">
        <v>9110940435</v>
      </c>
      <c r="AG2090" s="6" t="s">
        <v>5882</v>
      </c>
      <c r="AH2090" s="6" t="s">
        <v>5883</v>
      </c>
      <c r="AI2090" s="6" t="s">
        <v>5884</v>
      </c>
      <c r="AJ2090" s="7">
        <v>104</v>
      </c>
      <c r="AK2090" s="6" t="s">
        <v>26</v>
      </c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</row>
    <row r="2091" ht="15.15" spans="1:86">
      <c r="A2091" s="4">
        <v>44143.8716319444</v>
      </c>
      <c r="B2091" s="5" t="s">
        <v>11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 t="s">
        <v>5885</v>
      </c>
      <c r="BP2091" s="6">
        <v>79516444202</v>
      </c>
      <c r="BQ2091" s="6" t="s">
        <v>5886</v>
      </c>
      <c r="BR2091" s="6" t="s">
        <v>5887</v>
      </c>
      <c r="BS2091" s="6" t="s">
        <v>218</v>
      </c>
      <c r="BT2091" s="7">
        <v>202</v>
      </c>
      <c r="BU2091" s="8">
        <v>44143</v>
      </c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</row>
    <row r="2092" ht="15.15" hidden="1" spans="1:86">
      <c r="A2092" s="4">
        <v>44143.872037037</v>
      </c>
      <c r="B2092" s="6" t="s">
        <v>15</v>
      </c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 t="s">
        <v>5888</v>
      </c>
      <c r="AF2092" s="6">
        <v>79214217874</v>
      </c>
      <c r="AG2092" s="6" t="s">
        <v>5889</v>
      </c>
      <c r="AH2092" s="6" t="s">
        <v>5890</v>
      </c>
      <c r="AI2092" s="6" t="s">
        <v>3191</v>
      </c>
      <c r="AJ2092" s="7">
        <v>302</v>
      </c>
      <c r="AK2092" s="6" t="s">
        <v>74</v>
      </c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</row>
    <row r="2093" ht="15.15" hidden="1" spans="1:86">
      <c r="A2093" s="4">
        <v>44143.872662037</v>
      </c>
      <c r="B2093" s="5" t="s">
        <v>169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 t="s">
        <v>5891</v>
      </c>
      <c r="Y2093" s="7">
        <v>89811906921</v>
      </c>
      <c r="Z2093" s="6" t="s">
        <v>5892</v>
      </c>
      <c r="AA2093" s="6" t="s">
        <v>5893</v>
      </c>
      <c r="AB2093" s="6" t="s">
        <v>5894</v>
      </c>
      <c r="AC2093" s="7">
        <v>116</v>
      </c>
      <c r="AD2093" s="8">
        <v>44143</v>
      </c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</row>
    <row r="2094" ht="15.15" hidden="1" spans="1:86">
      <c r="A2094" s="4">
        <v>44143.8727083333</v>
      </c>
      <c r="B2094" s="5" t="s">
        <v>169</v>
      </c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 t="s">
        <v>5895</v>
      </c>
      <c r="Y2094" s="6">
        <v>79213275011</v>
      </c>
      <c r="Z2094" s="6" t="s">
        <v>5896</v>
      </c>
      <c r="AA2094" s="6" t="s">
        <v>5897</v>
      </c>
      <c r="AB2094" s="6" t="s">
        <v>704</v>
      </c>
      <c r="AC2094" s="7">
        <v>102</v>
      </c>
      <c r="AD2094" s="7" t="s">
        <v>4142</v>
      </c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</row>
    <row r="2095" ht="15.15" hidden="1" spans="1:86">
      <c r="A2095" s="4">
        <v>44143.8733449074</v>
      </c>
      <c r="B2095" s="5" t="s">
        <v>169</v>
      </c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 t="s">
        <v>5898</v>
      </c>
      <c r="Y2095" s="7">
        <v>89214304252</v>
      </c>
      <c r="Z2095" s="6" t="s">
        <v>5899</v>
      </c>
      <c r="AA2095" s="6" t="s">
        <v>5898</v>
      </c>
      <c r="AB2095" s="6" t="s">
        <v>1253</v>
      </c>
      <c r="AC2095" s="7">
        <v>403</v>
      </c>
      <c r="AD2095" s="8">
        <v>44143</v>
      </c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</row>
    <row r="2096" ht="15.15" hidden="1" spans="1:86">
      <c r="A2096" s="4">
        <v>44143.8738888889</v>
      </c>
      <c r="B2096" s="5" t="s">
        <v>27</v>
      </c>
      <c r="C2096" s="6"/>
      <c r="D2096" s="6"/>
      <c r="E2096" s="6"/>
      <c r="F2096" s="6"/>
      <c r="G2096" s="6"/>
      <c r="H2096" s="6"/>
      <c r="I2096" s="6"/>
      <c r="J2096" s="6" t="s">
        <v>5900</v>
      </c>
      <c r="K2096" s="7">
        <v>89516887761</v>
      </c>
      <c r="L2096" s="6" t="s">
        <v>5901</v>
      </c>
      <c r="M2096" s="6" t="s">
        <v>5902</v>
      </c>
      <c r="N2096" s="6" t="s">
        <v>73</v>
      </c>
      <c r="O2096" s="7">
        <v>301</v>
      </c>
      <c r="P2096" s="8">
        <v>44143</v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</row>
    <row r="2097" ht="15.15" hidden="1" spans="1:86">
      <c r="A2097" s="4">
        <v>44143.8739814815</v>
      </c>
      <c r="B2097" s="5" t="s">
        <v>169</v>
      </c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 t="s">
        <v>5903</v>
      </c>
      <c r="Y2097" s="7">
        <v>89216471505</v>
      </c>
      <c r="Z2097" s="6" t="s">
        <v>5904</v>
      </c>
      <c r="AA2097" s="6" t="s">
        <v>5905</v>
      </c>
      <c r="AB2097" s="6" t="s">
        <v>859</v>
      </c>
      <c r="AC2097" s="7">
        <v>105</v>
      </c>
      <c r="AD2097" s="8">
        <v>44143</v>
      </c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</row>
    <row r="2098" ht="15.15" hidden="1" spans="1:86">
      <c r="A2098" s="4">
        <v>44143.8739814815</v>
      </c>
      <c r="B2098" s="5" t="s">
        <v>27</v>
      </c>
      <c r="C2098" s="6"/>
      <c r="D2098" s="6"/>
      <c r="E2098" s="6"/>
      <c r="F2098" s="6"/>
      <c r="G2098" s="6"/>
      <c r="H2098" s="6"/>
      <c r="I2098" s="6"/>
      <c r="J2098" s="6" t="s">
        <v>5906</v>
      </c>
      <c r="K2098" s="6">
        <v>79095818491</v>
      </c>
      <c r="L2098" s="6" t="s">
        <v>5907</v>
      </c>
      <c r="M2098" s="6" t="s">
        <v>5908</v>
      </c>
      <c r="N2098" s="6" t="s">
        <v>1180</v>
      </c>
      <c r="O2098" s="7">
        <v>201</v>
      </c>
      <c r="P2098" s="8">
        <v>44143</v>
      </c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</row>
    <row r="2099" ht="15.15" hidden="1" spans="1:86">
      <c r="A2099" s="4">
        <v>44143.8742708333</v>
      </c>
      <c r="B2099" s="5" t="s">
        <v>65</v>
      </c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 t="s">
        <v>5254</v>
      </c>
      <c r="R2099" s="6">
        <v>79112441742</v>
      </c>
      <c r="S2099" s="6" t="s">
        <v>5255</v>
      </c>
      <c r="T2099" s="6" t="s">
        <v>5256</v>
      </c>
      <c r="U2099" s="6" t="s">
        <v>414</v>
      </c>
      <c r="V2099" s="7">
        <v>102</v>
      </c>
      <c r="W2099" s="8">
        <v>44143</v>
      </c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</row>
    <row r="2100" ht="15.15" hidden="1" spans="1:86">
      <c r="A2100" s="4">
        <v>44143.8745601852</v>
      </c>
      <c r="B2100" s="5" t="s">
        <v>65</v>
      </c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 t="s">
        <v>5909</v>
      </c>
      <c r="R2100" s="7">
        <v>89697354777</v>
      </c>
      <c r="S2100" s="6" t="s">
        <v>5910</v>
      </c>
      <c r="T2100" s="6" t="s">
        <v>5911</v>
      </c>
      <c r="U2100" s="6" t="s">
        <v>633</v>
      </c>
      <c r="V2100" s="7">
        <v>202</v>
      </c>
      <c r="W2100" s="8">
        <v>44143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</row>
    <row r="2101" ht="15.15" hidden="1" spans="1:86">
      <c r="A2101" s="4">
        <v>44143.8753240741</v>
      </c>
      <c r="B2101" s="6" t="s">
        <v>15</v>
      </c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 t="s">
        <v>5912</v>
      </c>
      <c r="AF2101" s="6">
        <v>79046427390</v>
      </c>
      <c r="AG2101" s="6" t="s">
        <v>5913</v>
      </c>
      <c r="AH2101" s="6" t="s">
        <v>5914</v>
      </c>
      <c r="AI2101" s="6" t="s">
        <v>5915</v>
      </c>
      <c r="AJ2101" s="6" t="s">
        <v>5916</v>
      </c>
      <c r="AK2101" s="6" t="s">
        <v>26</v>
      </c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</row>
    <row r="2102" ht="15.15" hidden="1" spans="1:86">
      <c r="A2102" s="4">
        <v>44143.8754976852</v>
      </c>
      <c r="B2102" s="6" t="s">
        <v>365</v>
      </c>
      <c r="C2102" s="6" t="s">
        <v>5254</v>
      </c>
      <c r="D2102" s="6">
        <v>79112441742</v>
      </c>
      <c r="E2102" s="6" t="s">
        <v>5255</v>
      </c>
      <c r="F2102" s="6" t="s">
        <v>5917</v>
      </c>
      <c r="G2102" s="6" t="s">
        <v>2005</v>
      </c>
      <c r="H2102" s="7">
        <v>202</v>
      </c>
      <c r="I2102" s="8">
        <v>44143</v>
      </c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</row>
    <row r="2103" ht="15.15" hidden="1" spans="1:86">
      <c r="A2103" s="4">
        <v>44143.8765856481</v>
      </c>
      <c r="B2103" s="6" t="s">
        <v>365</v>
      </c>
      <c r="C2103" s="6" t="s">
        <v>5254</v>
      </c>
      <c r="D2103" s="6">
        <v>79112441742</v>
      </c>
      <c r="E2103" s="6" t="s">
        <v>5255</v>
      </c>
      <c r="F2103" s="6" t="s">
        <v>5918</v>
      </c>
      <c r="G2103" s="6" t="s">
        <v>2005</v>
      </c>
      <c r="H2103" s="7">
        <v>202</v>
      </c>
      <c r="I2103" s="8">
        <v>44143</v>
      </c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</row>
    <row r="2104" ht="15.15" hidden="1" spans="1:86">
      <c r="A2104" s="4">
        <v>44143.8767361111</v>
      </c>
      <c r="B2104" s="5" t="s">
        <v>192</v>
      </c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 t="s">
        <v>1837</v>
      </c>
      <c r="BA2104" s="7">
        <v>89219206390</v>
      </c>
      <c r="BB2104" s="6" t="s">
        <v>1838</v>
      </c>
      <c r="BC2104" s="6" t="s">
        <v>5919</v>
      </c>
      <c r="BD2104" s="6" t="s">
        <v>5920</v>
      </c>
      <c r="BE2104" s="7">
        <v>130</v>
      </c>
      <c r="BF2104" s="8">
        <v>44143</v>
      </c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</row>
    <row r="2105" ht="15.15" hidden="1" spans="1:86">
      <c r="A2105" s="4">
        <v>44143.8767824074</v>
      </c>
      <c r="B2105" s="5" t="s">
        <v>125</v>
      </c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 t="s">
        <v>671</v>
      </c>
      <c r="AT2105" s="6">
        <v>79312883828</v>
      </c>
      <c r="AU2105" s="6" t="s">
        <v>672</v>
      </c>
      <c r="AV2105" s="6" t="s">
        <v>673</v>
      </c>
      <c r="AW2105" s="6" t="s">
        <v>5685</v>
      </c>
      <c r="AX2105" s="6" t="s">
        <v>5921</v>
      </c>
      <c r="AY2105" s="8">
        <v>44143</v>
      </c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</row>
    <row r="2106" ht="15.15" hidden="1" spans="1:86">
      <c r="A2106" s="4">
        <v>44143.8771064815</v>
      </c>
      <c r="B2106" s="6" t="s">
        <v>15</v>
      </c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 t="s">
        <v>5922</v>
      </c>
      <c r="AF2106" s="6">
        <v>79219697549</v>
      </c>
      <c r="AG2106" s="6" t="s">
        <v>5923</v>
      </c>
      <c r="AH2106" s="6" t="s">
        <v>5924</v>
      </c>
      <c r="AI2106" s="6" t="s">
        <v>2154</v>
      </c>
      <c r="AJ2106" s="7">
        <v>503</v>
      </c>
      <c r="AK2106" s="6" t="s">
        <v>20</v>
      </c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</row>
    <row r="2107" ht="15.15" hidden="1" spans="1:86">
      <c r="A2107" s="4">
        <v>44143.8775</v>
      </c>
      <c r="B2107" s="5" t="s">
        <v>65</v>
      </c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 t="s">
        <v>5925</v>
      </c>
      <c r="R2107" s="7">
        <v>89112161518</v>
      </c>
      <c r="S2107" s="6" t="s">
        <v>5926</v>
      </c>
      <c r="T2107" s="6" t="s">
        <v>5927</v>
      </c>
      <c r="U2107" s="6" t="s">
        <v>5928</v>
      </c>
      <c r="V2107" s="6" t="s">
        <v>958</v>
      </c>
      <c r="W2107" s="8">
        <v>44112</v>
      </c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</row>
    <row r="2108" ht="15.15" hidden="1" spans="1:86">
      <c r="A2108" s="4">
        <v>44143.8783217593</v>
      </c>
      <c r="B2108" s="5" t="s">
        <v>65</v>
      </c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 t="s">
        <v>5929</v>
      </c>
      <c r="R2108" s="6">
        <v>79219432000</v>
      </c>
      <c r="S2108" s="6" t="s">
        <v>5930</v>
      </c>
      <c r="T2108" s="6" t="s">
        <v>5931</v>
      </c>
      <c r="U2108" s="6" t="s">
        <v>5932</v>
      </c>
      <c r="V2108" s="7">
        <v>103</v>
      </c>
      <c r="W2108" s="8">
        <v>44143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</row>
    <row r="2109" ht="15.15" hidden="1" spans="1:86">
      <c r="A2109" s="4">
        <v>44143.8783796296</v>
      </c>
      <c r="B2109" s="5" t="s">
        <v>169</v>
      </c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 t="s">
        <v>5933</v>
      </c>
      <c r="Y2109" s="6">
        <v>79217501284</v>
      </c>
      <c r="Z2109" s="6" t="s">
        <v>2438</v>
      </c>
      <c r="AA2109" s="6" t="s">
        <v>2439</v>
      </c>
      <c r="AB2109" s="6" t="s">
        <v>859</v>
      </c>
      <c r="AC2109" s="7">
        <v>102</v>
      </c>
      <c r="AD2109" s="8">
        <v>44143</v>
      </c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</row>
    <row r="2110" ht="15.15" hidden="1" spans="1:86">
      <c r="A2110" s="4">
        <v>44143.8785300926</v>
      </c>
      <c r="B2110" s="5" t="s">
        <v>65</v>
      </c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 t="s">
        <v>5823</v>
      </c>
      <c r="R2110" s="6" t="s">
        <v>5824</v>
      </c>
      <c r="S2110" s="6"/>
      <c r="T2110" s="6" t="s">
        <v>5825</v>
      </c>
      <c r="U2110" s="6" t="s">
        <v>414</v>
      </c>
      <c r="V2110" s="6" t="s">
        <v>2962</v>
      </c>
      <c r="W2110" s="8">
        <v>44144</v>
      </c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</row>
    <row r="2111" ht="15.15" hidden="1" spans="1:86">
      <c r="A2111" s="4">
        <v>44143.8794212963</v>
      </c>
      <c r="B2111" s="5" t="s">
        <v>169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 t="s">
        <v>5934</v>
      </c>
      <c r="Y2111" s="7">
        <v>89219214111</v>
      </c>
      <c r="Z2111" s="6" t="s">
        <v>5935</v>
      </c>
      <c r="AA2111" s="6" t="s">
        <v>5936</v>
      </c>
      <c r="AB2111" s="6" t="s">
        <v>1976</v>
      </c>
      <c r="AC2111" s="7">
        <v>701</v>
      </c>
      <c r="AD2111" s="8">
        <v>44143</v>
      </c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</row>
    <row r="2112" ht="15.15" hidden="1" spans="1:86">
      <c r="A2112" s="4">
        <v>44143.8794791667</v>
      </c>
      <c r="B2112" s="5" t="s">
        <v>65</v>
      </c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 t="s">
        <v>5823</v>
      </c>
      <c r="R2112" s="6" t="s">
        <v>5824</v>
      </c>
      <c r="S2112" s="6"/>
      <c r="T2112" s="6" t="s">
        <v>5825</v>
      </c>
      <c r="U2112" s="6" t="s">
        <v>386</v>
      </c>
      <c r="V2112" s="7">
        <v>202</v>
      </c>
      <c r="W2112" s="8">
        <v>44144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</row>
    <row r="2113" ht="15.15" spans="1:86">
      <c r="A2113" s="4">
        <v>44143.8794791667</v>
      </c>
      <c r="B2113" s="5" t="s">
        <v>11</v>
      </c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 t="s">
        <v>5937</v>
      </c>
      <c r="BP2113" s="6">
        <v>79213033683</v>
      </c>
      <c r="BQ2113" s="6" t="s">
        <v>5938</v>
      </c>
      <c r="BR2113" s="6" t="s">
        <v>5939</v>
      </c>
      <c r="BS2113" s="6" t="s">
        <v>2068</v>
      </c>
      <c r="BT2113" s="7">
        <v>142</v>
      </c>
      <c r="BU2113" s="8">
        <v>44143</v>
      </c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</row>
    <row r="2114" ht="15.15" hidden="1" spans="1:86">
      <c r="A2114" s="4">
        <v>44143.8797453704</v>
      </c>
      <c r="B2114" s="5" t="s">
        <v>65</v>
      </c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 t="s">
        <v>4506</v>
      </c>
      <c r="R2114" s="7">
        <v>89213128466</v>
      </c>
      <c r="S2114" s="6" t="s">
        <v>4507</v>
      </c>
      <c r="T2114" s="6" t="s">
        <v>4508</v>
      </c>
      <c r="U2114" s="6" t="s">
        <v>2525</v>
      </c>
      <c r="V2114" s="7">
        <v>106</v>
      </c>
      <c r="W2114" s="8">
        <v>44143</v>
      </c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</row>
    <row r="2115" ht="15.15" hidden="1" spans="1:86">
      <c r="A2115" s="4">
        <v>44143.8799768519</v>
      </c>
      <c r="B2115" s="5" t="s">
        <v>65</v>
      </c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 t="s">
        <v>5940</v>
      </c>
      <c r="R2115" s="6">
        <f>7-921-301-34-43</f>
        <v>-1292</v>
      </c>
      <c r="S2115" s="6" t="s">
        <v>5941</v>
      </c>
      <c r="T2115" s="6" t="s">
        <v>5942</v>
      </c>
      <c r="U2115" s="6" t="s">
        <v>476</v>
      </c>
      <c r="V2115" s="6">
        <v>3</v>
      </c>
      <c r="W2115" s="8">
        <v>44143</v>
      </c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</row>
    <row r="2116" ht="15.15" hidden="1" spans="1:86">
      <c r="A2116" s="4">
        <v>44143.8805555556</v>
      </c>
      <c r="B2116" s="6" t="s">
        <v>15</v>
      </c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 t="s">
        <v>5943</v>
      </c>
      <c r="AF2116" s="6" t="s">
        <v>5944</v>
      </c>
      <c r="AG2116" s="6" t="s">
        <v>5945</v>
      </c>
      <c r="AH2116" s="6" t="s">
        <v>5946</v>
      </c>
      <c r="AI2116" s="6" t="s">
        <v>620</v>
      </c>
      <c r="AJ2116" s="7">
        <v>202</v>
      </c>
      <c r="AK2116" s="6" t="s">
        <v>624</v>
      </c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</row>
    <row r="2117" ht="15.15" hidden="1" spans="1:86">
      <c r="A2117" s="4">
        <v>44143.881087963</v>
      </c>
      <c r="B2117" s="5" t="s">
        <v>65</v>
      </c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 t="s">
        <v>2279</v>
      </c>
      <c r="R2117" s="6">
        <v>79112604889</v>
      </c>
      <c r="S2117" s="6" t="s">
        <v>2280</v>
      </c>
      <c r="T2117" s="6" t="s">
        <v>2281</v>
      </c>
      <c r="U2117" s="6" t="s">
        <v>2525</v>
      </c>
      <c r="V2117" s="7">
        <v>106</v>
      </c>
      <c r="W2117" s="8">
        <v>44143</v>
      </c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</row>
    <row r="2118" ht="15.15" hidden="1" spans="1:86">
      <c r="A2118" s="4">
        <v>44143.8812037037</v>
      </c>
      <c r="B2118" s="5" t="s">
        <v>65</v>
      </c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 t="s">
        <v>1225</v>
      </c>
      <c r="R2118" s="7">
        <v>89217561819</v>
      </c>
      <c r="S2118" s="6" t="s">
        <v>1226</v>
      </c>
      <c r="T2118" s="6" t="s">
        <v>5087</v>
      </c>
      <c r="U2118" s="6" t="s">
        <v>139</v>
      </c>
      <c r="V2118" s="7">
        <v>103</v>
      </c>
      <c r="W2118" s="8">
        <v>44143</v>
      </c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</row>
    <row r="2119" ht="15.15" hidden="1" spans="1:86">
      <c r="A2119" s="4">
        <v>44143.8813657407</v>
      </c>
      <c r="B2119" s="6" t="s">
        <v>80</v>
      </c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 t="s">
        <v>5947</v>
      </c>
      <c r="BH2119" s="6" t="s">
        <v>5948</v>
      </c>
      <c r="BI2119" s="6"/>
      <c r="BJ2119" s="6" t="s">
        <v>5949</v>
      </c>
      <c r="BK2119" s="6" t="s">
        <v>5950</v>
      </c>
      <c r="BL2119" s="6" t="s">
        <v>1672</v>
      </c>
      <c r="BM2119" s="7">
        <v>139</v>
      </c>
      <c r="BN2119" s="6" t="s">
        <v>433</v>
      </c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</row>
    <row r="2120" ht="15.15" hidden="1" spans="1:86">
      <c r="A2120" s="4">
        <v>44143.8815509259</v>
      </c>
      <c r="B2120" s="6" t="s">
        <v>15</v>
      </c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 t="s">
        <v>5162</v>
      </c>
      <c r="AF2120" s="10">
        <v>79052088855</v>
      </c>
      <c r="AG2120" s="6" t="s">
        <v>5163</v>
      </c>
      <c r="AH2120" s="6" t="s">
        <v>5951</v>
      </c>
      <c r="AI2120" s="6" t="s">
        <v>5952</v>
      </c>
      <c r="AJ2120" s="7">
        <v>101</v>
      </c>
      <c r="AK2120" s="11">
        <v>44143</v>
      </c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</row>
    <row r="2121" ht="15.15" hidden="1" spans="1:86">
      <c r="A2121" s="4">
        <v>44143.8816203704</v>
      </c>
      <c r="B2121" s="5" t="s">
        <v>65</v>
      </c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 t="s">
        <v>4506</v>
      </c>
      <c r="R2121" s="7">
        <v>89213128466</v>
      </c>
      <c r="S2121" s="6" t="s">
        <v>4507</v>
      </c>
      <c r="T2121" s="6" t="s">
        <v>4508</v>
      </c>
      <c r="U2121" s="6" t="s">
        <v>476</v>
      </c>
      <c r="V2121" s="6">
        <v>3</v>
      </c>
      <c r="W2121" s="8">
        <v>44143</v>
      </c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</row>
    <row r="2122" ht="15.15" hidden="1" spans="1:86">
      <c r="A2122" s="4">
        <v>44143.8821990741</v>
      </c>
      <c r="B2122" s="6" t="s">
        <v>80</v>
      </c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 t="s">
        <v>5953</v>
      </c>
      <c r="BH2122" s="6" t="s">
        <v>5954</v>
      </c>
      <c r="BI2122" s="6" t="s">
        <v>5955</v>
      </c>
      <c r="BJ2122" s="6" t="s">
        <v>5956</v>
      </c>
      <c r="BK2122" s="6" t="s">
        <v>5957</v>
      </c>
      <c r="BL2122" s="6" t="s">
        <v>5958</v>
      </c>
      <c r="BM2122" s="6" t="s">
        <v>5959</v>
      </c>
      <c r="BN2122" s="6" t="s">
        <v>20</v>
      </c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</row>
    <row r="2123" ht="15.15" hidden="1" spans="1:86">
      <c r="A2123" s="4">
        <v>44143.8833101852</v>
      </c>
      <c r="B2123" s="5" t="s">
        <v>65</v>
      </c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 t="s">
        <v>5960</v>
      </c>
      <c r="R2123" s="7">
        <v>89213128466</v>
      </c>
      <c r="S2123" s="6" t="s">
        <v>4507</v>
      </c>
      <c r="T2123" s="6" t="s">
        <v>5961</v>
      </c>
      <c r="U2123" s="6" t="s">
        <v>414</v>
      </c>
      <c r="V2123" s="7">
        <v>401</v>
      </c>
      <c r="W2123" s="8">
        <v>44143</v>
      </c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</row>
    <row r="2124" ht="15.15" hidden="1" spans="1:86">
      <c r="A2124" s="4">
        <v>44143.8833217593</v>
      </c>
      <c r="B2124" s="6" t="s">
        <v>80</v>
      </c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 t="s">
        <v>5962</v>
      </c>
      <c r="BH2124" s="6">
        <v>79216560526</v>
      </c>
      <c r="BI2124" s="6" t="s">
        <v>5963</v>
      </c>
      <c r="BJ2124" s="6" t="s">
        <v>5964</v>
      </c>
      <c r="BK2124" s="6" t="s">
        <v>5965</v>
      </c>
      <c r="BL2124" s="6" t="s">
        <v>5966</v>
      </c>
      <c r="BM2124" s="7">
        <v>101</v>
      </c>
      <c r="BN2124" s="6" t="s">
        <v>433</v>
      </c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</row>
    <row r="2125" ht="15.15" hidden="1" spans="1:86">
      <c r="A2125" s="4">
        <v>44143.8840393519</v>
      </c>
      <c r="B2125" s="5" t="s">
        <v>169</v>
      </c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 t="s">
        <v>5967</v>
      </c>
      <c r="Y2125" s="6">
        <v>79219545123</v>
      </c>
      <c r="Z2125" s="6" t="s">
        <v>5968</v>
      </c>
      <c r="AA2125" s="6" t="s">
        <v>5969</v>
      </c>
      <c r="AB2125" s="6" t="s">
        <v>859</v>
      </c>
      <c r="AC2125" s="7">
        <v>304</v>
      </c>
      <c r="AD2125" s="8">
        <v>44143</v>
      </c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</row>
    <row r="2126" ht="15.15" spans="1:86">
      <c r="A2126" s="4">
        <v>44143.884837963</v>
      </c>
      <c r="B2126" s="5" t="s">
        <v>11</v>
      </c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 t="s">
        <v>5953</v>
      </c>
      <c r="BP2126" s="6" t="s">
        <v>5954</v>
      </c>
      <c r="BQ2126" s="6" t="s">
        <v>5955</v>
      </c>
      <c r="BR2126" s="6" t="s">
        <v>5957</v>
      </c>
      <c r="BS2126" s="6" t="s">
        <v>5970</v>
      </c>
      <c r="BT2126" s="6" t="s">
        <v>5971</v>
      </c>
      <c r="BU2126" s="8">
        <v>44143</v>
      </c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</row>
    <row r="2127" ht="15.15" hidden="1" spans="1:86">
      <c r="A2127" s="4">
        <v>44143.8850810185</v>
      </c>
      <c r="B2127" s="5" t="s">
        <v>634</v>
      </c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 t="s">
        <v>5972</v>
      </c>
      <c r="BW2127" s="6">
        <v>79117563600</v>
      </c>
      <c r="BX2127" s="6" t="s">
        <v>5973</v>
      </c>
      <c r="BY2127" s="6" t="s">
        <v>5974</v>
      </c>
      <c r="BZ2127" s="6" t="s">
        <v>5975</v>
      </c>
      <c r="CA2127" s="7">
        <v>604</v>
      </c>
      <c r="CB2127" s="8">
        <v>44143</v>
      </c>
      <c r="CC2127" s="6"/>
      <c r="CD2127" s="6"/>
      <c r="CE2127" s="6"/>
      <c r="CF2127" s="6"/>
      <c r="CG2127" s="6"/>
      <c r="CH2127" s="6"/>
    </row>
    <row r="2128" ht="15.15" hidden="1" spans="1:86">
      <c r="A2128" s="4">
        <v>44143.8855555556</v>
      </c>
      <c r="B2128" s="5" t="s">
        <v>27</v>
      </c>
      <c r="C2128" s="6"/>
      <c r="D2128" s="6"/>
      <c r="E2128" s="6"/>
      <c r="F2128" s="6"/>
      <c r="G2128" s="6"/>
      <c r="H2128" s="6"/>
      <c r="I2128" s="6"/>
      <c r="J2128" s="6" t="s">
        <v>1101</v>
      </c>
      <c r="K2128" s="7">
        <v>8919993986</v>
      </c>
      <c r="L2128" s="6" t="s">
        <v>1102</v>
      </c>
      <c r="M2128" s="6" t="s">
        <v>5193</v>
      </c>
      <c r="N2128" s="6" t="s">
        <v>5976</v>
      </c>
      <c r="O2128" s="7">
        <v>201</v>
      </c>
      <c r="P2128" s="8">
        <v>44143</v>
      </c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</row>
    <row r="2129" ht="15.15" hidden="1" spans="1:86">
      <c r="A2129" s="4">
        <v>44143.8860300926</v>
      </c>
      <c r="B2129" s="5" t="s">
        <v>65</v>
      </c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 t="s">
        <v>5977</v>
      </c>
      <c r="R2129" s="7">
        <v>89213441186</v>
      </c>
      <c r="S2129" s="6" t="s">
        <v>5978</v>
      </c>
      <c r="T2129" s="6" t="s">
        <v>5979</v>
      </c>
      <c r="U2129" s="6" t="s">
        <v>2525</v>
      </c>
      <c r="V2129" s="7">
        <v>108</v>
      </c>
      <c r="W2129" s="8">
        <v>44143</v>
      </c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</row>
    <row r="2130" ht="15.15" hidden="1" spans="1:86">
      <c r="A2130" s="4">
        <v>44143.8860763889</v>
      </c>
      <c r="B2130" s="5" t="s">
        <v>65</v>
      </c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 t="s">
        <v>5980</v>
      </c>
      <c r="R2130" s="6">
        <v>79218822436</v>
      </c>
      <c r="S2130" s="6" t="s">
        <v>5981</v>
      </c>
      <c r="T2130" s="6" t="s">
        <v>5982</v>
      </c>
      <c r="U2130" s="6" t="s">
        <v>633</v>
      </c>
      <c r="V2130" s="7">
        <v>202</v>
      </c>
      <c r="W2130" s="8">
        <v>44143</v>
      </c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</row>
    <row r="2131" ht="15.15" hidden="1" spans="1:86">
      <c r="A2131" s="4">
        <v>44143.8867476852</v>
      </c>
      <c r="B2131" s="5" t="s">
        <v>27</v>
      </c>
      <c r="C2131" s="6"/>
      <c r="D2131" s="6"/>
      <c r="E2131" s="6"/>
      <c r="F2131" s="6"/>
      <c r="G2131" s="6"/>
      <c r="H2131" s="6"/>
      <c r="I2131" s="6"/>
      <c r="J2131" s="6" t="s">
        <v>5983</v>
      </c>
      <c r="K2131" s="7">
        <v>9211821021</v>
      </c>
      <c r="L2131" s="6" t="s">
        <v>5984</v>
      </c>
      <c r="M2131" s="6" t="s">
        <v>5985</v>
      </c>
      <c r="N2131" s="6" t="s">
        <v>2363</v>
      </c>
      <c r="O2131" s="7">
        <v>102</v>
      </c>
      <c r="P2131" s="8">
        <v>44143</v>
      </c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</row>
    <row r="2132" ht="15.15" hidden="1" spans="1:86">
      <c r="A2132" s="4">
        <v>44143.8875115741</v>
      </c>
      <c r="B2132" s="5" t="s">
        <v>169</v>
      </c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 t="s">
        <v>5986</v>
      </c>
      <c r="Y2132" s="7">
        <v>89819471753</v>
      </c>
      <c r="Z2132" s="6" t="s">
        <v>5987</v>
      </c>
      <c r="AA2132" s="6" t="s">
        <v>5988</v>
      </c>
      <c r="AB2132" s="6" t="s">
        <v>1021</v>
      </c>
      <c r="AC2132" s="7">
        <v>114</v>
      </c>
      <c r="AD2132" s="8">
        <v>44143</v>
      </c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</row>
    <row r="2133" ht="15.15" hidden="1" spans="1:86">
      <c r="A2133" s="4">
        <v>44143.8878819444</v>
      </c>
      <c r="B2133" s="5" t="s">
        <v>65</v>
      </c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 t="s">
        <v>5989</v>
      </c>
      <c r="R2133" s="6" t="s">
        <v>5990</v>
      </c>
      <c r="S2133" s="6" t="s">
        <v>5991</v>
      </c>
      <c r="T2133" s="6" t="s">
        <v>5992</v>
      </c>
      <c r="U2133" s="6" t="s">
        <v>5528</v>
      </c>
      <c r="V2133" s="7">
        <v>201</v>
      </c>
      <c r="W2133" s="8">
        <v>44143</v>
      </c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</row>
    <row r="2134" ht="15.15" hidden="1" spans="1:86">
      <c r="A2134" s="4">
        <v>44143.8880439815</v>
      </c>
      <c r="B2134" s="5" t="s">
        <v>65</v>
      </c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 t="s">
        <v>5993</v>
      </c>
      <c r="R2134" s="6">
        <v>79319646587</v>
      </c>
      <c r="S2134" s="6" t="s">
        <v>5994</v>
      </c>
      <c r="T2134" s="6" t="s">
        <v>5995</v>
      </c>
      <c r="U2134" s="6" t="s">
        <v>633</v>
      </c>
      <c r="V2134" s="7">
        <v>202</v>
      </c>
      <c r="W2134" s="8">
        <v>44143</v>
      </c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</row>
    <row r="2135" ht="15.15" hidden="1" spans="1:86">
      <c r="A2135" s="4">
        <v>44143.8883217593</v>
      </c>
      <c r="B2135" s="6" t="s">
        <v>15</v>
      </c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 t="s">
        <v>5996</v>
      </c>
      <c r="AF2135" s="7">
        <v>89819350495</v>
      </c>
      <c r="AG2135" s="6" t="s">
        <v>5997</v>
      </c>
      <c r="AH2135" s="6" t="s">
        <v>5998</v>
      </c>
      <c r="AI2135" s="6" t="s">
        <v>5999</v>
      </c>
      <c r="AJ2135" s="7">
        <v>120</v>
      </c>
      <c r="AK2135" s="6" t="s">
        <v>26</v>
      </c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</row>
    <row r="2136" ht="15.15" hidden="1" spans="1:86">
      <c r="A2136" s="4">
        <v>44143.8884606482</v>
      </c>
      <c r="B2136" s="5" t="s">
        <v>169</v>
      </c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 t="s">
        <v>5925</v>
      </c>
      <c r="Y2136" s="7">
        <v>89112161518</v>
      </c>
      <c r="Z2136" s="6" t="s">
        <v>5926</v>
      </c>
      <c r="AA2136" s="6" t="s">
        <v>6000</v>
      </c>
      <c r="AB2136" s="6" t="s">
        <v>704</v>
      </c>
      <c r="AC2136" s="6" t="s">
        <v>6001</v>
      </c>
      <c r="AD2136" s="8">
        <v>44112</v>
      </c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</row>
    <row r="2137" ht="15.15" hidden="1" spans="1:86">
      <c r="A2137" s="4">
        <v>44143.8891319444</v>
      </c>
      <c r="B2137" s="6" t="s">
        <v>15</v>
      </c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 t="s">
        <v>6002</v>
      </c>
      <c r="AF2137" s="7">
        <v>89052088907</v>
      </c>
      <c r="AG2137" s="6" t="s">
        <v>6003</v>
      </c>
      <c r="AH2137" s="6" t="s">
        <v>6004</v>
      </c>
      <c r="AI2137" s="6" t="s">
        <v>6005</v>
      </c>
      <c r="AJ2137" s="6" t="s">
        <v>3974</v>
      </c>
      <c r="AK2137" s="6" t="s">
        <v>74</v>
      </c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</row>
    <row r="2138" ht="15.15" hidden="1" spans="1:86">
      <c r="A2138" s="4">
        <v>44143.8892708333</v>
      </c>
      <c r="B2138" s="6" t="s">
        <v>15</v>
      </c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 t="s">
        <v>5996</v>
      </c>
      <c r="AF2138" s="7">
        <v>89819350495</v>
      </c>
      <c r="AG2138" s="6" t="s">
        <v>5997</v>
      </c>
      <c r="AH2138" s="6" t="s">
        <v>6006</v>
      </c>
      <c r="AI2138" s="6" t="s">
        <v>6007</v>
      </c>
      <c r="AJ2138" s="7">
        <v>120</v>
      </c>
      <c r="AK2138" s="6" t="s">
        <v>26</v>
      </c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</row>
    <row r="2139" ht="15.15" hidden="1" spans="1:86">
      <c r="A2139" s="4">
        <v>44143.8894675926</v>
      </c>
      <c r="B2139" s="5" t="s">
        <v>169</v>
      </c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 t="s">
        <v>6008</v>
      </c>
      <c r="Y2139" s="7">
        <v>89112353235</v>
      </c>
      <c r="Z2139" s="6" t="s">
        <v>6009</v>
      </c>
      <c r="AA2139" s="6" t="s">
        <v>6010</v>
      </c>
      <c r="AB2139" s="6" t="s">
        <v>6011</v>
      </c>
      <c r="AC2139" s="7">
        <v>202</v>
      </c>
      <c r="AD2139" s="8">
        <v>39013</v>
      </c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</row>
    <row r="2140" ht="15.15" hidden="1" spans="1:86">
      <c r="A2140" s="4">
        <v>44143.8897222222</v>
      </c>
      <c r="B2140" s="5" t="s">
        <v>27</v>
      </c>
      <c r="C2140" s="6"/>
      <c r="D2140" s="6"/>
      <c r="E2140" s="6"/>
      <c r="F2140" s="6"/>
      <c r="G2140" s="6"/>
      <c r="H2140" s="6"/>
      <c r="I2140" s="6"/>
      <c r="J2140" s="6" t="s">
        <v>6012</v>
      </c>
      <c r="K2140" s="7">
        <v>89117870850</v>
      </c>
      <c r="L2140" s="6" t="s">
        <v>6013</v>
      </c>
      <c r="M2140" s="6" t="s">
        <v>6014</v>
      </c>
      <c r="N2140" s="6" t="s">
        <v>6015</v>
      </c>
      <c r="O2140" s="7">
        <v>101</v>
      </c>
      <c r="P2140" s="8">
        <v>44143</v>
      </c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</row>
    <row r="2141" ht="15.15" hidden="1" spans="1:86">
      <c r="A2141" s="4">
        <v>44143.8897916667</v>
      </c>
      <c r="B2141" s="5" t="s">
        <v>65</v>
      </c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 t="s">
        <v>5989</v>
      </c>
      <c r="R2141" s="6" t="s">
        <v>5990</v>
      </c>
      <c r="S2141" s="6" t="s">
        <v>5991</v>
      </c>
      <c r="T2141" s="6" t="s">
        <v>5992</v>
      </c>
      <c r="U2141" s="6" t="s">
        <v>1988</v>
      </c>
      <c r="V2141" s="6" t="s">
        <v>5809</v>
      </c>
      <c r="W2141" s="8">
        <v>44143</v>
      </c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</row>
    <row r="2142" ht="15.15" hidden="1" spans="1:86">
      <c r="A2142" s="4">
        <v>44143.89</v>
      </c>
      <c r="B2142" s="5" t="s">
        <v>169</v>
      </c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 t="s">
        <v>6016</v>
      </c>
      <c r="Y2142" s="7">
        <v>89219534240</v>
      </c>
      <c r="Z2142" s="6" t="s">
        <v>6017</v>
      </c>
      <c r="AA2142" s="6" t="s">
        <v>6018</v>
      </c>
      <c r="AB2142" s="6" t="s">
        <v>1091</v>
      </c>
      <c r="AC2142" s="7">
        <v>116</v>
      </c>
      <c r="AD2142" s="8">
        <v>44143</v>
      </c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</row>
    <row r="2143" ht="15.15" hidden="1" spans="1:86">
      <c r="A2143" s="4">
        <v>44143.8902314815</v>
      </c>
      <c r="B2143" s="5" t="s">
        <v>65</v>
      </c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 t="s">
        <v>4070</v>
      </c>
      <c r="R2143" s="7">
        <v>89312874929</v>
      </c>
      <c r="S2143" s="6" t="s">
        <v>4071</v>
      </c>
      <c r="T2143" s="6" t="s">
        <v>4072</v>
      </c>
      <c r="U2143" s="6" t="s">
        <v>4073</v>
      </c>
      <c r="V2143" s="6">
        <v>2</v>
      </c>
      <c r="W2143" s="8">
        <v>44143</v>
      </c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</row>
    <row r="2144" ht="15.15" hidden="1" spans="1:86">
      <c r="A2144" s="4">
        <v>44143.890474537</v>
      </c>
      <c r="B2144" s="5" t="s">
        <v>65</v>
      </c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 t="s">
        <v>6019</v>
      </c>
      <c r="R2144" s="7">
        <v>89817341094</v>
      </c>
      <c r="S2144" s="6" t="s">
        <v>6020</v>
      </c>
      <c r="T2144" s="6" t="s">
        <v>6021</v>
      </c>
      <c r="U2144" s="6" t="s">
        <v>6022</v>
      </c>
      <c r="V2144" s="6" t="s">
        <v>1661</v>
      </c>
      <c r="W2144" s="8">
        <v>44143</v>
      </c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</row>
    <row r="2145" ht="15.15" hidden="1" spans="1:86">
      <c r="A2145" s="4">
        <v>44143.8905208333</v>
      </c>
      <c r="B2145" s="5" t="s">
        <v>65</v>
      </c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 t="s">
        <v>6023</v>
      </c>
      <c r="R2145" s="6">
        <v>79117325546</v>
      </c>
      <c r="S2145" s="6" t="s">
        <v>6024</v>
      </c>
      <c r="T2145" s="6" t="s">
        <v>2086</v>
      </c>
      <c r="U2145" s="6" t="s">
        <v>414</v>
      </c>
      <c r="V2145" s="7">
        <v>301</v>
      </c>
      <c r="W2145" s="8">
        <v>44143</v>
      </c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</row>
    <row r="2146" ht="15.15" hidden="1" spans="1:86">
      <c r="A2146" s="4">
        <v>44143.8907523148</v>
      </c>
      <c r="B2146" s="5" t="s">
        <v>169</v>
      </c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 t="s">
        <v>5925</v>
      </c>
      <c r="Y2146" s="7">
        <v>89112161518</v>
      </c>
      <c r="Z2146" s="6" t="s">
        <v>5926</v>
      </c>
      <c r="AA2146" s="6" t="s">
        <v>6025</v>
      </c>
      <c r="AB2146" s="6" t="s">
        <v>704</v>
      </c>
      <c r="AC2146" s="7">
        <v>105</v>
      </c>
      <c r="AD2146" s="8">
        <v>372861</v>
      </c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</row>
    <row r="2147" ht="15.15" hidden="1" spans="1:86">
      <c r="A2147" s="4">
        <v>44143.8916319444</v>
      </c>
      <c r="B2147" s="6" t="s">
        <v>15</v>
      </c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 t="s">
        <v>6026</v>
      </c>
      <c r="AF2147" s="6">
        <f>7-921-935-22-95</f>
        <v>-1966</v>
      </c>
      <c r="AG2147" s="6" t="s">
        <v>6027</v>
      </c>
      <c r="AH2147" s="6" t="s">
        <v>6028</v>
      </c>
      <c r="AI2147" s="6" t="s">
        <v>3496</v>
      </c>
      <c r="AJ2147" s="7">
        <v>403</v>
      </c>
      <c r="AK2147" s="6" t="s">
        <v>26</v>
      </c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</row>
    <row r="2148" ht="15.15" hidden="1" spans="1:86">
      <c r="A2148" s="4">
        <v>44143.8916435185</v>
      </c>
      <c r="B2148" s="6" t="s">
        <v>15</v>
      </c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 t="s">
        <v>6029</v>
      </c>
      <c r="AF2148" s="6">
        <v>79217592233</v>
      </c>
      <c r="AG2148" s="6" t="s">
        <v>6030</v>
      </c>
      <c r="AH2148" s="6" t="s">
        <v>6031</v>
      </c>
      <c r="AI2148" s="6" t="s">
        <v>3531</v>
      </c>
      <c r="AJ2148" s="7">
        <v>201</v>
      </c>
      <c r="AK2148" s="6" t="s">
        <v>20</v>
      </c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</row>
    <row r="2149" ht="15.15" hidden="1" spans="1:86">
      <c r="A2149" s="4">
        <v>44143.8918865741</v>
      </c>
      <c r="B2149" s="5" t="s">
        <v>65</v>
      </c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 t="s">
        <v>407</v>
      </c>
      <c r="R2149" s="6">
        <v>79219474120</v>
      </c>
      <c r="S2149" s="6" t="s">
        <v>408</v>
      </c>
      <c r="T2149" s="6" t="s">
        <v>409</v>
      </c>
      <c r="U2149" s="6" t="s">
        <v>2525</v>
      </c>
      <c r="V2149" s="7">
        <v>106</v>
      </c>
      <c r="W2149" s="8">
        <v>44143</v>
      </c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</row>
    <row r="2150" ht="15.15" hidden="1" spans="1:86">
      <c r="A2150" s="4">
        <v>44143.8922106481</v>
      </c>
      <c r="B2150" s="5" t="s">
        <v>65</v>
      </c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 t="s">
        <v>6032</v>
      </c>
      <c r="R2150" s="7">
        <v>89819811794</v>
      </c>
      <c r="S2150" s="6"/>
      <c r="T2150" s="6" t="s">
        <v>6033</v>
      </c>
      <c r="U2150" s="6" t="s">
        <v>410</v>
      </c>
      <c r="V2150" s="6">
        <v>3</v>
      </c>
      <c r="W2150" s="8">
        <v>44143</v>
      </c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</row>
    <row r="2151" ht="15.15" spans="1:86">
      <c r="A2151" s="4">
        <v>44143.8923148148</v>
      </c>
      <c r="B2151" s="5" t="s">
        <v>11</v>
      </c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 t="s">
        <v>6034</v>
      </c>
      <c r="BP2151" s="6">
        <v>79062693789</v>
      </c>
      <c r="BQ2151" s="6" t="s">
        <v>6035</v>
      </c>
      <c r="BR2151" s="6" t="s">
        <v>6036</v>
      </c>
      <c r="BS2151" s="6" t="s">
        <v>4066</v>
      </c>
      <c r="BT2151" s="7">
        <v>115</v>
      </c>
      <c r="BU2151" s="8">
        <v>44143</v>
      </c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</row>
    <row r="2152" ht="15.15" hidden="1" spans="1:86">
      <c r="A2152" s="4">
        <v>44143.8924305556</v>
      </c>
      <c r="B2152" s="6" t="s">
        <v>15</v>
      </c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 t="s">
        <v>6037</v>
      </c>
      <c r="AF2152" s="7">
        <v>89650801775</v>
      </c>
      <c r="AG2152" s="6" t="s">
        <v>6038</v>
      </c>
      <c r="AH2152" s="6" t="s">
        <v>6039</v>
      </c>
      <c r="AI2152" s="6" t="s">
        <v>35</v>
      </c>
      <c r="AJ2152" s="7">
        <v>105</v>
      </c>
      <c r="AK2152" s="6" t="s">
        <v>6040</v>
      </c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</row>
    <row r="2153" ht="15.15" hidden="1" spans="1:86">
      <c r="A2153" s="4">
        <v>44143.8942013889</v>
      </c>
      <c r="B2153" s="5" t="s">
        <v>65</v>
      </c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 t="s">
        <v>2905</v>
      </c>
      <c r="R2153" s="6">
        <v>79817674794</v>
      </c>
      <c r="S2153" s="6" t="s">
        <v>2906</v>
      </c>
      <c r="T2153" s="6" t="s">
        <v>6041</v>
      </c>
      <c r="U2153" s="6" t="s">
        <v>4915</v>
      </c>
      <c r="V2153" s="7">
        <v>103</v>
      </c>
      <c r="W2153" s="8">
        <v>44143</v>
      </c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</row>
    <row r="2154" ht="15.15" hidden="1" spans="1:86">
      <c r="A2154" s="4">
        <v>44143.894537037</v>
      </c>
      <c r="B2154" s="5" t="s">
        <v>169</v>
      </c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 t="s">
        <v>6042</v>
      </c>
      <c r="Y2154" s="6">
        <v>79219315400</v>
      </c>
      <c r="Z2154" s="6" t="s">
        <v>6043</v>
      </c>
      <c r="AA2154" s="6" t="s">
        <v>6044</v>
      </c>
      <c r="AB2154" s="6" t="s">
        <v>6045</v>
      </c>
      <c r="AC2154" s="7">
        <v>202</v>
      </c>
      <c r="AD2154" s="8">
        <v>27321</v>
      </c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</row>
    <row r="2155" ht="15.15" hidden="1" spans="1:86">
      <c r="A2155" s="4">
        <v>44143.8953240741</v>
      </c>
      <c r="B2155" s="6" t="s">
        <v>15</v>
      </c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 t="s">
        <v>6046</v>
      </c>
      <c r="AF2155" s="6">
        <v>79219022213</v>
      </c>
      <c r="AG2155" s="6" t="s">
        <v>6047</v>
      </c>
      <c r="AH2155" s="6" t="s">
        <v>6048</v>
      </c>
      <c r="AI2155" s="6" t="s">
        <v>3531</v>
      </c>
      <c r="AJ2155" s="7">
        <v>103</v>
      </c>
      <c r="AK2155" s="5" t="s">
        <v>5734</v>
      </c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</row>
    <row r="2156" ht="15.15" hidden="1" spans="1:86">
      <c r="A2156" s="4">
        <v>44143.8956828704</v>
      </c>
      <c r="B2156" s="5" t="s">
        <v>65</v>
      </c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 t="s">
        <v>6049</v>
      </c>
      <c r="R2156" s="7">
        <v>89006291811</v>
      </c>
      <c r="S2156" s="6" t="s">
        <v>6050</v>
      </c>
      <c r="T2156" s="6" t="s">
        <v>6051</v>
      </c>
      <c r="U2156" s="6" t="s">
        <v>633</v>
      </c>
      <c r="V2156" s="7">
        <v>202</v>
      </c>
      <c r="W2156" s="8">
        <v>44143</v>
      </c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</row>
    <row r="2157" ht="15.15" hidden="1" spans="1:86">
      <c r="A2157" s="4">
        <v>44143.8957986111</v>
      </c>
      <c r="B2157" s="6" t="s">
        <v>80</v>
      </c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 t="s">
        <v>5820</v>
      </c>
      <c r="BH2157" s="7">
        <v>89112922494</v>
      </c>
      <c r="BI2157" s="6" t="s">
        <v>5821</v>
      </c>
      <c r="BJ2157" s="6" t="s">
        <v>6052</v>
      </c>
      <c r="BK2157" s="6" t="s">
        <v>5822</v>
      </c>
      <c r="BL2157" s="6" t="s">
        <v>1368</v>
      </c>
      <c r="BM2157" s="7">
        <v>138</v>
      </c>
      <c r="BN2157" s="6" t="s">
        <v>1451</v>
      </c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</row>
    <row r="2158" ht="15.15" hidden="1" spans="1:86">
      <c r="A2158" s="4">
        <v>44143.8959143519</v>
      </c>
      <c r="B2158" s="5" t="s">
        <v>169</v>
      </c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 t="s">
        <v>6053</v>
      </c>
      <c r="Y2158" s="7">
        <v>89213910426</v>
      </c>
      <c r="Z2158" s="6" t="s">
        <v>6054</v>
      </c>
      <c r="AA2158" s="6" t="s">
        <v>6055</v>
      </c>
      <c r="AB2158" s="6" t="s">
        <v>697</v>
      </c>
      <c r="AC2158" s="7">
        <v>1</v>
      </c>
      <c r="AD2158" s="8">
        <v>44143</v>
      </c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</row>
    <row r="2159" ht="15.15" hidden="1" spans="1:86">
      <c r="A2159" s="4">
        <v>44143.8961111111</v>
      </c>
      <c r="B2159" s="5" t="s">
        <v>169</v>
      </c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 t="s">
        <v>6053</v>
      </c>
      <c r="Y2159" s="7">
        <v>89213910426</v>
      </c>
      <c r="Z2159" s="6" t="s">
        <v>6054</v>
      </c>
      <c r="AA2159" s="6" t="s">
        <v>6055</v>
      </c>
      <c r="AB2159" s="6" t="s">
        <v>697</v>
      </c>
      <c r="AC2159" s="7">
        <v>1</v>
      </c>
      <c r="AD2159" s="8">
        <v>44143</v>
      </c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</row>
    <row r="2160" ht="15.15" hidden="1" spans="1:86">
      <c r="A2160" s="4">
        <v>44143.8962615741</v>
      </c>
      <c r="B2160" s="5" t="s">
        <v>65</v>
      </c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 t="s">
        <v>6056</v>
      </c>
      <c r="R2160" s="6">
        <v>79214111456</v>
      </c>
      <c r="S2160" s="6" t="s">
        <v>6057</v>
      </c>
      <c r="T2160" s="6" t="s">
        <v>6058</v>
      </c>
      <c r="U2160" s="6" t="s">
        <v>2944</v>
      </c>
      <c r="V2160" s="6">
        <v>3</v>
      </c>
      <c r="W2160" s="8">
        <v>44143</v>
      </c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</row>
    <row r="2161" ht="15.15" hidden="1" spans="1:86">
      <c r="A2161" s="4">
        <v>44143.8969212963</v>
      </c>
      <c r="B2161" s="5" t="s">
        <v>65</v>
      </c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 t="s">
        <v>2905</v>
      </c>
      <c r="R2161" s="6">
        <v>79817674794</v>
      </c>
      <c r="S2161" s="6" t="s">
        <v>2906</v>
      </c>
      <c r="T2161" s="6" t="s">
        <v>6041</v>
      </c>
      <c r="U2161" s="6" t="s">
        <v>4020</v>
      </c>
      <c r="V2161" s="6">
        <v>2</v>
      </c>
      <c r="W2161" s="8">
        <v>44143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</row>
    <row r="2162" ht="15.15" hidden="1" spans="1:86">
      <c r="A2162" s="4">
        <v>44143.8971412037</v>
      </c>
      <c r="B2162" s="5" t="s">
        <v>65</v>
      </c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 t="s">
        <v>6056</v>
      </c>
      <c r="R2162" s="6">
        <v>79214111456</v>
      </c>
      <c r="S2162" s="6" t="s">
        <v>6057</v>
      </c>
      <c r="T2162" s="6" t="s">
        <v>6058</v>
      </c>
      <c r="U2162" s="6" t="s">
        <v>2945</v>
      </c>
      <c r="V2162" s="7">
        <v>301</v>
      </c>
      <c r="W2162" s="8">
        <v>44143</v>
      </c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</row>
    <row r="2163" ht="15.15" hidden="1" spans="1:86">
      <c r="A2163" s="4">
        <v>44143.8974652778</v>
      </c>
      <c r="B2163" s="6" t="s">
        <v>15</v>
      </c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 t="s">
        <v>6059</v>
      </c>
      <c r="AF2163" s="6">
        <v>79219380207</v>
      </c>
      <c r="AG2163" s="6" t="s">
        <v>6060</v>
      </c>
      <c r="AH2163" s="6" t="s">
        <v>6061</v>
      </c>
      <c r="AI2163" s="6" t="s">
        <v>5952</v>
      </c>
      <c r="AJ2163" s="7">
        <v>101</v>
      </c>
      <c r="AK2163" s="6" t="s">
        <v>20</v>
      </c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</row>
    <row r="2164" ht="15.15" hidden="1" spans="1:86">
      <c r="A2164" s="4">
        <v>44143.8978819444</v>
      </c>
      <c r="B2164" s="5" t="s">
        <v>65</v>
      </c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 t="s">
        <v>6062</v>
      </c>
      <c r="R2164" s="7">
        <v>89218878841</v>
      </c>
      <c r="S2164" s="6" t="s">
        <v>3770</v>
      </c>
      <c r="T2164" s="6" t="s">
        <v>6063</v>
      </c>
      <c r="U2164" s="6" t="s">
        <v>633</v>
      </c>
      <c r="V2164" s="7">
        <v>202</v>
      </c>
      <c r="W2164" s="8">
        <v>44143</v>
      </c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</row>
    <row r="2165" ht="15.15" hidden="1" spans="1:86">
      <c r="A2165" s="4">
        <v>44143.8980902778</v>
      </c>
      <c r="B2165" s="5" t="s">
        <v>65</v>
      </c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 t="s">
        <v>6056</v>
      </c>
      <c r="R2165" s="6">
        <v>79214111456</v>
      </c>
      <c r="S2165" s="6" t="s">
        <v>6057</v>
      </c>
      <c r="T2165" s="6" t="s">
        <v>6058</v>
      </c>
      <c r="U2165" s="6" t="s">
        <v>414</v>
      </c>
      <c r="V2165" s="7">
        <v>401</v>
      </c>
      <c r="W2165" s="8">
        <v>44143</v>
      </c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</row>
    <row r="2166" ht="15.15" hidden="1" spans="1:86">
      <c r="A2166" s="4">
        <v>44143.8981712963</v>
      </c>
      <c r="B2166" s="6" t="s">
        <v>80</v>
      </c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 t="s">
        <v>6064</v>
      </c>
      <c r="BH2166" s="6">
        <v>79118248082</v>
      </c>
      <c r="BI2166" s="6" t="s">
        <v>6065</v>
      </c>
      <c r="BJ2166" s="6" t="s">
        <v>6066</v>
      </c>
      <c r="BK2166" s="6" t="s">
        <v>6067</v>
      </c>
      <c r="BL2166" s="6" t="s">
        <v>3842</v>
      </c>
      <c r="BM2166" s="7">
        <v>206</v>
      </c>
      <c r="BN2166" s="6" t="s">
        <v>930</v>
      </c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</row>
    <row r="2167" ht="15.15" hidden="1" spans="1:86">
      <c r="A2167" s="4">
        <v>44143.8983217593</v>
      </c>
      <c r="B2167" s="6" t="s">
        <v>15</v>
      </c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 t="s">
        <v>6046</v>
      </c>
      <c r="AF2167" s="6">
        <v>79219022213</v>
      </c>
      <c r="AG2167" s="6" t="s">
        <v>6047</v>
      </c>
      <c r="AH2167" s="6" t="s">
        <v>6068</v>
      </c>
      <c r="AI2167" s="6" t="s">
        <v>6069</v>
      </c>
      <c r="AJ2167" s="7">
        <v>103</v>
      </c>
      <c r="AK2167" s="5" t="s">
        <v>5734</v>
      </c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</row>
    <row r="2168" ht="15.15" hidden="1" spans="1:86">
      <c r="A2168" s="4">
        <v>44143.9002083333</v>
      </c>
      <c r="B2168" s="6" t="s">
        <v>15</v>
      </c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 t="s">
        <v>6056</v>
      </c>
      <c r="AF2168" s="6">
        <v>79214111456</v>
      </c>
      <c r="AG2168" s="6" t="s">
        <v>6057</v>
      </c>
      <c r="AH2168" s="6" t="s">
        <v>6058</v>
      </c>
      <c r="AI2168" s="6" t="s">
        <v>2524</v>
      </c>
      <c r="AJ2168" s="7">
        <v>118</v>
      </c>
      <c r="AK2168" s="5" t="s">
        <v>3086</v>
      </c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</row>
    <row r="2169" ht="15.15" hidden="1" spans="1:86">
      <c r="A2169" s="4">
        <v>44143.9005671296</v>
      </c>
      <c r="B2169" s="5" t="s">
        <v>27</v>
      </c>
      <c r="C2169" s="6"/>
      <c r="D2169" s="6"/>
      <c r="E2169" s="6"/>
      <c r="F2169" s="6"/>
      <c r="G2169" s="6"/>
      <c r="H2169" s="6"/>
      <c r="I2169" s="6"/>
      <c r="J2169" s="6" t="s">
        <v>5220</v>
      </c>
      <c r="K2169" s="7">
        <v>89119888886</v>
      </c>
      <c r="L2169" s="6" t="s">
        <v>5221</v>
      </c>
      <c r="M2169" s="6" t="s">
        <v>5222</v>
      </c>
      <c r="N2169" s="6" t="s">
        <v>6070</v>
      </c>
      <c r="O2169" s="7">
        <v>101</v>
      </c>
      <c r="P2169" s="7" t="s">
        <v>4142</v>
      </c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</row>
    <row r="2170" ht="15.15" hidden="1" spans="1:86">
      <c r="A2170" s="4">
        <v>44143.9006481481</v>
      </c>
      <c r="B2170" s="5" t="s">
        <v>27</v>
      </c>
      <c r="C2170" s="6"/>
      <c r="D2170" s="6"/>
      <c r="E2170" s="6"/>
      <c r="F2170" s="6"/>
      <c r="G2170" s="6"/>
      <c r="H2170" s="6"/>
      <c r="I2170" s="6"/>
      <c r="J2170" s="6" t="s">
        <v>6071</v>
      </c>
      <c r="K2170" s="6" t="s">
        <v>6072</v>
      </c>
      <c r="L2170" s="6" t="s">
        <v>6073</v>
      </c>
      <c r="M2170" s="6" t="s">
        <v>6074</v>
      </c>
      <c r="N2170" s="6" t="s">
        <v>2128</v>
      </c>
      <c r="O2170" s="7">
        <v>102</v>
      </c>
      <c r="P2170" s="8">
        <v>44143</v>
      </c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</row>
    <row r="2171" ht="15.15" hidden="1" spans="1:86">
      <c r="A2171" s="4">
        <v>44143.9011458333</v>
      </c>
      <c r="B2171" s="6" t="s">
        <v>15</v>
      </c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 t="s">
        <v>6046</v>
      </c>
      <c r="AF2171" s="6">
        <v>79219022213</v>
      </c>
      <c r="AG2171" s="6" t="s">
        <v>6047</v>
      </c>
      <c r="AH2171" s="6" t="s">
        <v>6048</v>
      </c>
      <c r="AI2171" s="6" t="s">
        <v>6075</v>
      </c>
      <c r="AJ2171" s="7">
        <v>201</v>
      </c>
      <c r="AK2171" s="5" t="s">
        <v>5734</v>
      </c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</row>
    <row r="2172" ht="15.15" hidden="1" spans="1:86">
      <c r="A2172" s="4">
        <v>44143.9016666667</v>
      </c>
      <c r="B2172" s="5" t="s">
        <v>27</v>
      </c>
      <c r="C2172" s="6"/>
      <c r="D2172" s="6"/>
      <c r="E2172" s="6"/>
      <c r="F2172" s="6"/>
      <c r="G2172" s="6"/>
      <c r="H2172" s="6"/>
      <c r="I2172" s="6"/>
      <c r="J2172" s="6" t="s">
        <v>6071</v>
      </c>
      <c r="K2172" s="6" t="s">
        <v>6072</v>
      </c>
      <c r="L2172" s="6" t="s">
        <v>6073</v>
      </c>
      <c r="M2172" s="6" t="s">
        <v>6074</v>
      </c>
      <c r="N2172" s="6" t="s">
        <v>2128</v>
      </c>
      <c r="O2172" s="7">
        <v>102</v>
      </c>
      <c r="P2172" s="8">
        <v>44143</v>
      </c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</row>
    <row r="2173" ht="15.15" hidden="1" spans="1:86">
      <c r="A2173" s="4">
        <v>44143.9021064815</v>
      </c>
      <c r="B2173" s="5" t="s">
        <v>169</v>
      </c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 t="s">
        <v>6076</v>
      </c>
      <c r="Y2173" s="6">
        <v>79213086061</v>
      </c>
      <c r="Z2173" s="6" t="s">
        <v>6077</v>
      </c>
      <c r="AA2173" s="6" t="s">
        <v>6078</v>
      </c>
      <c r="AB2173" s="6" t="s">
        <v>1021</v>
      </c>
      <c r="AC2173" s="6" t="s">
        <v>6079</v>
      </c>
      <c r="AD2173" s="8">
        <v>44143</v>
      </c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</row>
    <row r="2174" ht="15.15" hidden="1" spans="1:86">
      <c r="A2174" s="4">
        <v>44143.9021759259</v>
      </c>
      <c r="B2174" s="5" t="s">
        <v>65</v>
      </c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 t="s">
        <v>6080</v>
      </c>
      <c r="R2174" s="6">
        <v>79217520960</v>
      </c>
      <c r="S2174" s="6"/>
      <c r="T2174" s="6" t="s">
        <v>6081</v>
      </c>
      <c r="U2174" s="6" t="s">
        <v>5129</v>
      </c>
      <c r="V2174" s="7">
        <v>202</v>
      </c>
      <c r="W2174" s="8">
        <v>44143</v>
      </c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</row>
    <row r="2175" ht="15.15" hidden="1" spans="1:86">
      <c r="A2175" s="4">
        <v>44143.9026388889</v>
      </c>
      <c r="B2175" s="5" t="s">
        <v>65</v>
      </c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 t="s">
        <v>2905</v>
      </c>
      <c r="R2175" s="6">
        <v>79817674794</v>
      </c>
      <c r="S2175" s="6" t="s">
        <v>2906</v>
      </c>
      <c r="T2175" s="6" t="s">
        <v>6041</v>
      </c>
      <c r="U2175" s="6" t="s">
        <v>4020</v>
      </c>
      <c r="V2175" s="6">
        <v>2</v>
      </c>
      <c r="W2175" s="8">
        <v>44143</v>
      </c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</row>
    <row r="2176" ht="15.15" hidden="1" spans="1:86">
      <c r="A2176" s="4">
        <v>44143.9029050926</v>
      </c>
      <c r="B2176" s="5" t="s">
        <v>65</v>
      </c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 t="s">
        <v>5662</v>
      </c>
      <c r="R2176" s="6">
        <v>79219428085</v>
      </c>
      <c r="S2176" s="6" t="s">
        <v>6082</v>
      </c>
      <c r="T2176" s="6" t="s">
        <v>5664</v>
      </c>
      <c r="U2176" s="6" t="s">
        <v>633</v>
      </c>
      <c r="V2176" s="7">
        <v>202</v>
      </c>
      <c r="W2176" s="8">
        <v>44143</v>
      </c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</row>
    <row r="2177" ht="15.15" hidden="1" spans="1:86">
      <c r="A2177" s="4">
        <v>44143.9030787037</v>
      </c>
      <c r="B2177" s="5" t="s">
        <v>65</v>
      </c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 t="s">
        <v>6083</v>
      </c>
      <c r="R2177" s="7">
        <v>89062697706</v>
      </c>
      <c r="S2177" s="6" t="s">
        <v>6084</v>
      </c>
      <c r="T2177" s="6" t="s">
        <v>6085</v>
      </c>
      <c r="U2177" s="6" t="s">
        <v>69</v>
      </c>
      <c r="V2177" s="6">
        <v>1</v>
      </c>
      <c r="W2177" s="8">
        <v>44143</v>
      </c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</row>
    <row r="2178" ht="15.15" hidden="1" spans="1:86">
      <c r="A2178" s="4">
        <v>44143.9042361111</v>
      </c>
      <c r="B2178" s="5" t="s">
        <v>169</v>
      </c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 t="s">
        <v>6086</v>
      </c>
      <c r="Y2178" s="7">
        <v>89112188445</v>
      </c>
      <c r="Z2178" s="6" t="s">
        <v>6087</v>
      </c>
      <c r="AA2178" s="6" t="s">
        <v>6088</v>
      </c>
      <c r="AB2178" s="6" t="s">
        <v>697</v>
      </c>
      <c r="AC2178" s="7">
        <v>104</v>
      </c>
      <c r="AD2178" s="8">
        <v>44143</v>
      </c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</row>
    <row r="2179" ht="15.15" hidden="1" spans="1:86">
      <c r="A2179" s="4">
        <v>44143.9045486111</v>
      </c>
      <c r="B2179" s="5" t="s">
        <v>169</v>
      </c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 t="s">
        <v>6089</v>
      </c>
      <c r="Y2179" s="6">
        <v>79516571385</v>
      </c>
      <c r="Z2179" s="6" t="s">
        <v>6090</v>
      </c>
      <c r="AA2179" s="6" t="s">
        <v>6091</v>
      </c>
      <c r="AB2179" s="6" t="s">
        <v>1878</v>
      </c>
      <c r="AC2179" s="7">
        <v>302</v>
      </c>
      <c r="AD2179" s="8">
        <v>44141</v>
      </c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</row>
    <row r="2180" ht="15.15" hidden="1" spans="1:86">
      <c r="A2180" s="4">
        <v>44143.9045833333</v>
      </c>
      <c r="B2180" s="5" t="s">
        <v>65</v>
      </c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 t="s">
        <v>2574</v>
      </c>
      <c r="R2180" s="7">
        <v>89313466808</v>
      </c>
      <c r="S2180" s="6" t="s">
        <v>2575</v>
      </c>
      <c r="T2180" s="6" t="s">
        <v>2576</v>
      </c>
      <c r="U2180" s="6" t="s">
        <v>1355</v>
      </c>
      <c r="V2180" s="6">
        <v>2</v>
      </c>
      <c r="W2180" s="8">
        <v>44143</v>
      </c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</row>
    <row r="2181" ht="15.15" spans="1:86">
      <c r="A2181" s="4">
        <v>44143.9046180556</v>
      </c>
      <c r="B2181" s="5" t="s">
        <v>11</v>
      </c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 t="s">
        <v>5702</v>
      </c>
      <c r="BP2181" s="7">
        <v>89210972139</v>
      </c>
      <c r="BQ2181" s="6" t="s">
        <v>6092</v>
      </c>
      <c r="BR2181" s="6" t="s">
        <v>6093</v>
      </c>
      <c r="BS2181" s="6" t="s">
        <v>6094</v>
      </c>
      <c r="BT2181" s="7">
        <v>1</v>
      </c>
      <c r="BU2181" s="8">
        <v>44143</v>
      </c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</row>
    <row r="2182" ht="15.15" hidden="1" spans="1:86">
      <c r="A2182" s="4">
        <v>44143.9046412037</v>
      </c>
      <c r="B2182" s="6" t="s">
        <v>80</v>
      </c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 t="s">
        <v>6095</v>
      </c>
      <c r="BH2182" s="6">
        <v>79219596510</v>
      </c>
      <c r="BI2182" s="6" t="s">
        <v>6096</v>
      </c>
      <c r="BJ2182" s="6" t="s">
        <v>6097</v>
      </c>
      <c r="BK2182" s="6" t="s">
        <v>6098</v>
      </c>
      <c r="BL2182" s="6" t="s">
        <v>1896</v>
      </c>
      <c r="BM2182" s="6" t="s">
        <v>6099</v>
      </c>
      <c r="BN2182" s="6" t="s">
        <v>74</v>
      </c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</row>
    <row r="2183" ht="15.15" hidden="1" spans="1:86">
      <c r="A2183" s="4">
        <v>44143.9051273148</v>
      </c>
      <c r="B2183" s="5" t="s">
        <v>65</v>
      </c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 t="s">
        <v>6080</v>
      </c>
      <c r="R2183" s="6">
        <v>7921752960</v>
      </c>
      <c r="S2183" s="6"/>
      <c r="T2183" s="6" t="s">
        <v>6081</v>
      </c>
      <c r="U2183" s="6" t="s">
        <v>4020</v>
      </c>
      <c r="V2183" s="6">
        <v>2</v>
      </c>
      <c r="W2183" s="8">
        <v>44143</v>
      </c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</row>
    <row r="2184" ht="15.15" hidden="1" spans="1:86">
      <c r="A2184" s="4">
        <v>44143.9066203704</v>
      </c>
      <c r="B2184" s="6" t="s">
        <v>80</v>
      </c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 t="s">
        <v>6100</v>
      </c>
      <c r="BH2184" s="7">
        <v>89139441355</v>
      </c>
      <c r="BI2184" s="6" t="s">
        <v>6101</v>
      </c>
      <c r="BJ2184" s="6" t="s">
        <v>6102</v>
      </c>
      <c r="BK2184" s="6" t="s">
        <v>6103</v>
      </c>
      <c r="BL2184" s="6" t="s">
        <v>1168</v>
      </c>
      <c r="BM2184" s="7">
        <v>142</v>
      </c>
      <c r="BN2184" s="6" t="s">
        <v>20</v>
      </c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</row>
    <row r="2185" ht="15.15" hidden="1" spans="1:86">
      <c r="A2185" s="4">
        <v>44143.9075925926</v>
      </c>
      <c r="B2185" s="5" t="s">
        <v>169</v>
      </c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 t="s">
        <v>6104</v>
      </c>
      <c r="Y2185" s="6" t="s">
        <v>6105</v>
      </c>
      <c r="Z2185" s="6" t="s">
        <v>6106</v>
      </c>
      <c r="AA2185" s="6" t="s">
        <v>6107</v>
      </c>
      <c r="AB2185" s="6" t="s">
        <v>6108</v>
      </c>
      <c r="AC2185" s="7">
        <v>102</v>
      </c>
      <c r="AD2185" s="8">
        <v>44144</v>
      </c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</row>
    <row r="2186" ht="15.15" hidden="1" spans="1:86">
      <c r="A2186" s="4">
        <v>44143.9077083333</v>
      </c>
      <c r="B2186" s="5" t="s">
        <v>27</v>
      </c>
      <c r="C2186" s="6"/>
      <c r="D2186" s="6"/>
      <c r="E2186" s="6"/>
      <c r="F2186" s="6"/>
      <c r="G2186" s="6"/>
      <c r="H2186" s="6"/>
      <c r="I2186" s="6"/>
      <c r="J2186" s="6" t="s">
        <v>6109</v>
      </c>
      <c r="K2186" s="7">
        <v>79219055820</v>
      </c>
      <c r="L2186" s="6" t="s">
        <v>6110</v>
      </c>
      <c r="M2186" s="6" t="s">
        <v>6109</v>
      </c>
      <c r="N2186" s="6" t="s">
        <v>6111</v>
      </c>
      <c r="O2186" s="7">
        <v>201</v>
      </c>
      <c r="P2186" s="8">
        <v>44143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</row>
    <row r="2187" ht="15.15" hidden="1" spans="1:86">
      <c r="A2187" s="4">
        <v>44143.9077199074</v>
      </c>
      <c r="B2187" s="5" t="s">
        <v>65</v>
      </c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 t="s">
        <v>6112</v>
      </c>
      <c r="R2187" s="7">
        <v>89213365836</v>
      </c>
      <c r="S2187" s="6" t="s">
        <v>6113</v>
      </c>
      <c r="T2187" s="6" t="s">
        <v>6114</v>
      </c>
      <c r="U2187" s="6" t="s">
        <v>5799</v>
      </c>
      <c r="V2187" s="7">
        <v>101</v>
      </c>
      <c r="W2187" s="8">
        <v>44143</v>
      </c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</row>
    <row r="2188" ht="15.15" hidden="1" spans="1:86">
      <c r="A2188" s="4">
        <v>44143.9077893519</v>
      </c>
      <c r="B2188" s="5" t="s">
        <v>65</v>
      </c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 t="s">
        <v>6115</v>
      </c>
      <c r="R2188" s="7">
        <v>89522072701</v>
      </c>
      <c r="S2188" s="6"/>
      <c r="T2188" s="6" t="s">
        <v>6116</v>
      </c>
      <c r="U2188" s="6" t="s">
        <v>4020</v>
      </c>
      <c r="V2188" s="6">
        <v>3</v>
      </c>
      <c r="W2188" s="8">
        <v>44143</v>
      </c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</row>
    <row r="2189" ht="15.15" hidden="1" spans="1:86">
      <c r="A2189" s="4">
        <v>44143.9079282407</v>
      </c>
      <c r="B2189" s="6" t="s">
        <v>15</v>
      </c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 t="s">
        <v>6117</v>
      </c>
      <c r="AF2189" s="6">
        <v>79602584005</v>
      </c>
      <c r="AG2189" s="6" t="s">
        <v>6118</v>
      </c>
      <c r="AH2189" s="6" t="s">
        <v>6119</v>
      </c>
      <c r="AI2189" s="6" t="s">
        <v>4621</v>
      </c>
      <c r="AJ2189" s="7">
        <v>402</v>
      </c>
      <c r="AK2189" s="6" t="s">
        <v>20</v>
      </c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</row>
    <row r="2190" ht="15.15" hidden="1" spans="1:86">
      <c r="A2190" s="4">
        <v>44143.9081481481</v>
      </c>
      <c r="B2190" s="5" t="s">
        <v>169</v>
      </c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 t="s">
        <v>6120</v>
      </c>
      <c r="Y2190" s="7">
        <v>89119372961</v>
      </c>
      <c r="Z2190" s="6" t="s">
        <v>6121</v>
      </c>
      <c r="AA2190" s="6" t="s">
        <v>6122</v>
      </c>
      <c r="AB2190" s="6" t="s">
        <v>1996</v>
      </c>
      <c r="AC2190" s="7">
        <v>401</v>
      </c>
      <c r="AD2190" s="8">
        <v>44143</v>
      </c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</row>
    <row r="2191" ht="15.15" hidden="1" spans="1:86">
      <c r="A2191" s="4">
        <v>44143.9082523148</v>
      </c>
      <c r="B2191" s="5" t="s">
        <v>65</v>
      </c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 t="s">
        <v>6123</v>
      </c>
      <c r="R2191" s="7">
        <v>89522115420</v>
      </c>
      <c r="S2191" s="6" t="s">
        <v>6124</v>
      </c>
      <c r="T2191" s="6" t="s">
        <v>6125</v>
      </c>
      <c r="U2191" s="6" t="s">
        <v>1043</v>
      </c>
      <c r="V2191" s="6">
        <v>3</v>
      </c>
      <c r="W2191" s="8">
        <v>44143</v>
      </c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</row>
    <row r="2192" ht="15.15" hidden="1" spans="1:86">
      <c r="A2192" s="4">
        <v>44143.9086805556</v>
      </c>
      <c r="B2192" s="6" t="s">
        <v>15</v>
      </c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 t="s">
        <v>2143</v>
      </c>
      <c r="AF2192" s="7">
        <v>89218916957</v>
      </c>
      <c r="AG2192" s="6" t="s">
        <v>2144</v>
      </c>
      <c r="AH2192" s="6" t="s">
        <v>2145</v>
      </c>
      <c r="AI2192" s="6" t="s">
        <v>2154</v>
      </c>
      <c r="AJ2192" s="7">
        <v>602</v>
      </c>
      <c r="AK2192" s="6" t="s">
        <v>20</v>
      </c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</row>
    <row r="2193" ht="15.15" hidden="1" spans="1:86">
      <c r="A2193" s="4">
        <v>44143.909212963</v>
      </c>
      <c r="B2193" s="5" t="s">
        <v>65</v>
      </c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 t="s">
        <v>6123</v>
      </c>
      <c r="R2193" s="7">
        <v>89522115420</v>
      </c>
      <c r="S2193" s="6" t="s">
        <v>6124</v>
      </c>
      <c r="T2193" s="6" t="s">
        <v>6126</v>
      </c>
      <c r="U2193" s="6" t="s">
        <v>1043</v>
      </c>
      <c r="V2193" s="6">
        <v>3</v>
      </c>
      <c r="W2193" s="8">
        <v>44143</v>
      </c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</row>
    <row r="2194" ht="15.15" hidden="1" spans="1:86">
      <c r="A2194" s="4">
        <v>44143.9093171296</v>
      </c>
      <c r="B2194" s="5" t="s">
        <v>65</v>
      </c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 t="s">
        <v>1742</v>
      </c>
      <c r="R2194" s="7">
        <v>89214249137</v>
      </c>
      <c r="S2194" s="6" t="s">
        <v>6127</v>
      </c>
      <c r="T2194" s="6" t="s">
        <v>1743</v>
      </c>
      <c r="U2194" s="6" t="s">
        <v>414</v>
      </c>
      <c r="V2194" s="7">
        <v>701</v>
      </c>
      <c r="W2194" s="8">
        <v>44143</v>
      </c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</row>
    <row r="2195" ht="15.15" hidden="1" spans="1:86">
      <c r="A2195" s="4">
        <v>44143.909537037</v>
      </c>
      <c r="B2195" s="5" t="s">
        <v>27</v>
      </c>
      <c r="C2195" s="6"/>
      <c r="D2195" s="6"/>
      <c r="E2195" s="6"/>
      <c r="F2195" s="6"/>
      <c r="G2195" s="6"/>
      <c r="H2195" s="6"/>
      <c r="I2195" s="6"/>
      <c r="J2195" s="6" t="s">
        <v>6128</v>
      </c>
      <c r="K2195" s="6">
        <v>79117723270</v>
      </c>
      <c r="L2195" s="6" t="s">
        <v>6129</v>
      </c>
      <c r="M2195" s="6" t="s">
        <v>6130</v>
      </c>
      <c r="N2195" s="6" t="s">
        <v>2357</v>
      </c>
      <c r="O2195" s="7">
        <v>301</v>
      </c>
      <c r="P2195" s="8">
        <v>44143</v>
      </c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</row>
    <row r="2196" ht="15.15" hidden="1" spans="1:86">
      <c r="A2196" s="4">
        <v>44143.9100115741</v>
      </c>
      <c r="B2196" s="5" t="s">
        <v>65</v>
      </c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 t="s">
        <v>6112</v>
      </c>
      <c r="R2196" s="7">
        <v>89213365836</v>
      </c>
      <c r="S2196" s="6" t="s">
        <v>6113</v>
      </c>
      <c r="T2196" s="6" t="s">
        <v>6114</v>
      </c>
      <c r="U2196" s="6" t="s">
        <v>1988</v>
      </c>
      <c r="V2196" s="6" t="s">
        <v>5522</v>
      </c>
      <c r="W2196" s="8">
        <v>44143</v>
      </c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</row>
    <row r="2197" ht="15.15" hidden="1" spans="1:86">
      <c r="A2197" s="4">
        <v>44143.9101157407</v>
      </c>
      <c r="B2197" s="5" t="s">
        <v>65</v>
      </c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 t="s">
        <v>1388</v>
      </c>
      <c r="R2197" s="6">
        <v>79217991598</v>
      </c>
      <c r="S2197" s="6" t="s">
        <v>1389</v>
      </c>
      <c r="T2197" s="6" t="s">
        <v>6131</v>
      </c>
      <c r="U2197" s="6" t="s">
        <v>414</v>
      </c>
      <c r="V2197" s="7">
        <v>601</v>
      </c>
      <c r="W2197" s="8">
        <v>44143</v>
      </c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</row>
    <row r="2198" ht="15.15" hidden="1" spans="1:86">
      <c r="A2198" s="4">
        <v>44143.9102199074</v>
      </c>
      <c r="B2198" s="5" t="s">
        <v>65</v>
      </c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 t="s">
        <v>6123</v>
      </c>
      <c r="R2198" s="7">
        <v>89522115420</v>
      </c>
      <c r="S2198" s="6" t="s">
        <v>6132</v>
      </c>
      <c r="T2198" s="6" t="s">
        <v>6133</v>
      </c>
      <c r="U2198" s="6" t="s">
        <v>1043</v>
      </c>
      <c r="V2198" s="6">
        <v>2</v>
      </c>
      <c r="W2198" s="8">
        <v>44143</v>
      </c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</row>
    <row r="2199" ht="15.15" hidden="1" spans="1:86">
      <c r="A2199" s="4">
        <v>44143.9103240741</v>
      </c>
      <c r="B2199" s="5" t="s">
        <v>27</v>
      </c>
      <c r="C2199" s="6"/>
      <c r="D2199" s="6"/>
      <c r="E2199" s="6"/>
      <c r="F2199" s="6"/>
      <c r="G2199" s="6"/>
      <c r="H2199" s="6"/>
      <c r="I2199" s="6"/>
      <c r="J2199" s="6" t="s">
        <v>2143</v>
      </c>
      <c r="K2199" s="7">
        <v>89218916957</v>
      </c>
      <c r="L2199" s="6" t="s">
        <v>2144</v>
      </c>
      <c r="M2199" s="6" t="s">
        <v>2145</v>
      </c>
      <c r="N2199" s="6" t="s">
        <v>4028</v>
      </c>
      <c r="O2199" s="7">
        <v>302</v>
      </c>
      <c r="P2199" s="8">
        <v>44143</v>
      </c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</row>
    <row r="2200" ht="15.15" hidden="1" spans="1:86">
      <c r="A2200" s="4">
        <v>44143.9111805556</v>
      </c>
      <c r="B2200" s="5" t="s">
        <v>65</v>
      </c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 t="s">
        <v>6115</v>
      </c>
      <c r="R2200" s="7">
        <v>89522072701</v>
      </c>
      <c r="S2200" s="6"/>
      <c r="T2200" s="6" t="s">
        <v>6116</v>
      </c>
      <c r="U2200" s="6" t="s">
        <v>311</v>
      </c>
      <c r="V2200" s="6">
        <v>3</v>
      </c>
      <c r="W2200" s="8">
        <v>44143</v>
      </c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</row>
    <row r="2201" ht="15.15" hidden="1" spans="1:86">
      <c r="A2201" s="4">
        <v>44143.9115509259</v>
      </c>
      <c r="B2201" s="5" t="s">
        <v>65</v>
      </c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 t="s">
        <v>61</v>
      </c>
      <c r="R2201" s="6" t="s">
        <v>3885</v>
      </c>
      <c r="S2201" s="6" t="s">
        <v>62</v>
      </c>
      <c r="T2201" s="6" t="s">
        <v>3881</v>
      </c>
      <c r="U2201" s="6" t="s">
        <v>6134</v>
      </c>
      <c r="V2201" s="7">
        <v>402</v>
      </c>
      <c r="W2201" s="8">
        <v>44143</v>
      </c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</row>
    <row r="2202" ht="15.15" hidden="1" spans="1:86">
      <c r="A2202" s="4">
        <v>44143.9115740741</v>
      </c>
      <c r="B2202" s="5" t="s">
        <v>65</v>
      </c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 t="s">
        <v>4440</v>
      </c>
      <c r="R2202" s="6">
        <v>79119701029</v>
      </c>
      <c r="S2202" s="6" t="s">
        <v>4441</v>
      </c>
      <c r="T2202" s="6" t="s">
        <v>4442</v>
      </c>
      <c r="U2202" s="6" t="s">
        <v>414</v>
      </c>
      <c r="V2202" s="7">
        <v>203</v>
      </c>
      <c r="W2202" s="8">
        <v>44143</v>
      </c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</row>
    <row r="2203" ht="15.15" hidden="1" spans="1:86">
      <c r="A2203" s="4">
        <v>44143.9118171296</v>
      </c>
      <c r="B2203" s="5" t="s">
        <v>65</v>
      </c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 t="s">
        <v>4858</v>
      </c>
      <c r="R2203" s="7">
        <v>89117721613</v>
      </c>
      <c r="S2203" s="6" t="s">
        <v>4859</v>
      </c>
      <c r="T2203" s="6" t="s">
        <v>6135</v>
      </c>
      <c r="U2203" s="6" t="s">
        <v>414</v>
      </c>
      <c r="V2203" s="7">
        <v>401</v>
      </c>
      <c r="W2203" s="8">
        <v>44143</v>
      </c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</row>
    <row r="2204" ht="15.15" hidden="1" spans="1:86">
      <c r="A2204" s="4">
        <v>44143.9118287037</v>
      </c>
      <c r="B2204" s="5" t="s">
        <v>27</v>
      </c>
      <c r="C2204" s="6"/>
      <c r="D2204" s="6"/>
      <c r="E2204" s="6"/>
      <c r="F2204" s="6"/>
      <c r="G2204" s="6"/>
      <c r="H2204" s="6"/>
      <c r="I2204" s="6"/>
      <c r="J2204" s="6" t="s">
        <v>6136</v>
      </c>
      <c r="K2204" s="7">
        <v>89111211311</v>
      </c>
      <c r="L2204" s="6" t="s">
        <v>6137</v>
      </c>
      <c r="M2204" s="6" t="s">
        <v>6138</v>
      </c>
      <c r="N2204" s="6" t="s">
        <v>6139</v>
      </c>
      <c r="O2204" s="7">
        <v>105</v>
      </c>
      <c r="P2204" s="8">
        <v>44143</v>
      </c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</row>
    <row r="2205" ht="15.15" hidden="1" spans="1:86">
      <c r="A2205" s="4">
        <v>44143.9120601852</v>
      </c>
      <c r="B2205" s="5" t="s">
        <v>65</v>
      </c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 t="s">
        <v>6140</v>
      </c>
      <c r="R2205" s="6">
        <v>79523737828</v>
      </c>
      <c r="S2205" s="6" t="s">
        <v>6141</v>
      </c>
      <c r="T2205" s="6" t="s">
        <v>6142</v>
      </c>
      <c r="U2205" s="6" t="s">
        <v>5137</v>
      </c>
      <c r="V2205" s="7">
        <v>202</v>
      </c>
      <c r="W2205" s="8">
        <v>44143</v>
      </c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</row>
    <row r="2206" ht="15.15" hidden="1" spans="1:86">
      <c r="A2206" s="4">
        <v>44143.9122569444</v>
      </c>
      <c r="B2206" s="6" t="s">
        <v>15</v>
      </c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 t="s">
        <v>6143</v>
      </c>
      <c r="AF2206" s="6">
        <v>79219786408</v>
      </c>
      <c r="AG2206" s="6" t="s">
        <v>6144</v>
      </c>
      <c r="AH2206" s="6" t="s">
        <v>6145</v>
      </c>
      <c r="AI2206" s="6" t="s">
        <v>3527</v>
      </c>
      <c r="AJ2206" s="7">
        <v>501</v>
      </c>
      <c r="AK2206" s="6" t="s">
        <v>20</v>
      </c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</row>
    <row r="2207" ht="15.15" hidden="1" spans="1:86">
      <c r="A2207" s="4">
        <v>44143.9122569444</v>
      </c>
      <c r="B2207" s="5" t="s">
        <v>65</v>
      </c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 t="s">
        <v>1388</v>
      </c>
      <c r="R2207" s="6">
        <v>79217991598</v>
      </c>
      <c r="S2207" s="6" t="s">
        <v>1389</v>
      </c>
      <c r="T2207" s="6" t="s">
        <v>6146</v>
      </c>
      <c r="U2207" s="6" t="s">
        <v>414</v>
      </c>
      <c r="V2207" s="7">
        <v>701</v>
      </c>
      <c r="W2207" s="8">
        <v>44143</v>
      </c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</row>
    <row r="2208" ht="15.15" hidden="1" spans="1:86">
      <c r="A2208" s="4">
        <v>44143.9126967593</v>
      </c>
      <c r="B2208" s="5" t="s">
        <v>65</v>
      </c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 t="s">
        <v>6115</v>
      </c>
      <c r="R2208" s="7">
        <v>89522072701</v>
      </c>
      <c r="S2208" s="6"/>
      <c r="T2208" s="6" t="s">
        <v>6116</v>
      </c>
      <c r="U2208" s="6" t="s">
        <v>2945</v>
      </c>
      <c r="V2208" s="7">
        <v>301</v>
      </c>
      <c r="W2208" s="8">
        <v>44143</v>
      </c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</row>
    <row r="2209" ht="15.15" hidden="1" spans="1:86">
      <c r="A2209" s="4">
        <v>44143.9128356481</v>
      </c>
      <c r="B2209" s="6" t="s">
        <v>80</v>
      </c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 t="s">
        <v>3326</v>
      </c>
      <c r="BH2209" s="6">
        <v>79817096056</v>
      </c>
      <c r="BI2209" s="6" t="s">
        <v>3327</v>
      </c>
      <c r="BJ2209" s="6" t="s">
        <v>6147</v>
      </c>
      <c r="BK2209" s="6" t="s">
        <v>3328</v>
      </c>
      <c r="BL2209" s="6" t="s">
        <v>6148</v>
      </c>
      <c r="BM2209" s="7">
        <v>130</v>
      </c>
      <c r="BN2209" s="6" t="s">
        <v>20</v>
      </c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</row>
    <row r="2210" ht="15.15" hidden="1" spans="1:86">
      <c r="A2210" s="4">
        <v>44143.9129513889</v>
      </c>
      <c r="B2210" s="5" t="s">
        <v>65</v>
      </c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 t="s">
        <v>6123</v>
      </c>
      <c r="R2210" s="7">
        <v>89522115420</v>
      </c>
      <c r="S2210" s="6" t="s">
        <v>6124</v>
      </c>
      <c r="T2210" s="6" t="s">
        <v>6125</v>
      </c>
      <c r="U2210" s="6" t="s">
        <v>414</v>
      </c>
      <c r="V2210" s="7">
        <v>701</v>
      </c>
      <c r="W2210" s="8">
        <v>44143</v>
      </c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</row>
    <row r="2211" ht="15.15" hidden="1" spans="1:86">
      <c r="A2211" s="4">
        <v>44143.9138773148</v>
      </c>
      <c r="B2211" s="5" t="s">
        <v>65</v>
      </c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 t="s">
        <v>6123</v>
      </c>
      <c r="R2211" s="7">
        <v>89522115420</v>
      </c>
      <c r="S2211" s="6" t="s">
        <v>6124</v>
      </c>
      <c r="T2211" s="6" t="s">
        <v>6126</v>
      </c>
      <c r="U2211" s="6" t="s">
        <v>414</v>
      </c>
      <c r="V2211" s="7">
        <v>502</v>
      </c>
      <c r="W2211" s="8">
        <v>44143</v>
      </c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</row>
    <row r="2212" ht="15.15" hidden="1" spans="1:86">
      <c r="A2212" s="4">
        <v>44143.9141203704</v>
      </c>
      <c r="B2212" s="5" t="s">
        <v>65</v>
      </c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 t="s">
        <v>6140</v>
      </c>
      <c r="R2212" s="6">
        <v>79523737828</v>
      </c>
      <c r="S2212" s="6" t="s">
        <v>6141</v>
      </c>
      <c r="T2212" s="6" t="s">
        <v>6142</v>
      </c>
      <c r="U2212" s="6" t="s">
        <v>1988</v>
      </c>
      <c r="V2212" s="6" t="s">
        <v>5138</v>
      </c>
      <c r="W2212" s="8">
        <v>44143</v>
      </c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</row>
    <row r="2213" ht="15.15" hidden="1" spans="1:86">
      <c r="A2213" s="4">
        <v>44143.9141898148</v>
      </c>
      <c r="B2213" s="5" t="s">
        <v>27</v>
      </c>
      <c r="C2213" s="6"/>
      <c r="D2213" s="6"/>
      <c r="E2213" s="6"/>
      <c r="F2213" s="6"/>
      <c r="G2213" s="6"/>
      <c r="H2213" s="6"/>
      <c r="I2213" s="6"/>
      <c r="J2213" s="6" t="s">
        <v>6149</v>
      </c>
      <c r="K2213" s="6">
        <v>79217989116</v>
      </c>
      <c r="L2213" s="6" t="s">
        <v>6150</v>
      </c>
      <c r="M2213" s="6" t="s">
        <v>6151</v>
      </c>
      <c r="N2213" s="6" t="s">
        <v>6152</v>
      </c>
      <c r="O2213" s="7">
        <v>102</v>
      </c>
      <c r="P2213" s="8">
        <v>44143</v>
      </c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</row>
    <row r="2214" ht="15.15" hidden="1" spans="1:86">
      <c r="A2214" s="4">
        <v>44143.9143865741</v>
      </c>
      <c r="B2214" s="5" t="s">
        <v>27</v>
      </c>
      <c r="C2214" s="6"/>
      <c r="D2214" s="6"/>
      <c r="E2214" s="6"/>
      <c r="F2214" s="6"/>
      <c r="G2214" s="6"/>
      <c r="H2214" s="6"/>
      <c r="I2214" s="6"/>
      <c r="J2214" s="6" t="s">
        <v>6153</v>
      </c>
      <c r="K2214" s="6" t="s">
        <v>6154</v>
      </c>
      <c r="L2214" s="6" t="s">
        <v>6155</v>
      </c>
      <c r="M2214" s="6" t="s">
        <v>6156</v>
      </c>
      <c r="N2214" s="6" t="s">
        <v>6157</v>
      </c>
      <c r="O2214" s="7">
        <v>201</v>
      </c>
      <c r="P2214" s="8">
        <v>44143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</row>
    <row r="2215" ht="15.15" hidden="1" spans="1:86">
      <c r="A2215" s="4">
        <v>44143.9146759259</v>
      </c>
      <c r="B2215" s="5" t="s">
        <v>65</v>
      </c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 t="s">
        <v>6123</v>
      </c>
      <c r="R2215" s="7">
        <v>89522115420</v>
      </c>
      <c r="S2215" s="6" t="s">
        <v>6124</v>
      </c>
      <c r="T2215" s="6" t="s">
        <v>6133</v>
      </c>
      <c r="U2215" s="6" t="s">
        <v>414</v>
      </c>
      <c r="V2215" s="7">
        <v>303</v>
      </c>
      <c r="W2215" s="8">
        <v>44143</v>
      </c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</row>
    <row r="2216" ht="15.15" hidden="1" spans="1:86">
      <c r="A2216" s="4">
        <v>44143.9151273148</v>
      </c>
      <c r="B2216" s="5" t="s">
        <v>65</v>
      </c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 t="s">
        <v>6115</v>
      </c>
      <c r="R2216" s="7">
        <v>89522072701</v>
      </c>
      <c r="S2216" s="6"/>
      <c r="T2216" s="6" t="s">
        <v>6116</v>
      </c>
      <c r="U2216" s="6" t="s">
        <v>633</v>
      </c>
      <c r="V2216" s="7">
        <v>203</v>
      </c>
      <c r="W2216" s="8">
        <v>44143</v>
      </c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</row>
    <row r="2217" ht="15.15" hidden="1" spans="1:86">
      <c r="A2217" s="4">
        <v>44143.9157060185</v>
      </c>
      <c r="B2217" s="5" t="s">
        <v>65</v>
      </c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 t="s">
        <v>6123</v>
      </c>
      <c r="R2217" s="7">
        <v>89522115420</v>
      </c>
      <c r="S2217" s="6" t="s">
        <v>6124</v>
      </c>
      <c r="T2217" s="6" t="s">
        <v>6133</v>
      </c>
      <c r="U2217" s="6" t="s">
        <v>4499</v>
      </c>
      <c r="V2217" s="6">
        <v>1</v>
      </c>
      <c r="W2217" s="8">
        <v>44143</v>
      </c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</row>
    <row r="2218" ht="15.15" hidden="1" spans="1:86">
      <c r="A2218" s="4">
        <v>44143.915787037</v>
      </c>
      <c r="B2218" s="5" t="s">
        <v>169</v>
      </c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 t="s">
        <v>6158</v>
      </c>
      <c r="Y2218" s="7">
        <v>89817187818</v>
      </c>
      <c r="Z2218" s="6" t="s">
        <v>6159</v>
      </c>
      <c r="AA2218" s="6" t="s">
        <v>6160</v>
      </c>
      <c r="AB2218" s="6" t="s">
        <v>6161</v>
      </c>
      <c r="AC2218" s="7">
        <v>102</v>
      </c>
      <c r="AD2218" s="8">
        <v>44143</v>
      </c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</row>
    <row r="2219" ht="15.15" hidden="1" spans="1:86">
      <c r="A2219" s="4">
        <v>44143.9167939815</v>
      </c>
      <c r="B2219" s="5" t="s">
        <v>65</v>
      </c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 t="s">
        <v>6162</v>
      </c>
      <c r="R2219" s="6" t="s">
        <v>6163</v>
      </c>
      <c r="S2219" s="6" t="s">
        <v>6164</v>
      </c>
      <c r="T2219" s="6" t="s">
        <v>6165</v>
      </c>
      <c r="U2219" s="6" t="s">
        <v>6166</v>
      </c>
      <c r="V2219" s="7">
        <v>103</v>
      </c>
      <c r="W2219" s="8">
        <v>44143</v>
      </c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</row>
    <row r="2220" ht="15.15" hidden="1" spans="1:86">
      <c r="A2220" s="4">
        <v>44143.9168402778</v>
      </c>
      <c r="B2220" s="5" t="s">
        <v>65</v>
      </c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 t="s">
        <v>6123</v>
      </c>
      <c r="R2220" s="7">
        <v>89522115420</v>
      </c>
      <c r="S2220" s="6" t="s">
        <v>6124</v>
      </c>
      <c r="T2220" s="6" t="s">
        <v>6126</v>
      </c>
      <c r="U2220" s="6" t="s">
        <v>6167</v>
      </c>
      <c r="V2220" s="7">
        <v>111</v>
      </c>
      <c r="W2220" s="8">
        <v>44143</v>
      </c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</row>
    <row r="2221" ht="15.15" hidden="1" spans="1:86">
      <c r="A2221" s="4">
        <v>44143.9168634259</v>
      </c>
      <c r="B2221" s="5" t="s">
        <v>169</v>
      </c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 t="s">
        <v>6158</v>
      </c>
      <c r="Y2221" s="7">
        <v>89817187818</v>
      </c>
      <c r="Z2221" s="6" t="s">
        <v>6159</v>
      </c>
      <c r="AA2221" s="6" t="s">
        <v>6168</v>
      </c>
      <c r="AB2221" s="6" t="s">
        <v>6161</v>
      </c>
      <c r="AC2221" s="7">
        <v>801</v>
      </c>
      <c r="AD2221" s="8">
        <v>44143</v>
      </c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</row>
    <row r="2222" ht="15.15" hidden="1" spans="1:86">
      <c r="A2222" s="4">
        <v>44143.9179166667</v>
      </c>
      <c r="B2222" s="5" t="s">
        <v>65</v>
      </c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 t="s">
        <v>6169</v>
      </c>
      <c r="R2222" s="7">
        <v>89817492538</v>
      </c>
      <c r="S2222" s="6" t="s">
        <v>6170</v>
      </c>
      <c r="T2222" s="6" t="s">
        <v>6171</v>
      </c>
      <c r="U2222" s="6" t="s">
        <v>5817</v>
      </c>
      <c r="V2222" s="7">
        <v>203</v>
      </c>
      <c r="W2222" s="7" t="s">
        <v>6172</v>
      </c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</row>
    <row r="2223" ht="15.15" hidden="1" spans="1:86">
      <c r="A2223" s="4">
        <v>44143.9179282407</v>
      </c>
      <c r="B2223" s="5" t="s">
        <v>65</v>
      </c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 t="s">
        <v>6123</v>
      </c>
      <c r="R2223" s="7">
        <v>89522115420</v>
      </c>
      <c r="S2223" s="6" t="s">
        <v>6124</v>
      </c>
      <c r="T2223" s="6" t="s">
        <v>6173</v>
      </c>
      <c r="U2223" s="6" t="s">
        <v>6174</v>
      </c>
      <c r="V2223" s="7">
        <v>203</v>
      </c>
      <c r="W2223" s="8">
        <v>44143</v>
      </c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</row>
    <row r="2224" ht="15.15" hidden="1" spans="1:86">
      <c r="A2224" s="4">
        <v>44143.9181828704</v>
      </c>
      <c r="B2224" s="5" t="s">
        <v>169</v>
      </c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 t="s">
        <v>5796</v>
      </c>
      <c r="Y2224" s="7">
        <v>89214161406</v>
      </c>
      <c r="Z2224" s="6" t="s">
        <v>5808</v>
      </c>
      <c r="AA2224" s="6" t="s">
        <v>5798</v>
      </c>
      <c r="AB2224" s="6" t="s">
        <v>874</v>
      </c>
      <c r="AC2224" s="7">
        <v>302</v>
      </c>
      <c r="AD2224" s="8">
        <v>44143</v>
      </c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</row>
    <row r="2225" ht="15.15" hidden="1" spans="1:86">
      <c r="A2225" s="4">
        <v>44143.9186111111</v>
      </c>
      <c r="B2225" s="5" t="s">
        <v>44</v>
      </c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 t="s">
        <v>6175</v>
      </c>
      <c r="AM2225" s="7">
        <v>9219974474</v>
      </c>
      <c r="AN2225" s="6" t="s">
        <v>6176</v>
      </c>
      <c r="AO2225" s="6" t="s">
        <v>6177</v>
      </c>
      <c r="AP2225" s="6" t="s">
        <v>5685</v>
      </c>
      <c r="AQ2225" s="6" t="s">
        <v>1548</v>
      </c>
      <c r="AR2225" s="8">
        <v>44143</v>
      </c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</row>
    <row r="2226" ht="15.15" hidden="1" spans="1:86">
      <c r="A2226" s="4">
        <v>44143.9188078704</v>
      </c>
      <c r="B2226" s="5" t="s">
        <v>65</v>
      </c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 t="s">
        <v>6115</v>
      </c>
      <c r="R2226" s="7">
        <v>89522072701</v>
      </c>
      <c r="S2226" s="6"/>
      <c r="T2226" s="6" t="s">
        <v>6116</v>
      </c>
      <c r="U2226" s="6" t="s">
        <v>4928</v>
      </c>
      <c r="V2226" s="7">
        <v>203</v>
      </c>
      <c r="W2226" s="8">
        <v>44143</v>
      </c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</row>
    <row r="2227" ht="15.15" hidden="1" spans="1:86">
      <c r="A2227" s="4">
        <v>44143.9189351852</v>
      </c>
      <c r="B2227" s="5" t="s">
        <v>65</v>
      </c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 t="s">
        <v>6123</v>
      </c>
      <c r="R2227" s="7">
        <v>89522115420</v>
      </c>
      <c r="S2227" s="6" t="s">
        <v>6124</v>
      </c>
      <c r="T2227" s="6" t="s">
        <v>6133</v>
      </c>
      <c r="U2227" s="6" t="s">
        <v>6174</v>
      </c>
      <c r="V2227" s="7">
        <v>601</v>
      </c>
      <c r="W2227" s="8">
        <v>44143</v>
      </c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</row>
    <row r="2228" ht="15.15" hidden="1" spans="1:86">
      <c r="A2228" s="4">
        <v>44143.9189351852</v>
      </c>
      <c r="B2228" s="5" t="s">
        <v>65</v>
      </c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 t="s">
        <v>6162</v>
      </c>
      <c r="R2228" s="6">
        <f>7-921-312-83-29</f>
        <v>-1338</v>
      </c>
      <c r="S2228" s="6" t="s">
        <v>6164</v>
      </c>
      <c r="T2228" s="6" t="s">
        <v>6165</v>
      </c>
      <c r="U2228" s="6" t="s">
        <v>633</v>
      </c>
      <c r="V2228" s="7">
        <v>103</v>
      </c>
      <c r="W2228" s="8">
        <v>44143</v>
      </c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</row>
    <row r="2229" ht="15.15" hidden="1" spans="1:86">
      <c r="A2229" s="4">
        <v>44143.9197800926</v>
      </c>
      <c r="B2229" s="5" t="s">
        <v>169</v>
      </c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 t="s">
        <v>6178</v>
      </c>
      <c r="Y2229" s="6" t="s">
        <v>6179</v>
      </c>
      <c r="Z2229" s="6" t="s">
        <v>6180</v>
      </c>
      <c r="AA2229" s="6" t="s">
        <v>6181</v>
      </c>
      <c r="AB2229" s="6" t="s">
        <v>1976</v>
      </c>
      <c r="AC2229" s="7">
        <v>801</v>
      </c>
      <c r="AD2229" s="8">
        <v>44143</v>
      </c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</row>
    <row r="2230" ht="15.15" hidden="1" spans="1:86">
      <c r="A2230" s="4">
        <v>44143.9199537037</v>
      </c>
      <c r="B2230" s="5" t="s">
        <v>27</v>
      </c>
      <c r="C2230" s="6"/>
      <c r="D2230" s="6"/>
      <c r="E2230" s="6"/>
      <c r="F2230" s="6"/>
      <c r="G2230" s="6"/>
      <c r="H2230" s="6"/>
      <c r="I2230" s="6"/>
      <c r="J2230" s="6" t="s">
        <v>6182</v>
      </c>
      <c r="K2230" s="7">
        <v>89062298885</v>
      </c>
      <c r="L2230" s="6" t="s">
        <v>6183</v>
      </c>
      <c r="M2230" s="6" t="s">
        <v>6184</v>
      </c>
      <c r="N2230" s="6" t="s">
        <v>6185</v>
      </c>
      <c r="O2230" s="7">
        <v>101</v>
      </c>
      <c r="P2230" s="8">
        <v>44143</v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</row>
    <row r="2231" ht="15.15" spans="1:86">
      <c r="A2231" s="4">
        <v>44143.9200810185</v>
      </c>
      <c r="B2231" s="5" t="s">
        <v>11</v>
      </c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 t="s">
        <v>5885</v>
      </c>
      <c r="BP2231" s="6">
        <v>79516444202</v>
      </c>
      <c r="BQ2231" s="6" t="s">
        <v>5886</v>
      </c>
      <c r="BR2231" s="6" t="s">
        <v>5887</v>
      </c>
      <c r="BS2231" s="6" t="s">
        <v>427</v>
      </c>
      <c r="BT2231" s="7">
        <v>603</v>
      </c>
      <c r="BU2231" s="8">
        <v>44143</v>
      </c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</row>
    <row r="2232" ht="15.15" hidden="1" spans="1:86">
      <c r="A2232" s="4">
        <v>44143.9203472222</v>
      </c>
      <c r="B2232" s="6" t="s">
        <v>15</v>
      </c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 t="s">
        <v>6186</v>
      </c>
      <c r="AF2232" s="7">
        <v>9213509719</v>
      </c>
      <c r="AG2232" s="6" t="s">
        <v>6187</v>
      </c>
      <c r="AH2232" s="6" t="s">
        <v>6188</v>
      </c>
      <c r="AI2232" s="6" t="s">
        <v>2855</v>
      </c>
      <c r="AJ2232" s="6" t="s">
        <v>6189</v>
      </c>
      <c r="AK2232" s="6" t="s">
        <v>433</v>
      </c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</row>
    <row r="2233" ht="15.15" hidden="1" spans="1:86">
      <c r="A2233" s="4">
        <v>44143.9203472222</v>
      </c>
      <c r="B2233" s="5" t="s">
        <v>65</v>
      </c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 t="s">
        <v>6190</v>
      </c>
      <c r="R2233" s="6">
        <v>79119420676</v>
      </c>
      <c r="S2233" s="6" t="s">
        <v>6191</v>
      </c>
      <c r="T2233" s="6" t="s">
        <v>6192</v>
      </c>
      <c r="U2233" s="6" t="s">
        <v>5528</v>
      </c>
      <c r="V2233" s="7">
        <v>101</v>
      </c>
      <c r="W2233" s="8">
        <v>44143</v>
      </c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</row>
    <row r="2234" ht="15.15" spans="1:86">
      <c r="A2234" s="4">
        <v>44143.9207407407</v>
      </c>
      <c r="B2234" s="5" t="s">
        <v>11</v>
      </c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 t="s">
        <v>6123</v>
      </c>
      <c r="BP2234" s="7">
        <v>89522115420</v>
      </c>
      <c r="BQ2234" s="6" t="s">
        <v>6124</v>
      </c>
      <c r="BR2234" s="6" t="s">
        <v>6126</v>
      </c>
      <c r="BS2234" s="6" t="s">
        <v>2068</v>
      </c>
      <c r="BT2234" s="7">
        <v>142</v>
      </c>
      <c r="BU2234" s="8">
        <v>44143</v>
      </c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</row>
    <row r="2235" ht="15.15" hidden="1" spans="1:86">
      <c r="A2235" s="4">
        <v>44143.9213310185</v>
      </c>
      <c r="B2235" s="5" t="s">
        <v>65</v>
      </c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 t="s">
        <v>6193</v>
      </c>
      <c r="R2235" s="6">
        <v>79218986054</v>
      </c>
      <c r="S2235" s="6" t="s">
        <v>6194</v>
      </c>
      <c r="T2235" s="6" t="s">
        <v>6195</v>
      </c>
      <c r="U2235" s="6" t="s">
        <v>2944</v>
      </c>
      <c r="V2235" s="6" t="s">
        <v>6196</v>
      </c>
      <c r="W2235" s="8">
        <v>44143</v>
      </c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</row>
    <row r="2236" ht="15.15" hidden="1" spans="1:86">
      <c r="A2236" s="4">
        <v>44143.9213888889</v>
      </c>
      <c r="B2236" s="5" t="s">
        <v>65</v>
      </c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 t="s">
        <v>6190</v>
      </c>
      <c r="R2236" s="6">
        <v>79119420676</v>
      </c>
      <c r="S2236" s="6" t="s">
        <v>6191</v>
      </c>
      <c r="T2236" s="6" t="s">
        <v>6192</v>
      </c>
      <c r="U2236" s="6" t="s">
        <v>1988</v>
      </c>
      <c r="V2236" s="6" t="s">
        <v>4916</v>
      </c>
      <c r="W2236" s="8">
        <v>44143</v>
      </c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</row>
    <row r="2237" ht="15.15" spans="1:86">
      <c r="A2237" s="4">
        <v>44143.9221875</v>
      </c>
      <c r="B2237" s="5" t="s">
        <v>11</v>
      </c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 t="s">
        <v>6197</v>
      </c>
      <c r="BP2237" s="6">
        <v>79313305057</v>
      </c>
      <c r="BQ2237" s="6" t="s">
        <v>6198</v>
      </c>
      <c r="BR2237" s="6" t="s">
        <v>6199</v>
      </c>
      <c r="BS2237" s="6" t="s">
        <v>2068</v>
      </c>
      <c r="BT2237" s="7">
        <v>142</v>
      </c>
      <c r="BU2237" s="8">
        <v>44142</v>
      </c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</row>
    <row r="2238" ht="15.15" hidden="1" spans="1:86">
      <c r="A2238" s="4">
        <v>44143.9231944444</v>
      </c>
      <c r="B2238" s="5" t="s">
        <v>65</v>
      </c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 t="s">
        <v>6200</v>
      </c>
      <c r="R2238" s="6">
        <v>79217659901</v>
      </c>
      <c r="S2238" s="6" t="s">
        <v>6201</v>
      </c>
      <c r="T2238" s="6" t="s">
        <v>5367</v>
      </c>
      <c r="U2238" s="6" t="s">
        <v>164</v>
      </c>
      <c r="V2238" s="6">
        <v>3</v>
      </c>
      <c r="W2238" s="8">
        <v>44141</v>
      </c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</row>
    <row r="2239" ht="15.15" hidden="1" spans="1:86">
      <c r="A2239" s="4">
        <v>44143.9233912037</v>
      </c>
      <c r="B2239" s="5" t="s">
        <v>192</v>
      </c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 t="s">
        <v>6123</v>
      </c>
      <c r="BA2239" s="7">
        <v>89522115420</v>
      </c>
      <c r="BB2239" s="6" t="s">
        <v>6124</v>
      </c>
      <c r="BC2239" s="6" t="s">
        <v>6133</v>
      </c>
      <c r="BD2239" s="6" t="s">
        <v>773</v>
      </c>
      <c r="BE2239" s="7">
        <v>119</v>
      </c>
      <c r="BF2239" s="8">
        <v>44143</v>
      </c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</row>
    <row r="2240" ht="15.15" hidden="1" spans="1:86">
      <c r="A2240" s="4">
        <v>44143.9234143519</v>
      </c>
      <c r="B2240" s="5" t="s">
        <v>65</v>
      </c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 t="s">
        <v>6115</v>
      </c>
      <c r="R2240" s="7">
        <v>89522072701</v>
      </c>
      <c r="S2240" s="6"/>
      <c r="T2240" s="6" t="s">
        <v>6116</v>
      </c>
      <c r="U2240" s="6" t="s">
        <v>414</v>
      </c>
      <c r="V2240" s="7">
        <v>701</v>
      </c>
      <c r="W2240" s="8">
        <v>44143</v>
      </c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</row>
    <row r="2241" ht="15.15" hidden="1" spans="1:86">
      <c r="A2241" s="4">
        <v>44143.9238194444</v>
      </c>
      <c r="B2241" s="6" t="s">
        <v>15</v>
      </c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 t="s">
        <v>6202</v>
      </c>
      <c r="AF2241" s="6">
        <v>79213842065</v>
      </c>
      <c r="AG2241" s="6" t="s">
        <v>6203</v>
      </c>
      <c r="AH2241" s="6" t="s">
        <v>6204</v>
      </c>
      <c r="AI2241" s="6" t="s">
        <v>6205</v>
      </c>
      <c r="AJ2241" s="7">
        <v>802</v>
      </c>
      <c r="AK2241" s="6" t="s">
        <v>74</v>
      </c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</row>
    <row r="2242" ht="15.15" hidden="1" spans="1:86">
      <c r="A2242" s="4">
        <v>44143.9240277778</v>
      </c>
      <c r="B2242" s="5" t="s">
        <v>27</v>
      </c>
      <c r="C2242" s="6"/>
      <c r="D2242" s="6"/>
      <c r="E2242" s="6"/>
      <c r="F2242" s="6"/>
      <c r="G2242" s="6"/>
      <c r="H2242" s="6"/>
      <c r="I2242" s="6"/>
      <c r="J2242" s="6" t="s">
        <v>6206</v>
      </c>
      <c r="K2242" s="6">
        <v>79052116083</v>
      </c>
      <c r="L2242" s="6" t="s">
        <v>6207</v>
      </c>
      <c r="M2242" s="6" t="s">
        <v>6208</v>
      </c>
      <c r="N2242" s="6" t="s">
        <v>6209</v>
      </c>
      <c r="O2242" s="7">
        <v>301</v>
      </c>
      <c r="P2242" s="8">
        <v>44143</v>
      </c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</row>
    <row r="2243" ht="15.15" hidden="1" spans="1:86">
      <c r="A2243" s="4">
        <v>44143.9241319444</v>
      </c>
      <c r="B2243" s="5" t="s">
        <v>27</v>
      </c>
      <c r="C2243" s="6"/>
      <c r="D2243" s="6"/>
      <c r="E2243" s="6"/>
      <c r="F2243" s="6"/>
      <c r="G2243" s="6"/>
      <c r="H2243" s="6"/>
      <c r="I2243" s="6"/>
      <c r="J2243" s="6" t="s">
        <v>6210</v>
      </c>
      <c r="K2243" s="7">
        <v>89516614910</v>
      </c>
      <c r="L2243" s="6" t="s">
        <v>6211</v>
      </c>
      <c r="M2243" s="6" t="s">
        <v>6212</v>
      </c>
      <c r="N2243" s="6" t="s">
        <v>6213</v>
      </c>
      <c r="O2243" s="7">
        <v>115</v>
      </c>
      <c r="P2243" s="8">
        <v>44143</v>
      </c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</row>
    <row r="2244" ht="15.15" hidden="1" spans="1:86">
      <c r="A2244" s="4">
        <v>44143.9241898148</v>
      </c>
      <c r="B2244" s="5" t="s">
        <v>169</v>
      </c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 t="s">
        <v>6214</v>
      </c>
      <c r="Y2244" s="7">
        <v>89818401665</v>
      </c>
      <c r="Z2244" s="6" t="s">
        <v>6215</v>
      </c>
      <c r="AA2244" s="6" t="s">
        <v>6216</v>
      </c>
      <c r="AB2244" s="6" t="s">
        <v>414</v>
      </c>
      <c r="AC2244" s="7">
        <v>103</v>
      </c>
      <c r="AD2244" s="8">
        <v>44143</v>
      </c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</row>
    <row r="2245" ht="15.15" hidden="1" spans="1:86">
      <c r="A2245" s="4">
        <v>44143.9242476852</v>
      </c>
      <c r="B2245" s="5" t="s">
        <v>192</v>
      </c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 t="s">
        <v>6123</v>
      </c>
      <c r="BA2245" s="7">
        <v>89522115420</v>
      </c>
      <c r="BB2245" s="6" t="s">
        <v>6124</v>
      </c>
      <c r="BC2245" s="6" t="s">
        <v>6126</v>
      </c>
      <c r="BD2245" s="6" t="s">
        <v>773</v>
      </c>
      <c r="BE2245" s="7">
        <v>103</v>
      </c>
      <c r="BF2245" s="8">
        <v>44143</v>
      </c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</row>
    <row r="2246" ht="15.15" hidden="1" spans="1:86">
      <c r="A2246" s="4">
        <v>44143.9243055556</v>
      </c>
      <c r="B2246" s="5" t="s">
        <v>27</v>
      </c>
      <c r="C2246" s="6"/>
      <c r="D2246" s="6"/>
      <c r="E2246" s="6"/>
      <c r="F2246" s="6"/>
      <c r="G2246" s="6"/>
      <c r="H2246" s="6"/>
      <c r="I2246" s="6"/>
      <c r="J2246" s="6" t="s">
        <v>6217</v>
      </c>
      <c r="K2246" s="7">
        <v>89533730609</v>
      </c>
      <c r="L2246" s="6" t="s">
        <v>6218</v>
      </c>
      <c r="M2246" s="6" t="s">
        <v>6219</v>
      </c>
      <c r="N2246" s="6" t="s">
        <v>859</v>
      </c>
      <c r="O2246" s="7">
        <v>302</v>
      </c>
      <c r="P2246" s="8">
        <v>44143</v>
      </c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</row>
    <row r="2247" ht="15.15" hidden="1" spans="1:86">
      <c r="A2247" s="4">
        <v>44143.9244675926</v>
      </c>
      <c r="B2247" s="5" t="s">
        <v>65</v>
      </c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 t="s">
        <v>6220</v>
      </c>
      <c r="R2247" s="6">
        <v>79216342406</v>
      </c>
      <c r="S2247" s="6" t="s">
        <v>6221</v>
      </c>
      <c r="T2247" s="6" t="s">
        <v>6222</v>
      </c>
      <c r="U2247" s="6" t="s">
        <v>414</v>
      </c>
      <c r="V2247" s="7">
        <v>402</v>
      </c>
      <c r="W2247" s="8">
        <v>44143</v>
      </c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</row>
    <row r="2248" ht="15.15" hidden="1" spans="1:86">
      <c r="A2248" s="4">
        <v>44143.9245601852</v>
      </c>
      <c r="B2248" s="5" t="s">
        <v>65</v>
      </c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 t="s">
        <v>4091</v>
      </c>
      <c r="R2248" s="6" t="s">
        <v>4092</v>
      </c>
      <c r="S2248" s="6" t="s">
        <v>4093</v>
      </c>
      <c r="T2248" s="6" t="s">
        <v>4094</v>
      </c>
      <c r="U2248" s="6" t="s">
        <v>2525</v>
      </c>
      <c r="V2248" s="7">
        <v>106</v>
      </c>
      <c r="W2248" s="8">
        <v>44143</v>
      </c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</row>
    <row r="2249" ht="15.15" hidden="1" spans="1:86">
      <c r="A2249" s="4">
        <v>44143.9245601852</v>
      </c>
      <c r="B2249" s="5" t="s">
        <v>65</v>
      </c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 t="s">
        <v>6200</v>
      </c>
      <c r="R2249" s="6">
        <v>79217659901</v>
      </c>
      <c r="S2249" s="6" t="s">
        <v>6201</v>
      </c>
      <c r="T2249" s="6" t="s">
        <v>5367</v>
      </c>
      <c r="U2249" s="6" t="s">
        <v>198</v>
      </c>
      <c r="V2249" s="7">
        <v>101</v>
      </c>
      <c r="W2249" s="8">
        <v>44141</v>
      </c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</row>
    <row r="2250" ht="15.15" hidden="1" spans="1:86">
      <c r="A2250" s="4">
        <v>44143.9247453704</v>
      </c>
      <c r="B2250" s="5" t="s">
        <v>27</v>
      </c>
      <c r="C2250" s="6"/>
      <c r="D2250" s="6"/>
      <c r="E2250" s="6"/>
      <c r="F2250" s="6"/>
      <c r="G2250" s="6"/>
      <c r="H2250" s="6"/>
      <c r="I2250" s="6"/>
      <c r="J2250" s="6" t="s">
        <v>6223</v>
      </c>
      <c r="K2250" s="6">
        <v>79217662908</v>
      </c>
      <c r="L2250" s="6" t="s">
        <v>6224</v>
      </c>
      <c r="M2250" s="6" t="s">
        <v>6225</v>
      </c>
      <c r="N2250" s="6" t="s">
        <v>4889</v>
      </c>
      <c r="O2250" s="7">
        <v>144</v>
      </c>
      <c r="P2250" s="8">
        <v>44143</v>
      </c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</row>
    <row r="2251" ht="15.15" hidden="1" spans="1:86">
      <c r="A2251" s="4">
        <v>44143.9248958333</v>
      </c>
      <c r="B2251" s="6" t="s">
        <v>15</v>
      </c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 t="s">
        <v>3691</v>
      </c>
      <c r="AF2251" s="7">
        <v>89112551188</v>
      </c>
      <c r="AG2251" s="6" t="s">
        <v>3692</v>
      </c>
      <c r="AH2251" s="6" t="s">
        <v>3693</v>
      </c>
      <c r="AI2251" s="6" t="s">
        <v>3496</v>
      </c>
      <c r="AJ2251" s="7">
        <v>402</v>
      </c>
      <c r="AK2251" s="5" t="s">
        <v>3691</v>
      </c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</row>
    <row r="2252" ht="15.15" hidden="1" spans="1:86">
      <c r="A2252" s="4">
        <v>44143.9252662037</v>
      </c>
      <c r="B2252" s="5" t="s">
        <v>65</v>
      </c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 t="s">
        <v>5662</v>
      </c>
      <c r="R2252" s="6">
        <v>79219428085</v>
      </c>
      <c r="S2252" s="6" t="s">
        <v>6082</v>
      </c>
      <c r="T2252" s="6" t="s">
        <v>5664</v>
      </c>
      <c r="U2252" s="6" t="s">
        <v>414</v>
      </c>
      <c r="V2252" s="7">
        <v>502</v>
      </c>
      <c r="W2252" s="8">
        <v>44143</v>
      </c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</row>
    <row r="2253" ht="15.15" hidden="1" spans="1:86">
      <c r="A2253" s="4">
        <v>44143.9254398148</v>
      </c>
      <c r="B2253" s="5" t="s">
        <v>27</v>
      </c>
      <c r="C2253" s="6"/>
      <c r="D2253" s="6"/>
      <c r="E2253" s="6"/>
      <c r="F2253" s="6"/>
      <c r="G2253" s="6"/>
      <c r="H2253" s="6"/>
      <c r="I2253" s="6"/>
      <c r="J2253" s="6" t="s">
        <v>6226</v>
      </c>
      <c r="K2253" s="7">
        <v>89062779207</v>
      </c>
      <c r="L2253" s="6" t="s">
        <v>6227</v>
      </c>
      <c r="M2253" s="6" t="s">
        <v>6228</v>
      </c>
      <c r="N2253" s="6" t="s">
        <v>6213</v>
      </c>
      <c r="O2253" s="7">
        <v>115</v>
      </c>
      <c r="P2253" s="8">
        <v>44143</v>
      </c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</row>
    <row r="2254" ht="15.15" hidden="1" spans="1:86">
      <c r="A2254" s="4">
        <v>44143.9256944444</v>
      </c>
      <c r="B2254" s="5" t="s">
        <v>65</v>
      </c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 t="s">
        <v>6214</v>
      </c>
      <c r="R2254" s="7">
        <v>89818401665</v>
      </c>
      <c r="S2254" s="6" t="s">
        <v>6215</v>
      </c>
      <c r="T2254" s="6" t="s">
        <v>6229</v>
      </c>
      <c r="U2254" s="6" t="s">
        <v>414</v>
      </c>
      <c r="V2254" s="7">
        <v>202</v>
      </c>
      <c r="W2254" s="8">
        <v>44143</v>
      </c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</row>
    <row r="2255" ht="15.15" hidden="1" spans="1:86">
      <c r="A2255" s="4">
        <v>44143.9264583333</v>
      </c>
      <c r="B2255" s="5" t="s">
        <v>192</v>
      </c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 t="s">
        <v>6123</v>
      </c>
      <c r="BA2255" s="7">
        <v>89522115420</v>
      </c>
      <c r="BB2255" s="6" t="s">
        <v>6124</v>
      </c>
      <c r="BC2255" s="6" t="s">
        <v>6125</v>
      </c>
      <c r="BD2255" s="6" t="s">
        <v>773</v>
      </c>
      <c r="BE2255" s="7">
        <v>104</v>
      </c>
      <c r="BF2255" s="8">
        <v>44143</v>
      </c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</row>
    <row r="2256" ht="15.15" hidden="1" spans="1:86">
      <c r="A2256" s="4">
        <v>44143.9267013889</v>
      </c>
      <c r="B2256" s="5" t="s">
        <v>27</v>
      </c>
      <c r="C2256" s="6"/>
      <c r="D2256" s="6"/>
      <c r="E2256" s="6"/>
      <c r="F2256" s="6"/>
      <c r="G2256" s="6"/>
      <c r="H2256" s="6"/>
      <c r="I2256" s="6"/>
      <c r="J2256" s="6" t="s">
        <v>6230</v>
      </c>
      <c r="K2256" s="6" t="s">
        <v>6231</v>
      </c>
      <c r="L2256" s="6" t="s">
        <v>6232</v>
      </c>
      <c r="M2256" s="6" t="s">
        <v>6233</v>
      </c>
      <c r="N2256" s="6" t="s">
        <v>6234</v>
      </c>
      <c r="O2256" s="7">
        <v>201</v>
      </c>
      <c r="P2256" s="8">
        <v>44143</v>
      </c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</row>
    <row r="2257" ht="15.15" hidden="1" spans="1:86">
      <c r="A2257" s="4">
        <v>44143.9269212963</v>
      </c>
      <c r="B2257" s="5" t="s">
        <v>65</v>
      </c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 t="s">
        <v>6220</v>
      </c>
      <c r="R2257" s="6">
        <v>79216342406</v>
      </c>
      <c r="S2257" s="6" t="s">
        <v>6221</v>
      </c>
      <c r="T2257" s="6" t="s">
        <v>6222</v>
      </c>
      <c r="U2257" s="6" t="s">
        <v>476</v>
      </c>
      <c r="V2257" s="6">
        <v>4</v>
      </c>
      <c r="W2257" s="8">
        <v>44143</v>
      </c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</row>
    <row r="2258" ht="15.15" hidden="1" spans="1:86">
      <c r="A2258" s="4">
        <v>44143.9269675926</v>
      </c>
      <c r="B2258" s="6" t="s">
        <v>15</v>
      </c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 t="s">
        <v>1837</v>
      </c>
      <c r="AF2258" s="7">
        <v>89219206390</v>
      </c>
      <c r="AG2258" s="6" t="s">
        <v>1838</v>
      </c>
      <c r="AH2258" s="6" t="s">
        <v>5919</v>
      </c>
      <c r="AI2258" s="6" t="s">
        <v>73</v>
      </c>
      <c r="AJ2258" s="7">
        <v>101</v>
      </c>
      <c r="AK2258" s="6" t="s">
        <v>433</v>
      </c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</row>
    <row r="2259" ht="15.15" hidden="1" spans="1:86">
      <c r="A2259" s="4">
        <v>44143.9270833333</v>
      </c>
      <c r="B2259" s="5" t="s">
        <v>65</v>
      </c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 t="s">
        <v>6214</v>
      </c>
      <c r="R2259" s="7">
        <v>89818401665</v>
      </c>
      <c r="S2259" s="6" t="s">
        <v>6215</v>
      </c>
      <c r="T2259" s="6" t="s">
        <v>6216</v>
      </c>
      <c r="U2259" s="6" t="s">
        <v>414</v>
      </c>
      <c r="V2259" s="7">
        <v>202</v>
      </c>
      <c r="W2259" s="8">
        <v>44143</v>
      </c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</row>
    <row r="2260" ht="15.15" hidden="1" spans="1:86">
      <c r="A2260" s="4">
        <v>44143.9274652778</v>
      </c>
      <c r="B2260" s="6" t="s">
        <v>80</v>
      </c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 t="s">
        <v>5730</v>
      </c>
      <c r="BH2260" s="6">
        <v>79219328397</v>
      </c>
      <c r="BI2260" s="6" t="s">
        <v>5731</v>
      </c>
      <c r="BJ2260" s="6" t="s">
        <v>6235</v>
      </c>
      <c r="BK2260" s="6" t="s">
        <v>5733</v>
      </c>
      <c r="BL2260" s="6" t="s">
        <v>1433</v>
      </c>
      <c r="BM2260" s="7">
        <v>141</v>
      </c>
      <c r="BN2260" s="5" t="s">
        <v>5734</v>
      </c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</row>
    <row r="2261" ht="15.15" hidden="1" spans="1:86">
      <c r="A2261" s="4">
        <v>44143.9277430556</v>
      </c>
      <c r="B2261" s="5" t="s">
        <v>65</v>
      </c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 t="s">
        <v>5747</v>
      </c>
      <c r="R2261" s="7">
        <v>89213241974</v>
      </c>
      <c r="S2261" s="6" t="s">
        <v>5748</v>
      </c>
      <c r="T2261" s="6" t="s">
        <v>5749</v>
      </c>
      <c r="U2261" s="6" t="s">
        <v>6236</v>
      </c>
      <c r="V2261" s="7">
        <v>301</v>
      </c>
      <c r="W2261" s="8">
        <v>44143</v>
      </c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</row>
    <row r="2262" ht="15.15" hidden="1" spans="1:86">
      <c r="A2262" s="4">
        <v>44143.9277893519</v>
      </c>
      <c r="B2262" s="5" t="s">
        <v>65</v>
      </c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 t="s">
        <v>6237</v>
      </c>
      <c r="R2262" s="6">
        <v>79523951922</v>
      </c>
      <c r="S2262" s="6" t="s">
        <v>6238</v>
      </c>
      <c r="T2262" s="6" t="s">
        <v>6239</v>
      </c>
      <c r="U2262" s="6" t="s">
        <v>198</v>
      </c>
      <c r="V2262" s="7">
        <v>101</v>
      </c>
      <c r="W2262" s="8">
        <v>44143</v>
      </c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</row>
    <row r="2263" ht="15.15" hidden="1" spans="1:86">
      <c r="A2263" s="4">
        <v>44143.9278703704</v>
      </c>
      <c r="B2263" s="6" t="s">
        <v>15</v>
      </c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 t="s">
        <v>6240</v>
      </c>
      <c r="AF2263" s="7">
        <v>89052510939</v>
      </c>
      <c r="AG2263" s="6" t="s">
        <v>6241</v>
      </c>
      <c r="AH2263" s="6" t="s">
        <v>6242</v>
      </c>
      <c r="AI2263" s="6" t="s">
        <v>5952</v>
      </c>
      <c r="AJ2263" s="7">
        <v>101</v>
      </c>
      <c r="AK2263" s="6" t="s">
        <v>26</v>
      </c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</row>
    <row r="2264" ht="15.15" hidden="1" spans="1:86">
      <c r="A2264" s="4">
        <v>44143.928275463</v>
      </c>
      <c r="B2264" s="5" t="s">
        <v>44</v>
      </c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 t="s">
        <v>6243</v>
      </c>
      <c r="AM2264" s="7">
        <v>89633031437</v>
      </c>
      <c r="AN2264" s="6" t="s">
        <v>6244</v>
      </c>
      <c r="AO2264" s="6" t="s">
        <v>6245</v>
      </c>
      <c r="AP2264" s="6" t="s">
        <v>5685</v>
      </c>
      <c r="AQ2264" s="6" t="s">
        <v>1548</v>
      </c>
      <c r="AR2264" s="8">
        <v>44143</v>
      </c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</row>
    <row r="2265" ht="15.15" hidden="1" spans="1:86">
      <c r="A2265" s="4">
        <v>44143.9286689815</v>
      </c>
      <c r="B2265" s="5" t="s">
        <v>27</v>
      </c>
      <c r="C2265" s="6"/>
      <c r="D2265" s="6"/>
      <c r="E2265" s="6"/>
      <c r="F2265" s="6"/>
      <c r="G2265" s="6"/>
      <c r="H2265" s="6"/>
      <c r="I2265" s="6"/>
      <c r="J2265" s="6" t="s">
        <v>6246</v>
      </c>
      <c r="K2265" s="6" t="s">
        <v>6247</v>
      </c>
      <c r="L2265" s="6" t="s">
        <v>6248</v>
      </c>
      <c r="M2265" s="6" t="s">
        <v>6249</v>
      </c>
      <c r="N2265" s="6" t="s">
        <v>6250</v>
      </c>
      <c r="O2265" s="7">
        <v>115</v>
      </c>
      <c r="P2265" s="8">
        <v>44143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</row>
    <row r="2266" ht="15.15" hidden="1" spans="1:86">
      <c r="A2266" s="4">
        <v>44143.929537037</v>
      </c>
      <c r="B2266" s="5" t="s">
        <v>27</v>
      </c>
      <c r="C2266" s="6"/>
      <c r="D2266" s="6"/>
      <c r="E2266" s="6"/>
      <c r="F2266" s="6"/>
      <c r="G2266" s="6"/>
      <c r="H2266" s="6"/>
      <c r="I2266" s="6"/>
      <c r="J2266" s="6" t="s">
        <v>6230</v>
      </c>
      <c r="K2266" s="6" t="s">
        <v>6231</v>
      </c>
      <c r="L2266" s="6" t="s">
        <v>6232</v>
      </c>
      <c r="M2266" s="6" t="s">
        <v>6233</v>
      </c>
      <c r="N2266" s="6" t="s">
        <v>2120</v>
      </c>
      <c r="O2266" s="7">
        <v>203</v>
      </c>
      <c r="P2266" s="8">
        <v>44143</v>
      </c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</row>
    <row r="2267" ht="15.15" hidden="1" spans="1:86">
      <c r="A2267" s="4">
        <v>44143.9295601852</v>
      </c>
      <c r="B2267" s="5" t="s">
        <v>65</v>
      </c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 t="s">
        <v>6237</v>
      </c>
      <c r="R2267" s="6">
        <v>79523951922</v>
      </c>
      <c r="S2267" s="6" t="s">
        <v>6238</v>
      </c>
      <c r="T2267" s="6" t="s">
        <v>6239</v>
      </c>
      <c r="U2267" s="6" t="s">
        <v>414</v>
      </c>
      <c r="V2267" s="7">
        <v>401</v>
      </c>
      <c r="W2267" s="8">
        <v>44143</v>
      </c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</row>
    <row r="2268" ht="15.15" hidden="1" spans="1:86">
      <c r="A2268" s="4">
        <v>44143.9295717593</v>
      </c>
      <c r="B2268" s="5" t="s">
        <v>65</v>
      </c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 t="s">
        <v>6251</v>
      </c>
      <c r="R2268" s="6">
        <v>79046080018</v>
      </c>
      <c r="S2268" s="6" t="s">
        <v>6252</v>
      </c>
      <c r="T2268" s="6" t="s">
        <v>6253</v>
      </c>
      <c r="U2268" s="6" t="s">
        <v>5232</v>
      </c>
      <c r="V2268" s="7">
        <v>201</v>
      </c>
      <c r="W2268" s="8">
        <v>44143</v>
      </c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</row>
    <row r="2269" ht="15.15" hidden="1" spans="1:86">
      <c r="A2269" s="4">
        <v>44143.930775463</v>
      </c>
      <c r="B2269" s="5" t="s">
        <v>65</v>
      </c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 t="s">
        <v>6254</v>
      </c>
      <c r="R2269" s="6">
        <v>79219484019</v>
      </c>
      <c r="S2269" s="6" t="s">
        <v>6255</v>
      </c>
      <c r="T2269" s="6" t="s">
        <v>6256</v>
      </c>
      <c r="U2269" s="6" t="s">
        <v>633</v>
      </c>
      <c r="V2269" s="7">
        <v>202</v>
      </c>
      <c r="W2269" s="8">
        <v>44143</v>
      </c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</row>
    <row r="2270" ht="15.15" hidden="1" spans="1:86">
      <c r="A2270" s="4">
        <v>44143.9312615741</v>
      </c>
      <c r="B2270" s="5" t="s">
        <v>65</v>
      </c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 t="s">
        <v>6257</v>
      </c>
      <c r="R2270" s="6">
        <v>79214275664</v>
      </c>
      <c r="S2270" s="6" t="s">
        <v>6258</v>
      </c>
      <c r="T2270" s="6" t="s">
        <v>6259</v>
      </c>
      <c r="U2270" s="6" t="s">
        <v>6260</v>
      </c>
      <c r="V2270" s="7">
        <v>101</v>
      </c>
      <c r="W2270" s="8">
        <v>44143</v>
      </c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</row>
    <row r="2271" ht="15.15" hidden="1" spans="1:86">
      <c r="A2271" s="4">
        <v>44143.9313310185</v>
      </c>
      <c r="B2271" s="5" t="s">
        <v>27</v>
      </c>
      <c r="C2271" s="6"/>
      <c r="D2271" s="6"/>
      <c r="E2271" s="6"/>
      <c r="F2271" s="6"/>
      <c r="G2271" s="6"/>
      <c r="H2271" s="6"/>
      <c r="I2271" s="6"/>
      <c r="J2271" s="6" t="s">
        <v>5827</v>
      </c>
      <c r="K2271" s="6" t="s">
        <v>6261</v>
      </c>
      <c r="L2271" s="6" t="s">
        <v>5829</v>
      </c>
      <c r="M2271" s="6" t="s">
        <v>5830</v>
      </c>
      <c r="N2271" s="6" t="s">
        <v>6213</v>
      </c>
      <c r="O2271" s="7">
        <v>115</v>
      </c>
      <c r="P2271" s="8">
        <v>44143</v>
      </c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</row>
    <row r="2272" ht="15.15" hidden="1" spans="1:86">
      <c r="A2272" s="4">
        <v>44143.9316898148</v>
      </c>
      <c r="B2272" s="6" t="s">
        <v>15</v>
      </c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 t="s">
        <v>6214</v>
      </c>
      <c r="AF2272" s="7">
        <v>89818401665</v>
      </c>
      <c r="AG2272" s="6" t="s">
        <v>6215</v>
      </c>
      <c r="AH2272" s="6" t="s">
        <v>6229</v>
      </c>
      <c r="AI2272" s="6" t="s">
        <v>6262</v>
      </c>
      <c r="AJ2272" s="7">
        <v>120</v>
      </c>
      <c r="AK2272" s="11">
        <v>44143</v>
      </c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</row>
    <row r="2273" ht="15.15" hidden="1" spans="1:86">
      <c r="A2273" s="4">
        <v>44143.9319097222</v>
      </c>
      <c r="B2273" s="5" t="s">
        <v>27</v>
      </c>
      <c r="C2273" s="6"/>
      <c r="D2273" s="6"/>
      <c r="E2273" s="6"/>
      <c r="F2273" s="6"/>
      <c r="G2273" s="6"/>
      <c r="H2273" s="6"/>
      <c r="I2273" s="6"/>
      <c r="J2273" s="6" t="s">
        <v>6230</v>
      </c>
      <c r="K2273" s="6" t="s">
        <v>6231</v>
      </c>
      <c r="L2273" s="6" t="s">
        <v>6232</v>
      </c>
      <c r="M2273" s="6" t="s">
        <v>6263</v>
      </c>
      <c r="N2273" s="6" t="s">
        <v>6264</v>
      </c>
      <c r="O2273" s="7">
        <v>201</v>
      </c>
      <c r="P2273" s="8">
        <v>44143</v>
      </c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</row>
    <row r="2274" ht="15.15" hidden="1" spans="1:86">
      <c r="A2274" s="4">
        <v>44143.9319097222</v>
      </c>
      <c r="B2274" s="5" t="s">
        <v>65</v>
      </c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 t="s">
        <v>6257</v>
      </c>
      <c r="R2274" s="6">
        <v>79214275664</v>
      </c>
      <c r="S2274" s="6" t="s">
        <v>6258</v>
      </c>
      <c r="T2274" s="6" t="s">
        <v>6259</v>
      </c>
      <c r="U2274" s="6" t="s">
        <v>414</v>
      </c>
      <c r="V2274" s="6" t="s">
        <v>4916</v>
      </c>
      <c r="W2274" s="8">
        <v>44143</v>
      </c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</row>
    <row r="2275" ht="15.15" hidden="1" spans="1:86">
      <c r="A2275" s="4">
        <v>44143.9322685185</v>
      </c>
      <c r="B2275" s="5" t="s">
        <v>44</v>
      </c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 t="s">
        <v>6123</v>
      </c>
      <c r="AM2275" s="7">
        <v>89522115420</v>
      </c>
      <c r="AN2275" s="6" t="s">
        <v>6124</v>
      </c>
      <c r="AO2275" s="6" t="s">
        <v>6126</v>
      </c>
      <c r="AP2275" s="6" t="s">
        <v>6265</v>
      </c>
      <c r="AQ2275" s="6" t="s">
        <v>6266</v>
      </c>
      <c r="AR2275" s="8">
        <v>44143</v>
      </c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</row>
    <row r="2276" ht="15.15" hidden="1" spans="1:86">
      <c r="A2276" s="4">
        <v>44143.9325925926</v>
      </c>
      <c r="B2276" s="6" t="s">
        <v>15</v>
      </c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 t="s">
        <v>6214</v>
      </c>
      <c r="AF2276" s="7">
        <v>89818401665</v>
      </c>
      <c r="AG2276" s="6" t="s">
        <v>6215</v>
      </c>
      <c r="AH2276" s="6" t="s">
        <v>6216</v>
      </c>
      <c r="AI2276" s="6" t="s">
        <v>6262</v>
      </c>
      <c r="AJ2276" s="7">
        <v>120</v>
      </c>
      <c r="AK2276" s="11">
        <v>44143</v>
      </c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</row>
    <row r="2277" ht="15.15" hidden="1" spans="1:86">
      <c r="A2277" s="4">
        <v>44143.9327546296</v>
      </c>
      <c r="B2277" s="6" t="s">
        <v>15</v>
      </c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 t="s">
        <v>3227</v>
      </c>
      <c r="AF2277" s="6">
        <v>79219742277</v>
      </c>
      <c r="AG2277" s="6" t="s">
        <v>6267</v>
      </c>
      <c r="AH2277" s="6" t="s">
        <v>3230</v>
      </c>
      <c r="AI2277" s="6" t="s">
        <v>6268</v>
      </c>
      <c r="AJ2277" s="7">
        <v>302</v>
      </c>
      <c r="AK2277" s="6" t="s">
        <v>74</v>
      </c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</row>
    <row r="2278" ht="15.15" hidden="1" spans="1:86">
      <c r="A2278" s="4">
        <v>44143.9328356481</v>
      </c>
      <c r="B2278" s="5" t="s">
        <v>27</v>
      </c>
      <c r="C2278" s="6"/>
      <c r="D2278" s="6"/>
      <c r="E2278" s="6"/>
      <c r="F2278" s="6"/>
      <c r="G2278" s="6"/>
      <c r="H2278" s="6"/>
      <c r="I2278" s="6"/>
      <c r="J2278" s="6" t="s">
        <v>6269</v>
      </c>
      <c r="K2278" s="6">
        <v>79602341700</v>
      </c>
      <c r="L2278" s="6" t="s">
        <v>6270</v>
      </c>
      <c r="M2278" s="6" t="s">
        <v>6271</v>
      </c>
      <c r="N2278" s="6" t="s">
        <v>6213</v>
      </c>
      <c r="O2278" s="7">
        <v>115</v>
      </c>
      <c r="P2278" s="8">
        <v>44143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</row>
    <row r="2279" ht="15.15" hidden="1" spans="1:86">
      <c r="A2279" s="4">
        <v>44143.9332523148</v>
      </c>
      <c r="B2279" s="5" t="s">
        <v>125</v>
      </c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 t="s">
        <v>6123</v>
      </c>
      <c r="AT2279" s="7">
        <v>89522115420</v>
      </c>
      <c r="AU2279" s="6" t="s">
        <v>6124</v>
      </c>
      <c r="AV2279" s="6" t="s">
        <v>6133</v>
      </c>
      <c r="AW2279" s="6" t="s">
        <v>6265</v>
      </c>
      <c r="AX2279" s="6" t="s">
        <v>6272</v>
      </c>
      <c r="AY2279" s="8">
        <v>44143</v>
      </c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</row>
    <row r="2280" ht="15.15" hidden="1" spans="1:86">
      <c r="A2280" s="4">
        <v>44143.933275463</v>
      </c>
      <c r="B2280" s="6" t="s">
        <v>80</v>
      </c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 t="s">
        <v>6273</v>
      </c>
      <c r="BH2280" s="7">
        <v>9112153808</v>
      </c>
      <c r="BI2280" s="6" t="s">
        <v>6274</v>
      </c>
      <c r="BJ2280" s="6" t="s">
        <v>6275</v>
      </c>
      <c r="BK2280" s="6" t="s">
        <v>6276</v>
      </c>
      <c r="BL2280" s="6" t="s">
        <v>1631</v>
      </c>
      <c r="BM2280" s="7">
        <v>301</v>
      </c>
      <c r="BN2280" s="6" t="s">
        <v>20</v>
      </c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</row>
    <row r="2281" ht="15.15" hidden="1" spans="1:86">
      <c r="A2281" s="4">
        <v>44143.933599537</v>
      </c>
      <c r="B2281" s="6" t="s">
        <v>15</v>
      </c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 t="s">
        <v>6214</v>
      </c>
      <c r="AF2281" s="7">
        <v>89818401665</v>
      </c>
      <c r="AG2281" s="6" t="s">
        <v>6215</v>
      </c>
      <c r="AH2281" s="6" t="s">
        <v>6229</v>
      </c>
      <c r="AI2281" s="6" t="s">
        <v>6277</v>
      </c>
      <c r="AJ2281" s="7">
        <v>104</v>
      </c>
      <c r="AK2281" s="11">
        <v>44143</v>
      </c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</row>
    <row r="2282" ht="15.15" hidden="1" spans="1:86">
      <c r="A2282" s="4">
        <v>44143.9341203704</v>
      </c>
      <c r="B2282" s="6" t="s">
        <v>15</v>
      </c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 t="s">
        <v>6278</v>
      </c>
      <c r="AF2282" s="7">
        <v>89522638164</v>
      </c>
      <c r="AG2282" s="6" t="s">
        <v>6279</v>
      </c>
      <c r="AH2282" s="6" t="s">
        <v>6280</v>
      </c>
      <c r="AI2282" s="6" t="s">
        <v>6281</v>
      </c>
      <c r="AJ2282" s="6" t="s">
        <v>5522</v>
      </c>
      <c r="AK2282" s="6" t="s">
        <v>26</v>
      </c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</row>
    <row r="2283" ht="15.15" hidden="1" spans="1:86">
      <c r="A2283" s="4">
        <v>44143.934537037</v>
      </c>
      <c r="B2283" s="6" t="s">
        <v>15</v>
      </c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 t="s">
        <v>6214</v>
      </c>
      <c r="AF2283" s="7">
        <v>89818401665</v>
      </c>
      <c r="AG2283" s="6" t="s">
        <v>6215</v>
      </c>
      <c r="AH2283" s="6" t="s">
        <v>6216</v>
      </c>
      <c r="AI2283" s="6" t="s">
        <v>6277</v>
      </c>
      <c r="AJ2283" s="7">
        <v>104</v>
      </c>
      <c r="AK2283" s="11">
        <v>44143</v>
      </c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</row>
    <row r="2284" ht="15.15" hidden="1" spans="1:86">
      <c r="A2284" s="4">
        <v>44143.934837963</v>
      </c>
      <c r="B2284" s="5" t="s">
        <v>65</v>
      </c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 t="s">
        <v>6237</v>
      </c>
      <c r="R2284" s="6">
        <v>79523951922</v>
      </c>
      <c r="S2284" s="6" t="s">
        <v>6238</v>
      </c>
      <c r="T2284" s="6" t="s">
        <v>6239</v>
      </c>
      <c r="U2284" s="6" t="s">
        <v>164</v>
      </c>
      <c r="V2284" s="6">
        <v>3</v>
      </c>
      <c r="W2284" s="8">
        <v>44143</v>
      </c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</row>
    <row r="2285" ht="15.15" hidden="1" spans="1:86">
      <c r="A2285" s="4">
        <v>44143.9359259259</v>
      </c>
      <c r="B2285" s="5" t="s">
        <v>169</v>
      </c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 t="s">
        <v>6282</v>
      </c>
      <c r="Y2285" s="6">
        <v>79118446694</v>
      </c>
      <c r="Z2285" s="6" t="s">
        <v>6283</v>
      </c>
      <c r="AA2285" s="6" t="s">
        <v>6284</v>
      </c>
      <c r="AB2285" s="6" t="s">
        <v>2417</v>
      </c>
      <c r="AC2285" s="7">
        <v>301</v>
      </c>
      <c r="AD2285" s="8">
        <v>44143</v>
      </c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</row>
    <row r="2286" ht="15.15" hidden="1" spans="1:86">
      <c r="A2286" s="4">
        <v>44143.9366782407</v>
      </c>
      <c r="B2286" s="6" t="s">
        <v>15</v>
      </c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 t="s">
        <v>6285</v>
      </c>
      <c r="AF2286" s="7">
        <v>89219077671</v>
      </c>
      <c r="AG2286" s="6" t="s">
        <v>6286</v>
      </c>
      <c r="AH2286" s="6" t="s">
        <v>6287</v>
      </c>
      <c r="AI2286" s="6" t="s">
        <v>6288</v>
      </c>
      <c r="AJ2286" s="6" t="s">
        <v>472</v>
      </c>
      <c r="AK2286" s="6" t="s">
        <v>20</v>
      </c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</row>
    <row r="2287" ht="15.15" hidden="1" spans="1:86">
      <c r="A2287" s="4">
        <v>44143.9379513889</v>
      </c>
      <c r="B2287" s="5" t="s">
        <v>125</v>
      </c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 t="s">
        <v>6282</v>
      </c>
      <c r="AT2287" s="6">
        <v>79118446694</v>
      </c>
      <c r="AU2287" s="6" t="s">
        <v>6283</v>
      </c>
      <c r="AV2287" s="6" t="s">
        <v>6284</v>
      </c>
      <c r="AW2287" s="6" t="s">
        <v>128</v>
      </c>
      <c r="AX2287" s="7">
        <v>1</v>
      </c>
      <c r="AY2287" s="8">
        <v>44143</v>
      </c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</row>
    <row r="2288" ht="15.15" hidden="1" spans="1:86">
      <c r="A2288" s="4">
        <v>44143.9384027778</v>
      </c>
      <c r="B2288" s="5" t="s">
        <v>65</v>
      </c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 t="s">
        <v>6115</v>
      </c>
      <c r="R2288" s="7">
        <v>89522072701</v>
      </c>
      <c r="S2288" s="6"/>
      <c r="T2288" s="6" t="s">
        <v>6116</v>
      </c>
      <c r="U2288" s="6" t="s">
        <v>4020</v>
      </c>
      <c r="V2288" s="6">
        <v>3</v>
      </c>
      <c r="W2288" s="8">
        <v>44143</v>
      </c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</row>
    <row r="2289" ht="15.15" hidden="1" spans="1:86">
      <c r="A2289" s="4">
        <v>44143.9395601852</v>
      </c>
      <c r="B2289" s="5" t="s">
        <v>192</v>
      </c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 t="s">
        <v>6282</v>
      </c>
      <c r="BA2289" s="6">
        <v>79118446694</v>
      </c>
      <c r="BB2289" s="6" t="s">
        <v>6283</v>
      </c>
      <c r="BC2289" s="6" t="s">
        <v>6289</v>
      </c>
      <c r="BD2289" s="6" t="s">
        <v>193</v>
      </c>
      <c r="BE2289" s="7">
        <v>105</v>
      </c>
      <c r="BF2289" s="8">
        <v>44143</v>
      </c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</row>
    <row r="2290" ht="15.15" hidden="1" spans="1:86">
      <c r="A2290" s="4">
        <v>44143.9402662037</v>
      </c>
      <c r="B2290" s="6" t="s">
        <v>15</v>
      </c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 t="s">
        <v>6290</v>
      </c>
      <c r="AF2290" s="7">
        <v>89118135758</v>
      </c>
      <c r="AG2290" s="6" t="s">
        <v>6291</v>
      </c>
      <c r="AH2290" s="6" t="s">
        <v>6292</v>
      </c>
      <c r="AI2290" s="6" t="s">
        <v>6293</v>
      </c>
      <c r="AJ2290" s="7">
        <v>401</v>
      </c>
      <c r="AK2290" s="6" t="s">
        <v>20</v>
      </c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</row>
    <row r="2291" ht="15.15" hidden="1" spans="1:86">
      <c r="A2291" s="4">
        <v>44143.9403125</v>
      </c>
      <c r="B2291" s="5" t="s">
        <v>65</v>
      </c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 t="s">
        <v>468</v>
      </c>
      <c r="R2291" s="6">
        <v>79500093112</v>
      </c>
      <c r="S2291" s="6" t="s">
        <v>469</v>
      </c>
      <c r="T2291" s="6" t="s">
        <v>470</v>
      </c>
      <c r="U2291" s="6" t="s">
        <v>6294</v>
      </c>
      <c r="V2291" s="7">
        <v>402</v>
      </c>
      <c r="W2291" s="8">
        <v>44143</v>
      </c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</row>
    <row r="2292" ht="15.15" hidden="1" spans="1:86">
      <c r="A2292" s="4">
        <v>44143.9407175926</v>
      </c>
      <c r="B2292" s="5" t="s">
        <v>65</v>
      </c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 t="s">
        <v>4392</v>
      </c>
      <c r="R2292" s="6">
        <v>79219717277</v>
      </c>
      <c r="S2292" s="6" t="s">
        <v>6295</v>
      </c>
      <c r="T2292" s="6" t="s">
        <v>6296</v>
      </c>
      <c r="U2292" s="6" t="s">
        <v>139</v>
      </c>
      <c r="V2292" s="7">
        <v>108</v>
      </c>
      <c r="W2292" s="8">
        <v>44143</v>
      </c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</row>
    <row r="2293" ht="15.15" hidden="1" spans="1:86">
      <c r="A2293" s="4">
        <v>44143.9411458333</v>
      </c>
      <c r="B2293" s="5" t="s">
        <v>169</v>
      </c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 t="s">
        <v>6297</v>
      </c>
      <c r="Y2293" s="6">
        <v>79052228890</v>
      </c>
      <c r="Z2293" s="6" t="s">
        <v>6298</v>
      </c>
      <c r="AA2293" s="6" t="s">
        <v>6299</v>
      </c>
      <c r="AB2293" s="6" t="s">
        <v>6300</v>
      </c>
      <c r="AC2293" s="7">
        <v>303</v>
      </c>
      <c r="AD2293" s="8">
        <v>44143</v>
      </c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</row>
    <row r="2294" ht="15.15" hidden="1" spans="1:86">
      <c r="A2294" s="4">
        <v>44143.9415625</v>
      </c>
      <c r="B2294" s="5" t="s">
        <v>169</v>
      </c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 t="s">
        <v>6301</v>
      </c>
      <c r="Y2294" s="6" t="s">
        <v>6302</v>
      </c>
      <c r="Z2294" s="6" t="s">
        <v>6303</v>
      </c>
      <c r="AA2294" s="6" t="s">
        <v>6304</v>
      </c>
      <c r="AB2294" s="6" t="s">
        <v>697</v>
      </c>
      <c r="AC2294" s="7">
        <v>201</v>
      </c>
      <c r="AD2294" s="8">
        <v>44143</v>
      </c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</row>
    <row r="2295" ht="15.15" hidden="1" spans="1:86">
      <c r="A2295" s="4">
        <v>44143.9417708333</v>
      </c>
      <c r="B2295" s="6" t="s">
        <v>15</v>
      </c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 t="s">
        <v>6305</v>
      </c>
      <c r="AF2295" s="7">
        <v>89117473378</v>
      </c>
      <c r="AG2295" s="6" t="s">
        <v>6306</v>
      </c>
      <c r="AH2295" s="6" t="s">
        <v>6307</v>
      </c>
      <c r="AI2295" s="6" t="s">
        <v>5952</v>
      </c>
      <c r="AJ2295" s="7">
        <v>202</v>
      </c>
      <c r="AK2295" s="6" t="s">
        <v>26</v>
      </c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</row>
    <row r="2296" ht="15.15" hidden="1" spans="1:86">
      <c r="A2296" s="4">
        <v>44143.9419444444</v>
      </c>
      <c r="B2296" s="5" t="s">
        <v>27</v>
      </c>
      <c r="C2296" s="6"/>
      <c r="D2296" s="6"/>
      <c r="E2296" s="6"/>
      <c r="F2296" s="6"/>
      <c r="G2296" s="6"/>
      <c r="H2296" s="6"/>
      <c r="I2296" s="6"/>
      <c r="J2296" s="6" t="s">
        <v>678</v>
      </c>
      <c r="K2296" s="7">
        <v>89516801816</v>
      </c>
      <c r="L2296" s="6" t="s">
        <v>679</v>
      </c>
      <c r="M2296" s="6" t="s">
        <v>6308</v>
      </c>
      <c r="N2296" s="6" t="s">
        <v>6309</v>
      </c>
      <c r="O2296" s="7">
        <v>110</v>
      </c>
      <c r="P2296" s="8">
        <v>44143</v>
      </c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</row>
    <row r="2297" ht="15.15" hidden="1" spans="1:86">
      <c r="A2297" s="4">
        <v>44143.9425231482</v>
      </c>
      <c r="B2297" s="5" t="s">
        <v>65</v>
      </c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 t="s">
        <v>6282</v>
      </c>
      <c r="R2297" s="6">
        <v>79118446694</v>
      </c>
      <c r="S2297" s="6" t="s">
        <v>6283</v>
      </c>
      <c r="T2297" s="6" t="s">
        <v>6284</v>
      </c>
      <c r="U2297" s="6" t="s">
        <v>1417</v>
      </c>
      <c r="V2297" s="7">
        <v>501</v>
      </c>
      <c r="W2297" s="8">
        <v>44143</v>
      </c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</row>
    <row r="2298" ht="15.15" hidden="1" spans="1:86">
      <c r="A2298" s="4">
        <v>44143.9425925926</v>
      </c>
      <c r="B2298" s="6" t="s">
        <v>15</v>
      </c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 t="s">
        <v>6310</v>
      </c>
      <c r="AF2298" s="6">
        <v>79112328831</v>
      </c>
      <c r="AG2298" s="6" t="s">
        <v>6311</v>
      </c>
      <c r="AH2298" s="6" t="s">
        <v>6312</v>
      </c>
      <c r="AI2298" s="6" t="s">
        <v>5952</v>
      </c>
      <c r="AJ2298" s="7">
        <v>101</v>
      </c>
      <c r="AK2298" s="6" t="s">
        <v>26</v>
      </c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</row>
    <row r="2299" ht="15.15" hidden="1" spans="1:86">
      <c r="A2299" s="4">
        <v>44143.9430902778</v>
      </c>
      <c r="B2299" s="5" t="s">
        <v>27</v>
      </c>
      <c r="C2299" s="6"/>
      <c r="D2299" s="6"/>
      <c r="E2299" s="6"/>
      <c r="F2299" s="6"/>
      <c r="G2299" s="6"/>
      <c r="H2299" s="6"/>
      <c r="I2299" s="6"/>
      <c r="J2299" s="6" t="s">
        <v>6313</v>
      </c>
      <c r="K2299" s="7">
        <v>89219275732</v>
      </c>
      <c r="L2299" s="6" t="s">
        <v>6314</v>
      </c>
      <c r="M2299" s="6" t="s">
        <v>6315</v>
      </c>
      <c r="N2299" s="6" t="s">
        <v>2128</v>
      </c>
      <c r="O2299" s="7">
        <v>201</v>
      </c>
      <c r="P2299" s="8">
        <v>44143</v>
      </c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</row>
    <row r="2300" ht="15.15" hidden="1" spans="1:86">
      <c r="A2300" s="4">
        <v>44143.9434259259</v>
      </c>
      <c r="B2300" s="5" t="s">
        <v>125</v>
      </c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 t="s">
        <v>6316</v>
      </c>
      <c r="AT2300" s="6" t="s">
        <v>6317</v>
      </c>
      <c r="AU2300" s="6" t="s">
        <v>6318</v>
      </c>
      <c r="AV2300" s="6" t="s">
        <v>6319</v>
      </c>
      <c r="AW2300" s="6" t="s">
        <v>5577</v>
      </c>
      <c r="AX2300" s="6" t="s">
        <v>5921</v>
      </c>
      <c r="AY2300" s="8">
        <v>44143</v>
      </c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</row>
    <row r="2301" ht="15.15" hidden="1" spans="1:86">
      <c r="A2301" s="4">
        <v>44143.944224537</v>
      </c>
      <c r="B2301" s="5" t="s">
        <v>65</v>
      </c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 t="s">
        <v>6320</v>
      </c>
      <c r="R2301" s="6" t="s">
        <v>6321</v>
      </c>
      <c r="S2301" s="6" t="s">
        <v>6322</v>
      </c>
      <c r="T2301" s="6" t="s">
        <v>6323</v>
      </c>
      <c r="U2301" s="6" t="s">
        <v>139</v>
      </c>
      <c r="V2301" s="7">
        <v>602</v>
      </c>
      <c r="W2301" s="8">
        <v>44144</v>
      </c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</row>
    <row r="2302" ht="15.15" hidden="1" spans="1:86">
      <c r="A2302" s="4">
        <v>44143.9443171296</v>
      </c>
      <c r="B2302" s="6" t="s">
        <v>15</v>
      </c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 t="s">
        <v>6278</v>
      </c>
      <c r="AF2302" s="7">
        <v>89522638164</v>
      </c>
      <c r="AG2302" s="6" t="s">
        <v>6279</v>
      </c>
      <c r="AH2302" s="6" t="s">
        <v>6324</v>
      </c>
      <c r="AI2302" s="6" t="s">
        <v>6325</v>
      </c>
      <c r="AJ2302" s="7">
        <v>101</v>
      </c>
      <c r="AK2302" s="6" t="s">
        <v>26</v>
      </c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</row>
    <row r="2303" ht="15.15" hidden="1" spans="1:86">
      <c r="A2303" s="4">
        <v>44143.944837963</v>
      </c>
      <c r="B2303" s="6" t="s">
        <v>15</v>
      </c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 t="s">
        <v>6326</v>
      </c>
      <c r="AF2303" s="7">
        <v>89052066365</v>
      </c>
      <c r="AG2303" s="6" t="s">
        <v>6327</v>
      </c>
      <c r="AH2303" s="6" t="s">
        <v>6328</v>
      </c>
      <c r="AI2303" s="6" t="s">
        <v>6329</v>
      </c>
      <c r="AJ2303" s="7">
        <v>503</v>
      </c>
      <c r="AK2303" s="5" t="s">
        <v>6330</v>
      </c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</row>
    <row r="2304" ht="15.15" hidden="1" spans="1:86">
      <c r="A2304" s="4">
        <v>44143.9454166667</v>
      </c>
      <c r="B2304" s="5" t="s">
        <v>65</v>
      </c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 t="s">
        <v>6331</v>
      </c>
      <c r="R2304" s="6">
        <v>79697179729</v>
      </c>
      <c r="S2304" s="6" t="s">
        <v>6332</v>
      </c>
      <c r="T2304" s="6" t="s">
        <v>6333</v>
      </c>
      <c r="U2304" s="6" t="s">
        <v>2525</v>
      </c>
      <c r="V2304" s="7">
        <v>106</v>
      </c>
      <c r="W2304" s="7" t="s">
        <v>4142</v>
      </c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</row>
    <row r="2305" ht="15.15" hidden="1" spans="1:86">
      <c r="A2305" s="4">
        <v>44143.9455555556</v>
      </c>
      <c r="B2305" s="5" t="s">
        <v>65</v>
      </c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 t="s">
        <v>6334</v>
      </c>
      <c r="R2305" s="7">
        <v>89111669810</v>
      </c>
      <c r="S2305" s="6" t="s">
        <v>6335</v>
      </c>
      <c r="T2305" s="6" t="s">
        <v>6336</v>
      </c>
      <c r="U2305" s="6" t="s">
        <v>410</v>
      </c>
      <c r="V2305" s="6">
        <v>2</v>
      </c>
      <c r="W2305" s="8">
        <v>44143</v>
      </c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</row>
    <row r="2306" ht="15.15" hidden="1" spans="1:86">
      <c r="A2306" s="4">
        <v>44143.9462152778</v>
      </c>
      <c r="B2306" s="5" t="s">
        <v>65</v>
      </c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 t="s">
        <v>6337</v>
      </c>
      <c r="R2306" s="6">
        <v>79215923123</v>
      </c>
      <c r="S2306" s="6" t="s">
        <v>6338</v>
      </c>
      <c r="T2306" s="6" t="s">
        <v>6339</v>
      </c>
      <c r="U2306" s="6" t="s">
        <v>4468</v>
      </c>
      <c r="V2306" s="6">
        <v>3</v>
      </c>
      <c r="W2306" s="8">
        <v>44143</v>
      </c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</row>
    <row r="2307" ht="15.15" hidden="1" spans="1:86">
      <c r="A2307" s="4">
        <v>44143.9470717593</v>
      </c>
      <c r="B2307" s="5" t="s">
        <v>65</v>
      </c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 t="s">
        <v>6331</v>
      </c>
      <c r="R2307" s="6">
        <v>79697179729</v>
      </c>
      <c r="S2307" s="6" t="s">
        <v>6332</v>
      </c>
      <c r="T2307" s="6" t="s">
        <v>6333</v>
      </c>
      <c r="U2307" s="6" t="s">
        <v>414</v>
      </c>
      <c r="V2307" s="7">
        <v>401</v>
      </c>
      <c r="W2307" s="7" t="s">
        <v>4142</v>
      </c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</row>
    <row r="2308" ht="15.15" hidden="1" spans="1:86">
      <c r="A2308" s="4">
        <v>44143.9483101852</v>
      </c>
      <c r="B2308" s="5" t="s">
        <v>65</v>
      </c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 t="s">
        <v>6337</v>
      </c>
      <c r="R2308" s="6">
        <v>79215923123</v>
      </c>
      <c r="S2308" s="6" t="s">
        <v>6338</v>
      </c>
      <c r="T2308" s="6" t="s">
        <v>6339</v>
      </c>
      <c r="U2308" s="6" t="s">
        <v>4979</v>
      </c>
      <c r="V2308" s="7">
        <v>301</v>
      </c>
      <c r="W2308" s="8">
        <v>44143</v>
      </c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</row>
    <row r="2309" ht="15.15" hidden="1" spans="1:86">
      <c r="A2309" s="4">
        <v>44143.9486226852</v>
      </c>
      <c r="B2309" s="6" t="s">
        <v>15</v>
      </c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 t="s">
        <v>6331</v>
      </c>
      <c r="AF2309" s="6">
        <v>79697179729</v>
      </c>
      <c r="AG2309" s="6" t="s">
        <v>6332</v>
      </c>
      <c r="AH2309" s="6" t="s">
        <v>6333</v>
      </c>
      <c r="AI2309" s="6" t="s">
        <v>3252</v>
      </c>
      <c r="AJ2309" s="7">
        <v>203</v>
      </c>
      <c r="AK2309" s="6" t="s">
        <v>20</v>
      </c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</row>
    <row r="2310" ht="15.15" hidden="1" spans="1:86">
      <c r="A2310" s="4">
        <v>44143.9488310185</v>
      </c>
      <c r="B2310" s="6" t="s">
        <v>15</v>
      </c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 t="s">
        <v>6340</v>
      </c>
      <c r="AF2310" s="6" t="s">
        <v>6341</v>
      </c>
      <c r="AG2310" s="6" t="s">
        <v>6342</v>
      </c>
      <c r="AH2310" s="6" t="s">
        <v>6343</v>
      </c>
      <c r="AI2310" s="6" t="s">
        <v>3596</v>
      </c>
      <c r="AJ2310" s="7">
        <v>204</v>
      </c>
      <c r="AK2310" s="6" t="s">
        <v>20</v>
      </c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</row>
    <row r="2311" ht="15.15" hidden="1" spans="1:86">
      <c r="A2311" s="4">
        <v>44143.9493287037</v>
      </c>
      <c r="B2311" s="5" t="s">
        <v>27</v>
      </c>
      <c r="C2311" s="6"/>
      <c r="D2311" s="6"/>
      <c r="E2311" s="6"/>
      <c r="F2311" s="6"/>
      <c r="G2311" s="6"/>
      <c r="H2311" s="6"/>
      <c r="I2311" s="6"/>
      <c r="J2311" s="6" t="s">
        <v>6344</v>
      </c>
      <c r="K2311" s="6">
        <f>7-913-918-13-18</f>
        <v>-1855</v>
      </c>
      <c r="L2311" s="6" t="s">
        <v>6345</v>
      </c>
      <c r="M2311" s="6" t="s">
        <v>6346</v>
      </c>
      <c r="N2311" s="6" t="s">
        <v>519</v>
      </c>
      <c r="O2311" s="7">
        <v>102</v>
      </c>
      <c r="P2311" s="8">
        <v>44143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</row>
    <row r="2312" ht="15.15" hidden="1" spans="1:86">
      <c r="A2312" s="4">
        <v>44143.9506597222</v>
      </c>
      <c r="B2312" s="5" t="s">
        <v>27</v>
      </c>
      <c r="C2312" s="6"/>
      <c r="D2312" s="6"/>
      <c r="E2312" s="6"/>
      <c r="F2312" s="6"/>
      <c r="G2312" s="6"/>
      <c r="H2312" s="6"/>
      <c r="I2312" s="6"/>
      <c r="J2312" s="6" t="s">
        <v>6347</v>
      </c>
      <c r="K2312" s="7">
        <v>89213075335</v>
      </c>
      <c r="L2312" s="6" t="s">
        <v>6348</v>
      </c>
      <c r="M2312" s="6" t="s">
        <v>6349</v>
      </c>
      <c r="N2312" s="6" t="s">
        <v>6213</v>
      </c>
      <c r="O2312" s="7">
        <v>115</v>
      </c>
      <c r="P2312" s="8">
        <v>44143</v>
      </c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</row>
    <row r="2313" ht="15.15" hidden="1" spans="1:86">
      <c r="A2313" s="4">
        <v>44143.9518171296</v>
      </c>
      <c r="B2313" s="5" t="s">
        <v>65</v>
      </c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 t="s">
        <v>6350</v>
      </c>
      <c r="R2313" s="7">
        <v>89214185418</v>
      </c>
      <c r="S2313" s="6" t="s">
        <v>6351</v>
      </c>
      <c r="T2313" s="6" t="s">
        <v>6352</v>
      </c>
      <c r="U2313" s="6" t="s">
        <v>311</v>
      </c>
      <c r="V2313" s="6">
        <v>1</v>
      </c>
      <c r="W2313" s="8">
        <v>44143</v>
      </c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</row>
    <row r="2314" ht="15.15" hidden="1" spans="1:86">
      <c r="A2314" s="4">
        <v>44143.9518865741</v>
      </c>
      <c r="B2314" s="5" t="s">
        <v>65</v>
      </c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 t="s">
        <v>4656</v>
      </c>
      <c r="R2314" s="7">
        <v>89219322846</v>
      </c>
      <c r="S2314" s="6" t="s">
        <v>4657</v>
      </c>
      <c r="T2314" s="6" t="s">
        <v>4658</v>
      </c>
      <c r="U2314" s="6" t="s">
        <v>6294</v>
      </c>
      <c r="V2314" s="7">
        <v>103</v>
      </c>
      <c r="W2314" s="8">
        <v>44143</v>
      </c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</row>
    <row r="2315" ht="15.15" hidden="1" spans="1:86">
      <c r="A2315" s="4">
        <v>44143.9530208333</v>
      </c>
      <c r="B2315" s="6" t="s">
        <v>80</v>
      </c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 t="s">
        <v>6353</v>
      </c>
      <c r="BH2315" s="7">
        <v>89110881620</v>
      </c>
      <c r="BI2315" s="6" t="s">
        <v>6354</v>
      </c>
      <c r="BJ2315" s="6" t="s">
        <v>6355</v>
      </c>
      <c r="BK2315" s="6" t="s">
        <v>6356</v>
      </c>
      <c r="BL2315" s="6" t="s">
        <v>1631</v>
      </c>
      <c r="BM2315" s="7">
        <v>124</v>
      </c>
      <c r="BN2315" s="6" t="s">
        <v>5781</v>
      </c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</row>
    <row r="2316" ht="15.15" hidden="1" spans="1:86">
      <c r="A2316" s="4">
        <v>44143.9532291667</v>
      </c>
      <c r="B2316" s="5" t="s">
        <v>65</v>
      </c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 t="s">
        <v>6357</v>
      </c>
      <c r="R2316" s="7">
        <v>89111445624</v>
      </c>
      <c r="S2316" s="6" t="s">
        <v>6358</v>
      </c>
      <c r="T2316" s="6" t="s">
        <v>6359</v>
      </c>
      <c r="U2316" s="6" t="s">
        <v>139</v>
      </c>
      <c r="V2316" s="7">
        <v>106</v>
      </c>
      <c r="W2316" s="8">
        <v>44143</v>
      </c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</row>
    <row r="2317" ht="15.15" hidden="1" spans="1:86">
      <c r="A2317" s="4">
        <v>44143.9533333333</v>
      </c>
      <c r="B2317" s="5" t="s">
        <v>125</v>
      </c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 t="s">
        <v>6360</v>
      </c>
      <c r="AT2317" s="7">
        <v>89119828924</v>
      </c>
      <c r="AU2317" s="6" t="s">
        <v>6361</v>
      </c>
      <c r="AV2317" s="6" t="s">
        <v>6362</v>
      </c>
      <c r="AW2317" s="6" t="s">
        <v>5685</v>
      </c>
      <c r="AX2317" s="7">
        <v>1</v>
      </c>
      <c r="AY2317" s="8">
        <v>44143</v>
      </c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</row>
    <row r="2318" ht="15.15" hidden="1" spans="1:86">
      <c r="A2318" s="4">
        <v>44143.9535069444</v>
      </c>
      <c r="B2318" s="5" t="s">
        <v>65</v>
      </c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 t="s">
        <v>5834</v>
      </c>
      <c r="R2318" s="7">
        <v>89214039130</v>
      </c>
      <c r="S2318" s="6" t="s">
        <v>5835</v>
      </c>
      <c r="T2318" s="6" t="s">
        <v>5836</v>
      </c>
      <c r="U2318" s="6" t="s">
        <v>6363</v>
      </c>
      <c r="V2318" s="7">
        <v>602</v>
      </c>
      <c r="W2318" s="8">
        <v>44143</v>
      </c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</row>
    <row r="2319" ht="15.15" hidden="1" spans="1:86">
      <c r="A2319" s="4">
        <v>44143.9540277778</v>
      </c>
      <c r="B2319" s="5" t="s">
        <v>27</v>
      </c>
      <c r="C2319" s="6"/>
      <c r="D2319" s="6"/>
      <c r="E2319" s="6"/>
      <c r="F2319" s="6"/>
      <c r="G2319" s="6"/>
      <c r="H2319" s="6"/>
      <c r="I2319" s="6"/>
      <c r="J2319" s="6" t="s">
        <v>6364</v>
      </c>
      <c r="K2319" s="6" t="s">
        <v>6365</v>
      </c>
      <c r="L2319" s="6" t="s">
        <v>6366</v>
      </c>
      <c r="M2319" s="6" t="s">
        <v>6367</v>
      </c>
      <c r="N2319" s="6" t="s">
        <v>6213</v>
      </c>
      <c r="O2319" s="7">
        <v>115</v>
      </c>
      <c r="P2319" s="8">
        <v>44143</v>
      </c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</row>
    <row r="2320" ht="15.15" hidden="1" spans="1:86">
      <c r="A2320" s="4">
        <v>44143.9540856481</v>
      </c>
      <c r="B2320" s="5" t="s">
        <v>65</v>
      </c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 t="s">
        <v>4070</v>
      </c>
      <c r="R2320" s="7">
        <v>89312874929</v>
      </c>
      <c r="S2320" s="6" t="s">
        <v>4071</v>
      </c>
      <c r="T2320" s="6" t="s">
        <v>4072</v>
      </c>
      <c r="U2320" s="6" t="s">
        <v>4073</v>
      </c>
      <c r="V2320" s="6">
        <v>2</v>
      </c>
      <c r="W2320" s="8">
        <v>44143</v>
      </c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</row>
    <row r="2321" ht="15.15" hidden="1" spans="1:86">
      <c r="A2321" s="4">
        <v>44143.9541550926</v>
      </c>
      <c r="B2321" s="5" t="s">
        <v>65</v>
      </c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 t="s">
        <v>6368</v>
      </c>
      <c r="R2321" s="7">
        <v>89112767234</v>
      </c>
      <c r="S2321" s="6" t="s">
        <v>6369</v>
      </c>
      <c r="T2321" s="6" t="s">
        <v>6370</v>
      </c>
      <c r="U2321" s="6" t="s">
        <v>6371</v>
      </c>
      <c r="V2321" s="6">
        <v>3</v>
      </c>
      <c r="W2321" s="8">
        <v>44143</v>
      </c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</row>
    <row r="2322" ht="15.15" hidden="1" spans="1:86">
      <c r="A2322" s="4">
        <v>44143.9541550926</v>
      </c>
      <c r="B2322" s="5" t="s">
        <v>65</v>
      </c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 t="s">
        <v>6337</v>
      </c>
      <c r="R2322" s="6">
        <v>79215923123</v>
      </c>
      <c r="S2322" s="6" t="s">
        <v>6338</v>
      </c>
      <c r="T2322" s="6" t="s">
        <v>6339</v>
      </c>
      <c r="U2322" s="6" t="s">
        <v>5129</v>
      </c>
      <c r="V2322" s="7">
        <v>202</v>
      </c>
      <c r="W2322" s="8">
        <v>44143</v>
      </c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</row>
    <row r="2323" ht="15.15" hidden="1" spans="1:86">
      <c r="A2323" s="4">
        <v>44143.9542708333</v>
      </c>
      <c r="B2323" s="5" t="s">
        <v>27</v>
      </c>
      <c r="C2323" s="6"/>
      <c r="D2323" s="6"/>
      <c r="E2323" s="6"/>
      <c r="F2323" s="6"/>
      <c r="G2323" s="6"/>
      <c r="H2323" s="6"/>
      <c r="I2323" s="6"/>
      <c r="J2323" s="6" t="s">
        <v>6372</v>
      </c>
      <c r="K2323" s="7">
        <v>89218811094</v>
      </c>
      <c r="L2323" s="6" t="s">
        <v>6373</v>
      </c>
      <c r="M2323" s="6" t="s">
        <v>6374</v>
      </c>
      <c r="N2323" s="6" t="s">
        <v>1973</v>
      </c>
      <c r="O2323" s="7">
        <v>101</v>
      </c>
      <c r="P2323" s="8">
        <v>44143</v>
      </c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</row>
    <row r="2324" ht="15.15" hidden="1" spans="1:86">
      <c r="A2324" s="4">
        <v>44143.954537037</v>
      </c>
      <c r="B2324" s="5" t="s">
        <v>65</v>
      </c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 t="s">
        <v>3163</v>
      </c>
      <c r="R2324" s="7">
        <v>89046415526</v>
      </c>
      <c r="S2324" s="6" t="s">
        <v>3164</v>
      </c>
      <c r="T2324" s="6" t="s">
        <v>3165</v>
      </c>
      <c r="U2324" s="6" t="s">
        <v>887</v>
      </c>
      <c r="V2324" s="6" t="s">
        <v>6375</v>
      </c>
      <c r="W2324" s="8">
        <v>44143</v>
      </c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</row>
    <row r="2325" ht="15.15" hidden="1" spans="1:86">
      <c r="A2325" s="4">
        <v>44143.9546064815</v>
      </c>
      <c r="B2325" s="6" t="s">
        <v>15</v>
      </c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 t="s">
        <v>6376</v>
      </c>
      <c r="AF2325" s="6">
        <v>79110155445</v>
      </c>
      <c r="AG2325" s="6" t="s">
        <v>6377</v>
      </c>
      <c r="AH2325" s="6" t="s">
        <v>6378</v>
      </c>
      <c r="AI2325" s="6" t="s">
        <v>2154</v>
      </c>
      <c r="AJ2325" s="7">
        <v>502</v>
      </c>
      <c r="AK2325" s="6" t="s">
        <v>20</v>
      </c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</row>
    <row r="2326" ht="15.15" hidden="1" spans="1:86">
      <c r="A2326" s="4">
        <v>44143.9546875</v>
      </c>
      <c r="B2326" s="6" t="s">
        <v>15</v>
      </c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 t="s">
        <v>6379</v>
      </c>
      <c r="AF2326" s="6">
        <v>79119884107</v>
      </c>
      <c r="AG2326" s="6" t="s">
        <v>6380</v>
      </c>
      <c r="AH2326" s="6" t="s">
        <v>6381</v>
      </c>
      <c r="AI2326" s="6" t="s">
        <v>6382</v>
      </c>
      <c r="AJ2326" s="7">
        <v>202</v>
      </c>
      <c r="AK2326" s="6" t="s">
        <v>26</v>
      </c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</row>
    <row r="2327" ht="15.15" hidden="1" spans="1:86">
      <c r="A2327" s="4">
        <v>44143.955</v>
      </c>
      <c r="B2327" s="5" t="s">
        <v>27</v>
      </c>
      <c r="C2327" s="6"/>
      <c r="D2327" s="6"/>
      <c r="E2327" s="6"/>
      <c r="F2327" s="6"/>
      <c r="G2327" s="6"/>
      <c r="H2327" s="6"/>
      <c r="I2327" s="6"/>
      <c r="J2327" s="6" t="s">
        <v>6353</v>
      </c>
      <c r="K2327" s="7">
        <v>89110881620</v>
      </c>
      <c r="L2327" s="6" t="s">
        <v>6354</v>
      </c>
      <c r="M2327" s="6" t="s">
        <v>6356</v>
      </c>
      <c r="N2327" s="6" t="s">
        <v>1168</v>
      </c>
      <c r="O2327" s="7">
        <v>142</v>
      </c>
      <c r="P2327" s="8">
        <v>44143</v>
      </c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</row>
    <row r="2328" ht="15.15" hidden="1" spans="1:86">
      <c r="A2328" s="4">
        <v>44143.955162037</v>
      </c>
      <c r="B2328" s="5" t="s">
        <v>65</v>
      </c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 t="s">
        <v>6337</v>
      </c>
      <c r="R2328" s="6">
        <v>79215923123</v>
      </c>
      <c r="S2328" s="6" t="s">
        <v>6338</v>
      </c>
      <c r="T2328" s="6" t="s">
        <v>6339</v>
      </c>
      <c r="U2328" s="6" t="s">
        <v>5626</v>
      </c>
      <c r="V2328" s="6" t="s">
        <v>5713</v>
      </c>
      <c r="W2328" s="8">
        <v>44143</v>
      </c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</row>
    <row r="2329" ht="15.15" hidden="1" spans="1:86">
      <c r="A2329" s="4">
        <v>44143.9558449074</v>
      </c>
      <c r="B2329" s="5" t="s">
        <v>27</v>
      </c>
      <c r="C2329" s="6"/>
      <c r="D2329" s="6"/>
      <c r="E2329" s="6"/>
      <c r="F2329" s="6"/>
      <c r="G2329" s="6"/>
      <c r="H2329" s="6"/>
      <c r="I2329" s="6"/>
      <c r="J2329" s="6" t="s">
        <v>6357</v>
      </c>
      <c r="K2329" s="7">
        <v>89111445624</v>
      </c>
      <c r="L2329" s="6" t="s">
        <v>6358</v>
      </c>
      <c r="M2329" s="6" t="s">
        <v>6359</v>
      </c>
      <c r="N2329" s="6" t="s">
        <v>2120</v>
      </c>
      <c r="O2329" s="7">
        <v>103</v>
      </c>
      <c r="P2329" s="8">
        <v>44143</v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</row>
    <row r="2330" ht="15.15" hidden="1" spans="1:86">
      <c r="A2330" s="4">
        <v>44143.9560648148</v>
      </c>
      <c r="B2330" s="5" t="s">
        <v>65</v>
      </c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 t="s">
        <v>6383</v>
      </c>
      <c r="R2330" s="7">
        <v>89818209128</v>
      </c>
      <c r="S2330" s="6"/>
      <c r="T2330" s="6" t="s">
        <v>6384</v>
      </c>
      <c r="U2330" s="6" t="s">
        <v>1355</v>
      </c>
      <c r="V2330" s="7">
        <v>701</v>
      </c>
      <c r="W2330" s="8">
        <v>44143</v>
      </c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</row>
    <row r="2331" ht="15.15" hidden="1" spans="1:86">
      <c r="A2331" s="4">
        <v>44143.9563078704</v>
      </c>
      <c r="B2331" s="5" t="s">
        <v>65</v>
      </c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 t="s">
        <v>6337</v>
      </c>
      <c r="R2331" s="6">
        <v>79215923123</v>
      </c>
      <c r="S2331" s="6" t="s">
        <v>6338</v>
      </c>
      <c r="T2331" s="6" t="s">
        <v>6339</v>
      </c>
      <c r="U2331" s="6" t="s">
        <v>4979</v>
      </c>
      <c r="V2331" s="7">
        <v>301</v>
      </c>
      <c r="W2331" s="8">
        <v>44143</v>
      </c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</row>
    <row r="2332" ht="15.15" hidden="1" spans="1:86">
      <c r="A2332" s="4">
        <v>44143.9563888889</v>
      </c>
      <c r="B2332" s="5" t="s">
        <v>65</v>
      </c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 t="s">
        <v>6372</v>
      </c>
      <c r="R2332" s="7">
        <v>89218811094</v>
      </c>
      <c r="S2332" s="6" t="s">
        <v>6385</v>
      </c>
      <c r="T2332" s="6" t="s">
        <v>6386</v>
      </c>
      <c r="U2332" s="6" t="s">
        <v>139</v>
      </c>
      <c r="V2332" s="7">
        <v>503</v>
      </c>
      <c r="W2332" s="8">
        <v>44143</v>
      </c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</row>
    <row r="2333" ht="15.15" hidden="1" spans="1:86">
      <c r="A2333" s="4">
        <v>44143.9567939815</v>
      </c>
      <c r="B2333" s="5" t="s">
        <v>65</v>
      </c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 t="s">
        <v>6387</v>
      </c>
      <c r="R2333" s="6">
        <v>79119391200</v>
      </c>
      <c r="S2333" s="6" t="s">
        <v>6388</v>
      </c>
      <c r="T2333" s="6" t="s">
        <v>6389</v>
      </c>
      <c r="U2333" s="6" t="s">
        <v>5232</v>
      </c>
      <c r="V2333" s="7">
        <v>202</v>
      </c>
      <c r="W2333" s="8">
        <v>44143</v>
      </c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</row>
    <row r="2334" ht="15.15" hidden="1" spans="1:86">
      <c r="A2334" s="4">
        <v>44143.9571527778</v>
      </c>
      <c r="B2334" s="5" t="s">
        <v>65</v>
      </c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 t="s">
        <v>6390</v>
      </c>
      <c r="R2334" s="6">
        <v>79119884107</v>
      </c>
      <c r="S2334" s="6" t="s">
        <v>6391</v>
      </c>
      <c r="T2334" s="6" t="s">
        <v>6392</v>
      </c>
      <c r="U2334" s="6" t="s">
        <v>6393</v>
      </c>
      <c r="V2334" s="7">
        <v>555</v>
      </c>
      <c r="W2334" s="8">
        <v>44143</v>
      </c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</row>
    <row r="2335" ht="15.15" hidden="1" spans="1:86">
      <c r="A2335" s="4">
        <v>44143.9575115741</v>
      </c>
      <c r="B2335" s="5" t="s">
        <v>65</v>
      </c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 t="s">
        <v>6383</v>
      </c>
      <c r="R2335" s="7">
        <v>89818209128</v>
      </c>
      <c r="S2335" s="6"/>
      <c r="T2335" s="6" t="s">
        <v>6384</v>
      </c>
      <c r="U2335" s="6" t="s">
        <v>6394</v>
      </c>
      <c r="V2335" s="6">
        <v>3</v>
      </c>
      <c r="W2335" s="8">
        <v>44143</v>
      </c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</row>
    <row r="2336" ht="15.15" spans="1:86">
      <c r="A2336" s="4">
        <v>44143.9575810185</v>
      </c>
      <c r="B2336" s="5" t="s">
        <v>11</v>
      </c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 t="s">
        <v>6372</v>
      </c>
      <c r="BP2336" s="7">
        <v>89218811094</v>
      </c>
      <c r="BQ2336" s="6" t="s">
        <v>6373</v>
      </c>
      <c r="BR2336" s="6" t="s">
        <v>6395</v>
      </c>
      <c r="BS2336" s="6" t="s">
        <v>3585</v>
      </c>
      <c r="BT2336" s="7">
        <v>1</v>
      </c>
      <c r="BU2336" s="8">
        <v>44143</v>
      </c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</row>
    <row r="2337" ht="15.15" hidden="1" spans="1:86">
      <c r="A2337" s="4">
        <v>44143.9580324074</v>
      </c>
      <c r="B2337" s="5" t="s">
        <v>65</v>
      </c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 t="s">
        <v>6396</v>
      </c>
      <c r="R2337" s="7">
        <v>89522419741</v>
      </c>
      <c r="S2337" s="6" t="s">
        <v>6397</v>
      </c>
      <c r="T2337" s="6" t="s">
        <v>6398</v>
      </c>
      <c r="U2337" s="6" t="s">
        <v>6399</v>
      </c>
      <c r="V2337" s="6">
        <v>1</v>
      </c>
      <c r="W2337" s="8">
        <v>44143</v>
      </c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</row>
    <row r="2338" ht="15.15" hidden="1" spans="1:86">
      <c r="A2338" s="4">
        <v>44143.9585532407</v>
      </c>
      <c r="B2338" s="5" t="s">
        <v>169</v>
      </c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 t="s">
        <v>6400</v>
      </c>
      <c r="Y2338" s="7">
        <v>89118170860</v>
      </c>
      <c r="Z2338" s="6" t="s">
        <v>6401</v>
      </c>
      <c r="AA2338" s="6" t="s">
        <v>6402</v>
      </c>
      <c r="AB2338" s="6" t="s">
        <v>922</v>
      </c>
      <c r="AC2338" s="7">
        <v>105</v>
      </c>
      <c r="AD2338" s="8">
        <v>44143</v>
      </c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</row>
    <row r="2339" ht="15.15" hidden="1" spans="1:86">
      <c r="A2339" s="4">
        <v>44143.9589351852</v>
      </c>
      <c r="B2339" s="5" t="s">
        <v>65</v>
      </c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 t="s">
        <v>6396</v>
      </c>
      <c r="R2339" s="7">
        <v>89522419741</v>
      </c>
      <c r="S2339" s="6" t="s">
        <v>6397</v>
      </c>
      <c r="T2339" s="6" t="s">
        <v>6403</v>
      </c>
      <c r="U2339" s="6" t="s">
        <v>414</v>
      </c>
      <c r="V2339" s="7">
        <v>201</v>
      </c>
      <c r="W2339" s="8">
        <v>44143</v>
      </c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</row>
    <row r="2340" ht="15.15" hidden="1" spans="1:86">
      <c r="A2340" s="4">
        <v>44143.9592708333</v>
      </c>
      <c r="B2340" s="5" t="s">
        <v>65</v>
      </c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 t="s">
        <v>6387</v>
      </c>
      <c r="R2340" s="6">
        <v>79119391200</v>
      </c>
      <c r="S2340" s="6" t="s">
        <v>6388</v>
      </c>
      <c r="T2340" s="6" t="s">
        <v>6389</v>
      </c>
      <c r="U2340" s="6" t="s">
        <v>1988</v>
      </c>
      <c r="V2340" s="6" t="s">
        <v>5138</v>
      </c>
      <c r="W2340" s="8">
        <v>44143</v>
      </c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</row>
    <row r="2341" ht="15.15" hidden="1" spans="1:86">
      <c r="A2341" s="4">
        <v>44143.9595717593</v>
      </c>
      <c r="B2341" s="5" t="s">
        <v>65</v>
      </c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 t="s">
        <v>6404</v>
      </c>
      <c r="R2341" s="6">
        <v>79112330937</v>
      </c>
      <c r="S2341" s="6" t="s">
        <v>6405</v>
      </c>
      <c r="T2341" s="6" t="s">
        <v>6406</v>
      </c>
      <c r="U2341" s="6" t="s">
        <v>5137</v>
      </c>
      <c r="V2341" s="7">
        <v>202</v>
      </c>
      <c r="W2341" s="8">
        <v>44144</v>
      </c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</row>
    <row r="2342" ht="15.15" hidden="1" spans="1:86">
      <c r="A2342" s="4">
        <v>44143.9601388889</v>
      </c>
      <c r="B2342" s="5" t="s">
        <v>65</v>
      </c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 t="s">
        <v>161</v>
      </c>
      <c r="R2342" s="7">
        <v>89818012433</v>
      </c>
      <c r="S2342" s="6" t="s">
        <v>162</v>
      </c>
      <c r="T2342" s="6" t="s">
        <v>163</v>
      </c>
      <c r="U2342" s="6" t="s">
        <v>414</v>
      </c>
      <c r="V2342" s="7">
        <v>201</v>
      </c>
      <c r="W2342" s="8">
        <v>44143</v>
      </c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</row>
    <row r="2343" ht="15.15" hidden="1" spans="1:86">
      <c r="A2343" s="4">
        <v>44143.9604282407</v>
      </c>
      <c r="B2343" s="5" t="s">
        <v>65</v>
      </c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 t="s">
        <v>5940</v>
      </c>
      <c r="R2343" s="6">
        <f>7-921-301-3443</f>
        <v>-4658</v>
      </c>
      <c r="S2343" s="6"/>
      <c r="T2343" s="6" t="s">
        <v>5942</v>
      </c>
      <c r="U2343" s="6" t="s">
        <v>414</v>
      </c>
      <c r="V2343" s="7">
        <v>701</v>
      </c>
      <c r="W2343" s="8">
        <v>44143</v>
      </c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</row>
    <row r="2344" ht="15.15" hidden="1" spans="1:86">
      <c r="A2344" s="4">
        <v>44143.9604861111</v>
      </c>
      <c r="B2344" s="5" t="s">
        <v>169</v>
      </c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 t="s">
        <v>6407</v>
      </c>
      <c r="Y2344" s="7">
        <v>9626983431</v>
      </c>
      <c r="Z2344" s="6" t="s">
        <v>6408</v>
      </c>
      <c r="AA2344" s="6" t="s">
        <v>6409</v>
      </c>
      <c r="AB2344" s="6" t="s">
        <v>6410</v>
      </c>
      <c r="AC2344" s="7">
        <v>202</v>
      </c>
      <c r="AD2344" s="8">
        <v>44143</v>
      </c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</row>
    <row r="2345" ht="15.15" hidden="1" spans="1:86">
      <c r="A2345" s="4">
        <v>44143.9608101852</v>
      </c>
      <c r="B2345" s="5" t="s">
        <v>65</v>
      </c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 t="s">
        <v>6387</v>
      </c>
      <c r="R2345" s="6">
        <v>79119391200</v>
      </c>
      <c r="S2345" s="6" t="s">
        <v>6388</v>
      </c>
      <c r="T2345" s="6" t="s">
        <v>6389</v>
      </c>
      <c r="U2345" s="6" t="s">
        <v>5306</v>
      </c>
      <c r="V2345" s="6">
        <v>2</v>
      </c>
      <c r="W2345" s="8">
        <v>44143</v>
      </c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</row>
    <row r="2346" ht="15.15" hidden="1" spans="1:86">
      <c r="A2346" s="4">
        <v>44143.9610069444</v>
      </c>
      <c r="B2346" s="5" t="s">
        <v>169</v>
      </c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 t="s">
        <v>6411</v>
      </c>
      <c r="Y2346" s="7">
        <v>89650548757</v>
      </c>
      <c r="Z2346" s="6" t="s">
        <v>6412</v>
      </c>
      <c r="AA2346" s="6" t="s">
        <v>6413</v>
      </c>
      <c r="AB2346" s="6" t="s">
        <v>1021</v>
      </c>
      <c r="AC2346" s="7">
        <v>103</v>
      </c>
      <c r="AD2346" s="8">
        <v>44112</v>
      </c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</row>
    <row r="2347" ht="15.15" hidden="1" spans="1:86">
      <c r="A2347" s="4">
        <v>44143.9610763889</v>
      </c>
      <c r="B2347" s="5" t="s">
        <v>65</v>
      </c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 t="s">
        <v>6404</v>
      </c>
      <c r="R2347" s="6">
        <v>79112330937</v>
      </c>
      <c r="S2347" s="6" t="s">
        <v>6405</v>
      </c>
      <c r="T2347" s="6" t="s">
        <v>6406</v>
      </c>
      <c r="U2347" s="6" t="s">
        <v>5306</v>
      </c>
      <c r="V2347" s="6">
        <v>2</v>
      </c>
      <c r="W2347" s="8">
        <v>44144</v>
      </c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</row>
    <row r="2348" ht="15.15" hidden="1" spans="1:86">
      <c r="A2348" s="4">
        <v>44143.9611921296</v>
      </c>
      <c r="B2348" s="6" t="s">
        <v>80</v>
      </c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 t="s">
        <v>6414</v>
      </c>
      <c r="BH2348" s="7">
        <v>89110290598</v>
      </c>
      <c r="BI2348" s="6" t="s">
        <v>6415</v>
      </c>
      <c r="BJ2348" s="6" t="s">
        <v>6416</v>
      </c>
      <c r="BK2348" s="6" t="s">
        <v>6417</v>
      </c>
      <c r="BL2348" s="6" t="s">
        <v>1631</v>
      </c>
      <c r="BM2348" s="7">
        <v>301</v>
      </c>
      <c r="BN2348" s="6" t="s">
        <v>20</v>
      </c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</row>
    <row r="2349" ht="15.15" hidden="1" spans="1:86">
      <c r="A2349" s="4">
        <v>44143.9618634259</v>
      </c>
      <c r="B2349" s="6" t="s">
        <v>80</v>
      </c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 t="s">
        <v>6418</v>
      </c>
      <c r="BH2349" s="6">
        <v>79219085600</v>
      </c>
      <c r="BI2349" s="6" t="s">
        <v>2489</v>
      </c>
      <c r="BJ2349" s="6" t="s">
        <v>6419</v>
      </c>
      <c r="BK2349" s="6" t="s">
        <v>2498</v>
      </c>
      <c r="BL2349" s="6" t="s">
        <v>6420</v>
      </c>
      <c r="BM2349" s="6" t="s">
        <v>6421</v>
      </c>
      <c r="BN2349" s="6" t="s">
        <v>20</v>
      </c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</row>
    <row r="2350" ht="15.15" hidden="1" spans="1:86">
      <c r="A2350" s="4">
        <v>44143.9632175926</v>
      </c>
      <c r="B2350" s="5" t="s">
        <v>65</v>
      </c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 t="s">
        <v>6422</v>
      </c>
      <c r="R2350" s="7">
        <v>89119197692</v>
      </c>
      <c r="S2350" s="6" t="s">
        <v>6423</v>
      </c>
      <c r="T2350" s="6" t="s">
        <v>6424</v>
      </c>
      <c r="U2350" s="6" t="s">
        <v>4911</v>
      </c>
      <c r="V2350" s="7">
        <v>201</v>
      </c>
      <c r="W2350" s="8">
        <v>44143</v>
      </c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</row>
    <row r="2351" ht="15.15" hidden="1" spans="1:86">
      <c r="A2351" s="4">
        <v>44143.9634722222</v>
      </c>
      <c r="B2351" s="5" t="s">
        <v>169</v>
      </c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 t="s">
        <v>6400</v>
      </c>
      <c r="Y2351" s="7">
        <v>89118170860</v>
      </c>
      <c r="Z2351" s="6" t="s">
        <v>6401</v>
      </c>
      <c r="AA2351" s="6" t="s">
        <v>6425</v>
      </c>
      <c r="AB2351" s="6" t="s">
        <v>922</v>
      </c>
      <c r="AC2351" s="7">
        <v>105</v>
      </c>
      <c r="AD2351" s="8">
        <v>44143</v>
      </c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</row>
    <row r="2352" ht="15.15" hidden="1" spans="1:86">
      <c r="A2352" s="4">
        <v>44143.9635763889</v>
      </c>
      <c r="B2352" s="6" t="s">
        <v>15</v>
      </c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 t="s">
        <v>6390</v>
      </c>
      <c r="AF2352" s="6">
        <v>79119884107</v>
      </c>
      <c r="AG2352" s="6" t="s">
        <v>6391</v>
      </c>
      <c r="AH2352" s="6" t="s">
        <v>6426</v>
      </c>
      <c r="AI2352" s="6" t="s">
        <v>6427</v>
      </c>
      <c r="AJ2352" s="7">
        <v>101</v>
      </c>
      <c r="AK2352" s="6" t="s">
        <v>26</v>
      </c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</row>
    <row r="2353" ht="15.15" hidden="1" spans="1:86">
      <c r="A2353" s="4">
        <v>44143.9644212963</v>
      </c>
      <c r="B2353" s="5" t="s">
        <v>65</v>
      </c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 t="s">
        <v>6422</v>
      </c>
      <c r="R2353" s="7">
        <v>89119197692</v>
      </c>
      <c r="S2353" s="6" t="s">
        <v>6423</v>
      </c>
      <c r="T2353" s="6" t="s">
        <v>6424</v>
      </c>
      <c r="U2353" s="6" t="s">
        <v>1988</v>
      </c>
      <c r="V2353" s="6" t="s">
        <v>4916</v>
      </c>
      <c r="W2353" s="8">
        <v>44143</v>
      </c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</row>
    <row r="2354" ht="15.15" spans="1:86">
      <c r="A2354" s="4">
        <v>44143.9648148148</v>
      </c>
      <c r="B2354" s="5" t="s">
        <v>11</v>
      </c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 t="s">
        <v>6282</v>
      </c>
      <c r="BP2354" s="6">
        <v>79118446694</v>
      </c>
      <c r="BQ2354" s="6" t="s">
        <v>6283</v>
      </c>
      <c r="BR2354" s="6" t="s">
        <v>6289</v>
      </c>
      <c r="BS2354" s="6" t="s">
        <v>2731</v>
      </c>
      <c r="BT2354" s="7">
        <v>244</v>
      </c>
      <c r="BU2354" s="8">
        <v>44143</v>
      </c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</row>
    <row r="2355" ht="15.15" hidden="1" spans="1:86">
      <c r="A2355" s="4">
        <v>44143.9661342593</v>
      </c>
      <c r="B2355" s="5" t="s">
        <v>27</v>
      </c>
      <c r="C2355" s="6"/>
      <c r="D2355" s="6"/>
      <c r="E2355" s="6"/>
      <c r="F2355" s="6"/>
      <c r="G2355" s="6"/>
      <c r="H2355" s="6"/>
      <c r="I2355" s="6"/>
      <c r="J2355" s="6" t="s">
        <v>1108</v>
      </c>
      <c r="K2355" s="6">
        <v>79819621801</v>
      </c>
      <c r="L2355" s="6" t="s">
        <v>1109</v>
      </c>
      <c r="M2355" s="6" t="s">
        <v>6428</v>
      </c>
      <c r="N2355" s="6" t="s">
        <v>3241</v>
      </c>
      <c r="O2355" s="7">
        <v>115</v>
      </c>
      <c r="P2355" s="8">
        <v>44143</v>
      </c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</row>
    <row r="2356" ht="15.15" hidden="1" spans="1:86">
      <c r="A2356" s="4">
        <v>44143.9667592593</v>
      </c>
      <c r="B2356" s="5" t="s">
        <v>65</v>
      </c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 t="s">
        <v>6429</v>
      </c>
      <c r="R2356" s="7">
        <v>89217444951</v>
      </c>
      <c r="S2356" s="6" t="s">
        <v>6430</v>
      </c>
      <c r="T2356" s="6" t="s">
        <v>6431</v>
      </c>
      <c r="U2356" s="6" t="s">
        <v>179</v>
      </c>
      <c r="V2356" s="7">
        <v>501</v>
      </c>
      <c r="W2356" s="8">
        <v>44143</v>
      </c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</row>
    <row r="2357" ht="15.15" hidden="1" spans="1:86">
      <c r="A2357" s="4">
        <v>44143.9671527778</v>
      </c>
      <c r="B2357" s="6" t="s">
        <v>15</v>
      </c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 t="s">
        <v>6432</v>
      </c>
      <c r="AF2357" s="6" t="s">
        <v>6433</v>
      </c>
      <c r="AG2357" s="6" t="s">
        <v>6434</v>
      </c>
      <c r="AH2357" s="6" t="s">
        <v>6435</v>
      </c>
      <c r="AI2357" s="6" t="s">
        <v>3496</v>
      </c>
      <c r="AJ2357" s="7">
        <v>403</v>
      </c>
      <c r="AK2357" s="6" t="s">
        <v>26</v>
      </c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</row>
    <row r="2358" ht="15.15" hidden="1" spans="1:86">
      <c r="A2358" s="4">
        <v>44143.9676851852</v>
      </c>
      <c r="B2358" s="5" t="s">
        <v>65</v>
      </c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 t="s">
        <v>6331</v>
      </c>
      <c r="R2358" s="6" t="s">
        <v>6436</v>
      </c>
      <c r="S2358" s="6" t="s">
        <v>6332</v>
      </c>
      <c r="T2358" s="6" t="s">
        <v>6333</v>
      </c>
      <c r="U2358" s="6" t="s">
        <v>6437</v>
      </c>
      <c r="V2358" s="6">
        <v>3</v>
      </c>
      <c r="W2358" s="7" t="s">
        <v>4142</v>
      </c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</row>
    <row r="2359" ht="15.15" hidden="1" spans="1:86">
      <c r="A2359" s="4">
        <v>44143.9686458333</v>
      </c>
      <c r="B2359" s="5" t="s">
        <v>65</v>
      </c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 t="s">
        <v>1108</v>
      </c>
      <c r="R2359" s="6">
        <v>79819621801</v>
      </c>
      <c r="S2359" s="6" t="s">
        <v>1109</v>
      </c>
      <c r="T2359" s="6" t="s">
        <v>1110</v>
      </c>
      <c r="U2359" s="6" t="s">
        <v>2525</v>
      </c>
      <c r="V2359" s="7">
        <v>503</v>
      </c>
      <c r="W2359" s="8">
        <v>44143</v>
      </c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</row>
    <row r="2360" ht="15.15" hidden="1" spans="1:86">
      <c r="A2360" s="4">
        <v>44143.9694907407</v>
      </c>
      <c r="B2360" s="6" t="s">
        <v>15</v>
      </c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 t="s">
        <v>6438</v>
      </c>
      <c r="AF2360" s="6" t="s">
        <v>6439</v>
      </c>
      <c r="AG2360" s="6" t="s">
        <v>6440</v>
      </c>
      <c r="AH2360" s="6" t="s">
        <v>6441</v>
      </c>
      <c r="AI2360" s="6" t="s">
        <v>6442</v>
      </c>
      <c r="AJ2360" s="7">
        <v>103</v>
      </c>
      <c r="AK2360" s="6" t="s">
        <v>20</v>
      </c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</row>
    <row r="2361" ht="15.15" hidden="1" spans="1:86">
      <c r="A2361" s="4">
        <v>44143.9698148148</v>
      </c>
      <c r="B2361" s="5" t="s">
        <v>65</v>
      </c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 t="s">
        <v>1108</v>
      </c>
      <c r="R2361" s="6">
        <v>79819621801</v>
      </c>
      <c r="S2361" s="6" t="s">
        <v>1109</v>
      </c>
      <c r="T2361" s="6" t="s">
        <v>6428</v>
      </c>
      <c r="U2361" s="6" t="s">
        <v>139</v>
      </c>
      <c r="V2361" s="7">
        <v>502</v>
      </c>
      <c r="W2361" s="8">
        <v>44143</v>
      </c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</row>
    <row r="2362" ht="15.15" hidden="1" spans="1:86">
      <c r="A2362" s="4">
        <v>44143.9709027778</v>
      </c>
      <c r="B2362" s="5" t="s">
        <v>65</v>
      </c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 t="s">
        <v>1108</v>
      </c>
      <c r="R2362" s="6">
        <v>79819621801</v>
      </c>
      <c r="S2362" s="6" t="s">
        <v>1109</v>
      </c>
      <c r="T2362" s="6" t="s">
        <v>6443</v>
      </c>
      <c r="U2362" s="6" t="s">
        <v>2525</v>
      </c>
      <c r="V2362" s="7">
        <v>502</v>
      </c>
      <c r="W2362" s="8">
        <v>44143</v>
      </c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</row>
    <row r="2363" ht="15.15" hidden="1" spans="1:86">
      <c r="A2363" s="4">
        <v>44143.9712384259</v>
      </c>
      <c r="B2363" s="5" t="s">
        <v>169</v>
      </c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 t="s">
        <v>6444</v>
      </c>
      <c r="Y2363" s="6">
        <v>79811080559</v>
      </c>
      <c r="Z2363" s="6"/>
      <c r="AA2363" s="6" t="s">
        <v>6445</v>
      </c>
      <c r="AB2363" s="6" t="s">
        <v>1976</v>
      </c>
      <c r="AC2363" s="7">
        <v>305</v>
      </c>
      <c r="AD2363" s="8">
        <v>44112</v>
      </c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</row>
    <row r="2364" ht="15.15" hidden="1" spans="1:86">
      <c r="A2364" s="4">
        <v>44143.9718402778</v>
      </c>
      <c r="B2364" s="6" t="s">
        <v>15</v>
      </c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 t="s">
        <v>6446</v>
      </c>
      <c r="AF2364" s="7">
        <v>89112679316</v>
      </c>
      <c r="AG2364" s="6" t="s">
        <v>6447</v>
      </c>
      <c r="AH2364" s="6" t="s">
        <v>6448</v>
      </c>
      <c r="AI2364" s="6" t="s">
        <v>3527</v>
      </c>
      <c r="AJ2364" s="7">
        <v>902</v>
      </c>
      <c r="AK2364" s="6" t="s">
        <v>433</v>
      </c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</row>
    <row r="2365" ht="15.15" hidden="1" spans="1:86">
      <c r="A2365" s="4">
        <v>44143.9720486111</v>
      </c>
      <c r="B2365" s="5" t="s">
        <v>65</v>
      </c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 t="s">
        <v>6449</v>
      </c>
      <c r="R2365" s="7">
        <v>79217776877</v>
      </c>
      <c r="S2365" s="6" t="s">
        <v>6450</v>
      </c>
      <c r="T2365" s="6" t="s">
        <v>6451</v>
      </c>
      <c r="U2365" s="6" t="s">
        <v>2525</v>
      </c>
      <c r="V2365" s="7">
        <v>108</v>
      </c>
      <c r="W2365" s="8">
        <v>44143</v>
      </c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</row>
    <row r="2366" ht="15.15" hidden="1" spans="1:86">
      <c r="A2366" s="4">
        <v>44143.9728472222</v>
      </c>
      <c r="B2366" s="6" t="s">
        <v>15</v>
      </c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 t="s">
        <v>6446</v>
      </c>
      <c r="AF2366" s="7">
        <v>89112679316</v>
      </c>
      <c r="AG2366" s="6" t="s">
        <v>6447</v>
      </c>
      <c r="AH2366" s="6" t="s">
        <v>6452</v>
      </c>
      <c r="AI2366" s="6" t="s">
        <v>3527</v>
      </c>
      <c r="AJ2366" s="7">
        <v>902</v>
      </c>
      <c r="AK2366" s="6" t="s">
        <v>433</v>
      </c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</row>
    <row r="2367" ht="15.15" hidden="1" spans="1:86">
      <c r="A2367" s="4">
        <v>44143.9730324074</v>
      </c>
      <c r="B2367" s="6" t="s">
        <v>15</v>
      </c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 t="s">
        <v>6404</v>
      </c>
      <c r="AF2367" s="6">
        <v>79112330937</v>
      </c>
      <c r="AG2367" s="6" t="s">
        <v>6405</v>
      </c>
      <c r="AH2367" s="6" t="s">
        <v>6406</v>
      </c>
      <c r="AI2367" s="6" t="s">
        <v>3496</v>
      </c>
      <c r="AJ2367" s="7">
        <v>403</v>
      </c>
      <c r="AK2367" s="6" t="s">
        <v>20</v>
      </c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</row>
    <row r="2368" ht="15.15" hidden="1" spans="1:86">
      <c r="A2368" s="4">
        <v>44143.9732291667</v>
      </c>
      <c r="B2368" s="5" t="s">
        <v>192</v>
      </c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 t="s">
        <v>6453</v>
      </c>
      <c r="BA2368" s="6" t="s">
        <v>6454</v>
      </c>
      <c r="BB2368" s="6" t="s">
        <v>6455</v>
      </c>
      <c r="BC2368" s="6" t="s">
        <v>6456</v>
      </c>
      <c r="BD2368" s="6" t="s">
        <v>773</v>
      </c>
      <c r="BE2368" s="7">
        <v>128</v>
      </c>
      <c r="BF2368" s="8">
        <v>44143</v>
      </c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</row>
    <row r="2369" ht="15.15" hidden="1" spans="1:86">
      <c r="A2369" s="4">
        <v>44143.973599537</v>
      </c>
      <c r="B2369" s="6" t="s">
        <v>80</v>
      </c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 t="s">
        <v>6457</v>
      </c>
      <c r="BH2369" s="7">
        <v>89111021416</v>
      </c>
      <c r="BI2369" s="6" t="s">
        <v>6458</v>
      </c>
      <c r="BJ2369" s="6" t="s">
        <v>6459</v>
      </c>
      <c r="BK2369" s="6" t="s">
        <v>6460</v>
      </c>
      <c r="BL2369" s="6" t="s">
        <v>6461</v>
      </c>
      <c r="BM2369" s="7">
        <v>112</v>
      </c>
      <c r="BN2369" s="6" t="s">
        <v>20</v>
      </c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</row>
    <row r="2370" ht="15.15" hidden="1" spans="1:86">
      <c r="A2370" s="4">
        <v>44143.9743634259</v>
      </c>
      <c r="B2370" s="5" t="s">
        <v>169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 t="s">
        <v>6462</v>
      </c>
      <c r="Y2370" s="7">
        <v>89117441699</v>
      </c>
      <c r="Z2370" s="6" t="s">
        <v>6463</v>
      </c>
      <c r="AA2370" s="6" t="s">
        <v>6464</v>
      </c>
      <c r="AB2370" s="6" t="s">
        <v>1021</v>
      </c>
      <c r="AC2370" s="7">
        <v>103</v>
      </c>
      <c r="AD2370" s="8">
        <v>44143</v>
      </c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</row>
    <row r="2371" ht="15.15" hidden="1" spans="1:86">
      <c r="A2371" s="4">
        <v>44143.9752083333</v>
      </c>
      <c r="B2371" s="5" t="s">
        <v>65</v>
      </c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 t="s">
        <v>1921</v>
      </c>
      <c r="R2371" s="7">
        <v>8905208098</v>
      </c>
      <c r="S2371" s="6" t="s">
        <v>1922</v>
      </c>
      <c r="T2371" s="6" t="s">
        <v>1923</v>
      </c>
      <c r="U2371" s="6" t="s">
        <v>414</v>
      </c>
      <c r="V2371" s="7">
        <v>502</v>
      </c>
      <c r="W2371" s="8">
        <v>44143</v>
      </c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</row>
    <row r="2372" ht="15.15" hidden="1" spans="1:86">
      <c r="A2372" s="4">
        <v>44143.9752314815</v>
      </c>
      <c r="B2372" s="5" t="s">
        <v>169</v>
      </c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 t="s">
        <v>6465</v>
      </c>
      <c r="Y2372" s="7">
        <v>89673481190</v>
      </c>
      <c r="Z2372" s="6"/>
      <c r="AA2372" s="6" t="s">
        <v>6466</v>
      </c>
      <c r="AB2372" s="6" t="s">
        <v>3347</v>
      </c>
      <c r="AC2372" s="7">
        <v>301</v>
      </c>
      <c r="AD2372" s="8">
        <v>44143</v>
      </c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</row>
    <row r="2373" ht="15.15" hidden="1" spans="1:86">
      <c r="A2373" s="4">
        <v>44143.9756828704</v>
      </c>
      <c r="B2373" s="5" t="s">
        <v>169</v>
      </c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 t="s">
        <v>6467</v>
      </c>
      <c r="Y2373" s="7">
        <v>89312079460</v>
      </c>
      <c r="Z2373" s="6" t="s">
        <v>6468</v>
      </c>
      <c r="AA2373" s="6" t="s">
        <v>6469</v>
      </c>
      <c r="AB2373" s="6" t="s">
        <v>6470</v>
      </c>
      <c r="AC2373" s="7">
        <v>116</v>
      </c>
      <c r="AD2373" s="8">
        <v>44143</v>
      </c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</row>
    <row r="2374" ht="15.15" hidden="1" spans="1:86">
      <c r="A2374" s="4">
        <v>44143.9763078704</v>
      </c>
      <c r="B2374" s="5" t="s">
        <v>27</v>
      </c>
      <c r="C2374" s="6"/>
      <c r="D2374" s="6"/>
      <c r="E2374" s="6"/>
      <c r="F2374" s="6"/>
      <c r="G2374" s="6"/>
      <c r="H2374" s="6"/>
      <c r="I2374" s="6"/>
      <c r="J2374" s="6" t="s">
        <v>6471</v>
      </c>
      <c r="K2374" s="6">
        <v>79117131067</v>
      </c>
      <c r="L2374" s="6" t="s">
        <v>6472</v>
      </c>
      <c r="M2374" s="6" t="s">
        <v>6473</v>
      </c>
      <c r="N2374" s="6" t="s">
        <v>2128</v>
      </c>
      <c r="O2374" s="7">
        <v>101</v>
      </c>
      <c r="P2374" s="8">
        <v>44143</v>
      </c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</row>
    <row r="2375" ht="15.15" hidden="1" spans="1:86">
      <c r="A2375" s="4">
        <v>44143.9770486111</v>
      </c>
      <c r="B2375" s="5" t="s">
        <v>27</v>
      </c>
      <c r="C2375" s="6"/>
      <c r="D2375" s="6"/>
      <c r="E2375" s="6"/>
      <c r="F2375" s="6"/>
      <c r="G2375" s="6"/>
      <c r="H2375" s="6"/>
      <c r="I2375" s="6"/>
      <c r="J2375" s="6" t="s">
        <v>6457</v>
      </c>
      <c r="K2375" s="7">
        <v>89111021416</v>
      </c>
      <c r="L2375" s="6" t="s">
        <v>6458</v>
      </c>
      <c r="M2375" s="6" t="s">
        <v>6460</v>
      </c>
      <c r="N2375" s="6" t="s">
        <v>2146</v>
      </c>
      <c r="O2375" s="7">
        <v>203</v>
      </c>
      <c r="P2375" s="8">
        <v>44143</v>
      </c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</row>
    <row r="2376" ht="15.15" hidden="1" spans="1:86">
      <c r="A2376" s="4">
        <v>44143.9772800926</v>
      </c>
      <c r="B2376" s="5" t="s">
        <v>27</v>
      </c>
      <c r="C2376" s="6"/>
      <c r="D2376" s="6"/>
      <c r="E2376" s="6"/>
      <c r="F2376" s="6"/>
      <c r="G2376" s="6"/>
      <c r="H2376" s="6"/>
      <c r="I2376" s="6"/>
      <c r="J2376" s="6" t="s">
        <v>6474</v>
      </c>
      <c r="K2376" s="6">
        <f>7-921-187-39-21</f>
        <v>-1161</v>
      </c>
      <c r="L2376" s="6" t="s">
        <v>6475</v>
      </c>
      <c r="M2376" s="6" t="s">
        <v>6476</v>
      </c>
      <c r="N2376" s="6" t="s">
        <v>6477</v>
      </c>
      <c r="O2376" s="7">
        <v>115</v>
      </c>
      <c r="P2376" s="8">
        <v>44143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</row>
    <row r="2377" ht="15.15" spans="1:86">
      <c r="A2377" s="4">
        <v>44143.978287037</v>
      </c>
      <c r="B2377" s="5" t="s">
        <v>11</v>
      </c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 t="s">
        <v>6471</v>
      </c>
      <c r="BP2377" s="6">
        <v>79117131067</v>
      </c>
      <c r="BQ2377" s="6" t="s">
        <v>6472</v>
      </c>
      <c r="BR2377" s="6" t="s">
        <v>6473</v>
      </c>
      <c r="BS2377" s="6" t="s">
        <v>60</v>
      </c>
      <c r="BT2377" s="7">
        <v>241</v>
      </c>
      <c r="BU2377" s="8">
        <v>44143</v>
      </c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</row>
    <row r="2378" ht="15.15" hidden="1" spans="1:86">
      <c r="A2378" s="4">
        <v>44143.978599537</v>
      </c>
      <c r="B2378" s="5" t="s">
        <v>65</v>
      </c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 t="s">
        <v>6478</v>
      </c>
      <c r="R2378" s="7">
        <v>89500060061</v>
      </c>
      <c r="S2378" s="6" t="s">
        <v>6479</v>
      </c>
      <c r="T2378" s="6" t="s">
        <v>6480</v>
      </c>
      <c r="U2378" s="6" t="s">
        <v>476</v>
      </c>
      <c r="V2378" s="6">
        <v>3</v>
      </c>
      <c r="W2378" s="8">
        <v>44143</v>
      </c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</row>
    <row r="2379" ht="15.15" hidden="1" spans="1:86">
      <c r="A2379" s="4">
        <v>44143.9795023148</v>
      </c>
      <c r="B2379" s="5" t="s">
        <v>27</v>
      </c>
      <c r="C2379" s="6"/>
      <c r="D2379" s="6"/>
      <c r="E2379" s="6"/>
      <c r="F2379" s="6"/>
      <c r="G2379" s="6"/>
      <c r="H2379" s="6"/>
      <c r="I2379" s="6"/>
      <c r="J2379" s="6" t="s">
        <v>6481</v>
      </c>
      <c r="K2379" s="6">
        <f>7-952-237-27-59</f>
        <v>-1268</v>
      </c>
      <c r="L2379" s="6" t="s">
        <v>6482</v>
      </c>
      <c r="M2379" s="6" t="s">
        <v>6483</v>
      </c>
      <c r="N2379" s="6" t="s">
        <v>2594</v>
      </c>
      <c r="O2379" s="7">
        <v>302</v>
      </c>
      <c r="P2379" s="8">
        <v>44143</v>
      </c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</row>
    <row r="2380" ht="15.15" hidden="1" spans="1:86">
      <c r="A2380" s="4">
        <v>44143.9797685185</v>
      </c>
      <c r="B2380" s="5" t="s">
        <v>27</v>
      </c>
      <c r="C2380" s="6"/>
      <c r="D2380" s="6"/>
      <c r="E2380" s="6"/>
      <c r="F2380" s="6"/>
      <c r="G2380" s="6"/>
      <c r="H2380" s="6"/>
      <c r="I2380" s="6"/>
      <c r="J2380" s="6" t="s">
        <v>6484</v>
      </c>
      <c r="K2380" s="6">
        <v>79117589003</v>
      </c>
      <c r="L2380" s="6" t="s">
        <v>460</v>
      </c>
      <c r="M2380" s="6" t="s">
        <v>461</v>
      </c>
      <c r="N2380" s="6" t="s">
        <v>2120</v>
      </c>
      <c r="O2380" s="7">
        <v>203</v>
      </c>
      <c r="P2380" s="8">
        <v>44143</v>
      </c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</row>
    <row r="2381" ht="15.15" hidden="1" spans="1:86">
      <c r="A2381" s="4">
        <v>44143.9799189815</v>
      </c>
      <c r="B2381" s="5" t="s">
        <v>27</v>
      </c>
      <c r="C2381" s="6"/>
      <c r="D2381" s="6"/>
      <c r="E2381" s="6"/>
      <c r="F2381" s="6"/>
      <c r="G2381" s="6"/>
      <c r="H2381" s="6"/>
      <c r="I2381" s="6"/>
      <c r="J2381" s="6" t="s">
        <v>6485</v>
      </c>
      <c r="K2381" s="6">
        <v>79214350235</v>
      </c>
      <c r="L2381" s="6" t="s">
        <v>6486</v>
      </c>
      <c r="M2381" s="6" t="s">
        <v>6487</v>
      </c>
      <c r="N2381" s="6" t="s">
        <v>6488</v>
      </c>
      <c r="O2381" s="7">
        <v>101</v>
      </c>
      <c r="P2381" s="8">
        <v>44143</v>
      </c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</row>
    <row r="2382" ht="15.15" hidden="1" spans="1:86">
      <c r="A2382" s="4">
        <v>44143.9805092593</v>
      </c>
      <c r="B2382" s="6" t="s">
        <v>80</v>
      </c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 t="s">
        <v>4368</v>
      </c>
      <c r="BH2382" s="6">
        <v>79214408883</v>
      </c>
      <c r="BI2382" s="6" t="s">
        <v>4369</v>
      </c>
      <c r="BJ2382" s="6" t="s">
        <v>6489</v>
      </c>
      <c r="BK2382" s="6" t="s">
        <v>4370</v>
      </c>
      <c r="BL2382" s="6" t="s">
        <v>2718</v>
      </c>
      <c r="BM2382" s="7">
        <v>106</v>
      </c>
      <c r="BN2382" s="6" t="s">
        <v>26</v>
      </c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</row>
    <row r="2383" ht="15.15" hidden="1" spans="1:86">
      <c r="A2383" s="4">
        <v>44143.9805555556</v>
      </c>
      <c r="B2383" s="5" t="s">
        <v>65</v>
      </c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 t="s">
        <v>6490</v>
      </c>
      <c r="R2383" s="6">
        <v>79219940098</v>
      </c>
      <c r="S2383" s="6" t="s">
        <v>6491</v>
      </c>
      <c r="T2383" s="6" t="s">
        <v>6492</v>
      </c>
      <c r="U2383" s="6" t="s">
        <v>410</v>
      </c>
      <c r="V2383" s="6">
        <v>3</v>
      </c>
      <c r="W2383" s="7" t="s">
        <v>4142</v>
      </c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</row>
    <row r="2384" ht="15.15" hidden="1" spans="1:86">
      <c r="A2384" s="4">
        <v>44143.9806134259</v>
      </c>
      <c r="B2384" s="6" t="s">
        <v>80</v>
      </c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 t="s">
        <v>6493</v>
      </c>
      <c r="BH2384" s="7">
        <v>79219422806</v>
      </c>
      <c r="BI2384" s="6" t="s">
        <v>6494</v>
      </c>
      <c r="BJ2384" s="6" t="s">
        <v>6495</v>
      </c>
      <c r="BK2384" s="6" t="s">
        <v>6496</v>
      </c>
      <c r="BL2384" s="6" t="s">
        <v>1631</v>
      </c>
      <c r="BM2384" s="7">
        <v>301</v>
      </c>
      <c r="BN2384" s="6" t="s">
        <v>20</v>
      </c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</row>
    <row r="2385" ht="15.15" hidden="1" spans="1:86">
      <c r="A2385" s="4">
        <v>44143.9812268519</v>
      </c>
      <c r="B2385" s="5" t="s">
        <v>27</v>
      </c>
      <c r="C2385" s="6"/>
      <c r="D2385" s="6"/>
      <c r="E2385" s="6"/>
      <c r="F2385" s="6"/>
      <c r="G2385" s="6"/>
      <c r="H2385" s="6"/>
      <c r="I2385" s="6"/>
      <c r="J2385" s="6" t="s">
        <v>6497</v>
      </c>
      <c r="K2385" s="6">
        <v>79818874265</v>
      </c>
      <c r="L2385" s="6" t="s">
        <v>6498</v>
      </c>
      <c r="M2385" s="6" t="s">
        <v>6499</v>
      </c>
      <c r="N2385" s="6" t="s">
        <v>3768</v>
      </c>
      <c r="O2385" s="7">
        <v>102</v>
      </c>
      <c r="P2385" s="8">
        <v>44143</v>
      </c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</row>
    <row r="2386" ht="15.15" hidden="1" spans="1:86">
      <c r="A2386" s="4">
        <v>44143.9815046296</v>
      </c>
      <c r="B2386" s="5" t="s">
        <v>27</v>
      </c>
      <c r="C2386" s="6"/>
      <c r="D2386" s="6"/>
      <c r="E2386" s="6"/>
      <c r="F2386" s="6"/>
      <c r="G2386" s="6"/>
      <c r="H2386" s="6"/>
      <c r="I2386" s="6"/>
      <c r="J2386" s="6" t="s">
        <v>6485</v>
      </c>
      <c r="K2386" s="6">
        <v>79214350235</v>
      </c>
      <c r="L2386" s="6" t="s">
        <v>6486</v>
      </c>
      <c r="M2386" s="6" t="s">
        <v>6487</v>
      </c>
      <c r="N2386" s="6" t="s">
        <v>6500</v>
      </c>
      <c r="O2386" s="7">
        <v>301</v>
      </c>
      <c r="P2386" s="8">
        <v>44143</v>
      </c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</row>
    <row r="2387" ht="15.15" spans="1:86">
      <c r="A2387" s="4">
        <v>44143.9819907407</v>
      </c>
      <c r="B2387" s="5" t="s">
        <v>11</v>
      </c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 t="s">
        <v>6501</v>
      </c>
      <c r="BP2387" s="7">
        <v>89119289545</v>
      </c>
      <c r="BQ2387" s="6" t="s">
        <v>6502</v>
      </c>
      <c r="BR2387" s="6" t="s">
        <v>6503</v>
      </c>
      <c r="BS2387" s="6" t="s">
        <v>6504</v>
      </c>
      <c r="BT2387" s="7">
        <v>172</v>
      </c>
      <c r="BU2387" s="8">
        <v>44143</v>
      </c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</row>
    <row r="2388" ht="15.15" hidden="1" spans="1:86">
      <c r="A2388" s="4">
        <v>44143.9825231481</v>
      </c>
      <c r="B2388" s="5" t="s">
        <v>65</v>
      </c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 t="s">
        <v>6478</v>
      </c>
      <c r="R2388" s="6" t="s">
        <v>6505</v>
      </c>
      <c r="S2388" s="6" t="s">
        <v>6506</v>
      </c>
      <c r="T2388" s="6" t="s">
        <v>6480</v>
      </c>
      <c r="U2388" s="6" t="s">
        <v>414</v>
      </c>
      <c r="V2388" s="7">
        <v>701</v>
      </c>
      <c r="W2388" s="8">
        <v>44143</v>
      </c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</row>
    <row r="2389" ht="15.15" hidden="1" spans="1:86">
      <c r="A2389" s="4">
        <v>44143.983125</v>
      </c>
      <c r="B2389" s="5" t="s">
        <v>169</v>
      </c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 t="s">
        <v>6507</v>
      </c>
      <c r="Y2389" s="7">
        <v>89531654235</v>
      </c>
      <c r="Z2389" s="6"/>
      <c r="AA2389" s="6" t="s">
        <v>6508</v>
      </c>
      <c r="AB2389" s="6" t="s">
        <v>1021</v>
      </c>
      <c r="AC2389" s="7">
        <v>403</v>
      </c>
      <c r="AD2389" s="8">
        <v>44143</v>
      </c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</row>
    <row r="2390" ht="15.15" hidden="1" spans="1:86">
      <c r="A2390" s="4">
        <v>44143.9842013889</v>
      </c>
      <c r="B2390" s="5" t="s">
        <v>169</v>
      </c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 t="s">
        <v>6509</v>
      </c>
      <c r="Y2390" s="7">
        <v>89522713319</v>
      </c>
      <c r="Z2390" s="6"/>
      <c r="AA2390" s="6" t="s">
        <v>6510</v>
      </c>
      <c r="AB2390" s="6" t="s">
        <v>1878</v>
      </c>
      <c r="AC2390" s="7">
        <v>301</v>
      </c>
      <c r="AD2390" s="8">
        <v>44143</v>
      </c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</row>
    <row r="2391" ht="15.15" hidden="1" spans="1:86">
      <c r="A2391" s="4">
        <v>44143.9872337963</v>
      </c>
      <c r="B2391" s="6" t="s">
        <v>15</v>
      </c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 t="s">
        <v>2977</v>
      </c>
      <c r="AF2391" s="7">
        <v>89602486758</v>
      </c>
      <c r="AG2391" s="6" t="s">
        <v>2978</v>
      </c>
      <c r="AH2391" s="6" t="s">
        <v>2980</v>
      </c>
      <c r="AI2391" s="6" t="s">
        <v>3496</v>
      </c>
      <c r="AJ2391" s="7">
        <v>902</v>
      </c>
      <c r="AK2391" s="6" t="s">
        <v>74</v>
      </c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</row>
    <row r="2392" ht="15.15" hidden="1" spans="1:86">
      <c r="A2392" s="4">
        <v>44143.9877546296</v>
      </c>
      <c r="B2392" s="6" t="s">
        <v>15</v>
      </c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 t="s">
        <v>6511</v>
      </c>
      <c r="AF2392" s="7">
        <v>89119289545</v>
      </c>
      <c r="AG2392" s="6" t="s">
        <v>6512</v>
      </c>
      <c r="AH2392" s="6" t="s">
        <v>6503</v>
      </c>
      <c r="AI2392" s="6" t="s">
        <v>2154</v>
      </c>
      <c r="AJ2392" s="7">
        <v>201</v>
      </c>
      <c r="AK2392" s="6" t="s">
        <v>20</v>
      </c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</row>
    <row r="2393" ht="15.15" hidden="1" spans="1:86">
      <c r="A2393" s="4">
        <v>44143.9891203704</v>
      </c>
      <c r="B2393" s="6" t="s">
        <v>80</v>
      </c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 t="s">
        <v>6497</v>
      </c>
      <c r="BH2393" s="6">
        <v>79818874265</v>
      </c>
      <c r="BI2393" s="6" t="s">
        <v>6498</v>
      </c>
      <c r="BJ2393" s="6" t="s">
        <v>6513</v>
      </c>
      <c r="BK2393" s="6" t="s">
        <v>6499</v>
      </c>
      <c r="BL2393" s="6" t="s">
        <v>1707</v>
      </c>
      <c r="BM2393" s="7">
        <v>104</v>
      </c>
      <c r="BN2393" s="6" t="s">
        <v>6514</v>
      </c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</row>
    <row r="2394" ht="15.15" hidden="1" spans="1:86">
      <c r="A2394" s="4">
        <v>44143.9898148148</v>
      </c>
      <c r="B2394" s="6" t="s">
        <v>15</v>
      </c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 t="s">
        <v>6515</v>
      </c>
      <c r="AF2394" s="10">
        <v>79219510298</v>
      </c>
      <c r="AG2394" s="6" t="s">
        <v>6516</v>
      </c>
      <c r="AH2394" s="6" t="s">
        <v>6517</v>
      </c>
      <c r="AI2394" s="6" t="s">
        <v>2752</v>
      </c>
      <c r="AJ2394" s="7">
        <v>130</v>
      </c>
      <c r="AK2394" s="6" t="s">
        <v>26</v>
      </c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</row>
    <row r="2395" ht="15.15" hidden="1" spans="1:86">
      <c r="A2395" s="4">
        <v>44143.9909490741</v>
      </c>
      <c r="B2395" s="5" t="s">
        <v>169</v>
      </c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 t="s">
        <v>6518</v>
      </c>
      <c r="Y2395" s="6">
        <v>79315334881</v>
      </c>
      <c r="Z2395" s="6"/>
      <c r="AA2395" s="6" t="s">
        <v>6519</v>
      </c>
      <c r="AB2395" s="6" t="s">
        <v>3347</v>
      </c>
      <c r="AC2395" s="7">
        <v>301</v>
      </c>
      <c r="AD2395" s="8">
        <v>44143</v>
      </c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</row>
    <row r="2396" ht="15.15" hidden="1" spans="1:86">
      <c r="A2396" s="4">
        <v>44143.9913425926</v>
      </c>
      <c r="B2396" s="6" t="s">
        <v>15</v>
      </c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 t="s">
        <v>6520</v>
      </c>
      <c r="AF2396" s="7">
        <v>89818565469</v>
      </c>
      <c r="AG2396" s="6" t="s">
        <v>6521</v>
      </c>
      <c r="AH2396" s="6" t="s">
        <v>6522</v>
      </c>
      <c r="AI2396" s="6" t="s">
        <v>3629</v>
      </c>
      <c r="AJ2396" s="7">
        <v>302</v>
      </c>
      <c r="AK2396" s="6" t="s">
        <v>20</v>
      </c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</row>
    <row r="2397" ht="15.15" hidden="1" spans="1:86">
      <c r="A2397" s="4">
        <v>44143.9915509259</v>
      </c>
      <c r="B2397" s="5" t="s">
        <v>65</v>
      </c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 t="s">
        <v>3011</v>
      </c>
      <c r="R2397" s="7">
        <v>9522767745</v>
      </c>
      <c r="S2397" s="6" t="s">
        <v>3012</v>
      </c>
      <c r="T2397" s="6" t="s">
        <v>3050</v>
      </c>
      <c r="U2397" s="6" t="s">
        <v>414</v>
      </c>
      <c r="V2397" s="7">
        <v>102</v>
      </c>
      <c r="W2397" s="8">
        <v>44142</v>
      </c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</row>
    <row r="2398" ht="15.15" hidden="1" spans="1:86">
      <c r="A2398" s="4">
        <v>44143.9950925926</v>
      </c>
      <c r="B2398" s="5" t="s">
        <v>27</v>
      </c>
      <c r="C2398" s="6"/>
      <c r="D2398" s="6"/>
      <c r="E2398" s="6"/>
      <c r="F2398" s="6"/>
      <c r="G2398" s="6"/>
      <c r="H2398" s="6"/>
      <c r="I2398" s="6"/>
      <c r="J2398" s="6" t="s">
        <v>6523</v>
      </c>
      <c r="K2398" s="6">
        <v>79219395697</v>
      </c>
      <c r="L2398" s="6" t="s">
        <v>6524</v>
      </c>
      <c r="M2398" s="6" t="s">
        <v>6525</v>
      </c>
      <c r="N2398" s="6" t="s">
        <v>1887</v>
      </c>
      <c r="O2398" s="7">
        <v>302</v>
      </c>
      <c r="P2398" s="8">
        <v>409385</v>
      </c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</row>
    <row r="2399" ht="15.15" hidden="1" spans="1:86">
      <c r="A2399" s="4">
        <v>44143.9951967593</v>
      </c>
      <c r="B2399" s="6" t="s">
        <v>15</v>
      </c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 t="s">
        <v>6526</v>
      </c>
      <c r="AF2399" s="6">
        <v>79119178280</v>
      </c>
      <c r="AG2399" s="6" t="s">
        <v>6527</v>
      </c>
      <c r="AH2399" s="6" t="s">
        <v>6528</v>
      </c>
      <c r="AI2399" s="6" t="s">
        <v>35</v>
      </c>
      <c r="AJ2399" s="7">
        <v>105</v>
      </c>
      <c r="AK2399" s="5" t="s">
        <v>6529</v>
      </c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</row>
    <row r="2400" ht="15.15" spans="1:86">
      <c r="A2400" s="4">
        <v>44143.9962268519</v>
      </c>
      <c r="B2400" s="5" t="s">
        <v>11</v>
      </c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 t="s">
        <v>6530</v>
      </c>
      <c r="BP2400" s="6">
        <f>7-911-9004062</f>
        <v>-9004966</v>
      </c>
      <c r="BQ2400" s="6" t="s">
        <v>6531</v>
      </c>
      <c r="BR2400" s="6" t="s">
        <v>6532</v>
      </c>
      <c r="BS2400" s="6" t="s">
        <v>64</v>
      </c>
      <c r="BT2400" s="7">
        <v>148</v>
      </c>
      <c r="BU2400" s="8">
        <v>44143</v>
      </c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</row>
    <row r="2401" ht="15.15" hidden="1" spans="1:86">
      <c r="A2401" s="4">
        <v>44143.9967592593</v>
      </c>
      <c r="B2401" s="5" t="s">
        <v>44</v>
      </c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 t="s">
        <v>6533</v>
      </c>
      <c r="AM2401" s="6">
        <v>79213931764</v>
      </c>
      <c r="AN2401" s="6" t="s">
        <v>6534</v>
      </c>
      <c r="AO2401" s="6" t="s">
        <v>6535</v>
      </c>
      <c r="AP2401" s="6" t="s">
        <v>1660</v>
      </c>
      <c r="AQ2401" s="7">
        <v>1</v>
      </c>
      <c r="AR2401" s="8">
        <v>44143</v>
      </c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</row>
    <row r="2402" ht="15.15" hidden="1" spans="1:86">
      <c r="A2402" s="4">
        <v>44143.9986921296</v>
      </c>
      <c r="B2402" s="6" t="s">
        <v>80</v>
      </c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 t="s">
        <v>6536</v>
      </c>
      <c r="BH2402" s="7">
        <v>89112539600</v>
      </c>
      <c r="BI2402" s="6" t="s">
        <v>6537</v>
      </c>
      <c r="BJ2402" s="6" t="s">
        <v>6538</v>
      </c>
      <c r="BK2402" s="6" t="s">
        <v>6539</v>
      </c>
      <c r="BL2402" s="6" t="s">
        <v>6540</v>
      </c>
      <c r="BM2402" s="7">
        <v>206</v>
      </c>
      <c r="BN2402" s="6" t="s">
        <v>2923</v>
      </c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</row>
    <row r="2403" ht="15.15" hidden="1" spans="1:86">
      <c r="A2403" s="4">
        <v>44143.9987384259</v>
      </c>
      <c r="B2403" s="5" t="s">
        <v>65</v>
      </c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 t="s">
        <v>6541</v>
      </c>
      <c r="R2403" s="6">
        <v>79112312130</v>
      </c>
      <c r="S2403" s="6" t="s">
        <v>6542</v>
      </c>
      <c r="T2403" s="6" t="s">
        <v>6543</v>
      </c>
      <c r="U2403" s="6" t="s">
        <v>6544</v>
      </c>
      <c r="V2403" s="7">
        <v>304</v>
      </c>
      <c r="W2403" s="8">
        <v>44144</v>
      </c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</row>
    <row r="2404" ht="15.15" hidden="1" spans="1:86">
      <c r="A2404" s="4">
        <v>44143.9990277778</v>
      </c>
      <c r="B2404" s="5" t="s">
        <v>27</v>
      </c>
      <c r="C2404" s="6"/>
      <c r="D2404" s="6"/>
      <c r="E2404" s="6"/>
      <c r="F2404" s="6"/>
      <c r="G2404" s="6"/>
      <c r="H2404" s="6"/>
      <c r="I2404" s="6"/>
      <c r="J2404" s="6" t="s">
        <v>1817</v>
      </c>
      <c r="K2404" s="7">
        <v>89117295378</v>
      </c>
      <c r="L2404" s="6" t="s">
        <v>1818</v>
      </c>
      <c r="M2404" s="6" t="s">
        <v>6545</v>
      </c>
      <c r="N2404" s="6" t="s">
        <v>6309</v>
      </c>
      <c r="O2404" s="7">
        <v>110</v>
      </c>
      <c r="P2404" s="8">
        <v>44143</v>
      </c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</row>
    <row r="2405" ht="15.15" hidden="1" spans="1:86">
      <c r="A2405" s="4">
        <v>44144.000474537</v>
      </c>
      <c r="B2405" s="5" t="s">
        <v>169</v>
      </c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 t="s">
        <v>6546</v>
      </c>
      <c r="Y2405" s="6">
        <v>79119356734</v>
      </c>
      <c r="Z2405" s="6" t="s">
        <v>6547</v>
      </c>
      <c r="AA2405" s="6" t="s">
        <v>6548</v>
      </c>
      <c r="AB2405" s="6" t="s">
        <v>3098</v>
      </c>
      <c r="AC2405" s="7">
        <v>101</v>
      </c>
      <c r="AD2405" s="8">
        <v>44144</v>
      </c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</row>
    <row r="2406" ht="15.15" hidden="1" spans="1:86">
      <c r="A2406" s="4">
        <v>44144.0013078704</v>
      </c>
      <c r="B2406" s="5" t="s">
        <v>27</v>
      </c>
      <c r="C2406" s="6"/>
      <c r="D2406" s="6"/>
      <c r="E2406" s="6"/>
      <c r="F2406" s="6"/>
      <c r="G2406" s="6"/>
      <c r="H2406" s="6"/>
      <c r="I2406" s="6"/>
      <c r="J2406" s="6" t="s">
        <v>6549</v>
      </c>
      <c r="K2406" s="6" t="s">
        <v>6550</v>
      </c>
      <c r="L2406" s="6" t="s">
        <v>6551</v>
      </c>
      <c r="M2406" s="6" t="s">
        <v>6552</v>
      </c>
      <c r="N2406" s="6" t="s">
        <v>1918</v>
      </c>
      <c r="O2406" s="7">
        <v>101</v>
      </c>
      <c r="P2406" s="8">
        <v>44143</v>
      </c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</row>
    <row r="2407" ht="15.15" hidden="1" spans="1:86">
      <c r="A2407" s="4">
        <v>44144.0017824074</v>
      </c>
      <c r="B2407" s="5" t="s">
        <v>169</v>
      </c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 t="s">
        <v>6553</v>
      </c>
      <c r="Y2407" s="7">
        <v>89213617065</v>
      </c>
      <c r="Z2407" s="6" t="s">
        <v>6554</v>
      </c>
      <c r="AA2407" s="6" t="s">
        <v>6555</v>
      </c>
      <c r="AB2407" s="6" t="s">
        <v>1976</v>
      </c>
      <c r="AC2407" s="7">
        <v>103</v>
      </c>
      <c r="AD2407" s="8">
        <v>44144</v>
      </c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</row>
    <row r="2408" ht="15.15" hidden="1" spans="1:86">
      <c r="A2408" s="4">
        <v>44144.0024305556</v>
      </c>
      <c r="B2408" s="5" t="s">
        <v>65</v>
      </c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 t="s">
        <v>6556</v>
      </c>
      <c r="R2408" s="7">
        <v>89112400922</v>
      </c>
      <c r="S2408" s="6"/>
      <c r="T2408" s="6" t="s">
        <v>5107</v>
      </c>
      <c r="U2408" s="6" t="s">
        <v>633</v>
      </c>
      <c r="V2408" s="7">
        <v>103</v>
      </c>
      <c r="W2408" s="8">
        <v>44143</v>
      </c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</row>
    <row r="2409" ht="15.15" hidden="1" spans="1:86">
      <c r="A2409" s="4">
        <v>44144.00625</v>
      </c>
      <c r="B2409" s="5" t="s">
        <v>65</v>
      </c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 t="s">
        <v>6557</v>
      </c>
      <c r="R2409" s="7">
        <v>89046163118</v>
      </c>
      <c r="S2409" s="6" t="s">
        <v>6558</v>
      </c>
      <c r="T2409" s="6" t="s">
        <v>6559</v>
      </c>
      <c r="U2409" s="6" t="s">
        <v>6560</v>
      </c>
      <c r="V2409" s="6">
        <v>7</v>
      </c>
      <c r="W2409" s="8">
        <v>44144</v>
      </c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</row>
    <row r="2410" ht="15.15" hidden="1" spans="1:86">
      <c r="A2410" s="4">
        <v>44144.0089236111</v>
      </c>
      <c r="B2410" s="5" t="s">
        <v>65</v>
      </c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 t="s">
        <v>3011</v>
      </c>
      <c r="R2410" s="7">
        <v>9522767745</v>
      </c>
      <c r="S2410" s="6" t="s">
        <v>3012</v>
      </c>
      <c r="T2410" s="6" t="s">
        <v>3013</v>
      </c>
      <c r="U2410" s="6" t="s">
        <v>414</v>
      </c>
      <c r="V2410" s="7">
        <v>104</v>
      </c>
      <c r="W2410" s="8">
        <v>44142</v>
      </c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</row>
    <row r="2411" ht="15.15" hidden="1" spans="1:86">
      <c r="A2411" s="4">
        <v>44144.010787037</v>
      </c>
      <c r="B2411" s="5" t="s">
        <v>65</v>
      </c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 t="s">
        <v>1620</v>
      </c>
      <c r="R2411" s="6" t="s">
        <v>1621</v>
      </c>
      <c r="S2411" s="6"/>
      <c r="T2411" s="6" t="s">
        <v>1622</v>
      </c>
      <c r="U2411" s="6" t="s">
        <v>6561</v>
      </c>
      <c r="V2411" s="7">
        <v>203</v>
      </c>
      <c r="W2411" s="8">
        <v>44144</v>
      </c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</row>
    <row r="2412" ht="15.15" hidden="1" spans="1:86">
      <c r="A2412" s="4">
        <v>44144.0175694444</v>
      </c>
      <c r="B2412" s="5" t="s">
        <v>27</v>
      </c>
      <c r="C2412" s="6"/>
      <c r="D2412" s="6"/>
      <c r="E2412" s="6"/>
      <c r="F2412" s="6"/>
      <c r="G2412" s="6"/>
      <c r="H2412" s="6"/>
      <c r="I2412" s="6"/>
      <c r="J2412" s="6" t="s">
        <v>6562</v>
      </c>
      <c r="K2412" s="7">
        <v>89112477031</v>
      </c>
      <c r="L2412" s="6" t="s">
        <v>6563</v>
      </c>
      <c r="M2412" s="6" t="s">
        <v>6564</v>
      </c>
      <c r="N2412" s="6" t="s">
        <v>6213</v>
      </c>
      <c r="O2412" s="7">
        <v>115</v>
      </c>
      <c r="P2412" s="8">
        <v>44143</v>
      </c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</row>
    <row r="2413" ht="15.15" hidden="1" spans="1:86">
      <c r="A2413" s="4">
        <v>44144.0177430556</v>
      </c>
      <c r="B2413" s="5" t="s">
        <v>27</v>
      </c>
      <c r="C2413" s="6"/>
      <c r="D2413" s="6"/>
      <c r="E2413" s="6"/>
      <c r="F2413" s="6"/>
      <c r="G2413" s="6"/>
      <c r="H2413" s="6"/>
      <c r="I2413" s="6"/>
      <c r="J2413" s="6" t="s">
        <v>6565</v>
      </c>
      <c r="K2413" s="6">
        <v>79219387469</v>
      </c>
      <c r="L2413" s="6"/>
      <c r="M2413" s="6" t="s">
        <v>6566</v>
      </c>
      <c r="N2413" s="6" t="s">
        <v>1180</v>
      </c>
      <c r="O2413" s="7">
        <v>102</v>
      </c>
      <c r="P2413" s="8">
        <v>44143</v>
      </c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</row>
    <row r="2414" ht="15.15" hidden="1" spans="1:86">
      <c r="A2414" s="4">
        <v>44144.0191666667</v>
      </c>
      <c r="B2414" s="5" t="s">
        <v>65</v>
      </c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 t="s">
        <v>6567</v>
      </c>
      <c r="R2414" s="6">
        <v>79111574831</v>
      </c>
      <c r="S2414" s="6" t="s">
        <v>6568</v>
      </c>
      <c r="T2414" s="6" t="s">
        <v>6569</v>
      </c>
      <c r="U2414" s="6" t="s">
        <v>1547</v>
      </c>
      <c r="V2414" s="7">
        <v>2</v>
      </c>
      <c r="W2414" s="8">
        <v>44144</v>
      </c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</row>
    <row r="2415" ht="15.15" hidden="1" spans="1:86">
      <c r="A2415" s="4">
        <v>44144.0196527778</v>
      </c>
      <c r="B2415" s="6" t="s">
        <v>15</v>
      </c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 t="s">
        <v>6570</v>
      </c>
      <c r="AF2415" s="6" t="s">
        <v>6571</v>
      </c>
      <c r="AG2415" s="6" t="s">
        <v>6572</v>
      </c>
      <c r="AH2415" s="6" t="s">
        <v>6573</v>
      </c>
      <c r="AI2415" s="6" t="s">
        <v>5952</v>
      </c>
      <c r="AJ2415" s="7">
        <v>202</v>
      </c>
      <c r="AK2415" s="6" t="s">
        <v>624</v>
      </c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</row>
    <row r="2416" ht="15.15" hidden="1" spans="1:86">
      <c r="A2416" s="4">
        <v>44144.0210648148</v>
      </c>
      <c r="B2416" s="5" t="s">
        <v>65</v>
      </c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 t="s">
        <v>6567</v>
      </c>
      <c r="R2416" s="6">
        <v>79111574831</v>
      </c>
      <c r="S2416" s="6" t="s">
        <v>6568</v>
      </c>
      <c r="T2416" s="6" t="s">
        <v>6569</v>
      </c>
      <c r="U2416" s="6" t="s">
        <v>414</v>
      </c>
      <c r="V2416" s="7">
        <v>2</v>
      </c>
      <c r="W2416" s="8">
        <v>44144</v>
      </c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</row>
    <row r="2417" ht="15.15" hidden="1" spans="1:86">
      <c r="A2417" s="4">
        <v>44144.0216435185</v>
      </c>
      <c r="B2417" s="5" t="s">
        <v>27</v>
      </c>
      <c r="C2417" s="6"/>
      <c r="D2417" s="6"/>
      <c r="E2417" s="6"/>
      <c r="F2417" s="6"/>
      <c r="G2417" s="6"/>
      <c r="H2417" s="6"/>
      <c r="I2417" s="6"/>
      <c r="J2417" s="6" t="s">
        <v>2886</v>
      </c>
      <c r="K2417" s="7">
        <v>89218765003</v>
      </c>
      <c r="L2417" s="6" t="s">
        <v>6574</v>
      </c>
      <c r="M2417" s="6" t="s">
        <v>6575</v>
      </c>
      <c r="N2417" s="6" t="s">
        <v>2128</v>
      </c>
      <c r="O2417" s="7">
        <v>101</v>
      </c>
      <c r="P2417" s="8">
        <v>44144</v>
      </c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</row>
    <row r="2418" ht="15.15" hidden="1" spans="1:86">
      <c r="A2418" s="4">
        <v>44144.0227199074</v>
      </c>
      <c r="B2418" s="6" t="s">
        <v>365</v>
      </c>
      <c r="C2418" s="6" t="s">
        <v>6576</v>
      </c>
      <c r="D2418" s="7">
        <v>89217428316</v>
      </c>
      <c r="E2418" s="6" t="s">
        <v>6577</v>
      </c>
      <c r="F2418" s="6" t="s">
        <v>6578</v>
      </c>
      <c r="G2418" s="6" t="s">
        <v>6579</v>
      </c>
      <c r="H2418" s="6" t="s">
        <v>6580</v>
      </c>
      <c r="I2418" s="8">
        <v>44144</v>
      </c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</row>
    <row r="2419" ht="15.15" hidden="1" spans="1:86">
      <c r="A2419" s="4">
        <v>44144.0296527778</v>
      </c>
      <c r="B2419" s="6" t="s">
        <v>80</v>
      </c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 t="s">
        <v>6581</v>
      </c>
      <c r="BH2419" s="6">
        <v>79657720410</v>
      </c>
      <c r="BI2419" s="6"/>
      <c r="BJ2419" s="6" t="s">
        <v>6582</v>
      </c>
      <c r="BK2419" s="6" t="s">
        <v>6583</v>
      </c>
      <c r="BL2419" s="6" t="s">
        <v>6584</v>
      </c>
      <c r="BM2419" s="7">
        <v>108</v>
      </c>
      <c r="BN2419" s="6" t="s">
        <v>20</v>
      </c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</row>
    <row r="2420" ht="15.15" hidden="1" spans="1:86">
      <c r="A2420" s="4">
        <v>44144.0299652778</v>
      </c>
      <c r="B2420" s="5" t="s">
        <v>27</v>
      </c>
      <c r="C2420" s="6"/>
      <c r="D2420" s="6"/>
      <c r="E2420" s="6"/>
      <c r="F2420" s="6"/>
      <c r="G2420" s="6"/>
      <c r="H2420" s="6"/>
      <c r="I2420" s="6"/>
      <c r="J2420" s="6" t="s">
        <v>6585</v>
      </c>
      <c r="K2420" s="6">
        <v>79117978656</v>
      </c>
      <c r="L2420" s="6" t="s">
        <v>6586</v>
      </c>
      <c r="M2420" s="6" t="s">
        <v>6587</v>
      </c>
      <c r="N2420" s="6" t="s">
        <v>1180</v>
      </c>
      <c r="O2420" s="7">
        <v>202</v>
      </c>
      <c r="P2420" s="8">
        <v>44143</v>
      </c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</row>
    <row r="2421" ht="15.15" hidden="1" spans="1:86">
      <c r="A2421" s="4">
        <v>44144.030150463</v>
      </c>
      <c r="B2421" s="6" t="s">
        <v>15</v>
      </c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 t="s">
        <v>6588</v>
      </c>
      <c r="AF2421" s="6" t="s">
        <v>6589</v>
      </c>
      <c r="AG2421" s="6" t="s">
        <v>6590</v>
      </c>
      <c r="AH2421" s="6" t="s">
        <v>6591</v>
      </c>
      <c r="AI2421" s="6" t="s">
        <v>3527</v>
      </c>
      <c r="AJ2421" s="7">
        <v>201</v>
      </c>
      <c r="AK2421" s="6" t="s">
        <v>20</v>
      </c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</row>
    <row r="2422" ht="15.15" hidden="1" spans="1:86">
      <c r="A2422" s="4">
        <v>44144.0317013889</v>
      </c>
      <c r="B2422" s="5" t="s">
        <v>65</v>
      </c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 t="s">
        <v>6592</v>
      </c>
      <c r="R2422" s="7">
        <v>89219082774</v>
      </c>
      <c r="S2422" s="6" t="s">
        <v>6593</v>
      </c>
      <c r="T2422" s="6" t="s">
        <v>6594</v>
      </c>
      <c r="U2422" s="6" t="s">
        <v>476</v>
      </c>
      <c r="V2422" s="6">
        <v>2</v>
      </c>
      <c r="W2422" s="8">
        <v>44143</v>
      </c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</row>
    <row r="2423" ht="15.15" hidden="1" spans="1:86">
      <c r="A2423" s="4">
        <v>44144.0318518519</v>
      </c>
      <c r="B2423" s="6" t="s">
        <v>80</v>
      </c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 t="s">
        <v>6595</v>
      </c>
      <c r="BH2423" s="6">
        <v>79219153339</v>
      </c>
      <c r="BI2423" s="6" t="s">
        <v>6596</v>
      </c>
      <c r="BJ2423" s="6" t="s">
        <v>6597</v>
      </c>
      <c r="BK2423" s="6" t="s">
        <v>6598</v>
      </c>
      <c r="BL2423" s="6" t="s">
        <v>6584</v>
      </c>
      <c r="BM2423" s="7">
        <v>107</v>
      </c>
      <c r="BN2423" s="6" t="s">
        <v>20</v>
      </c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</row>
    <row r="2424" ht="15.15" hidden="1" spans="1:86">
      <c r="A2424" s="4">
        <v>44144.0333796296</v>
      </c>
      <c r="B2424" s="5" t="s">
        <v>65</v>
      </c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 t="s">
        <v>6592</v>
      </c>
      <c r="R2424" s="7">
        <v>89219082774</v>
      </c>
      <c r="S2424" s="6" t="s">
        <v>6593</v>
      </c>
      <c r="T2424" s="6" t="s">
        <v>6594</v>
      </c>
      <c r="U2424" s="6" t="s">
        <v>414</v>
      </c>
      <c r="V2424" s="7">
        <v>202</v>
      </c>
      <c r="W2424" s="8">
        <v>44143</v>
      </c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</row>
    <row r="2425" ht="15.15" hidden="1" spans="1:86">
      <c r="A2425" s="4">
        <v>44144.034537037</v>
      </c>
      <c r="B2425" s="5" t="s">
        <v>65</v>
      </c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 t="s">
        <v>6565</v>
      </c>
      <c r="R2425" s="6">
        <v>79219387469</v>
      </c>
      <c r="S2425" s="6"/>
      <c r="T2425" s="6" t="s">
        <v>6566</v>
      </c>
      <c r="U2425" s="6" t="s">
        <v>6599</v>
      </c>
      <c r="V2425" s="6" t="s">
        <v>6600</v>
      </c>
      <c r="W2425" s="8">
        <v>44143</v>
      </c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</row>
    <row r="2426" ht="15.15" spans="1:86">
      <c r="A2426" s="4">
        <v>44144.0362268519</v>
      </c>
      <c r="B2426" s="5" t="s">
        <v>11</v>
      </c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 t="s">
        <v>6601</v>
      </c>
      <c r="BP2426" s="7">
        <v>89213494970</v>
      </c>
      <c r="BQ2426" s="6" t="s">
        <v>6602</v>
      </c>
      <c r="BR2426" s="6" t="s">
        <v>6603</v>
      </c>
      <c r="BS2426" s="6" t="s">
        <v>2215</v>
      </c>
      <c r="BT2426" s="7">
        <v>172</v>
      </c>
      <c r="BU2426" s="8">
        <v>44143</v>
      </c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</row>
    <row r="2427" ht="15.15" hidden="1" spans="1:86">
      <c r="A2427" s="4">
        <v>44144.0372337963</v>
      </c>
      <c r="B2427" s="5" t="s">
        <v>27</v>
      </c>
      <c r="C2427" s="6"/>
      <c r="D2427" s="6"/>
      <c r="E2427" s="6"/>
      <c r="F2427" s="6"/>
      <c r="G2427" s="6"/>
      <c r="H2427" s="6"/>
      <c r="I2427" s="6"/>
      <c r="J2427" s="6" t="s">
        <v>6604</v>
      </c>
      <c r="K2427" s="7">
        <v>89215942131</v>
      </c>
      <c r="L2427" s="6" t="s">
        <v>6605</v>
      </c>
      <c r="M2427" s="6" t="s">
        <v>6606</v>
      </c>
      <c r="N2427" s="6" t="s">
        <v>6607</v>
      </c>
      <c r="O2427" s="7">
        <v>109</v>
      </c>
      <c r="P2427" s="8">
        <v>44144</v>
      </c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</row>
    <row r="2428" ht="15.15" hidden="1" spans="1:86">
      <c r="A2428" s="4">
        <v>44144.0384722222</v>
      </c>
      <c r="B2428" s="5" t="s">
        <v>27</v>
      </c>
      <c r="C2428" s="6"/>
      <c r="D2428" s="6"/>
      <c r="E2428" s="6"/>
      <c r="F2428" s="6"/>
      <c r="G2428" s="6"/>
      <c r="H2428" s="6"/>
      <c r="I2428" s="6"/>
      <c r="J2428" s="6" t="s">
        <v>6608</v>
      </c>
      <c r="K2428" s="7">
        <v>89052326229</v>
      </c>
      <c r="L2428" s="6" t="s">
        <v>6609</v>
      </c>
      <c r="M2428" s="6" t="s">
        <v>6610</v>
      </c>
      <c r="N2428" s="6" t="s">
        <v>6309</v>
      </c>
      <c r="O2428" s="7">
        <v>110</v>
      </c>
      <c r="P2428" s="8">
        <v>44143</v>
      </c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</row>
    <row r="2429" ht="15.15" hidden="1" spans="1:86">
      <c r="A2429" s="4">
        <v>44144.0398148148</v>
      </c>
      <c r="B2429" s="5" t="s">
        <v>65</v>
      </c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 t="s">
        <v>3171</v>
      </c>
      <c r="R2429" s="7">
        <v>89523863207</v>
      </c>
      <c r="S2429" s="6" t="s">
        <v>3172</v>
      </c>
      <c r="T2429" s="6" t="s">
        <v>6611</v>
      </c>
      <c r="U2429" s="6" t="s">
        <v>414</v>
      </c>
      <c r="V2429" s="7">
        <v>103</v>
      </c>
      <c r="W2429" s="7" t="s">
        <v>4142</v>
      </c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</row>
    <row r="2430" ht="15.15" hidden="1" spans="1:86">
      <c r="A2430" s="4">
        <v>44144.0525347222</v>
      </c>
      <c r="B2430" s="5" t="s">
        <v>65</v>
      </c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 t="s">
        <v>6612</v>
      </c>
      <c r="R2430" s="6">
        <v>79219943517</v>
      </c>
      <c r="S2430" s="6" t="s">
        <v>6613</v>
      </c>
      <c r="T2430" s="6" t="s">
        <v>6614</v>
      </c>
      <c r="U2430" s="6" t="s">
        <v>6615</v>
      </c>
      <c r="V2430" s="6">
        <v>3</v>
      </c>
      <c r="W2430" s="8">
        <v>44143</v>
      </c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</row>
    <row r="2431" ht="15.15" spans="1:86">
      <c r="A2431" s="4">
        <v>44144.0529861111</v>
      </c>
      <c r="B2431" s="5" t="s">
        <v>11</v>
      </c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 t="s">
        <v>6616</v>
      </c>
      <c r="BP2431" s="6">
        <v>79213599824</v>
      </c>
      <c r="BQ2431" s="6" t="s">
        <v>6617</v>
      </c>
      <c r="BR2431" s="6" t="s">
        <v>6618</v>
      </c>
      <c r="BS2431" s="6" t="s">
        <v>4066</v>
      </c>
      <c r="BT2431" s="7">
        <v>115</v>
      </c>
      <c r="BU2431" s="8">
        <v>44143</v>
      </c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</row>
    <row r="2432" ht="15.15" hidden="1" spans="1:86">
      <c r="A2432" s="4">
        <v>44144.0578819444</v>
      </c>
      <c r="B2432" s="5" t="s">
        <v>65</v>
      </c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 t="s">
        <v>6612</v>
      </c>
      <c r="R2432" s="6">
        <v>79219943517</v>
      </c>
      <c r="S2432" s="6" t="s">
        <v>6613</v>
      </c>
      <c r="T2432" s="6" t="s">
        <v>6614</v>
      </c>
      <c r="U2432" s="6" t="s">
        <v>5555</v>
      </c>
      <c r="V2432" s="7">
        <v>701</v>
      </c>
      <c r="W2432" s="8">
        <v>44143</v>
      </c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</row>
    <row r="2433" ht="15.15" spans="1:86">
      <c r="A2433" s="4">
        <v>44144.0585069444</v>
      </c>
      <c r="B2433" s="5" t="s">
        <v>11</v>
      </c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 t="s">
        <v>1012</v>
      </c>
      <c r="BP2433" s="6">
        <v>79052024497</v>
      </c>
      <c r="BQ2433" s="6" t="s">
        <v>1013</v>
      </c>
      <c r="BR2433" s="6" t="s">
        <v>6619</v>
      </c>
      <c r="BS2433" s="6" t="s">
        <v>378</v>
      </c>
      <c r="BT2433" s="7">
        <v>233</v>
      </c>
      <c r="BU2433" s="8">
        <v>44144</v>
      </c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</row>
    <row r="2434" ht="15.15" hidden="1" spans="1:86">
      <c r="A2434" s="4">
        <v>44144.0586458333</v>
      </c>
      <c r="B2434" s="5" t="s">
        <v>65</v>
      </c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 t="s">
        <v>308</v>
      </c>
      <c r="R2434" s="7">
        <v>89215671825</v>
      </c>
      <c r="S2434" s="6" t="s">
        <v>309</v>
      </c>
      <c r="T2434" s="6" t="s">
        <v>310</v>
      </c>
      <c r="U2434" s="6" t="s">
        <v>414</v>
      </c>
      <c r="V2434" s="7">
        <v>101</v>
      </c>
      <c r="W2434" s="8">
        <v>44144</v>
      </c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</row>
    <row r="2435" ht="15.15" hidden="1" spans="1:86">
      <c r="A2435" s="4">
        <v>44144.0596875</v>
      </c>
      <c r="B2435" s="5" t="s">
        <v>65</v>
      </c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 t="s">
        <v>308</v>
      </c>
      <c r="R2435" s="7">
        <v>89215671825</v>
      </c>
      <c r="S2435" s="6" t="s">
        <v>309</v>
      </c>
      <c r="T2435" s="6" t="s">
        <v>310</v>
      </c>
      <c r="U2435" s="6" t="s">
        <v>6620</v>
      </c>
      <c r="V2435" s="6">
        <v>1</v>
      </c>
      <c r="W2435" s="8">
        <v>44144</v>
      </c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</row>
    <row r="2436" ht="15.15" hidden="1" spans="1:86">
      <c r="A2436" s="4">
        <v>44144.0626388889</v>
      </c>
      <c r="B2436" s="5" t="s">
        <v>169</v>
      </c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 t="s">
        <v>6621</v>
      </c>
      <c r="Y2436" s="7">
        <v>89052058669</v>
      </c>
      <c r="Z2436" s="6" t="s">
        <v>6622</v>
      </c>
      <c r="AA2436" s="6" t="s">
        <v>6623</v>
      </c>
      <c r="AB2436" s="6" t="s">
        <v>697</v>
      </c>
      <c r="AC2436" s="7">
        <v>404</v>
      </c>
      <c r="AD2436" s="8">
        <v>44144</v>
      </c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</row>
    <row r="2437" ht="15.15" hidden="1" spans="1:86">
      <c r="A2437" s="4">
        <v>44144.0630439815</v>
      </c>
      <c r="B2437" s="5" t="s">
        <v>27</v>
      </c>
      <c r="C2437" s="6"/>
      <c r="D2437" s="6"/>
      <c r="E2437" s="6"/>
      <c r="F2437" s="6"/>
      <c r="G2437" s="6"/>
      <c r="H2437" s="6"/>
      <c r="I2437" s="6"/>
      <c r="J2437" s="6" t="s">
        <v>6624</v>
      </c>
      <c r="K2437" s="7">
        <v>89217475394</v>
      </c>
      <c r="L2437" s="6" t="s">
        <v>6625</v>
      </c>
      <c r="M2437" s="6" t="s">
        <v>6626</v>
      </c>
      <c r="N2437" s="6" t="s">
        <v>2128</v>
      </c>
      <c r="O2437" s="7">
        <v>301</v>
      </c>
      <c r="P2437" s="8">
        <v>44143</v>
      </c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</row>
    <row r="2438" ht="15.15" hidden="1" spans="1:86">
      <c r="A2438" s="4">
        <v>44144.0666782407</v>
      </c>
      <c r="B2438" s="5" t="s">
        <v>65</v>
      </c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 t="s">
        <v>6627</v>
      </c>
      <c r="R2438" s="7">
        <v>89219453179</v>
      </c>
      <c r="S2438" s="6" t="s">
        <v>6628</v>
      </c>
      <c r="T2438" s="6" t="s">
        <v>6629</v>
      </c>
      <c r="U2438" s="6" t="s">
        <v>139</v>
      </c>
      <c r="V2438" s="7">
        <v>108</v>
      </c>
      <c r="W2438" s="8">
        <v>44144</v>
      </c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</row>
    <row r="2439" ht="15.15" hidden="1" spans="1:86">
      <c r="A2439" s="4">
        <v>44144.0685532407</v>
      </c>
      <c r="B2439" s="5" t="s">
        <v>65</v>
      </c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 t="s">
        <v>6627</v>
      </c>
      <c r="R2439" s="7">
        <v>89219453179</v>
      </c>
      <c r="S2439" s="6" t="s">
        <v>6628</v>
      </c>
      <c r="T2439" s="6" t="s">
        <v>6630</v>
      </c>
      <c r="U2439" s="6" t="s">
        <v>139</v>
      </c>
      <c r="V2439" s="7">
        <v>602</v>
      </c>
      <c r="W2439" s="8">
        <v>44144</v>
      </c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</row>
    <row r="2440" ht="15.15" hidden="1" spans="1:86">
      <c r="A2440" s="4">
        <v>44144.0785416667</v>
      </c>
      <c r="B2440" s="6" t="s">
        <v>15</v>
      </c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 t="s">
        <v>6627</v>
      </c>
      <c r="AF2440" s="7">
        <v>89219453179</v>
      </c>
      <c r="AG2440" s="6" t="s">
        <v>6628</v>
      </c>
      <c r="AH2440" s="6" t="s">
        <v>6630</v>
      </c>
      <c r="AI2440" s="6" t="s">
        <v>2154</v>
      </c>
      <c r="AJ2440" s="7">
        <v>403</v>
      </c>
      <c r="AK2440" s="6" t="s">
        <v>20</v>
      </c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</row>
    <row r="2441" ht="15.15" hidden="1" spans="1:86">
      <c r="A2441" s="4">
        <v>44144.0815625</v>
      </c>
      <c r="B2441" s="6" t="s">
        <v>15</v>
      </c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 t="s">
        <v>6627</v>
      </c>
      <c r="AF2441" s="7">
        <v>89219453179</v>
      </c>
      <c r="AG2441" s="6" t="s">
        <v>6631</v>
      </c>
      <c r="AH2441" s="6" t="s">
        <v>6629</v>
      </c>
      <c r="AI2441" s="6" t="s">
        <v>3596</v>
      </c>
      <c r="AJ2441" s="7">
        <v>101</v>
      </c>
      <c r="AK2441" s="6" t="s">
        <v>20</v>
      </c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</row>
    <row r="2442" ht="15.15" hidden="1" spans="1:86">
      <c r="A2442" s="4">
        <v>44144.0857523148</v>
      </c>
      <c r="B2442" s="5" t="s">
        <v>65</v>
      </c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 t="s">
        <v>6632</v>
      </c>
      <c r="R2442" s="7">
        <v>89213493225</v>
      </c>
      <c r="S2442" s="6" t="s">
        <v>6633</v>
      </c>
      <c r="T2442" s="6" t="s">
        <v>6634</v>
      </c>
      <c r="U2442" s="6" t="s">
        <v>2525</v>
      </c>
      <c r="V2442" s="6" t="s">
        <v>6635</v>
      </c>
      <c r="W2442" s="8">
        <v>44144</v>
      </c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</row>
    <row r="2443" ht="15.15" hidden="1" spans="1:86">
      <c r="A2443" s="4">
        <v>44144.0965856481</v>
      </c>
      <c r="B2443" s="5" t="s">
        <v>27</v>
      </c>
      <c r="C2443" s="6"/>
      <c r="D2443" s="6"/>
      <c r="E2443" s="6"/>
      <c r="F2443" s="6"/>
      <c r="G2443" s="6"/>
      <c r="H2443" s="6"/>
      <c r="I2443" s="6"/>
      <c r="J2443" s="6" t="s">
        <v>4837</v>
      </c>
      <c r="K2443" s="7">
        <v>89112500136</v>
      </c>
      <c r="L2443" s="6" t="s">
        <v>4838</v>
      </c>
      <c r="M2443" s="6" t="s">
        <v>6636</v>
      </c>
      <c r="N2443" s="6" t="s">
        <v>2035</v>
      </c>
      <c r="O2443" s="7">
        <v>102</v>
      </c>
      <c r="P2443" s="8">
        <v>44143</v>
      </c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</row>
    <row r="2444" ht="15.15" hidden="1" spans="1:86">
      <c r="A2444" s="4">
        <v>44144.1869328704</v>
      </c>
      <c r="B2444" s="5" t="s">
        <v>27</v>
      </c>
      <c r="C2444" s="6"/>
      <c r="D2444" s="6"/>
      <c r="E2444" s="6"/>
      <c r="F2444" s="6"/>
      <c r="G2444" s="6"/>
      <c r="H2444" s="6"/>
      <c r="I2444" s="6"/>
      <c r="J2444" s="6" t="s">
        <v>6562</v>
      </c>
      <c r="K2444" s="7">
        <v>89112477031</v>
      </c>
      <c r="L2444" s="6" t="s">
        <v>6563</v>
      </c>
      <c r="M2444" s="6" t="s">
        <v>6564</v>
      </c>
      <c r="N2444" s="6" t="s">
        <v>6213</v>
      </c>
      <c r="O2444" s="7">
        <v>115</v>
      </c>
      <c r="P2444" s="8">
        <v>44143</v>
      </c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</row>
    <row r="2445" ht="15.15" hidden="1" spans="1:86">
      <c r="A2445" s="4">
        <v>44144.2041087963</v>
      </c>
      <c r="B2445" s="5" t="s">
        <v>169</v>
      </c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 t="s">
        <v>6637</v>
      </c>
      <c r="Y2445" s="6" t="s">
        <v>6638</v>
      </c>
      <c r="Z2445" s="6" t="s">
        <v>6639</v>
      </c>
      <c r="AA2445" s="6" t="s">
        <v>6640</v>
      </c>
      <c r="AB2445" s="6" t="s">
        <v>6641</v>
      </c>
      <c r="AC2445" s="7">
        <v>102</v>
      </c>
      <c r="AD2445" s="7" t="s">
        <v>6642</v>
      </c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</row>
    <row r="2446" ht="15.15" hidden="1" spans="1:86">
      <c r="A2446" s="4">
        <v>44144.2061805556</v>
      </c>
      <c r="B2446" s="5" t="s">
        <v>65</v>
      </c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 t="s">
        <v>6637</v>
      </c>
      <c r="R2446" s="6" t="s">
        <v>6638</v>
      </c>
      <c r="S2446" s="6" t="s">
        <v>6639</v>
      </c>
      <c r="T2446" s="6" t="s">
        <v>6640</v>
      </c>
      <c r="U2446" s="6" t="s">
        <v>179</v>
      </c>
      <c r="V2446" s="7">
        <v>304</v>
      </c>
      <c r="W2446" s="7" t="s">
        <v>6642</v>
      </c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</row>
    <row r="2447" ht="15.15" hidden="1" spans="1:86">
      <c r="A2447" s="4">
        <v>44144.2421990741</v>
      </c>
      <c r="B2447" s="6" t="s">
        <v>80</v>
      </c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 t="s">
        <v>6643</v>
      </c>
      <c r="BH2447" s="7">
        <v>89312900757</v>
      </c>
      <c r="BI2447" s="6" t="s">
        <v>6644</v>
      </c>
      <c r="BJ2447" s="6" t="s">
        <v>6645</v>
      </c>
      <c r="BK2447" s="6" t="s">
        <v>6646</v>
      </c>
      <c r="BL2447" s="6" t="s">
        <v>6584</v>
      </c>
      <c r="BM2447" s="7">
        <v>108</v>
      </c>
      <c r="BN2447" s="6" t="s">
        <v>86</v>
      </c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</row>
    <row r="2448" ht="15.15" spans="1:86">
      <c r="A2448" s="4">
        <v>44144.2927893518</v>
      </c>
      <c r="B2448" s="5" t="s">
        <v>11</v>
      </c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 t="s">
        <v>6647</v>
      </c>
      <c r="BP2448" s="7">
        <v>89043380390</v>
      </c>
      <c r="BQ2448" s="6" t="s">
        <v>6648</v>
      </c>
      <c r="BR2448" s="6" t="s">
        <v>6649</v>
      </c>
      <c r="BS2448" s="6" t="s">
        <v>2736</v>
      </c>
      <c r="BT2448" s="6" t="s">
        <v>2225</v>
      </c>
      <c r="BU2448" s="8">
        <v>44144</v>
      </c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</row>
    <row r="2449" ht="15.15" spans="1:86">
      <c r="A2449" s="4">
        <v>44144.2945023148</v>
      </c>
      <c r="B2449" s="5" t="s">
        <v>11</v>
      </c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 t="s">
        <v>6647</v>
      </c>
      <c r="BP2449" s="7">
        <v>89043380390</v>
      </c>
      <c r="BQ2449" s="6" t="s">
        <v>6648</v>
      </c>
      <c r="BR2449" s="6" t="s">
        <v>6650</v>
      </c>
      <c r="BS2449" s="6" t="s">
        <v>2895</v>
      </c>
      <c r="BT2449" s="6" t="s">
        <v>6651</v>
      </c>
      <c r="BU2449" s="8">
        <v>44144</v>
      </c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</row>
    <row r="2450" ht="15.15" hidden="1" spans="1:86">
      <c r="A2450" s="4">
        <v>44144.300162037</v>
      </c>
      <c r="B2450" s="5" t="s">
        <v>27</v>
      </c>
      <c r="C2450" s="6"/>
      <c r="D2450" s="6"/>
      <c r="E2450" s="6"/>
      <c r="F2450" s="6"/>
      <c r="G2450" s="6"/>
      <c r="H2450" s="6"/>
      <c r="I2450" s="6"/>
      <c r="J2450" s="6" t="s">
        <v>6652</v>
      </c>
      <c r="K2450" s="6" t="s">
        <v>6653</v>
      </c>
      <c r="L2450" s="6" t="s">
        <v>6654</v>
      </c>
      <c r="M2450" s="6" t="s">
        <v>6655</v>
      </c>
      <c r="N2450" s="6" t="s">
        <v>3075</v>
      </c>
      <c r="O2450" s="6" t="s">
        <v>5405</v>
      </c>
      <c r="P2450" s="8">
        <v>44144</v>
      </c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</row>
    <row r="2451" ht="15.15" hidden="1" spans="1:86">
      <c r="A2451" s="4">
        <v>44144.3030671296</v>
      </c>
      <c r="B2451" s="5" t="s">
        <v>65</v>
      </c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 t="s">
        <v>6656</v>
      </c>
      <c r="R2451" s="7">
        <v>89043317250</v>
      </c>
      <c r="S2451" s="6" t="s">
        <v>6657</v>
      </c>
      <c r="T2451" s="6" t="s">
        <v>6658</v>
      </c>
      <c r="U2451" s="6" t="s">
        <v>4928</v>
      </c>
      <c r="V2451" s="7">
        <v>203</v>
      </c>
      <c r="W2451" s="8">
        <v>44144</v>
      </c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</row>
    <row r="2452" ht="15.15" hidden="1" spans="1:86">
      <c r="A2452" s="4">
        <v>44144.3090393519</v>
      </c>
      <c r="B2452" s="5" t="s">
        <v>27</v>
      </c>
      <c r="C2452" s="6"/>
      <c r="D2452" s="6"/>
      <c r="E2452" s="6"/>
      <c r="F2452" s="6"/>
      <c r="G2452" s="6"/>
      <c r="H2452" s="6"/>
      <c r="I2452" s="6"/>
      <c r="J2452" s="6" t="s">
        <v>6659</v>
      </c>
      <c r="K2452" s="6" t="s">
        <v>6660</v>
      </c>
      <c r="L2452" s="6" t="s">
        <v>6661</v>
      </c>
      <c r="M2452" s="6" t="s">
        <v>6662</v>
      </c>
      <c r="N2452" s="6" t="s">
        <v>6663</v>
      </c>
      <c r="O2452" s="7">
        <v>102</v>
      </c>
      <c r="P2452" s="8">
        <v>44144</v>
      </c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</row>
    <row r="2453" ht="15.15" hidden="1" spans="1:86">
      <c r="A2453" s="4">
        <v>44144.3130208333</v>
      </c>
      <c r="B2453" s="5" t="s">
        <v>65</v>
      </c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 t="s">
        <v>671</v>
      </c>
      <c r="R2453" s="6">
        <v>79312883828</v>
      </c>
      <c r="S2453" s="6" t="s">
        <v>672</v>
      </c>
      <c r="T2453" s="6" t="s">
        <v>673</v>
      </c>
      <c r="U2453" s="6" t="s">
        <v>414</v>
      </c>
      <c r="V2453" s="7">
        <v>502</v>
      </c>
      <c r="W2453" s="8">
        <v>44144</v>
      </c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</row>
    <row r="2454" ht="15.15" hidden="1" spans="1:86">
      <c r="A2454" s="4">
        <v>44144.32</v>
      </c>
      <c r="B2454" s="6" t="s">
        <v>80</v>
      </c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 t="s">
        <v>6664</v>
      </c>
      <c r="BH2454" s="7">
        <v>89215811202</v>
      </c>
      <c r="BI2454" s="6"/>
      <c r="BJ2454" s="6" t="s">
        <v>6665</v>
      </c>
      <c r="BK2454" s="6" t="s">
        <v>6666</v>
      </c>
      <c r="BL2454" s="6" t="s">
        <v>6667</v>
      </c>
      <c r="BM2454" s="7">
        <v>108</v>
      </c>
      <c r="BN2454" s="6" t="s">
        <v>26</v>
      </c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</row>
    <row r="2455" ht="15.15" hidden="1" spans="1:86">
      <c r="A2455" s="4">
        <v>44144.3217361111</v>
      </c>
      <c r="B2455" s="6" t="s">
        <v>15</v>
      </c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 t="s">
        <v>6668</v>
      </c>
      <c r="AF2455" s="6">
        <v>79119216197</v>
      </c>
      <c r="AG2455" s="6" t="s">
        <v>6669</v>
      </c>
      <c r="AH2455" s="6" t="s">
        <v>6670</v>
      </c>
      <c r="AI2455" s="6" t="s">
        <v>73</v>
      </c>
      <c r="AJ2455" s="7">
        <v>201</v>
      </c>
      <c r="AK2455" s="6" t="s">
        <v>591</v>
      </c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</row>
    <row r="2456" ht="15.15" hidden="1" spans="1:86">
      <c r="A2456" s="4">
        <v>44144.323287037</v>
      </c>
      <c r="B2456" s="5" t="s">
        <v>169</v>
      </c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 t="s">
        <v>1582</v>
      </c>
      <c r="Y2456" s="6">
        <v>79643756063</v>
      </c>
      <c r="Z2456" s="6" t="s">
        <v>1583</v>
      </c>
      <c r="AA2456" s="6" t="s">
        <v>1584</v>
      </c>
      <c r="AB2456" s="6" t="s">
        <v>874</v>
      </c>
      <c r="AC2456" s="7">
        <v>105</v>
      </c>
      <c r="AD2456" s="8">
        <v>44142</v>
      </c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</row>
    <row r="2457" ht="15.15" hidden="1" spans="1:86">
      <c r="A2457" s="4">
        <v>44144.3244675926</v>
      </c>
      <c r="B2457" s="6" t="s">
        <v>15</v>
      </c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 t="s">
        <v>6671</v>
      </c>
      <c r="AF2457" s="6">
        <v>79112447267</v>
      </c>
      <c r="AG2457" s="6" t="s">
        <v>6672</v>
      </c>
      <c r="AH2457" s="6" t="s">
        <v>6673</v>
      </c>
      <c r="AI2457" s="6" t="s">
        <v>3496</v>
      </c>
      <c r="AJ2457" s="7">
        <v>402</v>
      </c>
      <c r="AK2457" s="6" t="s">
        <v>6674</v>
      </c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</row>
    <row r="2458" ht="15.15" hidden="1" spans="1:86">
      <c r="A2458" s="4">
        <v>44144.3284143519</v>
      </c>
      <c r="B2458" s="5" t="s">
        <v>65</v>
      </c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 t="s">
        <v>6675</v>
      </c>
      <c r="R2458" s="7">
        <v>89602543062</v>
      </c>
      <c r="S2458" s="6" t="s">
        <v>6676</v>
      </c>
      <c r="T2458" s="6" t="s">
        <v>6677</v>
      </c>
      <c r="U2458" s="6" t="s">
        <v>6678</v>
      </c>
      <c r="V2458" s="6" t="s">
        <v>6679</v>
      </c>
      <c r="W2458" s="8">
        <v>44144</v>
      </c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</row>
    <row r="2459" ht="15.15" hidden="1" spans="1:86">
      <c r="A2459" s="4">
        <v>44144.3304166667</v>
      </c>
      <c r="B2459" s="5" t="s">
        <v>65</v>
      </c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 t="s">
        <v>6680</v>
      </c>
      <c r="R2459" s="7">
        <v>9312902949</v>
      </c>
      <c r="S2459" s="6" t="s">
        <v>6681</v>
      </c>
      <c r="T2459" s="6" t="s">
        <v>6682</v>
      </c>
      <c r="U2459" s="6" t="s">
        <v>476</v>
      </c>
      <c r="V2459" s="6">
        <v>3</v>
      </c>
      <c r="W2459" s="8">
        <v>44143</v>
      </c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</row>
    <row r="2460" ht="15.15" hidden="1" spans="1:86">
      <c r="A2460" s="4">
        <v>44144.3307523148</v>
      </c>
      <c r="B2460" s="5" t="s">
        <v>65</v>
      </c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 t="s">
        <v>6675</v>
      </c>
      <c r="R2460" s="7">
        <v>89602543062</v>
      </c>
      <c r="S2460" s="6" t="s">
        <v>6676</v>
      </c>
      <c r="T2460" s="6" t="s">
        <v>6677</v>
      </c>
      <c r="U2460" s="6" t="s">
        <v>414</v>
      </c>
      <c r="V2460" s="6" t="s">
        <v>5522</v>
      </c>
      <c r="W2460" s="8">
        <v>44144</v>
      </c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</row>
    <row r="2461" ht="15.15" hidden="1" spans="1:86">
      <c r="A2461" s="4">
        <v>44144.3312268518</v>
      </c>
      <c r="B2461" s="6" t="s">
        <v>15</v>
      </c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 t="s">
        <v>6683</v>
      </c>
      <c r="AF2461" s="6" t="s">
        <v>6684</v>
      </c>
      <c r="AG2461" s="6" t="s">
        <v>6685</v>
      </c>
      <c r="AH2461" s="6" t="s">
        <v>6686</v>
      </c>
      <c r="AI2461" s="6" t="s">
        <v>6687</v>
      </c>
      <c r="AJ2461" s="7">
        <v>105</v>
      </c>
      <c r="AK2461" s="6" t="s">
        <v>20</v>
      </c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</row>
    <row r="2462" ht="15.15" hidden="1" spans="1:86">
      <c r="A2462" s="4">
        <v>44144.3326273148</v>
      </c>
      <c r="B2462" s="5" t="s">
        <v>169</v>
      </c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 t="s">
        <v>6688</v>
      </c>
      <c r="Y2462" s="6">
        <v>79219617193</v>
      </c>
      <c r="Z2462" s="6" t="s">
        <v>6689</v>
      </c>
      <c r="AA2462" s="6" t="s">
        <v>6690</v>
      </c>
      <c r="AB2462" s="6" t="s">
        <v>1021</v>
      </c>
      <c r="AC2462" s="7">
        <v>115</v>
      </c>
      <c r="AD2462" s="8">
        <v>44144</v>
      </c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</row>
    <row r="2463" ht="15.15" hidden="1" spans="1:86">
      <c r="A2463" s="4">
        <v>44144.3383912037</v>
      </c>
      <c r="B2463" s="5" t="s">
        <v>169</v>
      </c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 t="s">
        <v>6691</v>
      </c>
      <c r="Y2463" s="6">
        <v>79111977660</v>
      </c>
      <c r="Z2463" s="6" t="s">
        <v>6692</v>
      </c>
      <c r="AA2463" s="6" t="s">
        <v>6693</v>
      </c>
      <c r="AB2463" s="6" t="s">
        <v>6694</v>
      </c>
      <c r="AC2463" s="7">
        <v>103</v>
      </c>
      <c r="AD2463" s="8">
        <v>44144</v>
      </c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</row>
    <row r="2464" ht="15.15" hidden="1" spans="1:86">
      <c r="A2464" s="4">
        <v>44144.3386689815</v>
      </c>
      <c r="B2464" s="5" t="s">
        <v>169</v>
      </c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 t="s">
        <v>6695</v>
      </c>
      <c r="Y2464" s="7">
        <v>89213553981</v>
      </c>
      <c r="Z2464" s="6" t="s">
        <v>6696</v>
      </c>
      <c r="AA2464" s="6" t="s">
        <v>6697</v>
      </c>
      <c r="AB2464" s="6" t="s">
        <v>1976</v>
      </c>
      <c r="AC2464" s="7">
        <v>401</v>
      </c>
      <c r="AD2464" s="8">
        <v>44144</v>
      </c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</row>
    <row r="2465" ht="15.15" hidden="1" spans="1:86">
      <c r="A2465" s="4">
        <v>44144.3403125</v>
      </c>
      <c r="B2465" s="5" t="s">
        <v>65</v>
      </c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 t="s">
        <v>6698</v>
      </c>
      <c r="R2465" s="6" t="s">
        <v>6699</v>
      </c>
      <c r="S2465" s="6" t="s">
        <v>6700</v>
      </c>
      <c r="T2465" s="6" t="s">
        <v>6701</v>
      </c>
      <c r="U2465" s="6" t="s">
        <v>2525</v>
      </c>
      <c r="V2465" s="6" t="s">
        <v>6702</v>
      </c>
      <c r="W2465" s="8">
        <v>44144</v>
      </c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</row>
    <row r="2466" ht="15.15" hidden="1" spans="1:86">
      <c r="A2466" s="4">
        <v>44144.3403356482</v>
      </c>
      <c r="B2466" s="5" t="s">
        <v>65</v>
      </c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 t="s">
        <v>6608</v>
      </c>
      <c r="R2466" s="7">
        <v>89052326229</v>
      </c>
      <c r="S2466" s="6" t="s">
        <v>6609</v>
      </c>
      <c r="T2466" s="6" t="s">
        <v>6610</v>
      </c>
      <c r="U2466" s="6" t="s">
        <v>179</v>
      </c>
      <c r="V2466" s="7">
        <v>701</v>
      </c>
      <c r="W2466" s="8">
        <v>44144</v>
      </c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</row>
    <row r="2467" ht="15.15" hidden="1" spans="1:86">
      <c r="A2467" s="4">
        <v>44144.3443518519</v>
      </c>
      <c r="B2467" s="5" t="s">
        <v>169</v>
      </c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 t="s">
        <v>6703</v>
      </c>
      <c r="Y2467" s="7">
        <v>89814620500</v>
      </c>
      <c r="Z2467" s="6" t="s">
        <v>6704</v>
      </c>
      <c r="AA2467" s="6" t="s">
        <v>6705</v>
      </c>
      <c r="AB2467" s="6" t="s">
        <v>874</v>
      </c>
      <c r="AC2467" s="7">
        <v>103</v>
      </c>
      <c r="AD2467" s="8">
        <v>44144</v>
      </c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</row>
    <row r="2468" ht="15.15" hidden="1" spans="1:86">
      <c r="A2468" s="4">
        <v>44144.3491898148</v>
      </c>
      <c r="B2468" s="5" t="s">
        <v>65</v>
      </c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 t="s">
        <v>1050</v>
      </c>
      <c r="R2468" s="6">
        <v>79112185303</v>
      </c>
      <c r="S2468" s="6" t="s">
        <v>1051</v>
      </c>
      <c r="T2468" s="6" t="s">
        <v>1052</v>
      </c>
      <c r="U2468" s="6" t="s">
        <v>414</v>
      </c>
      <c r="V2468" s="7">
        <v>401</v>
      </c>
      <c r="W2468" s="8">
        <v>44144</v>
      </c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</row>
    <row r="2469" ht="15.15" hidden="1" spans="1:86">
      <c r="A2469" s="4">
        <v>44144.3534606481</v>
      </c>
      <c r="B2469" s="5" t="s">
        <v>192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 t="s">
        <v>6706</v>
      </c>
      <c r="BA2469" s="6">
        <v>79111879950</v>
      </c>
      <c r="BB2469" s="6" t="s">
        <v>6707</v>
      </c>
      <c r="BC2469" s="6" t="s">
        <v>6708</v>
      </c>
      <c r="BD2469" s="6" t="s">
        <v>6709</v>
      </c>
      <c r="BE2469" s="7">
        <v>127</v>
      </c>
      <c r="BF2469" s="8">
        <v>44144</v>
      </c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</row>
    <row r="2470" ht="15.15" hidden="1" spans="1:86">
      <c r="A2470" s="4">
        <v>44144.353587963</v>
      </c>
      <c r="B2470" s="5" t="s">
        <v>65</v>
      </c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 t="s">
        <v>6710</v>
      </c>
      <c r="R2470" s="7">
        <v>89117655893</v>
      </c>
      <c r="S2470" s="6" t="s">
        <v>6711</v>
      </c>
      <c r="T2470" s="6" t="s">
        <v>6712</v>
      </c>
      <c r="U2470" s="6" t="s">
        <v>6713</v>
      </c>
      <c r="V2470" s="7">
        <v>202</v>
      </c>
      <c r="W2470" s="8">
        <v>44144</v>
      </c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</row>
    <row r="2471" ht="15.15" hidden="1" spans="1:86">
      <c r="A2471" s="4">
        <v>44144.3546412037</v>
      </c>
      <c r="B2471" s="5" t="s">
        <v>65</v>
      </c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 t="s">
        <v>6714</v>
      </c>
      <c r="R2471" s="6">
        <v>79219777327</v>
      </c>
      <c r="S2471" s="6"/>
      <c r="T2471" s="6" t="s">
        <v>6715</v>
      </c>
      <c r="U2471" s="6" t="s">
        <v>4915</v>
      </c>
      <c r="V2471" s="7">
        <v>203</v>
      </c>
      <c r="W2471" s="8">
        <v>44144</v>
      </c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</row>
    <row r="2472" ht="15.15" hidden="1" spans="1:86">
      <c r="A2472" s="4">
        <v>44144.3550115741</v>
      </c>
      <c r="B2472" s="6" t="s">
        <v>15</v>
      </c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 t="s">
        <v>6716</v>
      </c>
      <c r="AF2472" s="6">
        <v>79219616985</v>
      </c>
      <c r="AG2472" s="6" t="s">
        <v>6717</v>
      </c>
      <c r="AH2472" s="6" t="s">
        <v>6718</v>
      </c>
      <c r="AI2472" s="6" t="s">
        <v>6719</v>
      </c>
      <c r="AJ2472" s="7">
        <v>105</v>
      </c>
      <c r="AK2472" s="6" t="s">
        <v>20</v>
      </c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</row>
    <row r="2473" ht="15.15" spans="1:86">
      <c r="A2473" s="4">
        <v>44144.3589583333</v>
      </c>
      <c r="B2473" s="5" t="s">
        <v>11</v>
      </c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 t="s">
        <v>6720</v>
      </c>
      <c r="BP2473" s="6">
        <v>79213204415</v>
      </c>
      <c r="BQ2473" s="6" t="s">
        <v>6721</v>
      </c>
      <c r="BR2473" s="6" t="s">
        <v>6722</v>
      </c>
      <c r="BS2473" s="6" t="s">
        <v>2068</v>
      </c>
      <c r="BT2473" s="7">
        <v>135</v>
      </c>
      <c r="BU2473" s="8">
        <v>44144</v>
      </c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</row>
    <row r="2474" ht="15.15" hidden="1" spans="1:86">
      <c r="A2474" s="4">
        <v>44144.3592361111</v>
      </c>
      <c r="B2474" s="5" t="s">
        <v>125</v>
      </c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 t="s">
        <v>6723</v>
      </c>
      <c r="AT2474" s="6">
        <v>79112196884</v>
      </c>
      <c r="AU2474" s="6" t="s">
        <v>6724</v>
      </c>
      <c r="AV2474" s="6" t="s">
        <v>6725</v>
      </c>
      <c r="AW2474" s="6" t="s">
        <v>5685</v>
      </c>
      <c r="AX2474" s="6" t="s">
        <v>1548</v>
      </c>
      <c r="AY2474" s="8">
        <v>44144</v>
      </c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</row>
    <row r="2475" ht="15.15" hidden="1" spans="1:86">
      <c r="A2475" s="4">
        <v>44144.3620023148</v>
      </c>
      <c r="B2475" s="5" t="s">
        <v>65</v>
      </c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 t="s">
        <v>383</v>
      </c>
      <c r="R2475" s="7">
        <v>79219995679</v>
      </c>
      <c r="S2475" s="6" t="s">
        <v>384</v>
      </c>
      <c r="T2475" s="6" t="s">
        <v>385</v>
      </c>
      <c r="U2475" s="6" t="s">
        <v>5826</v>
      </c>
      <c r="V2475" s="7">
        <v>202</v>
      </c>
      <c r="W2475" s="8">
        <v>44144</v>
      </c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</row>
    <row r="2476" ht="15.15" hidden="1" spans="1:86">
      <c r="A2476" s="4">
        <v>44144.3628472222</v>
      </c>
      <c r="B2476" s="5" t="s">
        <v>65</v>
      </c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 t="s">
        <v>6726</v>
      </c>
      <c r="R2476" s="6">
        <v>79213945700</v>
      </c>
      <c r="S2476" s="6" t="s">
        <v>6727</v>
      </c>
      <c r="T2476" s="6" t="s">
        <v>6728</v>
      </c>
      <c r="U2476" s="6" t="s">
        <v>4915</v>
      </c>
      <c r="V2476" s="7">
        <v>103</v>
      </c>
      <c r="W2476" s="8">
        <v>44144</v>
      </c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</row>
    <row r="2477" ht="15.15" spans="1:86">
      <c r="A2477" s="4">
        <v>44144.3632638889</v>
      </c>
      <c r="B2477" s="5" t="s">
        <v>11</v>
      </c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 t="s">
        <v>6729</v>
      </c>
      <c r="BP2477" s="7">
        <v>89118185148</v>
      </c>
      <c r="BQ2477" s="6" t="s">
        <v>6730</v>
      </c>
      <c r="BR2477" s="6" t="s">
        <v>6731</v>
      </c>
      <c r="BS2477" s="6" t="s">
        <v>234</v>
      </c>
      <c r="BT2477" s="7">
        <v>101</v>
      </c>
      <c r="BU2477" s="8">
        <v>44141</v>
      </c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</row>
    <row r="2478" ht="15.15" spans="1:86">
      <c r="A2478" s="4">
        <v>44144.3635300926</v>
      </c>
      <c r="B2478" s="5" t="s">
        <v>11</v>
      </c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 t="s">
        <v>6732</v>
      </c>
      <c r="BP2478" s="7">
        <v>89522283366</v>
      </c>
      <c r="BQ2478" s="6" t="s">
        <v>6733</v>
      </c>
      <c r="BR2478" s="6" t="s">
        <v>6734</v>
      </c>
      <c r="BS2478" s="6" t="s">
        <v>2285</v>
      </c>
      <c r="BT2478" s="7">
        <v>172</v>
      </c>
      <c r="BU2478" s="8">
        <v>44144</v>
      </c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</row>
    <row r="2479" ht="15.15" hidden="1" spans="1:86">
      <c r="A2479" s="4">
        <v>44144.3653472222</v>
      </c>
      <c r="B2479" s="5" t="s">
        <v>169</v>
      </c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 t="s">
        <v>2027</v>
      </c>
      <c r="Y2479" s="6" t="s">
        <v>6735</v>
      </c>
      <c r="Z2479" s="6" t="s">
        <v>2028</v>
      </c>
      <c r="AA2479" s="6" t="s">
        <v>2029</v>
      </c>
      <c r="AB2479" s="6" t="s">
        <v>3347</v>
      </c>
      <c r="AC2479" s="7">
        <v>116</v>
      </c>
      <c r="AD2479" s="8">
        <v>44144</v>
      </c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</row>
    <row r="2480" ht="15.15" hidden="1" spans="1:86">
      <c r="A2480" s="4">
        <v>44144.3677662037</v>
      </c>
      <c r="B2480" s="6" t="s">
        <v>80</v>
      </c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 t="s">
        <v>6736</v>
      </c>
      <c r="BH2480" s="6" t="s">
        <v>6737</v>
      </c>
      <c r="BI2480" s="6"/>
      <c r="BJ2480" s="6" t="s">
        <v>6736</v>
      </c>
      <c r="BK2480" s="6" t="s">
        <v>6738</v>
      </c>
      <c r="BL2480" s="6" t="s">
        <v>458</v>
      </c>
      <c r="BM2480" s="7">
        <v>101</v>
      </c>
      <c r="BN2480" s="6" t="s">
        <v>74</v>
      </c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</row>
    <row r="2481" ht="15.15" spans="1:86">
      <c r="A2481" s="4">
        <v>44144.3682291667</v>
      </c>
      <c r="B2481" s="5" t="s">
        <v>11</v>
      </c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 t="s">
        <v>6732</v>
      </c>
      <c r="BP2481" s="7">
        <v>89522283366</v>
      </c>
      <c r="BQ2481" s="6" t="s">
        <v>6733</v>
      </c>
      <c r="BR2481" s="6" t="s">
        <v>6739</v>
      </c>
      <c r="BS2481" s="6" t="s">
        <v>378</v>
      </c>
      <c r="BT2481" s="7">
        <v>155</v>
      </c>
      <c r="BU2481" s="8">
        <v>44144</v>
      </c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</row>
    <row r="2482" ht="15.15" hidden="1" spans="1:86">
      <c r="A2482" s="4">
        <v>44144.3690509259</v>
      </c>
      <c r="B2482" s="5" t="s">
        <v>169</v>
      </c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 t="s">
        <v>6364</v>
      </c>
      <c r="Y2482" s="6" t="s">
        <v>6740</v>
      </c>
      <c r="Z2482" s="6" t="s">
        <v>6741</v>
      </c>
      <c r="AA2482" s="6" t="s">
        <v>6367</v>
      </c>
      <c r="AB2482" s="6" t="s">
        <v>859</v>
      </c>
      <c r="AC2482" s="7">
        <v>102</v>
      </c>
      <c r="AD2482" s="8">
        <v>44144</v>
      </c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</row>
    <row r="2483" ht="15.15" hidden="1" spans="1:86">
      <c r="A2483" s="4">
        <v>44144.3725</v>
      </c>
      <c r="B2483" s="5" t="s">
        <v>27</v>
      </c>
      <c r="C2483" s="6"/>
      <c r="D2483" s="6"/>
      <c r="E2483" s="6"/>
      <c r="F2483" s="6"/>
      <c r="G2483" s="6"/>
      <c r="H2483" s="6"/>
      <c r="I2483" s="6"/>
      <c r="J2483" s="6" t="s">
        <v>6742</v>
      </c>
      <c r="K2483" s="6">
        <v>79219638618</v>
      </c>
      <c r="L2483" s="6" t="s">
        <v>6743</v>
      </c>
      <c r="M2483" s="6" t="s">
        <v>6744</v>
      </c>
      <c r="N2483" s="6" t="s">
        <v>6745</v>
      </c>
      <c r="O2483" s="7">
        <v>301</v>
      </c>
      <c r="P2483" s="8">
        <v>44144</v>
      </c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</row>
    <row r="2484" ht="15.15" hidden="1" spans="1:86">
      <c r="A2484" s="4">
        <v>44144.3737384259</v>
      </c>
      <c r="B2484" s="6" t="s">
        <v>15</v>
      </c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 t="s">
        <v>6746</v>
      </c>
      <c r="AF2484" s="7">
        <v>89522045560</v>
      </c>
      <c r="AG2484" s="6" t="s">
        <v>6747</v>
      </c>
      <c r="AH2484" s="6" t="s">
        <v>6748</v>
      </c>
      <c r="AI2484" s="6" t="s">
        <v>6749</v>
      </c>
      <c r="AJ2484" s="7">
        <v>2</v>
      </c>
      <c r="AK2484" s="6" t="s">
        <v>26</v>
      </c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</row>
    <row r="2485" ht="15.15" spans="1:86">
      <c r="A2485" s="4">
        <v>44144.3739930556</v>
      </c>
      <c r="B2485" s="5" t="s">
        <v>11</v>
      </c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 t="s">
        <v>6750</v>
      </c>
      <c r="BP2485" s="7">
        <v>89216450030</v>
      </c>
      <c r="BQ2485" s="6" t="s">
        <v>6751</v>
      </c>
      <c r="BR2485" s="6" t="s">
        <v>6752</v>
      </c>
      <c r="BS2485" s="6" t="s">
        <v>6753</v>
      </c>
      <c r="BT2485" s="6" t="s">
        <v>1285</v>
      </c>
      <c r="BU2485" s="8">
        <v>44144</v>
      </c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</row>
    <row r="2486" ht="15.15" hidden="1" spans="1:86">
      <c r="A2486" s="4">
        <v>44144.3740277778</v>
      </c>
      <c r="B2486" s="6" t="s">
        <v>80</v>
      </c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 t="s">
        <v>6754</v>
      </c>
      <c r="BH2486" s="7">
        <v>89213032165</v>
      </c>
      <c r="BI2486" s="6"/>
      <c r="BJ2486" s="6" t="s">
        <v>6755</v>
      </c>
      <c r="BK2486" s="6" t="s">
        <v>6756</v>
      </c>
      <c r="BL2486" s="6" t="s">
        <v>6757</v>
      </c>
      <c r="BM2486" s="7">
        <v>206</v>
      </c>
      <c r="BN2486" s="6" t="s">
        <v>20</v>
      </c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</row>
    <row r="2487" ht="15.15" hidden="1" spans="1:86">
      <c r="A2487" s="4">
        <v>44144.3740277778</v>
      </c>
      <c r="B2487" s="6" t="s">
        <v>80</v>
      </c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 t="s">
        <v>6758</v>
      </c>
      <c r="BH2487" s="6">
        <v>79217464531</v>
      </c>
      <c r="BI2487" s="6" t="s">
        <v>6759</v>
      </c>
      <c r="BJ2487" s="6" t="s">
        <v>6760</v>
      </c>
      <c r="BK2487" s="6" t="s">
        <v>6761</v>
      </c>
      <c r="BL2487" s="6" t="s">
        <v>6762</v>
      </c>
      <c r="BM2487" s="7">
        <v>144</v>
      </c>
      <c r="BN2487" s="6" t="s">
        <v>20</v>
      </c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</row>
    <row r="2488" ht="15.15" hidden="1" spans="1:86">
      <c r="A2488" s="4">
        <v>44144.3750810185</v>
      </c>
      <c r="B2488" s="5" t="s">
        <v>27</v>
      </c>
      <c r="C2488" s="6"/>
      <c r="D2488" s="6"/>
      <c r="E2488" s="6"/>
      <c r="F2488" s="6"/>
      <c r="G2488" s="6"/>
      <c r="H2488" s="6"/>
      <c r="I2488" s="6"/>
      <c r="J2488" s="6" t="s">
        <v>6763</v>
      </c>
      <c r="K2488" s="6" t="s">
        <v>6764</v>
      </c>
      <c r="L2488" s="6" t="s">
        <v>6765</v>
      </c>
      <c r="M2488" s="6" t="s">
        <v>6766</v>
      </c>
      <c r="N2488" s="6" t="s">
        <v>2146</v>
      </c>
      <c r="O2488" s="7">
        <v>302</v>
      </c>
      <c r="P2488" s="8">
        <v>44144</v>
      </c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</row>
    <row r="2489" ht="15.15" hidden="1" spans="1:86">
      <c r="A2489" s="4">
        <v>44144.3757986111</v>
      </c>
      <c r="B2489" s="5" t="s">
        <v>65</v>
      </c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 t="s">
        <v>6767</v>
      </c>
      <c r="R2489" s="7">
        <v>89602557726</v>
      </c>
      <c r="S2489" s="6" t="s">
        <v>6768</v>
      </c>
      <c r="T2489" s="6" t="s">
        <v>6769</v>
      </c>
      <c r="U2489" s="6" t="s">
        <v>179</v>
      </c>
      <c r="V2489" s="7">
        <v>501</v>
      </c>
      <c r="W2489" s="8">
        <v>44144</v>
      </c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</row>
    <row r="2490" ht="15.15" hidden="1" spans="1:86">
      <c r="A2490" s="4">
        <v>44144.3767708333</v>
      </c>
      <c r="B2490" s="6" t="s">
        <v>15</v>
      </c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 t="s">
        <v>6770</v>
      </c>
      <c r="AF2490" s="7">
        <v>89522045560</v>
      </c>
      <c r="AG2490" s="6" t="s">
        <v>6771</v>
      </c>
      <c r="AH2490" s="6" t="s">
        <v>6748</v>
      </c>
      <c r="AI2490" s="6" t="s">
        <v>6772</v>
      </c>
      <c r="AJ2490" s="7">
        <v>3</v>
      </c>
      <c r="AK2490" s="6" t="s">
        <v>1451</v>
      </c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</row>
    <row r="2491" ht="15.15" hidden="1" spans="1:86">
      <c r="A2491" s="4">
        <v>44144.3773842593</v>
      </c>
      <c r="B2491" s="5" t="s">
        <v>27</v>
      </c>
      <c r="C2491" s="6"/>
      <c r="D2491" s="6"/>
      <c r="E2491" s="6"/>
      <c r="F2491" s="6"/>
      <c r="G2491" s="6"/>
      <c r="H2491" s="6"/>
      <c r="I2491" s="6"/>
      <c r="J2491" s="6" t="s">
        <v>6773</v>
      </c>
      <c r="K2491" s="6">
        <v>79117812878</v>
      </c>
      <c r="L2491" s="6" t="s">
        <v>6774</v>
      </c>
      <c r="M2491" s="6" t="s">
        <v>6775</v>
      </c>
      <c r="N2491" s="6" t="s">
        <v>2128</v>
      </c>
      <c r="O2491" s="7">
        <v>102</v>
      </c>
      <c r="P2491" s="8">
        <v>44144</v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</row>
    <row r="2492" ht="15.15" hidden="1" spans="1:86">
      <c r="A2492" s="4">
        <v>44144.3776851852</v>
      </c>
      <c r="B2492" s="6" t="s">
        <v>80</v>
      </c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 t="s">
        <v>6776</v>
      </c>
      <c r="BH2492" s="7">
        <v>89213569497</v>
      </c>
      <c r="BI2492" s="6"/>
      <c r="BJ2492" s="6" t="s">
        <v>6777</v>
      </c>
      <c r="BK2492" s="6" t="s">
        <v>6778</v>
      </c>
      <c r="BL2492" s="6" t="s">
        <v>3252</v>
      </c>
      <c r="BM2492" s="7">
        <v>204</v>
      </c>
      <c r="BN2492" s="6" t="s">
        <v>20</v>
      </c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</row>
    <row r="2493" ht="15.15" hidden="1" spans="1:86">
      <c r="A2493" s="4">
        <v>44144.3779050926</v>
      </c>
      <c r="B2493" s="6" t="s">
        <v>80</v>
      </c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 t="s">
        <v>6742</v>
      </c>
      <c r="BH2493" s="6">
        <v>79219638618</v>
      </c>
      <c r="BI2493" s="6" t="s">
        <v>6743</v>
      </c>
      <c r="BJ2493" s="6" t="s">
        <v>6779</v>
      </c>
      <c r="BK2493" s="6" t="s">
        <v>6744</v>
      </c>
      <c r="BL2493" s="6" t="s">
        <v>6780</v>
      </c>
      <c r="BM2493" s="6" t="s">
        <v>6781</v>
      </c>
      <c r="BN2493" s="6" t="s">
        <v>20</v>
      </c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</row>
    <row r="2494" ht="15.15" hidden="1" spans="1:86">
      <c r="A2494" s="4">
        <v>44144.3795833333</v>
      </c>
      <c r="B2494" s="5" t="s">
        <v>169</v>
      </c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 t="s">
        <v>6782</v>
      </c>
      <c r="Y2494" s="7">
        <v>89500180970</v>
      </c>
      <c r="Z2494" s="6" t="s">
        <v>6783</v>
      </c>
      <c r="AA2494" s="6" t="s">
        <v>6784</v>
      </c>
      <c r="AB2494" s="6" t="s">
        <v>697</v>
      </c>
      <c r="AC2494" s="7">
        <v>1</v>
      </c>
      <c r="AD2494" s="8">
        <v>44144</v>
      </c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</row>
    <row r="2495" ht="15.15" hidden="1" spans="1:86">
      <c r="A2495" s="4">
        <v>44144.3802083333</v>
      </c>
      <c r="B2495" s="6" t="s">
        <v>80</v>
      </c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 t="s">
        <v>6785</v>
      </c>
      <c r="BH2495" s="7">
        <v>89111432346</v>
      </c>
      <c r="BI2495" s="6" t="s">
        <v>6786</v>
      </c>
      <c r="BJ2495" s="6" t="s">
        <v>6787</v>
      </c>
      <c r="BK2495" s="6" t="s">
        <v>6788</v>
      </c>
      <c r="BL2495" s="6" t="s">
        <v>3112</v>
      </c>
      <c r="BM2495" s="6" t="s">
        <v>6789</v>
      </c>
      <c r="BN2495" s="6" t="s">
        <v>20</v>
      </c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</row>
    <row r="2496" ht="15.15" hidden="1" spans="1:86">
      <c r="A2496" s="4">
        <v>44144.3803472222</v>
      </c>
      <c r="B2496" s="5" t="s">
        <v>65</v>
      </c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 t="s">
        <v>6790</v>
      </c>
      <c r="R2496" s="7">
        <v>89117095637</v>
      </c>
      <c r="S2496" s="6" t="s">
        <v>6791</v>
      </c>
      <c r="T2496" s="6" t="s">
        <v>6792</v>
      </c>
      <c r="U2496" s="6" t="s">
        <v>6793</v>
      </c>
      <c r="V2496" s="6">
        <v>2</v>
      </c>
      <c r="W2496" s="8">
        <v>44144</v>
      </c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</row>
    <row r="2497" ht="15.15" hidden="1" spans="1:86">
      <c r="A2497" s="4">
        <v>44144.3813541667</v>
      </c>
      <c r="B2497" s="5" t="s">
        <v>65</v>
      </c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 t="s">
        <v>6794</v>
      </c>
      <c r="R2497" s="7">
        <v>89117095637</v>
      </c>
      <c r="S2497" s="6" t="s">
        <v>6791</v>
      </c>
      <c r="T2497" s="6" t="s">
        <v>6794</v>
      </c>
      <c r="U2497" s="6" t="s">
        <v>6793</v>
      </c>
      <c r="V2497" s="6">
        <v>2</v>
      </c>
      <c r="W2497" s="8">
        <v>44144</v>
      </c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</row>
    <row r="2498" ht="15.15" hidden="1" spans="1:86">
      <c r="A2498" s="4">
        <v>44144.3814236111</v>
      </c>
      <c r="B2498" s="5" t="s">
        <v>169</v>
      </c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 t="s">
        <v>6795</v>
      </c>
      <c r="Y2498" s="7">
        <v>89111987856</v>
      </c>
      <c r="Z2498" s="6" t="s">
        <v>6796</v>
      </c>
      <c r="AA2498" s="6" t="s">
        <v>6797</v>
      </c>
      <c r="AB2498" s="6" t="s">
        <v>2164</v>
      </c>
      <c r="AC2498" s="7">
        <v>402</v>
      </c>
      <c r="AD2498" s="8">
        <v>44144</v>
      </c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</row>
    <row r="2499" ht="15.15" hidden="1" spans="1:86">
      <c r="A2499" s="4">
        <v>44144.3821527778</v>
      </c>
      <c r="B2499" s="5" t="s">
        <v>65</v>
      </c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 t="s">
        <v>6790</v>
      </c>
      <c r="R2499" s="7">
        <v>89117095637</v>
      </c>
      <c r="S2499" s="6" t="s">
        <v>6791</v>
      </c>
      <c r="T2499" s="6" t="s">
        <v>6792</v>
      </c>
      <c r="U2499" s="6" t="s">
        <v>414</v>
      </c>
      <c r="V2499" s="6">
        <v>3</v>
      </c>
      <c r="W2499" s="8">
        <v>44144</v>
      </c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</row>
    <row r="2500" ht="15.15" hidden="1" spans="1:86">
      <c r="A2500" s="4">
        <v>44144.3830902778</v>
      </c>
      <c r="B2500" s="5" t="s">
        <v>65</v>
      </c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 t="s">
        <v>6790</v>
      </c>
      <c r="R2500" s="7">
        <v>89117095637</v>
      </c>
      <c r="S2500" s="6" t="s">
        <v>6791</v>
      </c>
      <c r="T2500" s="6" t="s">
        <v>6794</v>
      </c>
      <c r="U2500" s="6" t="s">
        <v>414</v>
      </c>
      <c r="V2500" s="6">
        <v>3</v>
      </c>
      <c r="W2500" s="8">
        <v>44144</v>
      </c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</row>
    <row r="2501" ht="15.15" hidden="1" spans="1:86">
      <c r="A2501" s="4">
        <v>44144.3831018519</v>
      </c>
      <c r="B2501" s="6" t="s">
        <v>80</v>
      </c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 t="s">
        <v>6798</v>
      </c>
      <c r="BH2501" s="7">
        <v>89052109305</v>
      </c>
      <c r="BI2501" s="6" t="s">
        <v>6799</v>
      </c>
      <c r="BJ2501" s="6" t="s">
        <v>6800</v>
      </c>
      <c r="BK2501" s="6" t="s">
        <v>6801</v>
      </c>
      <c r="BL2501" s="6" t="s">
        <v>1168</v>
      </c>
      <c r="BM2501" s="7">
        <v>142</v>
      </c>
      <c r="BN2501" s="5" t="s">
        <v>6798</v>
      </c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</row>
    <row r="2502" ht="15.15" hidden="1" spans="1:86">
      <c r="A2502" s="4">
        <v>44144.3834027778</v>
      </c>
      <c r="B2502" s="5" t="s">
        <v>65</v>
      </c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 t="s">
        <v>6802</v>
      </c>
      <c r="R2502" s="7">
        <v>89111551442</v>
      </c>
      <c r="S2502" s="6" t="s">
        <v>6803</v>
      </c>
      <c r="T2502" s="6" t="s">
        <v>6804</v>
      </c>
      <c r="U2502" s="6" t="s">
        <v>6805</v>
      </c>
      <c r="V2502" s="7">
        <v>602</v>
      </c>
      <c r="W2502" s="8">
        <v>44144</v>
      </c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</row>
    <row r="2503" ht="15.15" hidden="1" spans="1:86">
      <c r="A2503" s="4">
        <v>44144.3837962963</v>
      </c>
      <c r="B2503" s="5" t="s">
        <v>65</v>
      </c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 t="s">
        <v>6806</v>
      </c>
      <c r="R2503" s="7">
        <v>89215302946</v>
      </c>
      <c r="S2503" s="6" t="s">
        <v>6807</v>
      </c>
      <c r="T2503" s="6" t="s">
        <v>6808</v>
      </c>
      <c r="U2503" s="6" t="s">
        <v>4928</v>
      </c>
      <c r="V2503" s="7">
        <v>103</v>
      </c>
      <c r="W2503" s="8">
        <v>44144</v>
      </c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</row>
    <row r="2504" ht="15.15" hidden="1" spans="1:86">
      <c r="A2504" s="4">
        <v>44144.3839351852</v>
      </c>
      <c r="B2504" s="5" t="s">
        <v>65</v>
      </c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 t="s">
        <v>1445</v>
      </c>
      <c r="R2504" s="6" t="s">
        <v>1446</v>
      </c>
      <c r="S2504" s="6" t="s">
        <v>1447</v>
      </c>
      <c r="T2504" s="6" t="s">
        <v>1448</v>
      </c>
      <c r="U2504" s="6" t="s">
        <v>187</v>
      </c>
      <c r="V2504" s="7">
        <v>303</v>
      </c>
      <c r="W2504" s="8">
        <v>44144</v>
      </c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</row>
    <row r="2505" ht="15.15" hidden="1" spans="1:86">
      <c r="A2505" s="4">
        <v>44144.3844791667</v>
      </c>
      <c r="B2505" s="5" t="s">
        <v>65</v>
      </c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 t="s">
        <v>6802</v>
      </c>
      <c r="R2505" s="7">
        <v>89111551442</v>
      </c>
      <c r="S2505" s="6" t="s">
        <v>6803</v>
      </c>
      <c r="T2505" s="6" t="s">
        <v>6809</v>
      </c>
      <c r="U2505" s="6" t="s">
        <v>6810</v>
      </c>
      <c r="V2505" s="7">
        <v>602</v>
      </c>
      <c r="W2505" s="8">
        <v>44144</v>
      </c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</row>
    <row r="2506" ht="15.15" hidden="1" spans="1:86">
      <c r="A2506" s="4">
        <v>44144.3847337963</v>
      </c>
      <c r="B2506" s="5" t="s">
        <v>65</v>
      </c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 t="s">
        <v>4120</v>
      </c>
      <c r="R2506" s="7">
        <v>89817741986</v>
      </c>
      <c r="S2506" s="6" t="s">
        <v>4121</v>
      </c>
      <c r="T2506" s="6" t="s">
        <v>4122</v>
      </c>
      <c r="U2506" s="6" t="s">
        <v>2525</v>
      </c>
      <c r="V2506" s="7">
        <v>106</v>
      </c>
      <c r="W2506" s="8">
        <v>44144</v>
      </c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</row>
    <row r="2507" ht="15.15" hidden="1" spans="1:86">
      <c r="A2507" s="4">
        <v>44144.3874652778</v>
      </c>
      <c r="B2507" s="5" t="s">
        <v>169</v>
      </c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 t="s">
        <v>6811</v>
      </c>
      <c r="Y2507" s="6">
        <v>79111499334</v>
      </c>
      <c r="Z2507" s="6" t="s">
        <v>6812</v>
      </c>
      <c r="AA2507" s="6" t="s">
        <v>6813</v>
      </c>
      <c r="AB2507" s="6" t="s">
        <v>1021</v>
      </c>
      <c r="AC2507" s="7">
        <v>101</v>
      </c>
      <c r="AD2507" s="8">
        <v>44144</v>
      </c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</row>
    <row r="2508" ht="15.15" hidden="1" spans="1:86">
      <c r="A2508" s="4">
        <v>44144.3881597222</v>
      </c>
      <c r="B2508" s="5" t="s">
        <v>44</v>
      </c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 t="s">
        <v>6814</v>
      </c>
      <c r="AM2508" s="7">
        <v>9219102743</v>
      </c>
      <c r="AN2508" s="6" t="s">
        <v>6815</v>
      </c>
      <c r="AO2508" s="6" t="s">
        <v>6816</v>
      </c>
      <c r="AP2508" s="6" t="s">
        <v>1660</v>
      </c>
      <c r="AQ2508" s="6" t="s">
        <v>46</v>
      </c>
      <c r="AR2508" s="8">
        <v>44144</v>
      </c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</row>
    <row r="2509" ht="15.15" hidden="1" spans="1:86">
      <c r="A2509" s="4">
        <v>44144.388587963</v>
      </c>
      <c r="B2509" s="6" t="s">
        <v>80</v>
      </c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 t="s">
        <v>3146</v>
      </c>
      <c r="BH2509" s="7">
        <v>89215620339</v>
      </c>
      <c r="BI2509" s="6" t="s">
        <v>3147</v>
      </c>
      <c r="BJ2509" s="6" t="s">
        <v>6817</v>
      </c>
      <c r="BK2509" s="6" t="s">
        <v>3149</v>
      </c>
      <c r="BL2509" s="6" t="s">
        <v>2718</v>
      </c>
      <c r="BM2509" s="7">
        <v>106</v>
      </c>
      <c r="BN2509" s="6" t="s">
        <v>26</v>
      </c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</row>
    <row r="2510" ht="15.15" hidden="1" spans="1:86">
      <c r="A2510" s="4">
        <v>44144.3892013889</v>
      </c>
      <c r="B2510" s="6" t="s">
        <v>15</v>
      </c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 t="s">
        <v>6818</v>
      </c>
      <c r="AF2510" s="7">
        <v>89811032524</v>
      </c>
      <c r="AG2510" s="6" t="s">
        <v>6819</v>
      </c>
      <c r="AH2510" s="6" t="s">
        <v>6820</v>
      </c>
      <c r="AI2510" s="6" t="s">
        <v>6821</v>
      </c>
      <c r="AJ2510" s="7">
        <v>101</v>
      </c>
      <c r="AK2510" s="6" t="s">
        <v>74</v>
      </c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</row>
    <row r="2511" ht="15.15" spans="1:86">
      <c r="A2511" s="4">
        <v>44144.3893634259</v>
      </c>
      <c r="B2511" s="5" t="s">
        <v>11</v>
      </c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 t="s">
        <v>6822</v>
      </c>
      <c r="BP2511" s="7">
        <v>89119139416</v>
      </c>
      <c r="BQ2511" s="6" t="s">
        <v>6823</v>
      </c>
      <c r="BR2511" s="6" t="s">
        <v>6824</v>
      </c>
      <c r="BS2511" s="6" t="s">
        <v>280</v>
      </c>
      <c r="BT2511" s="7">
        <v>203</v>
      </c>
      <c r="BU2511" s="8">
        <v>44144</v>
      </c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</row>
    <row r="2512" ht="15.15" hidden="1" spans="1:86">
      <c r="A2512" s="4">
        <v>44144.3897800926</v>
      </c>
      <c r="B2512" s="5" t="s">
        <v>65</v>
      </c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 t="s">
        <v>6825</v>
      </c>
      <c r="R2512" s="6">
        <v>79217480382</v>
      </c>
      <c r="S2512" s="6" t="s">
        <v>6826</v>
      </c>
      <c r="T2512" s="6" t="s">
        <v>6827</v>
      </c>
      <c r="U2512" s="6" t="s">
        <v>633</v>
      </c>
      <c r="V2512" s="7">
        <v>104</v>
      </c>
      <c r="W2512" s="8">
        <v>44144</v>
      </c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</row>
    <row r="2513" ht="15.15" hidden="1" spans="1:86">
      <c r="A2513" s="4">
        <v>44144.3900115741</v>
      </c>
      <c r="B2513" s="5" t="s">
        <v>65</v>
      </c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 t="s">
        <v>6828</v>
      </c>
      <c r="R2513" s="7">
        <v>89052190341</v>
      </c>
      <c r="S2513" s="6" t="s">
        <v>6829</v>
      </c>
      <c r="T2513" s="6" t="s">
        <v>6830</v>
      </c>
      <c r="U2513" s="6" t="s">
        <v>179</v>
      </c>
      <c r="V2513" s="7">
        <v>303</v>
      </c>
      <c r="W2513" s="8">
        <v>44144</v>
      </c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</row>
    <row r="2514" ht="15.15" hidden="1" spans="1:86">
      <c r="A2514" s="4">
        <v>44144.391087963</v>
      </c>
      <c r="B2514" s="5" t="s">
        <v>65</v>
      </c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 t="s">
        <v>4728</v>
      </c>
      <c r="R2514" s="7">
        <v>89213505074</v>
      </c>
      <c r="S2514" s="6" t="s">
        <v>4729</v>
      </c>
      <c r="T2514" s="6" t="s">
        <v>4730</v>
      </c>
      <c r="U2514" s="6" t="s">
        <v>2525</v>
      </c>
      <c r="V2514" s="7">
        <v>404</v>
      </c>
      <c r="W2514" s="8">
        <v>44143</v>
      </c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</row>
    <row r="2515" ht="15.15" hidden="1" spans="1:86">
      <c r="A2515" s="4">
        <v>44144.3912152778</v>
      </c>
      <c r="B2515" s="6" t="s">
        <v>15</v>
      </c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 t="s">
        <v>6831</v>
      </c>
      <c r="AF2515" s="6">
        <v>79211866747</v>
      </c>
      <c r="AG2515" s="6" t="s">
        <v>6832</v>
      </c>
      <c r="AH2515" s="6" t="s">
        <v>6833</v>
      </c>
      <c r="AI2515" s="6" t="s">
        <v>723</v>
      </c>
      <c r="AJ2515" s="6" t="s">
        <v>6834</v>
      </c>
      <c r="AK2515" s="6" t="s">
        <v>6835</v>
      </c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</row>
    <row r="2516" ht="15.15" hidden="1" spans="1:86">
      <c r="A2516" s="4">
        <v>44144.3921180556</v>
      </c>
      <c r="B2516" s="5" t="s">
        <v>44</v>
      </c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 t="s">
        <v>6818</v>
      </c>
      <c r="AM2516" s="7">
        <v>89811032524</v>
      </c>
      <c r="AN2516" s="6" t="s">
        <v>6819</v>
      </c>
      <c r="AO2516" s="6" t="s">
        <v>6836</v>
      </c>
      <c r="AP2516" s="6" t="s">
        <v>6837</v>
      </c>
      <c r="AQ2516" s="6">
        <v>6</v>
      </c>
      <c r="AR2516" s="8">
        <v>44144</v>
      </c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</row>
    <row r="2517" ht="15.15" hidden="1" spans="1:86">
      <c r="A2517" s="4">
        <v>44144.3925115741</v>
      </c>
      <c r="B2517" s="5" t="s">
        <v>65</v>
      </c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 t="s">
        <v>6825</v>
      </c>
      <c r="R2517" s="6">
        <v>79217480382</v>
      </c>
      <c r="S2517" s="6" t="s">
        <v>6838</v>
      </c>
      <c r="T2517" s="6" t="s">
        <v>6827</v>
      </c>
      <c r="U2517" s="6" t="s">
        <v>5458</v>
      </c>
      <c r="V2517" s="7">
        <v>203</v>
      </c>
      <c r="W2517" s="8">
        <v>44144</v>
      </c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</row>
    <row r="2518" ht="15.15" hidden="1" spans="1:86">
      <c r="A2518" s="4">
        <v>44144.3933217593</v>
      </c>
      <c r="B2518" s="6" t="s">
        <v>80</v>
      </c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 t="s">
        <v>6839</v>
      </c>
      <c r="BH2518" s="7">
        <v>89817389860</v>
      </c>
      <c r="BI2518" s="6" t="s">
        <v>6840</v>
      </c>
      <c r="BJ2518" s="6" t="s">
        <v>6841</v>
      </c>
      <c r="BK2518" s="6" t="s">
        <v>6842</v>
      </c>
      <c r="BL2518" s="6" t="s">
        <v>1168</v>
      </c>
      <c r="BM2518" s="7">
        <v>142</v>
      </c>
      <c r="BN2518" s="6" t="s">
        <v>20</v>
      </c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</row>
    <row r="2519" ht="15.15" hidden="1" spans="1:86">
      <c r="A2519" s="4">
        <v>44144.3939699074</v>
      </c>
      <c r="B2519" s="5" t="s">
        <v>65</v>
      </c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 t="s">
        <v>6843</v>
      </c>
      <c r="R2519" s="7">
        <v>89811854593</v>
      </c>
      <c r="S2519" s="6" t="s">
        <v>6844</v>
      </c>
      <c r="T2519" s="6" t="s">
        <v>6845</v>
      </c>
      <c r="U2519" s="6" t="s">
        <v>6846</v>
      </c>
      <c r="V2519" s="7">
        <v>102</v>
      </c>
      <c r="W2519" s="8">
        <v>44144</v>
      </c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</row>
    <row r="2520" ht="15.15" hidden="1" spans="1:86">
      <c r="A2520" s="4">
        <v>44144.3969791667</v>
      </c>
      <c r="B2520" s="5" t="s">
        <v>169</v>
      </c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 t="s">
        <v>5665</v>
      </c>
      <c r="Y2520" s="6" t="s">
        <v>5666</v>
      </c>
      <c r="Z2520" s="6" t="s">
        <v>5667</v>
      </c>
      <c r="AA2520" s="6" t="s">
        <v>3835</v>
      </c>
      <c r="AB2520" s="6" t="s">
        <v>697</v>
      </c>
      <c r="AC2520" s="7">
        <v>102</v>
      </c>
      <c r="AD2520" s="8">
        <v>44143</v>
      </c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</row>
    <row r="2521" ht="15.15" hidden="1" spans="1:86">
      <c r="A2521" s="4">
        <v>44144.3970717593</v>
      </c>
      <c r="B2521" s="5" t="s">
        <v>44</v>
      </c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 t="s">
        <v>6814</v>
      </c>
      <c r="AM2521" s="7">
        <v>9219102743</v>
      </c>
      <c r="AN2521" s="6" t="s">
        <v>6815</v>
      </c>
      <c r="AO2521" s="6" t="s">
        <v>6816</v>
      </c>
      <c r="AP2521" s="6" t="s">
        <v>1660</v>
      </c>
      <c r="AQ2521" s="6" t="s">
        <v>46</v>
      </c>
      <c r="AR2521" s="8">
        <v>44144</v>
      </c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</row>
    <row r="2522" ht="15.15" hidden="1" spans="1:86">
      <c r="A2522" s="4">
        <v>44144.3985300926</v>
      </c>
      <c r="B2522" s="6" t="s">
        <v>80</v>
      </c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 t="s">
        <v>6847</v>
      </c>
      <c r="BH2522" s="7">
        <v>89112665192</v>
      </c>
      <c r="BI2522" s="6" t="s">
        <v>6848</v>
      </c>
      <c r="BJ2522" s="6" t="s">
        <v>6849</v>
      </c>
      <c r="BK2522" s="6" t="s">
        <v>6850</v>
      </c>
      <c r="BL2522" s="6" t="s">
        <v>1168</v>
      </c>
      <c r="BM2522" s="7">
        <v>142</v>
      </c>
      <c r="BN2522" s="6" t="s">
        <v>74</v>
      </c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</row>
    <row r="2523" ht="15.15" hidden="1" spans="1:86">
      <c r="A2523" s="4">
        <v>44144.4004282407</v>
      </c>
      <c r="B2523" s="5" t="s">
        <v>65</v>
      </c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 t="s">
        <v>6851</v>
      </c>
      <c r="R2523" s="7">
        <v>89516545094</v>
      </c>
      <c r="S2523" s="6" t="s">
        <v>6852</v>
      </c>
      <c r="T2523" s="6" t="s">
        <v>6853</v>
      </c>
      <c r="U2523" s="6">
        <v>3</v>
      </c>
      <c r="V2523" s="7">
        <v>201</v>
      </c>
      <c r="W2523" s="8">
        <v>44144</v>
      </c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</row>
    <row r="2524" ht="15.15" hidden="1" spans="1:86">
      <c r="A2524" s="4">
        <v>44144.4006134259</v>
      </c>
      <c r="B2524" s="5" t="s">
        <v>65</v>
      </c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 t="s">
        <v>6854</v>
      </c>
      <c r="R2524" s="6" t="s">
        <v>6855</v>
      </c>
      <c r="S2524" s="6" t="s">
        <v>6856</v>
      </c>
      <c r="T2524" s="6" t="s">
        <v>6857</v>
      </c>
      <c r="U2524" s="6" t="s">
        <v>6620</v>
      </c>
      <c r="V2524" s="6">
        <v>3</v>
      </c>
      <c r="W2524" s="8">
        <v>44144</v>
      </c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</row>
    <row r="2525" ht="15.15" hidden="1" spans="1:86">
      <c r="A2525" s="4">
        <v>44144.4007291667</v>
      </c>
      <c r="B2525" s="5" t="s">
        <v>65</v>
      </c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 t="s">
        <v>6858</v>
      </c>
      <c r="R2525" s="6">
        <f>7-911-922-11-32</f>
        <v>-1869</v>
      </c>
      <c r="S2525" s="6" t="s">
        <v>6859</v>
      </c>
      <c r="T2525" s="6" t="s">
        <v>6860</v>
      </c>
      <c r="U2525" s="6" t="s">
        <v>179</v>
      </c>
      <c r="V2525" s="7">
        <v>701</v>
      </c>
      <c r="W2525" s="8">
        <v>44144</v>
      </c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</row>
    <row r="2526" ht="15.15" hidden="1" spans="1:86">
      <c r="A2526" s="4">
        <v>44144.4018171296</v>
      </c>
      <c r="B2526" s="6" t="s">
        <v>15</v>
      </c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 t="s">
        <v>6861</v>
      </c>
      <c r="AF2526" s="6">
        <f>7-921-744-44-70</f>
        <v>-1772</v>
      </c>
      <c r="AG2526" s="6" t="s">
        <v>6862</v>
      </c>
      <c r="AH2526" s="6" t="s">
        <v>6863</v>
      </c>
      <c r="AI2526" s="6" t="s">
        <v>3496</v>
      </c>
      <c r="AJ2526" s="7">
        <v>801</v>
      </c>
      <c r="AK2526" s="6" t="s">
        <v>20</v>
      </c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</row>
    <row r="2527" ht="15.15" hidden="1" spans="1:86">
      <c r="A2527" s="4">
        <v>44144.4020023148</v>
      </c>
      <c r="B2527" s="5" t="s">
        <v>65</v>
      </c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 t="s">
        <v>6851</v>
      </c>
      <c r="R2527" s="7">
        <v>89516545094</v>
      </c>
      <c r="S2527" s="6" t="s">
        <v>6852</v>
      </c>
      <c r="T2527" s="6" t="s">
        <v>6864</v>
      </c>
      <c r="U2527" s="6">
        <v>2</v>
      </c>
      <c r="V2527" s="7">
        <v>201</v>
      </c>
      <c r="W2527" s="8">
        <v>44144</v>
      </c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</row>
    <row r="2528" ht="15.15" hidden="1" spans="1:86">
      <c r="A2528" s="4">
        <v>44144.4030671296</v>
      </c>
      <c r="B2528" s="5" t="s">
        <v>65</v>
      </c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 t="s">
        <v>6865</v>
      </c>
      <c r="R2528" s="7">
        <v>89219284268</v>
      </c>
      <c r="S2528" s="6" t="s">
        <v>6866</v>
      </c>
      <c r="T2528" s="6" t="s">
        <v>6867</v>
      </c>
      <c r="U2528" s="6" t="s">
        <v>633</v>
      </c>
      <c r="V2528" s="7">
        <v>103</v>
      </c>
      <c r="W2528" s="8">
        <v>44144</v>
      </c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</row>
    <row r="2529" ht="15.15" spans="1:86">
      <c r="A2529" s="4">
        <v>44144.4038773148</v>
      </c>
      <c r="B2529" s="5" t="s">
        <v>11</v>
      </c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 t="s">
        <v>1801</v>
      </c>
      <c r="BP2529" s="6">
        <v>79117611901</v>
      </c>
      <c r="BQ2529" s="6" t="s">
        <v>1802</v>
      </c>
      <c r="BR2529" s="6" t="s">
        <v>1803</v>
      </c>
      <c r="BS2529" s="6" t="s">
        <v>378</v>
      </c>
      <c r="BT2529" s="6" t="s">
        <v>6868</v>
      </c>
      <c r="BU2529" s="8">
        <v>44144</v>
      </c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</row>
    <row r="2530" ht="15.15" hidden="1" spans="1:86">
      <c r="A2530" s="4">
        <v>44144.4043402778</v>
      </c>
      <c r="B2530" s="6" t="s">
        <v>15</v>
      </c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 t="s">
        <v>6869</v>
      </c>
      <c r="AF2530" s="6">
        <v>79219573774</v>
      </c>
      <c r="AG2530" s="6" t="s">
        <v>6870</v>
      </c>
      <c r="AH2530" s="6" t="s">
        <v>6871</v>
      </c>
      <c r="AI2530" s="6" t="s">
        <v>3527</v>
      </c>
      <c r="AJ2530" s="7">
        <v>402</v>
      </c>
      <c r="AK2530" s="6" t="s">
        <v>26</v>
      </c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</row>
    <row r="2531" ht="15.15" hidden="1" spans="1:86">
      <c r="A2531" s="4">
        <v>44144.4045486111</v>
      </c>
      <c r="B2531" s="5" t="s">
        <v>65</v>
      </c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 t="s">
        <v>6872</v>
      </c>
      <c r="R2531" s="6">
        <v>79657834068</v>
      </c>
      <c r="S2531" s="6" t="s">
        <v>6873</v>
      </c>
      <c r="T2531" s="6" t="s">
        <v>6874</v>
      </c>
      <c r="U2531" s="6" t="s">
        <v>6875</v>
      </c>
      <c r="V2531" s="7">
        <v>1</v>
      </c>
      <c r="W2531" s="8">
        <v>44144</v>
      </c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</row>
    <row r="2532" ht="15.15" hidden="1" spans="1:86">
      <c r="A2532" s="4">
        <v>44144.4056828704</v>
      </c>
      <c r="B2532" s="6" t="s">
        <v>15</v>
      </c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 t="s">
        <v>6869</v>
      </c>
      <c r="AF2532" s="6">
        <v>79219573774</v>
      </c>
      <c r="AG2532" s="6" t="s">
        <v>6870</v>
      </c>
      <c r="AH2532" s="6" t="s">
        <v>6876</v>
      </c>
      <c r="AI2532" s="6" t="s">
        <v>3527</v>
      </c>
      <c r="AJ2532" s="7">
        <v>601</v>
      </c>
      <c r="AK2532" s="6" t="s">
        <v>26</v>
      </c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</row>
    <row r="2533" ht="15.15" hidden="1" spans="1:86">
      <c r="A2533" s="4">
        <v>44144.4069675926</v>
      </c>
      <c r="B2533" s="6" t="s">
        <v>15</v>
      </c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 t="s">
        <v>6869</v>
      </c>
      <c r="AF2533" s="6">
        <v>79219573774</v>
      </c>
      <c r="AG2533" s="6" t="s">
        <v>6870</v>
      </c>
      <c r="AH2533" s="6" t="s">
        <v>6877</v>
      </c>
      <c r="AI2533" s="6" t="s">
        <v>3527</v>
      </c>
      <c r="AJ2533" s="7">
        <v>901</v>
      </c>
      <c r="AK2533" s="6" t="s">
        <v>26</v>
      </c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</row>
    <row r="2534" ht="15.15" hidden="1" spans="1:86">
      <c r="A2534" s="4">
        <v>44144.4075462963</v>
      </c>
      <c r="B2534" s="5" t="s">
        <v>65</v>
      </c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 t="s">
        <v>6878</v>
      </c>
      <c r="R2534" s="7">
        <v>89623532415</v>
      </c>
      <c r="S2534" s="6" t="s">
        <v>6879</v>
      </c>
      <c r="T2534" s="6" t="s">
        <v>6880</v>
      </c>
      <c r="U2534" s="6" t="s">
        <v>414</v>
      </c>
      <c r="V2534" s="6" t="s">
        <v>1097</v>
      </c>
      <c r="W2534" s="8">
        <v>44144</v>
      </c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</row>
    <row r="2535" ht="15.15" hidden="1" spans="1:86">
      <c r="A2535" s="4">
        <v>44144.4076736111</v>
      </c>
      <c r="B2535" s="5" t="s">
        <v>169</v>
      </c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 t="s">
        <v>5714</v>
      </c>
      <c r="Y2535" s="6" t="s">
        <v>5715</v>
      </c>
      <c r="Z2535" s="6" t="s">
        <v>5716</v>
      </c>
      <c r="AA2535" s="6" t="s">
        <v>5717</v>
      </c>
      <c r="AB2535" s="6" t="s">
        <v>5718</v>
      </c>
      <c r="AC2535" s="7">
        <v>102</v>
      </c>
      <c r="AD2535" s="7" t="s">
        <v>4142</v>
      </c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</row>
    <row r="2536" ht="15.15" hidden="1" spans="1:86">
      <c r="A2536" s="4">
        <v>44144.4081365741</v>
      </c>
      <c r="B2536" s="6" t="s">
        <v>80</v>
      </c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 t="s">
        <v>6881</v>
      </c>
      <c r="BH2536" s="7">
        <v>9214040600</v>
      </c>
      <c r="BI2536" s="6" t="s">
        <v>6882</v>
      </c>
      <c r="BJ2536" s="6" t="s">
        <v>6883</v>
      </c>
      <c r="BK2536" s="6" t="s">
        <v>6884</v>
      </c>
      <c r="BL2536" s="6" t="s">
        <v>6885</v>
      </c>
      <c r="BM2536" s="7">
        <v>109</v>
      </c>
      <c r="BN2536" s="6" t="s">
        <v>591</v>
      </c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</row>
    <row r="2537" ht="15.15" hidden="1" spans="1:86">
      <c r="A2537" s="4">
        <v>44144.4111689815</v>
      </c>
      <c r="B2537" s="5" t="s">
        <v>27</v>
      </c>
      <c r="C2537" s="6"/>
      <c r="D2537" s="6"/>
      <c r="E2537" s="6"/>
      <c r="F2537" s="6"/>
      <c r="G2537" s="6"/>
      <c r="H2537" s="6"/>
      <c r="I2537" s="6"/>
      <c r="J2537" s="6" t="s">
        <v>6246</v>
      </c>
      <c r="K2537" s="6" t="s">
        <v>6247</v>
      </c>
      <c r="L2537" s="6" t="s">
        <v>6248</v>
      </c>
      <c r="M2537" s="6" t="s">
        <v>6249</v>
      </c>
      <c r="N2537" s="6" t="s">
        <v>6250</v>
      </c>
      <c r="O2537" s="7">
        <v>115</v>
      </c>
      <c r="P2537" s="8">
        <v>44143</v>
      </c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</row>
    <row r="2538" ht="15.15" hidden="1" spans="1:86">
      <c r="A2538" s="4">
        <v>44144.4120486111</v>
      </c>
      <c r="B2538" s="5" t="s">
        <v>65</v>
      </c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 t="s">
        <v>5065</v>
      </c>
      <c r="R2538" s="6">
        <v>79215877087</v>
      </c>
      <c r="S2538" s="6" t="s">
        <v>5066</v>
      </c>
      <c r="T2538" s="6" t="s">
        <v>5067</v>
      </c>
      <c r="U2538" s="6" t="s">
        <v>414</v>
      </c>
      <c r="V2538" s="7">
        <v>101</v>
      </c>
      <c r="W2538" s="8">
        <v>44144</v>
      </c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</row>
    <row r="2539" ht="15.15" hidden="1" spans="1:86">
      <c r="A2539" s="4">
        <v>44144.4125925926</v>
      </c>
      <c r="B2539" s="5" t="s">
        <v>65</v>
      </c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 t="s">
        <v>6886</v>
      </c>
      <c r="R2539" s="7">
        <v>89119246958</v>
      </c>
      <c r="S2539" s="6" t="s">
        <v>6887</v>
      </c>
      <c r="T2539" s="6" t="s">
        <v>6888</v>
      </c>
      <c r="U2539" s="6" t="s">
        <v>414</v>
      </c>
      <c r="V2539" s="7">
        <v>101</v>
      </c>
      <c r="W2539" s="8">
        <v>44144</v>
      </c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</row>
    <row r="2540" ht="15.15" hidden="1" spans="1:86">
      <c r="A2540" s="4">
        <v>44144.4137731481</v>
      </c>
      <c r="B2540" s="5" t="s">
        <v>65</v>
      </c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 t="s">
        <v>5065</v>
      </c>
      <c r="R2540" s="6">
        <v>79215877087</v>
      </c>
      <c r="S2540" s="6" t="s">
        <v>6889</v>
      </c>
      <c r="T2540" s="6" t="s">
        <v>5067</v>
      </c>
      <c r="U2540" s="6" t="s">
        <v>2525</v>
      </c>
      <c r="V2540" s="6" t="s">
        <v>6702</v>
      </c>
      <c r="W2540" s="8">
        <v>44144</v>
      </c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</row>
    <row r="2541" ht="15.15" spans="1:86">
      <c r="A2541" s="4">
        <v>44144.4139930556</v>
      </c>
      <c r="B2541" s="5" t="s">
        <v>11</v>
      </c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 t="s">
        <v>6886</v>
      </c>
      <c r="BP2541" s="7">
        <v>89119246958</v>
      </c>
      <c r="BQ2541" s="6" t="s">
        <v>6887</v>
      </c>
      <c r="BR2541" s="6" t="s">
        <v>6888</v>
      </c>
      <c r="BS2541" s="6" t="s">
        <v>378</v>
      </c>
      <c r="BT2541" s="7">
        <v>154</v>
      </c>
      <c r="BU2541" s="8">
        <v>44144</v>
      </c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</row>
    <row r="2542" ht="15.15" hidden="1" spans="1:86">
      <c r="A2542" s="4">
        <v>44144.4148611111</v>
      </c>
      <c r="B2542" s="6" t="s">
        <v>80</v>
      </c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 t="s">
        <v>6890</v>
      </c>
      <c r="BH2542" s="6" t="s">
        <v>6891</v>
      </c>
      <c r="BI2542" s="6" t="s">
        <v>6892</v>
      </c>
      <c r="BJ2542" s="6" t="s">
        <v>6893</v>
      </c>
      <c r="BK2542" s="6" t="s">
        <v>6894</v>
      </c>
      <c r="BL2542" s="6" t="s">
        <v>6895</v>
      </c>
      <c r="BM2542" s="6" t="s">
        <v>953</v>
      </c>
      <c r="BN2542" s="6" t="s">
        <v>74</v>
      </c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</row>
    <row r="2543" ht="15.15" spans="1:86">
      <c r="A2543" s="4">
        <v>44144.4149652778</v>
      </c>
      <c r="B2543" s="5" t="s">
        <v>11</v>
      </c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 t="s">
        <v>6896</v>
      </c>
      <c r="BP2543" s="10">
        <v>79112737744</v>
      </c>
      <c r="BQ2543" s="6" t="s">
        <v>6897</v>
      </c>
      <c r="BR2543" s="6" t="s">
        <v>6898</v>
      </c>
      <c r="BS2543" s="6" t="s">
        <v>2285</v>
      </c>
      <c r="BT2543" s="7">
        <v>226</v>
      </c>
      <c r="BU2543" s="8">
        <v>44144</v>
      </c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</row>
    <row r="2544" ht="15.15" hidden="1" spans="1:86">
      <c r="A2544" s="4">
        <v>44144.4151851852</v>
      </c>
      <c r="B2544" s="5" t="s">
        <v>65</v>
      </c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 t="s">
        <v>6886</v>
      </c>
      <c r="R2544" s="7">
        <v>89119246958</v>
      </c>
      <c r="S2544" s="6" t="s">
        <v>6887</v>
      </c>
      <c r="T2544" s="6" t="s">
        <v>6888</v>
      </c>
      <c r="U2544" s="6" t="s">
        <v>69</v>
      </c>
      <c r="V2544" s="6">
        <v>1</v>
      </c>
      <c r="W2544" s="8">
        <v>44144</v>
      </c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</row>
    <row r="2545" ht="15.15" hidden="1" spans="1:86">
      <c r="A2545" s="4">
        <v>44144.4155902778</v>
      </c>
      <c r="B2545" s="6" t="s">
        <v>80</v>
      </c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 t="s">
        <v>6899</v>
      </c>
      <c r="BH2545" s="6" t="s">
        <v>6900</v>
      </c>
      <c r="BI2545" s="6" t="s">
        <v>6901</v>
      </c>
      <c r="BJ2545" s="6" t="s">
        <v>6902</v>
      </c>
      <c r="BK2545" s="6" t="s">
        <v>6903</v>
      </c>
      <c r="BL2545" s="6" t="s">
        <v>1707</v>
      </c>
      <c r="BM2545" s="7">
        <v>104</v>
      </c>
      <c r="BN2545" s="6" t="s">
        <v>26</v>
      </c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</row>
    <row r="2546" ht="15.15" hidden="1" spans="1:86">
      <c r="A2546" s="4">
        <v>44144.4158333333</v>
      </c>
      <c r="B2546" s="5" t="s">
        <v>65</v>
      </c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 t="s">
        <v>1902</v>
      </c>
      <c r="R2546" s="6">
        <v>79819667595</v>
      </c>
      <c r="S2546" s="6" t="s">
        <v>1903</v>
      </c>
      <c r="T2546" s="6" t="s">
        <v>1904</v>
      </c>
      <c r="U2546" s="6" t="s">
        <v>1417</v>
      </c>
      <c r="V2546" s="7">
        <v>403</v>
      </c>
      <c r="W2546" s="8">
        <v>44144</v>
      </c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</row>
    <row r="2547" ht="15.15" hidden="1" spans="1:86">
      <c r="A2547" s="4">
        <v>44144.4162037037</v>
      </c>
      <c r="B2547" s="5" t="s">
        <v>27</v>
      </c>
      <c r="C2547" s="6"/>
      <c r="D2547" s="6"/>
      <c r="E2547" s="6"/>
      <c r="F2547" s="6"/>
      <c r="G2547" s="6"/>
      <c r="H2547" s="6"/>
      <c r="I2547" s="6"/>
      <c r="J2547" s="6" t="s">
        <v>6904</v>
      </c>
      <c r="K2547" s="7">
        <v>89111401884</v>
      </c>
      <c r="L2547" s="6" t="s">
        <v>6905</v>
      </c>
      <c r="M2547" s="6" t="s">
        <v>6906</v>
      </c>
      <c r="N2547" s="6" t="s">
        <v>6907</v>
      </c>
      <c r="O2547" s="7">
        <v>201</v>
      </c>
      <c r="P2547" s="8">
        <v>44144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</row>
    <row r="2548" ht="15.15" hidden="1" spans="1:86">
      <c r="A2548" s="4">
        <v>44144.4173726852</v>
      </c>
      <c r="B2548" s="6" t="s">
        <v>15</v>
      </c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 t="s">
        <v>6908</v>
      </c>
      <c r="AF2548" s="7">
        <v>89500036424</v>
      </c>
      <c r="AG2548" s="6" t="s">
        <v>6909</v>
      </c>
      <c r="AH2548" s="6" t="s">
        <v>6910</v>
      </c>
      <c r="AI2548" s="6" t="s">
        <v>6911</v>
      </c>
      <c r="AJ2548" s="7">
        <v>120</v>
      </c>
      <c r="AK2548" s="6" t="s">
        <v>26</v>
      </c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</row>
    <row r="2549" ht="15.15" hidden="1" spans="1:86">
      <c r="A2549" s="4">
        <v>44144.417662037</v>
      </c>
      <c r="B2549" s="5" t="s">
        <v>192</v>
      </c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 t="s">
        <v>6912</v>
      </c>
      <c r="BA2549" s="7">
        <v>89217522226</v>
      </c>
      <c r="BB2549" s="6" t="s">
        <v>6913</v>
      </c>
      <c r="BC2549" s="6" t="s">
        <v>6914</v>
      </c>
      <c r="BD2549" s="6" t="s">
        <v>773</v>
      </c>
      <c r="BE2549" s="7">
        <v>130</v>
      </c>
      <c r="BF2549" s="8">
        <v>44144</v>
      </c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</row>
    <row r="2550" ht="15.15" hidden="1" spans="1:86">
      <c r="A2550" s="4">
        <v>44144.4185532407</v>
      </c>
      <c r="B2550" s="5" t="s">
        <v>65</v>
      </c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 t="s">
        <v>6915</v>
      </c>
      <c r="R2550" s="6">
        <v>79052601933</v>
      </c>
      <c r="S2550" s="6" t="s">
        <v>6916</v>
      </c>
      <c r="T2550" s="6" t="s">
        <v>6915</v>
      </c>
      <c r="U2550" s="6" t="s">
        <v>4911</v>
      </c>
      <c r="V2550" s="7">
        <v>201</v>
      </c>
      <c r="W2550" s="8">
        <v>44144</v>
      </c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</row>
    <row r="2551" ht="15.15" hidden="1" spans="1:86">
      <c r="A2551" s="4">
        <v>44144.4193055556</v>
      </c>
      <c r="B2551" s="5" t="s">
        <v>65</v>
      </c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 t="s">
        <v>6917</v>
      </c>
      <c r="R2551" s="7">
        <v>89112541033</v>
      </c>
      <c r="S2551" s="6" t="s">
        <v>6918</v>
      </c>
      <c r="T2551" s="6" t="s">
        <v>6919</v>
      </c>
      <c r="U2551" s="6" t="s">
        <v>414</v>
      </c>
      <c r="V2551" s="7">
        <v>303</v>
      </c>
      <c r="W2551" s="8">
        <v>44144</v>
      </c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</row>
    <row r="2552" ht="15.15" hidden="1" spans="1:86">
      <c r="A2552" s="4">
        <v>44144.4197222222</v>
      </c>
      <c r="B2552" s="5" t="s">
        <v>65</v>
      </c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 t="s">
        <v>6920</v>
      </c>
      <c r="R2552" s="6">
        <v>79523800183</v>
      </c>
      <c r="S2552" s="6" t="s">
        <v>6921</v>
      </c>
      <c r="T2552" s="6" t="s">
        <v>6922</v>
      </c>
      <c r="U2552" s="6" t="s">
        <v>4911</v>
      </c>
      <c r="V2552" s="7">
        <v>201</v>
      </c>
      <c r="W2552" s="8">
        <v>44144</v>
      </c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</row>
    <row r="2553" ht="15.15" hidden="1" spans="1:86">
      <c r="A2553" s="4">
        <v>44144.4201273148</v>
      </c>
      <c r="B2553" s="6" t="s">
        <v>80</v>
      </c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 t="s">
        <v>6923</v>
      </c>
      <c r="BH2553" s="6">
        <v>79816819721</v>
      </c>
      <c r="BI2553" s="6" t="s">
        <v>6924</v>
      </c>
      <c r="BJ2553" s="6" t="s">
        <v>6925</v>
      </c>
      <c r="BK2553" s="6" t="s">
        <v>6926</v>
      </c>
      <c r="BL2553" s="6" t="s">
        <v>6927</v>
      </c>
      <c r="BM2553" s="7">
        <v>139</v>
      </c>
      <c r="BN2553" s="6" t="s">
        <v>1451</v>
      </c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</row>
    <row r="2554" ht="15.15" hidden="1" spans="1:86">
      <c r="A2554" s="4">
        <v>44144.4209375</v>
      </c>
      <c r="B2554" s="5" t="s">
        <v>27</v>
      </c>
      <c r="C2554" s="6"/>
      <c r="D2554" s="6"/>
      <c r="E2554" s="6"/>
      <c r="F2554" s="6"/>
      <c r="G2554" s="6"/>
      <c r="H2554" s="6"/>
      <c r="I2554" s="6"/>
      <c r="J2554" s="6" t="s">
        <v>6928</v>
      </c>
      <c r="K2554" s="7">
        <v>89052177722</v>
      </c>
      <c r="L2554" s="6"/>
      <c r="M2554" s="6" t="s">
        <v>6929</v>
      </c>
      <c r="N2554" s="6" t="s">
        <v>6930</v>
      </c>
      <c r="O2554" s="7">
        <v>106</v>
      </c>
      <c r="P2554" s="8">
        <v>44144</v>
      </c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</row>
    <row r="2555" ht="15.15" hidden="1" spans="1:86">
      <c r="A2555" s="4">
        <v>44144.42125</v>
      </c>
      <c r="B2555" s="6" t="s">
        <v>15</v>
      </c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 t="s">
        <v>6931</v>
      </c>
      <c r="AF2555" s="6">
        <v>79213805050</v>
      </c>
      <c r="AG2555" s="6" t="s">
        <v>6932</v>
      </c>
      <c r="AH2555" s="6" t="s">
        <v>6933</v>
      </c>
      <c r="AI2555" s="6" t="s">
        <v>6934</v>
      </c>
      <c r="AJ2555" s="7">
        <v>106</v>
      </c>
      <c r="AK2555" s="6" t="s">
        <v>26</v>
      </c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</row>
    <row r="2556" ht="15.15" hidden="1" spans="1:86">
      <c r="A2556" s="4">
        <v>44144.4215393519</v>
      </c>
      <c r="B2556" s="5" t="s">
        <v>44</v>
      </c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 t="s">
        <v>4113</v>
      </c>
      <c r="AM2556" s="7">
        <v>89112521679</v>
      </c>
      <c r="AN2556" s="6" t="s">
        <v>4114</v>
      </c>
      <c r="AO2556" s="6" t="s">
        <v>4126</v>
      </c>
      <c r="AP2556" s="6" t="s">
        <v>4135</v>
      </c>
      <c r="AQ2556" s="7">
        <v>2</v>
      </c>
      <c r="AR2556" s="8">
        <v>44143</v>
      </c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</row>
    <row r="2557" ht="15.15" hidden="1" spans="1:86">
      <c r="A2557" s="4">
        <v>44144.4221643519</v>
      </c>
      <c r="B2557" s="5" t="s">
        <v>65</v>
      </c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 t="s">
        <v>6935</v>
      </c>
      <c r="R2557" s="6">
        <v>79523800183</v>
      </c>
      <c r="S2557" s="6" t="s">
        <v>6921</v>
      </c>
      <c r="T2557" s="6" t="s">
        <v>6936</v>
      </c>
      <c r="U2557" s="6" t="s">
        <v>4020</v>
      </c>
      <c r="V2557" s="6">
        <v>2</v>
      </c>
      <c r="W2557" s="8">
        <v>44144</v>
      </c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</row>
    <row r="2558" ht="15.15" hidden="1" spans="1:86">
      <c r="A2558" s="4">
        <v>44144.4223842593</v>
      </c>
      <c r="B2558" s="5" t="s">
        <v>65</v>
      </c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 t="s">
        <v>6917</v>
      </c>
      <c r="R2558" s="7">
        <v>89112541033</v>
      </c>
      <c r="S2558" s="6" t="s">
        <v>6918</v>
      </c>
      <c r="T2558" s="6" t="s">
        <v>6919</v>
      </c>
      <c r="U2558" s="6" t="s">
        <v>6937</v>
      </c>
      <c r="V2558" s="7">
        <v>510</v>
      </c>
      <c r="W2558" s="8">
        <v>44144</v>
      </c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</row>
    <row r="2559" ht="15.15" hidden="1" spans="1:86">
      <c r="A2559" s="4">
        <v>44144.4237268519</v>
      </c>
      <c r="B2559" s="5" t="s">
        <v>65</v>
      </c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 t="s">
        <v>6938</v>
      </c>
      <c r="R2559" s="6" t="s">
        <v>6939</v>
      </c>
      <c r="S2559" s="6" t="s">
        <v>6940</v>
      </c>
      <c r="T2559" s="6" t="s">
        <v>6941</v>
      </c>
      <c r="U2559" s="6" t="s">
        <v>633</v>
      </c>
      <c r="V2559" s="7">
        <v>101</v>
      </c>
      <c r="W2559" s="8">
        <v>44144</v>
      </c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</row>
    <row r="2560" ht="15.15" hidden="1" spans="1:86">
      <c r="A2560" s="4">
        <v>44144.4240277778</v>
      </c>
      <c r="B2560" s="5" t="s">
        <v>27</v>
      </c>
      <c r="C2560" s="6"/>
      <c r="D2560" s="6"/>
      <c r="E2560" s="6"/>
      <c r="F2560" s="6"/>
      <c r="G2560" s="6"/>
      <c r="H2560" s="6"/>
      <c r="I2560" s="6"/>
      <c r="J2560" s="6" t="s">
        <v>6942</v>
      </c>
      <c r="K2560" s="6">
        <v>79112004123</v>
      </c>
      <c r="L2560" s="6" t="s">
        <v>6943</v>
      </c>
      <c r="M2560" s="6" t="s">
        <v>6944</v>
      </c>
      <c r="N2560" s="6" t="s">
        <v>2983</v>
      </c>
      <c r="O2560" s="7">
        <v>101</v>
      </c>
      <c r="P2560" s="8">
        <v>44144</v>
      </c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</row>
    <row r="2561" ht="15.15" hidden="1" spans="1:86">
      <c r="A2561" s="4">
        <v>44144.4244212963</v>
      </c>
      <c r="B2561" s="6" t="s">
        <v>365</v>
      </c>
      <c r="C2561" s="6" t="s">
        <v>6945</v>
      </c>
      <c r="D2561" s="7">
        <v>89213177887</v>
      </c>
      <c r="E2561" s="6" t="s">
        <v>6946</v>
      </c>
      <c r="F2561" s="6" t="s">
        <v>6947</v>
      </c>
      <c r="G2561" s="6" t="s">
        <v>6948</v>
      </c>
      <c r="H2561" s="7">
        <v>302</v>
      </c>
      <c r="I2561" s="8">
        <v>37934</v>
      </c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</row>
    <row r="2562" ht="15.15" hidden="1" spans="1:86">
      <c r="A2562" s="4">
        <v>44144.4252546296</v>
      </c>
      <c r="B2562" s="5" t="s">
        <v>27</v>
      </c>
      <c r="C2562" s="6"/>
      <c r="D2562" s="6"/>
      <c r="E2562" s="6"/>
      <c r="F2562" s="6"/>
      <c r="G2562" s="6"/>
      <c r="H2562" s="6"/>
      <c r="I2562" s="6"/>
      <c r="J2562" s="6" t="s">
        <v>6949</v>
      </c>
      <c r="K2562" s="7">
        <v>89819406002</v>
      </c>
      <c r="L2562" s="6" t="s">
        <v>6950</v>
      </c>
      <c r="M2562" s="6" t="s">
        <v>6951</v>
      </c>
      <c r="N2562" s="6" t="s">
        <v>639</v>
      </c>
      <c r="O2562" s="7">
        <v>102</v>
      </c>
      <c r="P2562" s="8">
        <v>44144</v>
      </c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</row>
    <row r="2563" ht="15.15" hidden="1" spans="1:86">
      <c r="A2563" s="4">
        <v>44144.4254282407</v>
      </c>
      <c r="B2563" s="6" t="s">
        <v>365</v>
      </c>
      <c r="C2563" s="6" t="s">
        <v>6952</v>
      </c>
      <c r="D2563" s="7">
        <v>89162405843</v>
      </c>
      <c r="E2563" s="6" t="s">
        <v>6953</v>
      </c>
      <c r="F2563" s="6" t="s">
        <v>6954</v>
      </c>
      <c r="G2563" s="6" t="s">
        <v>6955</v>
      </c>
      <c r="H2563" s="7">
        <v>101</v>
      </c>
      <c r="I2563" s="8">
        <v>44144</v>
      </c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</row>
    <row r="2564" ht="15.15" spans="1:86">
      <c r="A2564" s="4">
        <v>44144.4267476852</v>
      </c>
      <c r="B2564" s="5" t="s">
        <v>11</v>
      </c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 t="s">
        <v>6956</v>
      </c>
      <c r="BP2564" s="7">
        <v>89213855835</v>
      </c>
      <c r="BQ2564" s="6" t="s">
        <v>6957</v>
      </c>
      <c r="BR2564" s="6" t="s">
        <v>6958</v>
      </c>
      <c r="BS2564" s="6" t="s">
        <v>2731</v>
      </c>
      <c r="BT2564" s="7">
        <v>157</v>
      </c>
      <c r="BU2564" s="8">
        <v>44144</v>
      </c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</row>
    <row r="2565" ht="15.15" hidden="1" spans="1:86">
      <c r="A2565" s="4">
        <v>44144.4278009259</v>
      </c>
      <c r="B2565" s="5" t="s">
        <v>65</v>
      </c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 t="s">
        <v>6959</v>
      </c>
      <c r="R2565" s="6">
        <v>79112553618</v>
      </c>
      <c r="S2565" s="6" t="s">
        <v>6960</v>
      </c>
      <c r="T2565" s="6" t="s">
        <v>6961</v>
      </c>
      <c r="U2565" s="6" t="s">
        <v>2525</v>
      </c>
      <c r="V2565" s="7">
        <v>603</v>
      </c>
      <c r="W2565" s="8">
        <v>44144</v>
      </c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</row>
    <row r="2566" ht="15.15" hidden="1" spans="1:86">
      <c r="A2566" s="4">
        <v>44144.4298032407</v>
      </c>
      <c r="B2566" s="5" t="s">
        <v>169</v>
      </c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 t="s">
        <v>5903</v>
      </c>
      <c r="Y2566" s="7">
        <v>89216471505</v>
      </c>
      <c r="Z2566" s="6" t="s">
        <v>5904</v>
      </c>
      <c r="AA2566" s="6" t="s">
        <v>5905</v>
      </c>
      <c r="AB2566" s="6" t="s">
        <v>1253</v>
      </c>
      <c r="AC2566" s="7">
        <v>105</v>
      </c>
      <c r="AD2566" s="8">
        <v>44144</v>
      </c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</row>
    <row r="2567" ht="15.15" hidden="1" spans="1:86">
      <c r="A2567" s="4">
        <v>44144.4308680556</v>
      </c>
      <c r="B2567" s="5" t="s">
        <v>169</v>
      </c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 t="s">
        <v>6962</v>
      </c>
      <c r="Y2567" s="6">
        <f>7-921-573-2-27</f>
        <v>-1516</v>
      </c>
      <c r="Z2567" s="6" t="s">
        <v>6963</v>
      </c>
      <c r="AA2567" s="6" t="s">
        <v>6964</v>
      </c>
      <c r="AB2567" s="6" t="s">
        <v>6965</v>
      </c>
      <c r="AC2567" s="7">
        <v>303</v>
      </c>
      <c r="AD2567" s="8">
        <v>44144</v>
      </c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</row>
    <row r="2568" ht="15.15" hidden="1" spans="1:86">
      <c r="A2568" s="4">
        <v>44144.4315162037</v>
      </c>
      <c r="B2568" s="5" t="s">
        <v>65</v>
      </c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 t="s">
        <v>161</v>
      </c>
      <c r="R2568" s="7">
        <v>89818012433</v>
      </c>
      <c r="S2568" s="6" t="s">
        <v>162</v>
      </c>
      <c r="T2568" s="6" t="s">
        <v>163</v>
      </c>
      <c r="U2568" s="6" t="s">
        <v>139</v>
      </c>
      <c r="V2568" s="7">
        <v>504</v>
      </c>
      <c r="W2568" s="8">
        <v>44144</v>
      </c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</row>
    <row r="2569" ht="15.15" spans="1:86">
      <c r="A2569" s="4">
        <v>44144.4323263889</v>
      </c>
      <c r="B2569" s="5" t="s">
        <v>11</v>
      </c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 t="s">
        <v>6966</v>
      </c>
      <c r="BP2569" s="7">
        <v>89117802875</v>
      </c>
      <c r="BQ2569" s="6" t="s">
        <v>2707</v>
      </c>
      <c r="BR2569" s="6" t="s">
        <v>2708</v>
      </c>
      <c r="BS2569" s="6" t="s">
        <v>64</v>
      </c>
      <c r="BT2569" s="7">
        <v>148</v>
      </c>
      <c r="BU2569" s="8">
        <v>44141</v>
      </c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</row>
    <row r="2570" ht="15.15" hidden="1" spans="1:86">
      <c r="A2570" s="4">
        <v>44144.4328009259</v>
      </c>
      <c r="B2570" s="6" t="s">
        <v>365</v>
      </c>
      <c r="C2570" s="6" t="s">
        <v>3011</v>
      </c>
      <c r="D2570" s="7">
        <v>9522767745</v>
      </c>
      <c r="E2570" s="6" t="s">
        <v>3012</v>
      </c>
      <c r="F2570" s="6" t="s">
        <v>3050</v>
      </c>
      <c r="G2570" s="6" t="s">
        <v>369</v>
      </c>
      <c r="H2570" s="7">
        <v>701</v>
      </c>
      <c r="I2570" s="8">
        <v>44144</v>
      </c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</row>
    <row r="2571" ht="15.15" hidden="1" spans="1:86">
      <c r="A2571" s="4">
        <v>44144.4329861111</v>
      </c>
      <c r="B2571" s="6" t="s">
        <v>80</v>
      </c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 t="s">
        <v>6967</v>
      </c>
      <c r="BH2571" s="7">
        <v>89046129599</v>
      </c>
      <c r="BI2571" s="6" t="s">
        <v>6968</v>
      </c>
      <c r="BJ2571" s="6" t="s">
        <v>6969</v>
      </c>
      <c r="BK2571" s="6" t="s">
        <v>6970</v>
      </c>
      <c r="BL2571" s="6" t="s">
        <v>6885</v>
      </c>
      <c r="BM2571" s="7">
        <v>109</v>
      </c>
      <c r="BN2571" s="6" t="s">
        <v>6971</v>
      </c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</row>
    <row r="2572" ht="15.15" hidden="1" spans="1:86">
      <c r="A2572" s="4">
        <v>44144.4334837963</v>
      </c>
      <c r="B2572" s="5" t="s">
        <v>27</v>
      </c>
      <c r="C2572" s="6"/>
      <c r="D2572" s="6"/>
      <c r="E2572" s="6"/>
      <c r="F2572" s="6"/>
      <c r="G2572" s="6"/>
      <c r="H2572" s="6"/>
      <c r="I2572" s="6"/>
      <c r="J2572" s="6" t="s">
        <v>6972</v>
      </c>
      <c r="K2572" s="7">
        <v>9217555012</v>
      </c>
      <c r="L2572" s="6" t="s">
        <v>6973</v>
      </c>
      <c r="M2572" s="6" t="s">
        <v>6974</v>
      </c>
      <c r="N2572" s="6" t="s">
        <v>6975</v>
      </c>
      <c r="O2572" s="7">
        <v>102</v>
      </c>
      <c r="P2572" s="8">
        <v>44144</v>
      </c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</row>
    <row r="2573" ht="15.15" hidden="1" spans="1:86">
      <c r="A2573" s="4">
        <v>44144.4335185185</v>
      </c>
      <c r="B2573" s="6" t="s">
        <v>15</v>
      </c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 t="s">
        <v>6976</v>
      </c>
      <c r="AF2573" s="6">
        <v>79216361136</v>
      </c>
      <c r="AG2573" s="6" t="s">
        <v>6977</v>
      </c>
      <c r="AH2573" s="6" t="s">
        <v>6978</v>
      </c>
      <c r="AI2573" s="6" t="s">
        <v>6979</v>
      </c>
      <c r="AJ2573" s="6" t="s">
        <v>6980</v>
      </c>
      <c r="AK2573" s="6" t="s">
        <v>74</v>
      </c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</row>
    <row r="2574" ht="15.15" hidden="1" spans="1:86">
      <c r="A2574" s="4">
        <v>44144.4336342593</v>
      </c>
      <c r="B2574" s="5" t="s">
        <v>27</v>
      </c>
      <c r="C2574" s="6"/>
      <c r="D2574" s="6"/>
      <c r="E2574" s="6"/>
      <c r="F2574" s="6"/>
      <c r="G2574" s="6"/>
      <c r="H2574" s="6"/>
      <c r="I2574" s="6"/>
      <c r="J2574" s="6" t="s">
        <v>6981</v>
      </c>
      <c r="K2574" s="7">
        <v>89213598112</v>
      </c>
      <c r="L2574" s="6"/>
      <c r="M2574" s="6" t="s">
        <v>6982</v>
      </c>
      <c r="N2574" s="6" t="s">
        <v>1973</v>
      </c>
      <c r="O2574" s="7">
        <v>101</v>
      </c>
      <c r="P2574" s="8">
        <v>44144</v>
      </c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</row>
    <row r="2575" ht="15.15" hidden="1" spans="1:86">
      <c r="A2575" s="4">
        <v>44144.4339467593</v>
      </c>
      <c r="B2575" s="6" t="s">
        <v>15</v>
      </c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 t="s">
        <v>6983</v>
      </c>
      <c r="AF2575" s="7">
        <v>89213422853</v>
      </c>
      <c r="AG2575" s="6" t="s">
        <v>6984</v>
      </c>
      <c r="AH2575" s="6" t="s">
        <v>6985</v>
      </c>
      <c r="AI2575" s="6" t="s">
        <v>3037</v>
      </c>
      <c r="AJ2575" s="7">
        <v>501</v>
      </c>
      <c r="AK2575" s="6" t="s">
        <v>20</v>
      </c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6"/>
      <c r="CH2575" s="6"/>
    </row>
    <row r="2576" ht="15.15" spans="1:86">
      <c r="A2576" s="4">
        <v>44144.4340509259</v>
      </c>
      <c r="B2576" s="5" t="s">
        <v>11</v>
      </c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 t="s">
        <v>6986</v>
      </c>
      <c r="BP2576" s="6">
        <v>79111698891</v>
      </c>
      <c r="BQ2576" s="6" t="s">
        <v>6987</v>
      </c>
      <c r="BR2576" s="6" t="s">
        <v>6988</v>
      </c>
      <c r="BS2576" s="6" t="s">
        <v>6989</v>
      </c>
      <c r="BT2576" s="7">
        <v>167</v>
      </c>
      <c r="BU2576" s="8">
        <v>44144</v>
      </c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6"/>
      <c r="CH2576" s="6"/>
    </row>
    <row r="2577" ht="15.15" hidden="1" spans="1:86">
      <c r="A2577" s="4">
        <v>44144.4346990741</v>
      </c>
      <c r="B2577" s="6" t="s">
        <v>365</v>
      </c>
      <c r="C2577" s="6" t="s">
        <v>6990</v>
      </c>
      <c r="D2577" s="7">
        <v>89111269691</v>
      </c>
      <c r="E2577" s="6" t="s">
        <v>6991</v>
      </c>
      <c r="F2577" s="6" t="s">
        <v>6992</v>
      </c>
      <c r="G2577" s="6" t="s">
        <v>369</v>
      </c>
      <c r="H2577" s="7">
        <v>406</v>
      </c>
      <c r="I2577" s="8">
        <v>44144</v>
      </c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6"/>
      <c r="CH2577" s="6"/>
    </row>
    <row r="2578" ht="15.15" hidden="1" spans="1:86">
      <c r="A2578" s="4">
        <v>44144.4347685185</v>
      </c>
      <c r="B2578" s="5" t="s">
        <v>27</v>
      </c>
      <c r="C2578" s="6"/>
      <c r="D2578" s="6"/>
      <c r="E2578" s="6"/>
      <c r="F2578" s="6"/>
      <c r="G2578" s="6"/>
      <c r="H2578" s="6"/>
      <c r="I2578" s="6"/>
      <c r="J2578" s="6" t="s">
        <v>6981</v>
      </c>
      <c r="K2578" s="7">
        <v>89213598112</v>
      </c>
      <c r="L2578" s="6"/>
      <c r="M2578" s="6" t="s">
        <v>6993</v>
      </c>
      <c r="N2578" s="6" t="s">
        <v>1973</v>
      </c>
      <c r="O2578" s="7">
        <v>102</v>
      </c>
      <c r="P2578" s="8">
        <v>44144</v>
      </c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</row>
    <row r="2579" ht="15.15" hidden="1" spans="1:86">
      <c r="A2579" s="4">
        <v>44144.4353009259</v>
      </c>
      <c r="B2579" s="5" t="s">
        <v>65</v>
      </c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 t="s">
        <v>6994</v>
      </c>
      <c r="R2579" s="6">
        <v>79219262042</v>
      </c>
      <c r="S2579" s="6" t="s">
        <v>6995</v>
      </c>
      <c r="T2579" s="6" t="s">
        <v>6996</v>
      </c>
      <c r="U2579" s="6" t="s">
        <v>2945</v>
      </c>
      <c r="V2579" s="6">
        <v>4</v>
      </c>
      <c r="W2579" s="8">
        <v>44144</v>
      </c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</row>
    <row r="2580" ht="15.15" hidden="1" spans="1:86">
      <c r="A2580" s="4">
        <v>44144.4365625</v>
      </c>
      <c r="B2580" s="5" t="s">
        <v>65</v>
      </c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 t="s">
        <v>6994</v>
      </c>
      <c r="R2580" s="7">
        <v>89219262042</v>
      </c>
      <c r="S2580" s="6" t="s">
        <v>6995</v>
      </c>
      <c r="T2580" s="6" t="s">
        <v>6996</v>
      </c>
      <c r="U2580" s="6" t="s">
        <v>2945</v>
      </c>
      <c r="V2580" s="7">
        <v>301</v>
      </c>
      <c r="W2580" s="8">
        <v>44144</v>
      </c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</row>
    <row r="2581" ht="15.15" hidden="1" spans="1:86">
      <c r="A2581" s="4">
        <v>44144.4366666667</v>
      </c>
      <c r="B2581" s="6" t="s">
        <v>15</v>
      </c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 t="s">
        <v>6976</v>
      </c>
      <c r="AF2581" s="6">
        <v>792163631136</v>
      </c>
      <c r="AG2581" s="6" t="s">
        <v>6977</v>
      </c>
      <c r="AH2581" s="6" t="s">
        <v>6978</v>
      </c>
      <c r="AI2581" s="6" t="s">
        <v>5952</v>
      </c>
      <c r="AJ2581" s="7">
        <v>202</v>
      </c>
      <c r="AK2581" s="6" t="s">
        <v>74</v>
      </c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</row>
    <row r="2582" ht="15.15" hidden="1" spans="1:86">
      <c r="A2582" s="4">
        <v>44144.4370949074</v>
      </c>
      <c r="B2582" s="6" t="s">
        <v>80</v>
      </c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 t="s">
        <v>3091</v>
      </c>
      <c r="BH2582" s="7">
        <v>89219423230</v>
      </c>
      <c r="BI2582" s="6" t="s">
        <v>3092</v>
      </c>
      <c r="BJ2582" s="6" t="s">
        <v>3113</v>
      </c>
      <c r="BK2582" s="6" t="s">
        <v>3093</v>
      </c>
      <c r="BL2582" s="6" t="s">
        <v>3151</v>
      </c>
      <c r="BM2582" s="7">
        <v>101</v>
      </c>
      <c r="BN2582" s="5" t="s">
        <v>6997</v>
      </c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</row>
    <row r="2583" ht="15.15" hidden="1" spans="1:86">
      <c r="A2583" s="4">
        <v>44144.4372106481</v>
      </c>
      <c r="B2583" s="6" t="s">
        <v>365</v>
      </c>
      <c r="C2583" s="6" t="s">
        <v>6998</v>
      </c>
      <c r="D2583" s="7">
        <v>89213396151</v>
      </c>
      <c r="E2583" s="6" t="s">
        <v>6999</v>
      </c>
      <c r="F2583" s="6" t="s">
        <v>7000</v>
      </c>
      <c r="G2583" s="6" t="s">
        <v>369</v>
      </c>
      <c r="H2583" s="6" t="s">
        <v>7001</v>
      </c>
      <c r="I2583" s="8">
        <v>44144</v>
      </c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</row>
    <row r="2584" ht="15.15" hidden="1" spans="1:86">
      <c r="A2584" s="4">
        <v>44144.4381018519</v>
      </c>
      <c r="B2584" s="6" t="s">
        <v>80</v>
      </c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 t="s">
        <v>7002</v>
      </c>
      <c r="BH2584" s="6">
        <v>79045530975</v>
      </c>
      <c r="BI2584" s="6" t="s">
        <v>7003</v>
      </c>
      <c r="BJ2584" s="6" t="s">
        <v>7004</v>
      </c>
      <c r="BK2584" s="6" t="s">
        <v>7005</v>
      </c>
      <c r="BL2584" s="6" t="s">
        <v>1631</v>
      </c>
      <c r="BM2584" s="7">
        <v>301</v>
      </c>
      <c r="BN2584" s="6" t="s">
        <v>74</v>
      </c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</row>
    <row r="2585" ht="15.15" hidden="1" spans="1:86">
      <c r="A2585" s="4">
        <v>44144.4382523148</v>
      </c>
      <c r="B2585" s="5" t="s">
        <v>125</v>
      </c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 t="s">
        <v>7006</v>
      </c>
      <c r="AT2585" s="6">
        <v>79819478087</v>
      </c>
      <c r="AU2585" s="6"/>
      <c r="AV2585" s="6" t="s">
        <v>7007</v>
      </c>
      <c r="AW2585" s="6" t="s">
        <v>7008</v>
      </c>
      <c r="AX2585" s="6" t="s">
        <v>1548</v>
      </c>
      <c r="AY2585" s="8">
        <v>39427</v>
      </c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</row>
    <row r="2586" ht="15.15" hidden="1" spans="1:86">
      <c r="A2586" s="4">
        <v>44144.4389814815</v>
      </c>
      <c r="B2586" s="6" t="s">
        <v>365</v>
      </c>
      <c r="C2586" s="6" t="s">
        <v>7009</v>
      </c>
      <c r="D2586" s="7">
        <v>79219328540</v>
      </c>
      <c r="E2586" s="6" t="s">
        <v>7010</v>
      </c>
      <c r="F2586" s="6" t="s">
        <v>7011</v>
      </c>
      <c r="G2586" s="6" t="s">
        <v>7012</v>
      </c>
      <c r="H2586" s="7">
        <v>802</v>
      </c>
      <c r="I2586" s="8">
        <v>44144</v>
      </c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</row>
    <row r="2587" ht="15.15" hidden="1" spans="1:86">
      <c r="A2587" s="4">
        <v>44144.4396064815</v>
      </c>
      <c r="B2587" s="6" t="s">
        <v>365</v>
      </c>
      <c r="C2587" s="6" t="s">
        <v>7013</v>
      </c>
      <c r="D2587" s="6" t="s">
        <v>7014</v>
      </c>
      <c r="E2587" s="6" t="s">
        <v>7015</v>
      </c>
      <c r="F2587" s="6" t="s">
        <v>7016</v>
      </c>
      <c r="G2587" s="6" t="s">
        <v>7012</v>
      </c>
      <c r="H2587" s="7">
        <v>406</v>
      </c>
      <c r="I2587" s="8">
        <v>44144</v>
      </c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</row>
    <row r="2588" ht="15.15" hidden="1" spans="1:86">
      <c r="A2588" s="4">
        <v>44144.4403356481</v>
      </c>
      <c r="B2588" s="5" t="s">
        <v>65</v>
      </c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 t="s">
        <v>5198</v>
      </c>
      <c r="R2588" s="6">
        <v>79112879183</v>
      </c>
      <c r="S2588" s="6" t="s">
        <v>5199</v>
      </c>
      <c r="T2588" s="6" t="s">
        <v>5200</v>
      </c>
      <c r="U2588" s="7">
        <v>102</v>
      </c>
      <c r="V2588" s="6" t="s">
        <v>5125</v>
      </c>
      <c r="W2588" s="8">
        <v>44143</v>
      </c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</row>
    <row r="2589" ht="15.15" hidden="1" spans="1:86">
      <c r="A2589" s="4">
        <v>44144.4404050926</v>
      </c>
      <c r="B2589" s="5" t="s">
        <v>169</v>
      </c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 t="s">
        <v>7017</v>
      </c>
      <c r="Y2589" s="7">
        <v>89214216850</v>
      </c>
      <c r="Z2589" s="6" t="s">
        <v>7018</v>
      </c>
      <c r="AA2589" s="6" t="s">
        <v>7019</v>
      </c>
      <c r="AB2589" s="6" t="s">
        <v>697</v>
      </c>
      <c r="AC2589" s="6" t="s">
        <v>46</v>
      </c>
      <c r="AD2589" s="8">
        <v>44144</v>
      </c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</row>
    <row r="2590" ht="15.15" hidden="1" spans="1:86">
      <c r="A2590" s="4">
        <v>44144.4409837963</v>
      </c>
      <c r="B2590" s="5" t="s">
        <v>65</v>
      </c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 t="s">
        <v>6976</v>
      </c>
      <c r="R2590" s="6">
        <v>79216361136</v>
      </c>
      <c r="S2590" s="6" t="s">
        <v>6977</v>
      </c>
      <c r="T2590" s="6" t="s">
        <v>6978</v>
      </c>
      <c r="U2590" s="6" t="s">
        <v>7020</v>
      </c>
      <c r="V2590" s="6">
        <v>1</v>
      </c>
      <c r="W2590" s="8">
        <v>44144</v>
      </c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</row>
    <row r="2591" ht="15.15" hidden="1" spans="1:86">
      <c r="A2591" s="4">
        <v>44144.4412962963</v>
      </c>
      <c r="B2591" s="5" t="s">
        <v>27</v>
      </c>
      <c r="C2591" s="6"/>
      <c r="D2591" s="6"/>
      <c r="E2591" s="6"/>
      <c r="F2591" s="6"/>
      <c r="G2591" s="6"/>
      <c r="H2591" s="6"/>
      <c r="I2591" s="6"/>
      <c r="J2591" s="6" t="s">
        <v>7021</v>
      </c>
      <c r="K2591" s="7">
        <v>89313573713</v>
      </c>
      <c r="L2591" s="6" t="s">
        <v>7022</v>
      </c>
      <c r="M2591" s="6" t="s">
        <v>7023</v>
      </c>
      <c r="N2591" s="6" t="s">
        <v>2146</v>
      </c>
      <c r="O2591" s="7">
        <v>402</v>
      </c>
      <c r="P2591" s="8">
        <v>44144</v>
      </c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</row>
    <row r="2592" ht="15.15" hidden="1" spans="1:86">
      <c r="A2592" s="4">
        <v>44144.4419560185</v>
      </c>
      <c r="B2592" s="6" t="s">
        <v>365</v>
      </c>
      <c r="C2592" s="6" t="s">
        <v>7024</v>
      </c>
      <c r="D2592" s="6">
        <v>79213153106</v>
      </c>
      <c r="E2592" s="6" t="s">
        <v>7025</v>
      </c>
      <c r="F2592" s="6" t="s">
        <v>7026</v>
      </c>
      <c r="G2592" s="6" t="s">
        <v>369</v>
      </c>
      <c r="H2592" s="7">
        <v>801</v>
      </c>
      <c r="I2592" s="8">
        <v>44144</v>
      </c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</row>
    <row r="2593" ht="15.15" hidden="1" spans="1:86">
      <c r="A2593" s="4">
        <v>44144.444837963</v>
      </c>
      <c r="B2593" s="5" t="s">
        <v>65</v>
      </c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 t="s">
        <v>7027</v>
      </c>
      <c r="R2593" s="6">
        <v>79046090188</v>
      </c>
      <c r="S2593" s="6" t="s">
        <v>7028</v>
      </c>
      <c r="T2593" s="6" t="s">
        <v>7029</v>
      </c>
      <c r="U2593" s="6" t="s">
        <v>7030</v>
      </c>
      <c r="V2593" s="6">
        <v>1</v>
      </c>
      <c r="W2593" s="8">
        <v>44144</v>
      </c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</row>
    <row r="2594" ht="15.15" hidden="1" spans="1:86">
      <c r="A2594" s="4">
        <v>44144.4448726852</v>
      </c>
      <c r="B2594" s="5" t="s">
        <v>169</v>
      </c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 t="s">
        <v>7031</v>
      </c>
      <c r="Y2594" s="6" t="s">
        <v>7032</v>
      </c>
      <c r="Z2594" s="6" t="s">
        <v>7033</v>
      </c>
      <c r="AA2594" s="6" t="s">
        <v>7034</v>
      </c>
      <c r="AB2594" s="6" t="s">
        <v>7035</v>
      </c>
      <c r="AC2594" s="7">
        <v>201</v>
      </c>
      <c r="AD2594" s="8">
        <v>44144</v>
      </c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</row>
    <row r="2595" ht="15.15" hidden="1" spans="1:86">
      <c r="A2595" s="4">
        <v>44144.4449652778</v>
      </c>
      <c r="B2595" s="5" t="s">
        <v>65</v>
      </c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 t="s">
        <v>7036</v>
      </c>
      <c r="R2595" s="7">
        <v>89110055005</v>
      </c>
      <c r="S2595" s="6" t="s">
        <v>7037</v>
      </c>
      <c r="T2595" s="6" t="s">
        <v>7038</v>
      </c>
      <c r="U2595" s="6" t="s">
        <v>7030</v>
      </c>
      <c r="V2595" s="6">
        <v>2</v>
      </c>
      <c r="W2595" s="8">
        <v>44144</v>
      </c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</row>
    <row r="2596" ht="15.15" spans="1:86">
      <c r="A2596" s="4">
        <v>44144.4455439815</v>
      </c>
      <c r="B2596" s="5" t="s">
        <v>11</v>
      </c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 t="s">
        <v>649</v>
      </c>
      <c r="BP2596" s="6">
        <v>79052572794</v>
      </c>
      <c r="BQ2596" s="6" t="s">
        <v>650</v>
      </c>
      <c r="BR2596" s="6" t="s">
        <v>651</v>
      </c>
      <c r="BS2596" s="6" t="s">
        <v>377</v>
      </c>
      <c r="BT2596" s="7">
        <v>604</v>
      </c>
      <c r="BU2596" s="8">
        <v>44144</v>
      </c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</row>
    <row r="2597" ht="15.15" hidden="1" spans="1:86">
      <c r="A2597" s="4">
        <v>44144.4457060185</v>
      </c>
      <c r="B2597" s="5" t="s">
        <v>169</v>
      </c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 t="s">
        <v>7031</v>
      </c>
      <c r="Y2597" s="6" t="s">
        <v>7032</v>
      </c>
      <c r="Z2597" s="6" t="s">
        <v>7033</v>
      </c>
      <c r="AA2597" s="6" t="s">
        <v>7039</v>
      </c>
      <c r="AB2597" s="6" t="s">
        <v>7035</v>
      </c>
      <c r="AC2597" s="7">
        <v>203</v>
      </c>
      <c r="AD2597" s="8">
        <v>44144</v>
      </c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</row>
    <row r="2598" ht="15.15" hidden="1" spans="1:86">
      <c r="A2598" s="4">
        <v>44144.4457291667</v>
      </c>
      <c r="B2598" s="5" t="s">
        <v>27</v>
      </c>
      <c r="C2598" s="6"/>
      <c r="D2598" s="6"/>
      <c r="E2598" s="6"/>
      <c r="F2598" s="6"/>
      <c r="G2598" s="6"/>
      <c r="H2598" s="6"/>
      <c r="I2598" s="6"/>
      <c r="J2598" s="6" t="s">
        <v>7040</v>
      </c>
      <c r="K2598" s="6" t="s">
        <v>7041</v>
      </c>
      <c r="L2598" s="6" t="s">
        <v>7042</v>
      </c>
      <c r="M2598" s="6" t="s">
        <v>7043</v>
      </c>
      <c r="N2598" s="6" t="s">
        <v>2128</v>
      </c>
      <c r="O2598" s="7">
        <v>202</v>
      </c>
      <c r="P2598" s="8">
        <v>44144</v>
      </c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</row>
    <row r="2599" ht="15.15" hidden="1" spans="1:86">
      <c r="A2599" s="4">
        <v>44144.4462731481</v>
      </c>
      <c r="B2599" s="6" t="s">
        <v>15</v>
      </c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 t="s">
        <v>7044</v>
      </c>
      <c r="AF2599" s="7">
        <v>89219888627</v>
      </c>
      <c r="AG2599" s="6" t="s">
        <v>7045</v>
      </c>
      <c r="AH2599" s="6" t="s">
        <v>7046</v>
      </c>
      <c r="AI2599" s="6" t="s">
        <v>2932</v>
      </c>
      <c r="AJ2599" s="7">
        <v>103</v>
      </c>
      <c r="AK2599" s="6" t="s">
        <v>74</v>
      </c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</row>
    <row r="2600" ht="15.15" hidden="1" spans="1:86">
      <c r="A2600" s="4">
        <v>44144.4464236111</v>
      </c>
      <c r="B2600" s="6" t="s">
        <v>365</v>
      </c>
      <c r="C2600" s="6" t="s">
        <v>7047</v>
      </c>
      <c r="D2600" s="7">
        <v>79219665239</v>
      </c>
      <c r="E2600" s="6"/>
      <c r="F2600" s="6" t="s">
        <v>7048</v>
      </c>
      <c r="G2600" s="6" t="s">
        <v>7047</v>
      </c>
      <c r="H2600" s="7">
        <v>406</v>
      </c>
      <c r="I2600" s="8">
        <v>44144</v>
      </c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</row>
    <row r="2601" ht="15.15" hidden="1" spans="1:86">
      <c r="A2601" s="4">
        <v>44144.4464930556</v>
      </c>
      <c r="B2601" s="5" t="s">
        <v>634</v>
      </c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 t="s">
        <v>7049</v>
      </c>
      <c r="BW2601" s="6">
        <v>79516402315</v>
      </c>
      <c r="BX2601" s="6"/>
      <c r="BY2601" s="6" t="s">
        <v>7050</v>
      </c>
      <c r="BZ2601" s="6" t="s">
        <v>7051</v>
      </c>
      <c r="CA2601" s="7">
        <v>1</v>
      </c>
      <c r="CB2601" s="8">
        <v>44144</v>
      </c>
      <c r="CC2601" s="6"/>
      <c r="CD2601" s="6"/>
      <c r="CE2601" s="6"/>
      <c r="CF2601" s="6"/>
      <c r="CG2601" s="6"/>
      <c r="CH2601" s="6"/>
    </row>
    <row r="2602" ht="15.15" spans="1:86">
      <c r="A2602" s="4">
        <v>44144.4470601852</v>
      </c>
      <c r="B2602" s="5" t="s">
        <v>11</v>
      </c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 t="s">
        <v>7052</v>
      </c>
      <c r="BP2602" s="6" t="s">
        <v>7053</v>
      </c>
      <c r="BQ2602" s="6" t="s">
        <v>7054</v>
      </c>
      <c r="BR2602" s="6" t="s">
        <v>7055</v>
      </c>
      <c r="BS2602" s="6" t="s">
        <v>2529</v>
      </c>
      <c r="BT2602" s="7">
        <v>107</v>
      </c>
      <c r="BU2602" s="8">
        <v>44144</v>
      </c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</row>
    <row r="2603" ht="15.15" hidden="1" spans="1:86">
      <c r="A2603" s="4">
        <v>44144.4471527778</v>
      </c>
      <c r="B2603" s="5" t="s">
        <v>169</v>
      </c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 t="s">
        <v>7056</v>
      </c>
      <c r="Y2603" s="7">
        <v>89118286220</v>
      </c>
      <c r="Z2603" s="6" t="s">
        <v>7057</v>
      </c>
      <c r="AA2603" s="6" t="s">
        <v>7058</v>
      </c>
      <c r="AB2603" s="6" t="s">
        <v>704</v>
      </c>
      <c r="AC2603" s="7">
        <v>301</v>
      </c>
      <c r="AD2603" s="8">
        <v>44144</v>
      </c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</row>
    <row r="2604" ht="15.15" hidden="1" spans="1:86">
      <c r="A2604" s="4">
        <v>44144.4473263889</v>
      </c>
      <c r="B2604" s="5" t="s">
        <v>65</v>
      </c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 t="s">
        <v>7059</v>
      </c>
      <c r="R2604" s="6" t="s">
        <v>7060</v>
      </c>
      <c r="S2604" s="6" t="s">
        <v>7061</v>
      </c>
      <c r="T2604" s="6" t="s">
        <v>7062</v>
      </c>
      <c r="U2604" s="6" t="s">
        <v>4911</v>
      </c>
      <c r="V2604" s="7">
        <v>201</v>
      </c>
      <c r="W2604" s="8">
        <v>44143</v>
      </c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</row>
    <row r="2605" ht="15.15" hidden="1" spans="1:86">
      <c r="A2605" s="4">
        <v>44144.4478819444</v>
      </c>
      <c r="B2605" s="6" t="s">
        <v>365</v>
      </c>
      <c r="C2605" s="6" t="s">
        <v>7063</v>
      </c>
      <c r="D2605" s="7">
        <v>89500286070</v>
      </c>
      <c r="E2605" s="6" t="s">
        <v>7064</v>
      </c>
      <c r="F2605" s="6" t="s">
        <v>7065</v>
      </c>
      <c r="G2605" s="6" t="s">
        <v>715</v>
      </c>
      <c r="H2605" s="7">
        <v>802</v>
      </c>
      <c r="I2605" s="8">
        <v>44144</v>
      </c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</row>
    <row r="2606" ht="15.15" hidden="1" spans="1:86">
      <c r="A2606" s="4">
        <v>44144.4487384259</v>
      </c>
      <c r="B2606" s="5" t="s">
        <v>65</v>
      </c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 t="s">
        <v>7059</v>
      </c>
      <c r="R2606" s="6" t="s">
        <v>7060</v>
      </c>
      <c r="S2606" s="6" t="s">
        <v>7061</v>
      </c>
      <c r="T2606" s="6" t="s">
        <v>7066</v>
      </c>
      <c r="U2606" s="6" t="s">
        <v>1988</v>
      </c>
      <c r="V2606" s="6" t="s">
        <v>5809</v>
      </c>
      <c r="W2606" s="8">
        <v>44143</v>
      </c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</row>
    <row r="2607" ht="15.15" hidden="1" spans="1:86">
      <c r="A2607" s="4">
        <v>44144.4487847222</v>
      </c>
      <c r="B2607" s="5" t="s">
        <v>65</v>
      </c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 t="s">
        <v>4774</v>
      </c>
      <c r="R2607" s="7">
        <v>9992009001</v>
      </c>
      <c r="S2607" s="6" t="s">
        <v>7067</v>
      </c>
      <c r="T2607" s="6" t="s">
        <v>4777</v>
      </c>
      <c r="U2607" s="6" t="s">
        <v>7030</v>
      </c>
      <c r="V2607" s="6">
        <v>3</v>
      </c>
      <c r="W2607" s="8">
        <v>44144</v>
      </c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</row>
    <row r="2608" ht="15.15" hidden="1" spans="1:86">
      <c r="A2608" s="4">
        <v>44144.4498032407</v>
      </c>
      <c r="B2608" s="5" t="s">
        <v>65</v>
      </c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 t="s">
        <v>4500</v>
      </c>
      <c r="R2608" s="6">
        <v>79214166766</v>
      </c>
      <c r="S2608" s="6" t="s">
        <v>4501</v>
      </c>
      <c r="T2608" s="6" t="s">
        <v>7068</v>
      </c>
      <c r="U2608" s="6" t="s">
        <v>6437</v>
      </c>
      <c r="V2608" s="6">
        <v>3</v>
      </c>
      <c r="W2608" s="8">
        <v>44144</v>
      </c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</row>
    <row r="2609" ht="15.15" hidden="1" spans="1:86">
      <c r="A2609" s="4">
        <v>44144.4523726852</v>
      </c>
      <c r="B2609" s="5" t="s">
        <v>169</v>
      </c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 t="s">
        <v>7069</v>
      </c>
      <c r="Y2609" s="6">
        <v>79219715047</v>
      </c>
      <c r="Z2609" s="6" t="s">
        <v>7070</v>
      </c>
      <c r="AA2609" s="6" t="s">
        <v>7071</v>
      </c>
      <c r="AB2609" s="6" t="s">
        <v>7072</v>
      </c>
      <c r="AC2609" s="7">
        <v>303</v>
      </c>
      <c r="AD2609" s="8">
        <v>44144</v>
      </c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</row>
    <row r="2610" ht="15.15" hidden="1" spans="1:86">
      <c r="A2610" s="4">
        <v>44144.4524537037</v>
      </c>
      <c r="B2610" s="6" t="s">
        <v>15</v>
      </c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 t="s">
        <v>7073</v>
      </c>
      <c r="AF2610" s="6">
        <v>79219567331</v>
      </c>
      <c r="AG2610" s="6" t="s">
        <v>7074</v>
      </c>
      <c r="AH2610" s="6" t="s">
        <v>7075</v>
      </c>
      <c r="AI2610" s="6" t="s">
        <v>2932</v>
      </c>
      <c r="AJ2610" s="7">
        <v>103</v>
      </c>
      <c r="AK2610" s="6" t="s">
        <v>7076</v>
      </c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</row>
    <row r="2611" ht="15.15" hidden="1" spans="1:86">
      <c r="A2611" s="4">
        <v>44144.4530208333</v>
      </c>
      <c r="B2611" s="5" t="s">
        <v>27</v>
      </c>
      <c r="C2611" s="6"/>
      <c r="D2611" s="6"/>
      <c r="E2611" s="6"/>
      <c r="F2611" s="6"/>
      <c r="G2611" s="6"/>
      <c r="H2611" s="6"/>
      <c r="I2611" s="6"/>
      <c r="J2611" s="6" t="s">
        <v>7077</v>
      </c>
      <c r="K2611" s="6">
        <v>79119227091</v>
      </c>
      <c r="L2611" s="6" t="s">
        <v>7078</v>
      </c>
      <c r="M2611" s="6" t="s">
        <v>7079</v>
      </c>
      <c r="N2611" s="6" t="s">
        <v>1095</v>
      </c>
      <c r="O2611" s="7">
        <v>106</v>
      </c>
      <c r="P2611" s="8">
        <v>44144</v>
      </c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</row>
    <row r="2612" ht="15.15" hidden="1" spans="1:86">
      <c r="A2612" s="4">
        <v>44144.4538541667</v>
      </c>
      <c r="B2612" s="5" t="s">
        <v>27</v>
      </c>
      <c r="C2612" s="6"/>
      <c r="D2612" s="6"/>
      <c r="E2612" s="6"/>
      <c r="F2612" s="6"/>
      <c r="G2612" s="6"/>
      <c r="H2612" s="6"/>
      <c r="I2612" s="6"/>
      <c r="J2612" s="6" t="s">
        <v>2268</v>
      </c>
      <c r="K2612" s="6">
        <v>79216400631</v>
      </c>
      <c r="L2612" s="6" t="s">
        <v>2269</v>
      </c>
      <c r="M2612" s="6" t="s">
        <v>2270</v>
      </c>
      <c r="N2612" s="6" t="s">
        <v>7080</v>
      </c>
      <c r="O2612" s="7">
        <v>102</v>
      </c>
      <c r="P2612" s="8">
        <v>44144</v>
      </c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</row>
    <row r="2613" ht="15.15" hidden="1" spans="1:86">
      <c r="A2613" s="4">
        <v>44144.4541898148</v>
      </c>
      <c r="B2613" s="5" t="s">
        <v>169</v>
      </c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 t="s">
        <v>7081</v>
      </c>
      <c r="Y2613" s="6" t="s">
        <v>7082</v>
      </c>
      <c r="Z2613" s="6" t="s">
        <v>7083</v>
      </c>
      <c r="AA2613" s="6" t="s">
        <v>7084</v>
      </c>
      <c r="AB2613" s="6" t="s">
        <v>1878</v>
      </c>
      <c r="AC2613" s="7">
        <v>405</v>
      </c>
      <c r="AD2613" s="8">
        <v>44144</v>
      </c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</row>
    <row r="2614" ht="15.15" hidden="1" spans="1:86">
      <c r="A2614" s="4">
        <v>44144.4547685185</v>
      </c>
      <c r="B2614" s="5" t="s">
        <v>65</v>
      </c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 t="s">
        <v>4493</v>
      </c>
      <c r="R2614" s="7">
        <v>89216410119</v>
      </c>
      <c r="S2614" s="6" t="s">
        <v>4494</v>
      </c>
      <c r="T2614" s="6" t="s">
        <v>4495</v>
      </c>
      <c r="U2614" s="6" t="s">
        <v>7030</v>
      </c>
      <c r="V2614" s="7">
        <v>303</v>
      </c>
      <c r="W2614" s="8">
        <v>44143</v>
      </c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</row>
    <row r="2615" ht="15.15" spans="1:86">
      <c r="A2615" s="4">
        <v>44144.4573958333</v>
      </c>
      <c r="B2615" s="5" t="s">
        <v>11</v>
      </c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 t="s">
        <v>7085</v>
      </c>
      <c r="BP2615" s="6">
        <v>79119127925</v>
      </c>
      <c r="BQ2615" s="6" t="s">
        <v>7086</v>
      </c>
      <c r="BR2615" s="6" t="s">
        <v>7087</v>
      </c>
      <c r="BS2615" s="6" t="s">
        <v>5585</v>
      </c>
      <c r="BT2615" s="7">
        <v>105</v>
      </c>
      <c r="BU2615" s="8">
        <v>44144</v>
      </c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</row>
    <row r="2616" ht="15.15" hidden="1" spans="1:86">
      <c r="A2616" s="4">
        <v>44144.4596296296</v>
      </c>
      <c r="B2616" s="6" t="s">
        <v>15</v>
      </c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 t="s">
        <v>7088</v>
      </c>
      <c r="AF2616" s="7">
        <v>89112270243</v>
      </c>
      <c r="AG2616" s="6" t="s">
        <v>7089</v>
      </c>
      <c r="AH2616" s="6" t="s">
        <v>7090</v>
      </c>
      <c r="AI2616" s="6" t="s">
        <v>2932</v>
      </c>
      <c r="AJ2616" s="7">
        <v>103</v>
      </c>
      <c r="AK2616" s="6" t="s">
        <v>20</v>
      </c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</row>
    <row r="2617" ht="15.15" hidden="1" spans="1:86">
      <c r="A2617" s="4">
        <v>44144.4602777778</v>
      </c>
      <c r="B2617" s="6" t="s">
        <v>365</v>
      </c>
      <c r="C2617" s="6" t="s">
        <v>1369</v>
      </c>
      <c r="D2617" s="6" t="s">
        <v>7091</v>
      </c>
      <c r="E2617" s="6" t="s">
        <v>7092</v>
      </c>
      <c r="F2617" s="6" t="s">
        <v>7093</v>
      </c>
      <c r="G2617" s="6" t="s">
        <v>7012</v>
      </c>
      <c r="H2617" s="7">
        <v>406</v>
      </c>
      <c r="I2617" s="8">
        <v>44144</v>
      </c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</row>
    <row r="2618" ht="15.15" hidden="1" spans="1:86">
      <c r="A2618" s="4">
        <v>44144.461412037</v>
      </c>
      <c r="B2618" s="5" t="s">
        <v>65</v>
      </c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 t="s">
        <v>7094</v>
      </c>
      <c r="R2618" s="7">
        <v>89111185703</v>
      </c>
      <c r="S2618" s="6" t="s">
        <v>7095</v>
      </c>
      <c r="T2618" s="6" t="s">
        <v>7096</v>
      </c>
      <c r="U2618" s="6" t="s">
        <v>633</v>
      </c>
      <c r="V2618" s="7">
        <v>203</v>
      </c>
      <c r="W2618" s="8">
        <v>44144</v>
      </c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</row>
    <row r="2619" ht="15.15" hidden="1" spans="1:86">
      <c r="A2619" s="4">
        <v>44144.4616203704</v>
      </c>
      <c r="B2619" s="5" t="s">
        <v>65</v>
      </c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 t="s">
        <v>7097</v>
      </c>
      <c r="R2619" s="6">
        <v>79522179972</v>
      </c>
      <c r="S2619" s="6" t="s">
        <v>7098</v>
      </c>
      <c r="T2619" s="6" t="s">
        <v>7099</v>
      </c>
      <c r="U2619" s="6" t="s">
        <v>139</v>
      </c>
      <c r="V2619" s="7">
        <v>504</v>
      </c>
      <c r="W2619" s="8">
        <v>44144</v>
      </c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</row>
    <row r="2620" ht="15.15" hidden="1" spans="1:86">
      <c r="A2620" s="4">
        <v>44144.4629050926</v>
      </c>
      <c r="B2620" s="5" t="s">
        <v>169</v>
      </c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 t="s">
        <v>411</v>
      </c>
      <c r="Y2620" s="6">
        <v>79219492884</v>
      </c>
      <c r="Z2620" s="6" t="s">
        <v>412</v>
      </c>
      <c r="AA2620" s="6" t="s">
        <v>413</v>
      </c>
      <c r="AB2620" s="6" t="s">
        <v>874</v>
      </c>
      <c r="AC2620" s="7">
        <v>301</v>
      </c>
      <c r="AD2620" s="8">
        <v>44144</v>
      </c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</row>
    <row r="2621" ht="15.15" hidden="1" spans="1:86">
      <c r="A2621" s="4">
        <v>44144.4630324074</v>
      </c>
      <c r="B2621" s="6" t="s">
        <v>365</v>
      </c>
      <c r="C2621" s="6" t="s">
        <v>7100</v>
      </c>
      <c r="D2621" s="6" t="s">
        <v>2176</v>
      </c>
      <c r="E2621" s="6" t="s">
        <v>2177</v>
      </c>
      <c r="F2621" s="6" t="s">
        <v>2178</v>
      </c>
      <c r="G2621" s="6" t="s">
        <v>4698</v>
      </c>
      <c r="H2621" s="7">
        <v>702</v>
      </c>
      <c r="I2621" s="8">
        <v>44144</v>
      </c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</row>
    <row r="2622" ht="15.15" hidden="1" spans="1:86">
      <c r="A2622" s="4">
        <v>44144.4636226852</v>
      </c>
      <c r="B2622" s="5" t="s">
        <v>169</v>
      </c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 t="s">
        <v>7101</v>
      </c>
      <c r="Y2622" s="7">
        <v>89119919387</v>
      </c>
      <c r="Z2622" s="6"/>
      <c r="AA2622" s="6" t="s">
        <v>7102</v>
      </c>
      <c r="AB2622" s="6" t="s">
        <v>7103</v>
      </c>
      <c r="AC2622" s="7">
        <v>103</v>
      </c>
      <c r="AD2622" s="8">
        <v>44144</v>
      </c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</row>
    <row r="2623" ht="15.15" hidden="1" spans="1:86">
      <c r="A2623" s="4">
        <v>44144.4644791667</v>
      </c>
      <c r="B2623" s="5" t="s">
        <v>169</v>
      </c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 t="s">
        <v>7104</v>
      </c>
      <c r="Y2623" s="6">
        <v>79219492884</v>
      </c>
      <c r="Z2623" s="6" t="s">
        <v>412</v>
      </c>
      <c r="AA2623" s="6" t="s">
        <v>429</v>
      </c>
      <c r="AB2623" s="6" t="s">
        <v>874</v>
      </c>
      <c r="AC2623" s="7">
        <v>301</v>
      </c>
      <c r="AD2623" s="8">
        <v>44144</v>
      </c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</row>
    <row r="2624" ht="15.15" hidden="1" spans="1:86">
      <c r="A2624" s="4">
        <v>44144.465474537</v>
      </c>
      <c r="B2624" s="5" t="s">
        <v>192</v>
      </c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 t="s">
        <v>1343</v>
      </c>
      <c r="BA2624" s="7">
        <v>89522237686</v>
      </c>
      <c r="BB2624" s="6" t="s">
        <v>1344</v>
      </c>
      <c r="BC2624" s="6" t="s">
        <v>7105</v>
      </c>
      <c r="BD2624" s="6" t="s">
        <v>773</v>
      </c>
      <c r="BE2624" s="7">
        <v>119</v>
      </c>
      <c r="BF2624" s="8">
        <v>44144</v>
      </c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</row>
    <row r="2625" ht="15.15" hidden="1" spans="1:86">
      <c r="A2625" s="4">
        <v>44144.466875</v>
      </c>
      <c r="B2625" s="5" t="s">
        <v>65</v>
      </c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 t="s">
        <v>7106</v>
      </c>
      <c r="R2625" s="7">
        <v>89219074007</v>
      </c>
      <c r="S2625" s="6" t="s">
        <v>7107</v>
      </c>
      <c r="T2625" s="6" t="s">
        <v>7108</v>
      </c>
      <c r="U2625" s="6" t="s">
        <v>7109</v>
      </c>
      <c r="V2625" s="6">
        <v>1</v>
      </c>
      <c r="W2625" s="8">
        <v>44144</v>
      </c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</row>
    <row r="2626" ht="15.15" hidden="1" spans="1:86">
      <c r="A2626" s="4">
        <v>44144.4669097222</v>
      </c>
      <c r="B2626" s="6" t="s">
        <v>80</v>
      </c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 t="s">
        <v>7110</v>
      </c>
      <c r="BH2626" s="7">
        <v>89053509426</v>
      </c>
      <c r="BI2626" s="6" t="s">
        <v>7111</v>
      </c>
      <c r="BJ2626" s="6" t="s">
        <v>7112</v>
      </c>
      <c r="BK2626" s="6" t="s">
        <v>7113</v>
      </c>
      <c r="BL2626" s="6" t="s">
        <v>6584</v>
      </c>
      <c r="BM2626" s="7">
        <v>107</v>
      </c>
      <c r="BN2626" s="6" t="s">
        <v>74</v>
      </c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</row>
    <row r="2627" ht="15.15" hidden="1" spans="1:86">
      <c r="A2627" s="4">
        <v>44144.4676851852</v>
      </c>
      <c r="B2627" s="5" t="s">
        <v>27</v>
      </c>
      <c r="C2627" s="6"/>
      <c r="D2627" s="6"/>
      <c r="E2627" s="6"/>
      <c r="F2627" s="6"/>
      <c r="G2627" s="6"/>
      <c r="H2627" s="6"/>
      <c r="I2627" s="6"/>
      <c r="J2627" s="6" t="s">
        <v>7114</v>
      </c>
      <c r="K2627" s="6">
        <v>79219114656</v>
      </c>
      <c r="L2627" s="6" t="s">
        <v>7115</v>
      </c>
      <c r="M2627" s="6" t="s">
        <v>7116</v>
      </c>
      <c r="N2627" s="6" t="s">
        <v>7117</v>
      </c>
      <c r="O2627" s="7">
        <v>201</v>
      </c>
      <c r="P2627" s="8">
        <v>44144</v>
      </c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</row>
    <row r="2628" ht="15.15" hidden="1" spans="1:86">
      <c r="A2628" s="4">
        <v>44144.4688078704</v>
      </c>
      <c r="B2628" s="5" t="s">
        <v>125</v>
      </c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 t="s">
        <v>7118</v>
      </c>
      <c r="AT2628" s="7">
        <v>9217593839</v>
      </c>
      <c r="AU2628" s="6" t="s">
        <v>7119</v>
      </c>
      <c r="AV2628" s="6" t="s">
        <v>7120</v>
      </c>
      <c r="AW2628" s="6" t="s">
        <v>5577</v>
      </c>
      <c r="AX2628" s="6" t="s">
        <v>7121</v>
      </c>
      <c r="AY2628" s="8">
        <v>44144</v>
      </c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</row>
    <row r="2629" ht="15.15" hidden="1" spans="1:86">
      <c r="A2629" s="4">
        <v>44144.4689467593</v>
      </c>
      <c r="B2629" s="5" t="s">
        <v>27</v>
      </c>
      <c r="C2629" s="6"/>
      <c r="D2629" s="6"/>
      <c r="E2629" s="6"/>
      <c r="F2629" s="6"/>
      <c r="G2629" s="6"/>
      <c r="H2629" s="6"/>
      <c r="I2629" s="6"/>
      <c r="J2629" s="6" t="s">
        <v>7122</v>
      </c>
      <c r="K2629" s="6">
        <v>79213448080</v>
      </c>
      <c r="L2629" s="6" t="s">
        <v>7123</v>
      </c>
      <c r="M2629" s="6" t="s">
        <v>7124</v>
      </c>
      <c r="N2629" s="6" t="s">
        <v>7125</v>
      </c>
      <c r="O2629" s="7">
        <v>204</v>
      </c>
      <c r="P2629" s="8">
        <v>44144</v>
      </c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</row>
    <row r="2630" ht="15.15" hidden="1" spans="1:86">
      <c r="A2630" s="4">
        <v>44144.4703240741</v>
      </c>
      <c r="B2630" s="5" t="s">
        <v>65</v>
      </c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 t="s">
        <v>7126</v>
      </c>
      <c r="R2630" s="7">
        <v>89502260959</v>
      </c>
      <c r="S2630" s="6"/>
      <c r="T2630" s="6" t="s">
        <v>7127</v>
      </c>
      <c r="U2630" s="6" t="s">
        <v>4911</v>
      </c>
      <c r="V2630" s="7">
        <v>201</v>
      </c>
      <c r="W2630" s="8">
        <v>44144</v>
      </c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</row>
    <row r="2631" ht="15.15" hidden="1" spans="1:86">
      <c r="A2631" s="4">
        <v>44144.470625</v>
      </c>
      <c r="B2631" s="5" t="s">
        <v>65</v>
      </c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 t="s">
        <v>4464</v>
      </c>
      <c r="R2631" s="7">
        <v>89213055124</v>
      </c>
      <c r="S2631" s="6" t="s">
        <v>4466</v>
      </c>
      <c r="T2631" s="6" t="s">
        <v>7128</v>
      </c>
      <c r="U2631" s="6" t="s">
        <v>633</v>
      </c>
      <c r="V2631" s="7">
        <v>203</v>
      </c>
      <c r="W2631" s="8">
        <v>44144</v>
      </c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</row>
    <row r="2632" ht="15.15" hidden="1" spans="1:86">
      <c r="A2632" s="4">
        <v>44144.470775463</v>
      </c>
      <c r="B2632" s="6" t="s">
        <v>15</v>
      </c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 t="s">
        <v>7101</v>
      </c>
      <c r="AF2632" s="7">
        <v>89119919387</v>
      </c>
      <c r="AG2632" s="6" t="s">
        <v>7129</v>
      </c>
      <c r="AH2632" s="6" t="s">
        <v>7102</v>
      </c>
      <c r="AI2632" s="6" t="s">
        <v>7130</v>
      </c>
      <c r="AJ2632" s="7">
        <v>105</v>
      </c>
      <c r="AK2632" s="11">
        <v>44144</v>
      </c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</row>
    <row r="2633" ht="15.15" hidden="1" spans="1:86">
      <c r="A2633" s="4">
        <v>44144.4709837963</v>
      </c>
      <c r="B2633" s="5" t="s">
        <v>169</v>
      </c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 t="s">
        <v>3789</v>
      </c>
      <c r="Y2633" s="6">
        <v>79111753086</v>
      </c>
      <c r="Z2633" s="6" t="s">
        <v>3790</v>
      </c>
      <c r="AA2633" s="6" t="s">
        <v>3791</v>
      </c>
      <c r="AB2633" s="6" t="s">
        <v>704</v>
      </c>
      <c r="AC2633" s="7">
        <v>102</v>
      </c>
      <c r="AD2633" s="8">
        <v>44144</v>
      </c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</row>
    <row r="2634" ht="15.15" hidden="1" spans="1:86">
      <c r="A2634" s="4">
        <v>44144.4713657407</v>
      </c>
      <c r="B2634" s="5" t="s">
        <v>65</v>
      </c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 t="s">
        <v>7126</v>
      </c>
      <c r="R2634" s="7">
        <v>89502260959</v>
      </c>
      <c r="S2634" s="6"/>
      <c r="T2634" s="6" t="s">
        <v>7127</v>
      </c>
      <c r="U2634" s="6" t="s">
        <v>1988</v>
      </c>
      <c r="V2634" s="6" t="s">
        <v>5043</v>
      </c>
      <c r="W2634" s="8">
        <v>44144</v>
      </c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</row>
    <row r="2635" ht="15.15" hidden="1" spans="1:86">
      <c r="A2635" s="4">
        <v>44144.4714930556</v>
      </c>
      <c r="B2635" s="5" t="s">
        <v>169</v>
      </c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 t="s">
        <v>769</v>
      </c>
      <c r="Y2635" s="6">
        <v>79955993407</v>
      </c>
      <c r="Z2635" s="6" t="s">
        <v>770</v>
      </c>
      <c r="AA2635" s="6" t="s">
        <v>771</v>
      </c>
      <c r="AB2635" s="6" t="s">
        <v>7131</v>
      </c>
      <c r="AC2635" s="7">
        <v>102</v>
      </c>
      <c r="AD2635" s="8">
        <v>44144</v>
      </c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</row>
    <row r="2636" ht="15.15" hidden="1" spans="1:86">
      <c r="A2636" s="4">
        <v>44144.4727893519</v>
      </c>
      <c r="B2636" s="6" t="s">
        <v>15</v>
      </c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 t="s">
        <v>7132</v>
      </c>
      <c r="AF2636" s="6" t="s">
        <v>7133</v>
      </c>
      <c r="AG2636" s="6" t="s">
        <v>7134</v>
      </c>
      <c r="AH2636" s="6" t="s">
        <v>7135</v>
      </c>
      <c r="AI2636" s="6" t="s">
        <v>2932</v>
      </c>
      <c r="AJ2636" s="7">
        <v>104</v>
      </c>
      <c r="AK2636" s="6" t="s">
        <v>20</v>
      </c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</row>
    <row r="2637" ht="15.15" hidden="1" spans="1:86">
      <c r="A2637" s="4">
        <v>44144.4743171296</v>
      </c>
      <c r="B2637" s="6" t="s">
        <v>15</v>
      </c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 t="s">
        <v>7101</v>
      </c>
      <c r="AF2637" s="7">
        <v>89119919387</v>
      </c>
      <c r="AG2637" s="6" t="s">
        <v>7136</v>
      </c>
      <c r="AH2637" s="6" t="s">
        <v>7102</v>
      </c>
      <c r="AI2637" s="6" t="s">
        <v>7137</v>
      </c>
      <c r="AJ2637" s="7">
        <v>201</v>
      </c>
      <c r="AK2637" s="11">
        <v>44144</v>
      </c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</row>
    <row r="2638" ht="15.15" hidden="1" spans="1:86">
      <c r="A2638" s="4">
        <v>44144.4746643519</v>
      </c>
      <c r="B2638" s="5" t="s">
        <v>65</v>
      </c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 t="s">
        <v>6095</v>
      </c>
      <c r="R2638" s="6">
        <v>79219596510</v>
      </c>
      <c r="S2638" s="6" t="s">
        <v>6096</v>
      </c>
      <c r="T2638" s="6" t="s">
        <v>6098</v>
      </c>
      <c r="U2638" s="6" t="s">
        <v>6437</v>
      </c>
      <c r="V2638" s="6">
        <v>2</v>
      </c>
      <c r="W2638" s="8">
        <v>44144</v>
      </c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</row>
    <row r="2639" ht="15.15" hidden="1" spans="1:86">
      <c r="A2639" s="4">
        <v>44144.4747337963</v>
      </c>
      <c r="B2639" s="5" t="s">
        <v>65</v>
      </c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 t="s">
        <v>7132</v>
      </c>
      <c r="R2639" s="6" t="s">
        <v>7133</v>
      </c>
      <c r="S2639" s="6" t="s">
        <v>7134</v>
      </c>
      <c r="T2639" s="6" t="s">
        <v>7135</v>
      </c>
      <c r="U2639" s="6" t="s">
        <v>5528</v>
      </c>
      <c r="V2639" s="7">
        <v>101</v>
      </c>
      <c r="W2639" s="8">
        <v>44144</v>
      </c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</row>
    <row r="2640" ht="15.15" hidden="1" spans="1:86">
      <c r="A2640" s="4">
        <v>44144.4747569444</v>
      </c>
      <c r="B2640" s="6" t="s">
        <v>15</v>
      </c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 t="s">
        <v>7138</v>
      </c>
      <c r="AF2640" s="6">
        <v>79216444389</v>
      </c>
      <c r="AG2640" s="6" t="s">
        <v>7139</v>
      </c>
      <c r="AH2640" s="6" t="s">
        <v>7140</v>
      </c>
      <c r="AI2640" s="6" t="s">
        <v>2932</v>
      </c>
      <c r="AJ2640" s="7">
        <v>104</v>
      </c>
      <c r="AK2640" s="6" t="s">
        <v>20</v>
      </c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</row>
    <row r="2641" ht="15.15" hidden="1" spans="1:86">
      <c r="A2641" s="4">
        <v>44144.4749305556</v>
      </c>
      <c r="B2641" s="6" t="s">
        <v>15</v>
      </c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 t="s">
        <v>7138</v>
      </c>
      <c r="AF2641" s="6">
        <v>79216444389</v>
      </c>
      <c r="AG2641" s="6" t="s">
        <v>7139</v>
      </c>
      <c r="AH2641" s="6" t="s">
        <v>7140</v>
      </c>
      <c r="AI2641" s="6" t="s">
        <v>2932</v>
      </c>
      <c r="AJ2641" s="7">
        <v>104</v>
      </c>
      <c r="AK2641" s="6" t="s">
        <v>20</v>
      </c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</row>
    <row r="2642" ht="15.15" hidden="1" spans="1:86">
      <c r="A2642" s="4">
        <v>44144.4751041667</v>
      </c>
      <c r="B2642" s="5" t="s">
        <v>65</v>
      </c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 t="s">
        <v>7141</v>
      </c>
      <c r="R2642" s="7">
        <v>89217887914</v>
      </c>
      <c r="S2642" s="6" t="s">
        <v>7142</v>
      </c>
      <c r="T2642" s="6" t="s">
        <v>7143</v>
      </c>
      <c r="U2642" s="6" t="s">
        <v>7144</v>
      </c>
      <c r="V2642" s="6">
        <v>2</v>
      </c>
      <c r="W2642" s="8">
        <v>44144</v>
      </c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</row>
    <row r="2643" ht="15.15" hidden="1" spans="1:86">
      <c r="A2643" s="4">
        <v>44144.4757060185</v>
      </c>
      <c r="B2643" s="5" t="s">
        <v>65</v>
      </c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 t="s">
        <v>7145</v>
      </c>
      <c r="R2643" s="6">
        <v>79312497149</v>
      </c>
      <c r="S2643" s="6" t="s">
        <v>7146</v>
      </c>
      <c r="T2643" s="6" t="s">
        <v>7147</v>
      </c>
      <c r="U2643" s="6" t="s">
        <v>179</v>
      </c>
      <c r="V2643" s="7">
        <v>303</v>
      </c>
      <c r="W2643" s="8">
        <v>44144</v>
      </c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</row>
    <row r="2644" ht="15.15" hidden="1" spans="1:86">
      <c r="A2644" s="4">
        <v>44144.4757060185</v>
      </c>
      <c r="B2644" s="5" t="s">
        <v>27</v>
      </c>
      <c r="C2644" s="6"/>
      <c r="D2644" s="6"/>
      <c r="E2644" s="6"/>
      <c r="F2644" s="6"/>
      <c r="G2644" s="6"/>
      <c r="H2644" s="6"/>
      <c r="I2644" s="6"/>
      <c r="J2644" s="6" t="s">
        <v>7148</v>
      </c>
      <c r="K2644" s="7">
        <v>89217579083</v>
      </c>
      <c r="L2644" s="6"/>
      <c r="M2644" s="6" t="s">
        <v>7149</v>
      </c>
      <c r="N2644" s="6" t="s">
        <v>564</v>
      </c>
      <c r="O2644" s="7">
        <v>101</v>
      </c>
      <c r="P2644" s="8">
        <v>44144</v>
      </c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</row>
    <row r="2645" ht="15.15" hidden="1" spans="1:86">
      <c r="A2645" s="4">
        <v>44144.4757986111</v>
      </c>
      <c r="B2645" s="5" t="s">
        <v>65</v>
      </c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 t="s">
        <v>7150</v>
      </c>
      <c r="R2645" s="7">
        <v>89215589201</v>
      </c>
      <c r="S2645" s="6" t="s">
        <v>7151</v>
      </c>
      <c r="T2645" s="6" t="s">
        <v>7152</v>
      </c>
      <c r="U2645" s="6" t="s">
        <v>4577</v>
      </c>
      <c r="V2645" s="7">
        <v>110</v>
      </c>
      <c r="W2645" s="8">
        <v>44144</v>
      </c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</row>
    <row r="2646" ht="15.15" hidden="1" spans="1:86">
      <c r="A2646" s="4">
        <v>44144.4758796296</v>
      </c>
      <c r="B2646" s="5" t="s">
        <v>65</v>
      </c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 t="s">
        <v>7132</v>
      </c>
      <c r="R2646" s="6" t="s">
        <v>7133</v>
      </c>
      <c r="S2646" s="6" t="s">
        <v>7134</v>
      </c>
      <c r="T2646" s="6" t="s">
        <v>7135</v>
      </c>
      <c r="U2646" s="6" t="s">
        <v>1988</v>
      </c>
      <c r="V2646" s="6" t="s">
        <v>4916</v>
      </c>
      <c r="W2646" s="8">
        <v>44144</v>
      </c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</row>
    <row r="2647" ht="15.15" spans="1:86">
      <c r="A2647" s="4">
        <v>44144.4762384259</v>
      </c>
      <c r="B2647" s="5" t="s">
        <v>11</v>
      </c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 t="s">
        <v>7153</v>
      </c>
      <c r="BP2647" s="6">
        <v>79112112400</v>
      </c>
      <c r="BQ2647" s="6" t="s">
        <v>7154</v>
      </c>
      <c r="BR2647" s="6" t="s">
        <v>7155</v>
      </c>
      <c r="BS2647" s="6" t="s">
        <v>5975</v>
      </c>
      <c r="BT2647" s="6" t="s">
        <v>7156</v>
      </c>
      <c r="BU2647" s="8">
        <v>27176</v>
      </c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</row>
    <row r="2648" ht="15.15" hidden="1" spans="1:86">
      <c r="A2648" s="4">
        <v>44144.4771064815</v>
      </c>
      <c r="B2648" s="6" t="s">
        <v>365</v>
      </c>
      <c r="C2648" s="6" t="s">
        <v>7157</v>
      </c>
      <c r="D2648" s="6">
        <v>79219553587</v>
      </c>
      <c r="E2648" s="6" t="s">
        <v>7158</v>
      </c>
      <c r="F2648" s="6" t="s">
        <v>7159</v>
      </c>
      <c r="G2648" s="6" t="s">
        <v>4698</v>
      </c>
      <c r="H2648" s="7">
        <v>702</v>
      </c>
      <c r="I2648" s="8">
        <v>44144</v>
      </c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</row>
    <row r="2649" ht="15.15" hidden="1" spans="1:86">
      <c r="A2649" s="4">
        <v>44144.4786805556</v>
      </c>
      <c r="B2649" s="5" t="s">
        <v>65</v>
      </c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 t="s">
        <v>7138</v>
      </c>
      <c r="R2649" s="6">
        <v>79216444389</v>
      </c>
      <c r="S2649" s="6" t="s">
        <v>7139</v>
      </c>
      <c r="T2649" s="6" t="s">
        <v>7160</v>
      </c>
      <c r="U2649" s="6" t="s">
        <v>5458</v>
      </c>
      <c r="V2649" s="7">
        <v>203</v>
      </c>
      <c r="W2649" s="8">
        <v>44144</v>
      </c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</row>
    <row r="2650" ht="15.15" hidden="1" spans="1:86">
      <c r="A2650" s="4">
        <v>44144.4787384259</v>
      </c>
      <c r="B2650" s="5" t="s">
        <v>65</v>
      </c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 t="s">
        <v>7161</v>
      </c>
      <c r="R2650" s="7">
        <v>89692492190</v>
      </c>
      <c r="S2650" s="6" t="s">
        <v>7162</v>
      </c>
      <c r="T2650" s="6" t="s">
        <v>7163</v>
      </c>
      <c r="U2650" s="6" t="s">
        <v>7164</v>
      </c>
      <c r="V2650" s="6">
        <v>2</v>
      </c>
      <c r="W2650" s="8">
        <v>44144</v>
      </c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</row>
    <row r="2651" ht="15.15" hidden="1" spans="1:86">
      <c r="A2651" s="4">
        <v>44144.4788657407</v>
      </c>
      <c r="B2651" s="5" t="s">
        <v>65</v>
      </c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 t="s">
        <v>7165</v>
      </c>
      <c r="R2651" s="6">
        <v>79219555922</v>
      </c>
      <c r="S2651" s="6" t="s">
        <v>7166</v>
      </c>
      <c r="T2651" s="6" t="s">
        <v>7167</v>
      </c>
      <c r="U2651" s="6" t="s">
        <v>7168</v>
      </c>
      <c r="V2651" s="7">
        <v>202</v>
      </c>
      <c r="W2651" s="8">
        <v>44144</v>
      </c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</row>
    <row r="2652" ht="15.15" hidden="1" spans="1:86">
      <c r="A2652" s="4">
        <v>44144.4792939815</v>
      </c>
      <c r="B2652" s="5" t="s">
        <v>65</v>
      </c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 t="s">
        <v>7169</v>
      </c>
      <c r="R2652" s="6" t="s">
        <v>7170</v>
      </c>
      <c r="S2652" s="6" t="s">
        <v>7171</v>
      </c>
      <c r="T2652" s="6" t="s">
        <v>7172</v>
      </c>
      <c r="U2652" s="6" t="s">
        <v>139</v>
      </c>
      <c r="V2652" s="7">
        <v>502</v>
      </c>
      <c r="W2652" s="8">
        <v>44144</v>
      </c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</row>
    <row r="2653" ht="15.15" hidden="1" spans="1:86">
      <c r="A2653" s="4">
        <v>44144.4794328704</v>
      </c>
      <c r="B2653" s="6" t="s">
        <v>15</v>
      </c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 t="s">
        <v>4368</v>
      </c>
      <c r="AF2653" s="6">
        <v>79214408883</v>
      </c>
      <c r="AG2653" s="6" t="s">
        <v>4369</v>
      </c>
      <c r="AH2653" s="6" t="s">
        <v>4370</v>
      </c>
      <c r="AI2653" s="6" t="s">
        <v>5952</v>
      </c>
      <c r="AJ2653" s="7">
        <v>201</v>
      </c>
      <c r="AK2653" s="6" t="s">
        <v>26</v>
      </c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</row>
    <row r="2654" ht="15.15" hidden="1" spans="1:86">
      <c r="A2654" s="4">
        <v>44144.4801736111</v>
      </c>
      <c r="B2654" s="5" t="s">
        <v>65</v>
      </c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 t="s">
        <v>7173</v>
      </c>
      <c r="R2654" s="6">
        <v>79523558790</v>
      </c>
      <c r="S2654" s="6" t="s">
        <v>7174</v>
      </c>
      <c r="T2654" s="6" t="s">
        <v>7175</v>
      </c>
      <c r="U2654" s="6" t="s">
        <v>7176</v>
      </c>
      <c r="V2654" s="7">
        <v>555</v>
      </c>
      <c r="W2654" s="8">
        <v>44144</v>
      </c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</row>
    <row r="2655" ht="15.15" hidden="1" spans="1:86">
      <c r="A2655" s="4">
        <v>44144.4807175926</v>
      </c>
      <c r="B2655" s="5" t="s">
        <v>65</v>
      </c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 t="s">
        <v>7161</v>
      </c>
      <c r="R2655" s="7">
        <v>89602492190</v>
      </c>
      <c r="S2655" s="6" t="s">
        <v>7162</v>
      </c>
      <c r="T2655" s="6" t="s">
        <v>7163</v>
      </c>
      <c r="U2655" s="6" t="s">
        <v>7177</v>
      </c>
      <c r="V2655" s="7">
        <v>301</v>
      </c>
      <c r="W2655" s="8">
        <v>44144</v>
      </c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</row>
    <row r="2656" ht="15.15" hidden="1" spans="1:86">
      <c r="A2656" s="4">
        <v>44144.4833449074</v>
      </c>
      <c r="B2656" s="6" t="s">
        <v>15</v>
      </c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 t="s">
        <v>7040</v>
      </c>
      <c r="AF2656" s="6">
        <v>79118444242</v>
      </c>
      <c r="AG2656" s="6" t="s">
        <v>7042</v>
      </c>
      <c r="AH2656" s="6" t="s">
        <v>7043</v>
      </c>
      <c r="AI2656" s="6" t="s">
        <v>2752</v>
      </c>
      <c r="AJ2656" s="7">
        <v>130</v>
      </c>
      <c r="AK2656" s="6" t="s">
        <v>74</v>
      </c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</row>
    <row r="2657" ht="15.15" hidden="1" spans="1:86">
      <c r="A2657" s="4">
        <v>44144.4836574074</v>
      </c>
      <c r="B2657" s="5" t="s">
        <v>65</v>
      </c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 t="s">
        <v>7178</v>
      </c>
      <c r="R2657" s="6">
        <v>79523896416</v>
      </c>
      <c r="S2657" s="6" t="s">
        <v>7179</v>
      </c>
      <c r="T2657" s="6" t="s">
        <v>7180</v>
      </c>
      <c r="U2657" s="6" t="s">
        <v>2303</v>
      </c>
      <c r="V2657" s="6">
        <v>3</v>
      </c>
      <c r="W2657" s="8">
        <v>44144</v>
      </c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</row>
    <row r="2658" ht="15.15" hidden="1" spans="1:86">
      <c r="A2658" s="4">
        <v>44144.4838888889</v>
      </c>
      <c r="B2658" s="5" t="s">
        <v>65</v>
      </c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 t="s">
        <v>7181</v>
      </c>
      <c r="R2658" s="6" t="s">
        <v>7182</v>
      </c>
      <c r="S2658" s="6" t="s">
        <v>7183</v>
      </c>
      <c r="T2658" s="6" t="s">
        <v>7184</v>
      </c>
      <c r="U2658" s="6" t="s">
        <v>414</v>
      </c>
      <c r="V2658" s="7">
        <v>202</v>
      </c>
      <c r="W2658" s="8">
        <v>44144</v>
      </c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</row>
    <row r="2659" ht="15.15" hidden="1" spans="1:86">
      <c r="A2659" s="4">
        <v>44144.4850231481</v>
      </c>
      <c r="B2659" s="6" t="s">
        <v>15</v>
      </c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 t="s">
        <v>7185</v>
      </c>
      <c r="AF2659" s="6" t="s">
        <v>7186</v>
      </c>
      <c r="AG2659" s="6" t="s">
        <v>7187</v>
      </c>
      <c r="AH2659" s="6" t="s">
        <v>7188</v>
      </c>
      <c r="AI2659" s="6" t="s">
        <v>5952</v>
      </c>
      <c r="AJ2659" s="7">
        <v>201</v>
      </c>
      <c r="AK2659" s="6" t="s">
        <v>20</v>
      </c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</row>
    <row r="2660" ht="15.15" hidden="1" spans="1:86">
      <c r="A2660" s="4">
        <v>44144.4864930556</v>
      </c>
      <c r="B2660" s="5" t="s">
        <v>65</v>
      </c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 t="s">
        <v>7189</v>
      </c>
      <c r="R2660" s="6">
        <v>79219515651</v>
      </c>
      <c r="S2660" s="6" t="s">
        <v>7190</v>
      </c>
      <c r="T2660" s="6" t="s">
        <v>7191</v>
      </c>
      <c r="U2660" s="6" t="s">
        <v>7192</v>
      </c>
      <c r="V2660" s="7">
        <v>201</v>
      </c>
      <c r="W2660" s="8">
        <v>44144</v>
      </c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6"/>
      <c r="CH2660" s="6"/>
    </row>
    <row r="2661" ht="15.15" hidden="1" spans="1:86">
      <c r="A2661" s="4">
        <v>44144.4865509259</v>
      </c>
      <c r="B2661" s="6" t="s">
        <v>15</v>
      </c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 t="s">
        <v>7193</v>
      </c>
      <c r="AF2661" s="7">
        <v>89112377972</v>
      </c>
      <c r="AG2661" s="6" t="s">
        <v>7194</v>
      </c>
      <c r="AH2661" s="6" t="s">
        <v>7195</v>
      </c>
      <c r="AI2661" s="6" t="s">
        <v>7196</v>
      </c>
      <c r="AJ2661" s="7">
        <v>201</v>
      </c>
      <c r="AK2661" s="6" t="s">
        <v>20</v>
      </c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6"/>
      <c r="CH2661" s="6"/>
    </row>
    <row r="2662" ht="15.15" hidden="1" spans="1:86">
      <c r="A2662" s="4">
        <v>44144.4872800926</v>
      </c>
      <c r="B2662" s="5" t="s">
        <v>65</v>
      </c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 t="s">
        <v>284</v>
      </c>
      <c r="R2662" s="7">
        <v>89118360400</v>
      </c>
      <c r="S2662" s="6" t="s">
        <v>286</v>
      </c>
      <c r="T2662" s="6" t="s">
        <v>713</v>
      </c>
      <c r="U2662" s="6" t="s">
        <v>179</v>
      </c>
      <c r="V2662" s="7">
        <v>303</v>
      </c>
      <c r="W2662" s="8">
        <v>44144</v>
      </c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6"/>
      <c r="CH2662" s="6"/>
    </row>
    <row r="2663" ht="15.15" hidden="1" spans="1:86">
      <c r="A2663" s="4">
        <v>44144.487337963</v>
      </c>
      <c r="B2663" s="6" t="s">
        <v>15</v>
      </c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 t="s">
        <v>7185</v>
      </c>
      <c r="AF2663" s="6" t="s">
        <v>7186</v>
      </c>
      <c r="AG2663" s="6" t="s">
        <v>7187</v>
      </c>
      <c r="AH2663" s="6" t="s">
        <v>7188</v>
      </c>
      <c r="AI2663" s="6" t="s">
        <v>2533</v>
      </c>
      <c r="AJ2663" s="7">
        <v>139</v>
      </c>
      <c r="AK2663" s="6" t="s">
        <v>20</v>
      </c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6"/>
      <c r="CH2663" s="6"/>
    </row>
    <row r="2664" ht="15.15" hidden="1" spans="1:86">
      <c r="A2664" s="4">
        <v>44144.4875578704</v>
      </c>
      <c r="B2664" s="5" t="s">
        <v>65</v>
      </c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 t="s">
        <v>7197</v>
      </c>
      <c r="R2664" s="7">
        <v>89210929686</v>
      </c>
      <c r="S2664" s="6" t="s">
        <v>7198</v>
      </c>
      <c r="T2664" s="6" t="s">
        <v>7199</v>
      </c>
      <c r="U2664" s="6" t="s">
        <v>179</v>
      </c>
      <c r="V2664" s="7">
        <v>303</v>
      </c>
      <c r="W2664" s="8">
        <v>44144</v>
      </c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</row>
    <row r="2665" ht="15.15" hidden="1" spans="1:86">
      <c r="A2665" s="4">
        <v>44144.4876041667</v>
      </c>
      <c r="B2665" s="6" t="s">
        <v>80</v>
      </c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 t="s">
        <v>7200</v>
      </c>
      <c r="BH2665" s="7">
        <v>89313706553</v>
      </c>
      <c r="BI2665" s="6" t="s">
        <v>7201</v>
      </c>
      <c r="BJ2665" s="6" t="s">
        <v>7202</v>
      </c>
      <c r="BK2665" s="6" t="s">
        <v>7203</v>
      </c>
      <c r="BL2665" s="6" t="s">
        <v>7204</v>
      </c>
      <c r="BM2665" s="6" t="s">
        <v>7205</v>
      </c>
      <c r="BN2665" s="6" t="s">
        <v>74</v>
      </c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</row>
    <row r="2666" ht="15.15" spans="1:86">
      <c r="A2666" s="4">
        <v>44144.4876273148</v>
      </c>
      <c r="B2666" s="5" t="s">
        <v>11</v>
      </c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 t="s">
        <v>7206</v>
      </c>
      <c r="BP2666" s="7">
        <v>89626983887</v>
      </c>
      <c r="BQ2666" s="6" t="s">
        <v>7207</v>
      </c>
      <c r="BR2666" s="6" t="s">
        <v>7208</v>
      </c>
      <c r="BS2666" s="6" t="s">
        <v>377</v>
      </c>
      <c r="BT2666" s="7">
        <v>1</v>
      </c>
      <c r="BU2666" s="8">
        <v>44144</v>
      </c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</row>
    <row r="2667" ht="15.15" hidden="1" spans="1:86">
      <c r="A2667" s="4">
        <v>44144.4883217593</v>
      </c>
      <c r="B2667" s="5" t="s">
        <v>65</v>
      </c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 t="s">
        <v>7181</v>
      </c>
      <c r="R2667" s="6" t="s">
        <v>7182</v>
      </c>
      <c r="S2667" s="6" t="s">
        <v>7183</v>
      </c>
      <c r="T2667" s="6" t="s">
        <v>7184</v>
      </c>
      <c r="U2667" s="6" t="s">
        <v>311</v>
      </c>
      <c r="V2667" s="6">
        <v>3</v>
      </c>
      <c r="W2667" s="8">
        <v>44144</v>
      </c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</row>
    <row r="2668" ht="15.15" hidden="1" spans="1:86">
      <c r="A2668" s="4">
        <v>44144.4900810185</v>
      </c>
      <c r="B2668" s="6" t="s">
        <v>15</v>
      </c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 t="s">
        <v>7209</v>
      </c>
      <c r="AF2668" s="7">
        <v>89216402460</v>
      </c>
      <c r="AG2668" s="6" t="s">
        <v>7210</v>
      </c>
      <c r="AH2668" s="6" t="s">
        <v>7211</v>
      </c>
      <c r="AI2668" s="6" t="s">
        <v>3629</v>
      </c>
      <c r="AJ2668" s="7">
        <v>703</v>
      </c>
      <c r="AK2668" s="6" t="s">
        <v>1071</v>
      </c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</row>
    <row r="2669" ht="15.15" hidden="1" spans="1:86">
      <c r="A2669" s="4">
        <v>44144.4903472222</v>
      </c>
      <c r="B2669" s="5" t="s">
        <v>169</v>
      </c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 t="s">
        <v>7212</v>
      </c>
      <c r="Y2669" s="7">
        <v>89217485373</v>
      </c>
      <c r="Z2669" s="6" t="s">
        <v>7213</v>
      </c>
      <c r="AA2669" s="6" t="s">
        <v>7214</v>
      </c>
      <c r="AB2669" s="6" t="s">
        <v>5093</v>
      </c>
      <c r="AC2669" s="7">
        <v>101</v>
      </c>
      <c r="AD2669" s="8">
        <v>44144</v>
      </c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</row>
    <row r="2670" ht="15.15" hidden="1" spans="1:86">
      <c r="A2670" s="4">
        <v>44144.4905902778</v>
      </c>
      <c r="B2670" s="5" t="s">
        <v>65</v>
      </c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 t="s">
        <v>7178</v>
      </c>
      <c r="R2670" s="6">
        <v>79523896416</v>
      </c>
      <c r="S2670" s="6" t="s">
        <v>7179</v>
      </c>
      <c r="T2670" s="6" t="s">
        <v>7180</v>
      </c>
      <c r="U2670" s="6" t="s">
        <v>198</v>
      </c>
      <c r="V2670" s="7">
        <v>101</v>
      </c>
      <c r="W2670" s="8">
        <v>44144</v>
      </c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</row>
    <row r="2671" ht="15.15" hidden="1" spans="1:86">
      <c r="A2671" s="4">
        <v>44144.4908680556</v>
      </c>
      <c r="B2671" s="6" t="s">
        <v>15</v>
      </c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 t="s">
        <v>7215</v>
      </c>
      <c r="AF2671" s="6">
        <v>79119160979</v>
      </c>
      <c r="AG2671" s="6" t="s">
        <v>7216</v>
      </c>
      <c r="AH2671" s="6" t="s">
        <v>7217</v>
      </c>
      <c r="AI2671" s="6" t="s">
        <v>7218</v>
      </c>
      <c r="AJ2671" s="7">
        <v>103</v>
      </c>
      <c r="AK2671" s="6" t="s">
        <v>20</v>
      </c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</row>
    <row r="2672" ht="15.15" hidden="1" spans="1:86">
      <c r="A2672" s="4">
        <v>44144.4909606481</v>
      </c>
      <c r="B2672" s="5" t="s">
        <v>65</v>
      </c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 t="s">
        <v>7219</v>
      </c>
      <c r="R2672" s="7">
        <v>9219169355</v>
      </c>
      <c r="S2672" s="6" t="s">
        <v>7220</v>
      </c>
      <c r="T2672" s="6" t="s">
        <v>7221</v>
      </c>
      <c r="U2672" s="6" t="s">
        <v>2154</v>
      </c>
      <c r="V2672" s="6" t="s">
        <v>7222</v>
      </c>
      <c r="W2672" s="8">
        <v>44144</v>
      </c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</row>
    <row r="2673" ht="15.15" hidden="1" spans="1:86">
      <c r="A2673" s="4">
        <v>44144.4916435185</v>
      </c>
      <c r="B2673" s="5" t="s">
        <v>169</v>
      </c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 t="s">
        <v>7212</v>
      </c>
      <c r="Y2673" s="7">
        <v>89217485373</v>
      </c>
      <c r="Z2673" s="6" t="s">
        <v>7213</v>
      </c>
      <c r="AA2673" s="6" t="s">
        <v>7214</v>
      </c>
      <c r="AB2673" s="6" t="s">
        <v>414</v>
      </c>
      <c r="AC2673" s="6" t="s">
        <v>5522</v>
      </c>
      <c r="AD2673" s="8">
        <v>44144</v>
      </c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</row>
    <row r="2674" ht="15.15" hidden="1" spans="1:86">
      <c r="A2674" s="4">
        <v>44144.4936342593</v>
      </c>
      <c r="B2674" s="6" t="s">
        <v>15</v>
      </c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 t="s">
        <v>7223</v>
      </c>
      <c r="AF2674" s="7">
        <v>89219190075</v>
      </c>
      <c r="AG2674" s="6" t="s">
        <v>7224</v>
      </c>
      <c r="AH2674" s="6" t="s">
        <v>7225</v>
      </c>
      <c r="AI2674" s="6" t="s">
        <v>4295</v>
      </c>
      <c r="AJ2674" s="7">
        <v>207</v>
      </c>
      <c r="AK2674" s="6" t="s">
        <v>20</v>
      </c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</row>
    <row r="2675" ht="15.15" hidden="1" spans="1:86">
      <c r="A2675" s="4">
        <v>44144.4950115741</v>
      </c>
      <c r="B2675" s="6" t="s">
        <v>15</v>
      </c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 t="s">
        <v>7226</v>
      </c>
      <c r="AF2675" s="6">
        <v>79214385418</v>
      </c>
      <c r="AG2675" s="6" t="s">
        <v>7227</v>
      </c>
      <c r="AH2675" s="6" t="s">
        <v>7228</v>
      </c>
      <c r="AI2675" s="6" t="s">
        <v>3496</v>
      </c>
      <c r="AJ2675" s="7">
        <v>402</v>
      </c>
      <c r="AK2675" s="6" t="s">
        <v>74</v>
      </c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</row>
    <row r="2676" ht="15.15" hidden="1" spans="1:86">
      <c r="A2676" s="4">
        <v>44144.4952546296</v>
      </c>
      <c r="B2676" s="6" t="s">
        <v>15</v>
      </c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 t="s">
        <v>7223</v>
      </c>
      <c r="AF2676" s="7">
        <v>89219190075</v>
      </c>
      <c r="AG2676" s="6" t="s">
        <v>7224</v>
      </c>
      <c r="AH2676" s="6" t="s">
        <v>7225</v>
      </c>
      <c r="AI2676" s="6" t="s">
        <v>3496</v>
      </c>
      <c r="AJ2676" s="7">
        <v>502</v>
      </c>
      <c r="AK2676" s="6" t="s">
        <v>20</v>
      </c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</row>
    <row r="2677" ht="15.15" spans="1:86">
      <c r="A2677" s="4">
        <v>44144.4953935185</v>
      </c>
      <c r="B2677" s="5" t="s">
        <v>11</v>
      </c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 t="s">
        <v>7229</v>
      </c>
      <c r="BP2677" s="6" t="s">
        <v>7230</v>
      </c>
      <c r="BQ2677" s="6" t="s">
        <v>7231</v>
      </c>
      <c r="BR2677" s="6" t="s">
        <v>7232</v>
      </c>
      <c r="BS2677" s="6" t="s">
        <v>378</v>
      </c>
      <c r="BT2677" s="6" t="s">
        <v>7233</v>
      </c>
      <c r="BU2677" s="8">
        <v>44144</v>
      </c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</row>
    <row r="2678" ht="15.15" hidden="1" spans="1:86">
      <c r="A2678" s="4">
        <v>44144.4962037037</v>
      </c>
      <c r="B2678" s="6" t="s">
        <v>15</v>
      </c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 t="s">
        <v>7234</v>
      </c>
      <c r="AF2678" s="7">
        <v>89217924852</v>
      </c>
      <c r="AG2678" s="6" t="s">
        <v>7235</v>
      </c>
      <c r="AH2678" s="6" t="s">
        <v>7236</v>
      </c>
      <c r="AI2678" s="6" t="s">
        <v>3496</v>
      </c>
      <c r="AJ2678" s="7">
        <v>502</v>
      </c>
      <c r="AK2678" s="6" t="s">
        <v>26</v>
      </c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</row>
    <row r="2679" ht="15.15" hidden="1" spans="1:86">
      <c r="A2679" s="4">
        <v>44144.4963888889</v>
      </c>
      <c r="B2679" s="5" t="s">
        <v>27</v>
      </c>
      <c r="C2679" s="6"/>
      <c r="D2679" s="6"/>
      <c r="E2679" s="6"/>
      <c r="F2679" s="6"/>
      <c r="G2679" s="6"/>
      <c r="H2679" s="6"/>
      <c r="I2679" s="6"/>
      <c r="J2679" s="6" t="s">
        <v>7237</v>
      </c>
      <c r="K2679" s="6">
        <v>79523864477</v>
      </c>
      <c r="L2679" s="6" t="s">
        <v>7238</v>
      </c>
      <c r="M2679" s="6" t="s">
        <v>7239</v>
      </c>
      <c r="N2679" s="6" t="s">
        <v>7240</v>
      </c>
      <c r="O2679" s="7">
        <v>102</v>
      </c>
      <c r="P2679" s="8">
        <v>44144</v>
      </c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</row>
    <row r="2680" ht="15.15" hidden="1" spans="1:86">
      <c r="A2680" s="4">
        <v>44144.4968865741</v>
      </c>
      <c r="B2680" s="5" t="s">
        <v>65</v>
      </c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 t="s">
        <v>7241</v>
      </c>
      <c r="R2680" s="6">
        <v>79315427879</v>
      </c>
      <c r="S2680" s="6"/>
      <c r="T2680" s="6" t="s">
        <v>7242</v>
      </c>
      <c r="U2680" s="6" t="s">
        <v>476</v>
      </c>
      <c r="V2680" s="6">
        <v>1</v>
      </c>
      <c r="W2680" s="8">
        <v>44144</v>
      </c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</row>
    <row r="2681" ht="15.15" hidden="1" spans="1:86">
      <c r="A2681" s="4">
        <v>44144.4979398148</v>
      </c>
      <c r="B2681" s="5" t="s">
        <v>65</v>
      </c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 t="s">
        <v>7241</v>
      </c>
      <c r="R2681" s="6">
        <v>79315427879</v>
      </c>
      <c r="S2681" s="6"/>
      <c r="T2681" s="6" t="s">
        <v>7242</v>
      </c>
      <c r="U2681" s="6" t="s">
        <v>179</v>
      </c>
      <c r="V2681" s="7">
        <v>201</v>
      </c>
      <c r="W2681" s="8">
        <v>44144</v>
      </c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</row>
    <row r="2682" ht="15.15" hidden="1" spans="1:86">
      <c r="A2682" s="4">
        <v>44144.4986921296</v>
      </c>
      <c r="B2682" s="6" t="s">
        <v>15</v>
      </c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 t="s">
        <v>7243</v>
      </c>
      <c r="AF2682" s="7">
        <v>89213483760</v>
      </c>
      <c r="AG2682" s="6" t="s">
        <v>7244</v>
      </c>
      <c r="AH2682" s="6" t="s">
        <v>7245</v>
      </c>
      <c r="AI2682" s="6" t="s">
        <v>3596</v>
      </c>
      <c r="AJ2682" s="7">
        <v>502</v>
      </c>
      <c r="AK2682" s="6" t="s">
        <v>20</v>
      </c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</row>
    <row r="2683" ht="15.15" hidden="1" spans="1:86">
      <c r="A2683" s="4">
        <v>44144.4996412037</v>
      </c>
      <c r="B2683" s="5" t="s">
        <v>65</v>
      </c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 t="s">
        <v>7241</v>
      </c>
      <c r="R2683" s="6">
        <v>79315427879</v>
      </c>
      <c r="S2683" s="6"/>
      <c r="T2683" s="6" t="s">
        <v>7242</v>
      </c>
      <c r="U2683" s="6" t="s">
        <v>414</v>
      </c>
      <c r="V2683" s="7">
        <v>101</v>
      </c>
      <c r="W2683" s="8">
        <v>44144</v>
      </c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</row>
    <row r="2684" ht="15.15" hidden="1" spans="1:86">
      <c r="A2684" s="4">
        <v>44144.5005902778</v>
      </c>
      <c r="B2684" s="5" t="s">
        <v>65</v>
      </c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 t="s">
        <v>2304</v>
      </c>
      <c r="R2684" s="6">
        <v>79043324195</v>
      </c>
      <c r="S2684" s="6" t="s">
        <v>2305</v>
      </c>
      <c r="T2684" s="6" t="s">
        <v>2306</v>
      </c>
      <c r="U2684" s="6" t="s">
        <v>5639</v>
      </c>
      <c r="V2684" s="6" t="s">
        <v>979</v>
      </c>
      <c r="W2684" s="8">
        <v>44144</v>
      </c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</row>
    <row r="2685" ht="15.15" hidden="1" spans="1:86">
      <c r="A2685" s="4">
        <v>44144.5039236111</v>
      </c>
      <c r="B2685" s="6" t="s">
        <v>15</v>
      </c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 t="s">
        <v>7246</v>
      </c>
      <c r="AF2685" s="6" t="s">
        <v>7247</v>
      </c>
      <c r="AG2685" s="6" t="s">
        <v>7248</v>
      </c>
      <c r="AH2685" s="6" t="s">
        <v>7249</v>
      </c>
      <c r="AI2685" s="6" t="s">
        <v>7250</v>
      </c>
      <c r="AJ2685" s="7">
        <v>101</v>
      </c>
      <c r="AK2685" s="6" t="s">
        <v>26</v>
      </c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</row>
    <row r="2686" ht="15.15" hidden="1" spans="1:86">
      <c r="A2686" s="4">
        <v>44144.5048148148</v>
      </c>
      <c r="B2686" s="5" t="s">
        <v>27</v>
      </c>
      <c r="C2686" s="6"/>
      <c r="D2686" s="6"/>
      <c r="E2686" s="6"/>
      <c r="F2686" s="6"/>
      <c r="G2686" s="6"/>
      <c r="H2686" s="6"/>
      <c r="I2686" s="6"/>
      <c r="J2686" s="6" t="s">
        <v>7251</v>
      </c>
      <c r="K2686" s="7">
        <v>89602600952</v>
      </c>
      <c r="L2686" s="6" t="s">
        <v>7252</v>
      </c>
      <c r="M2686" s="6" t="s">
        <v>7253</v>
      </c>
      <c r="N2686" s="6" t="s">
        <v>2035</v>
      </c>
      <c r="O2686" s="7">
        <v>103</v>
      </c>
      <c r="P2686" s="8">
        <v>44144</v>
      </c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</row>
    <row r="2687" ht="15.15" hidden="1" spans="1:86">
      <c r="A2687" s="4">
        <v>44144.5050462963</v>
      </c>
      <c r="B2687" s="5" t="s">
        <v>65</v>
      </c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 t="s">
        <v>7254</v>
      </c>
      <c r="R2687" s="6">
        <v>79817399110</v>
      </c>
      <c r="S2687" s="6"/>
      <c r="T2687" s="6" t="s">
        <v>7255</v>
      </c>
      <c r="U2687" s="6" t="s">
        <v>7256</v>
      </c>
      <c r="V2687" s="7">
        <v>303</v>
      </c>
      <c r="W2687" s="8">
        <v>44144</v>
      </c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</row>
    <row r="2688" ht="15.15" hidden="1" spans="1:86">
      <c r="A2688" s="4">
        <v>44144.5051157407</v>
      </c>
      <c r="B2688" s="6" t="s">
        <v>15</v>
      </c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 t="s">
        <v>7257</v>
      </c>
      <c r="AF2688" s="7">
        <v>89112381351</v>
      </c>
      <c r="AG2688" s="6" t="s">
        <v>7258</v>
      </c>
      <c r="AH2688" s="6" t="s">
        <v>7259</v>
      </c>
      <c r="AI2688" s="6" t="s">
        <v>2533</v>
      </c>
      <c r="AJ2688" s="7">
        <v>102</v>
      </c>
      <c r="AK2688" s="6" t="s">
        <v>26</v>
      </c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</row>
    <row r="2689" ht="15.15" hidden="1" spans="1:86">
      <c r="A2689" s="4">
        <v>44144.5069675926</v>
      </c>
      <c r="B2689" s="5" t="s">
        <v>125</v>
      </c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 t="s">
        <v>7260</v>
      </c>
      <c r="AT2689" s="7">
        <v>89522023366</v>
      </c>
      <c r="AU2689" s="6"/>
      <c r="AV2689" s="6" t="s">
        <v>7261</v>
      </c>
      <c r="AW2689" s="6" t="s">
        <v>7262</v>
      </c>
      <c r="AX2689" s="7">
        <v>203</v>
      </c>
      <c r="AY2689" s="8">
        <v>44144</v>
      </c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</row>
    <row r="2690" ht="15.15" hidden="1" spans="1:86">
      <c r="A2690" s="4">
        <v>44144.5081481481</v>
      </c>
      <c r="B2690" s="5" t="s">
        <v>125</v>
      </c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 t="s">
        <v>7263</v>
      </c>
      <c r="AT2690" s="6" t="s">
        <v>7264</v>
      </c>
      <c r="AU2690" s="6"/>
      <c r="AV2690" s="6" t="s">
        <v>7265</v>
      </c>
      <c r="AW2690" s="6" t="s">
        <v>7262</v>
      </c>
      <c r="AX2690" s="7">
        <v>203</v>
      </c>
      <c r="AY2690" s="8">
        <v>44144</v>
      </c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</row>
    <row r="2691" ht="15.15" hidden="1" spans="1:86">
      <c r="A2691" s="4">
        <v>44144.5075347222</v>
      </c>
      <c r="B2691" s="6" t="s">
        <v>80</v>
      </c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 t="s">
        <v>7266</v>
      </c>
      <c r="BH2691" s="7">
        <v>89219808517</v>
      </c>
      <c r="BI2691" s="6" t="s">
        <v>7267</v>
      </c>
      <c r="BJ2691" s="6" t="s">
        <v>7268</v>
      </c>
      <c r="BK2691" s="6" t="s">
        <v>7269</v>
      </c>
      <c r="BL2691" s="6" t="s">
        <v>4073</v>
      </c>
      <c r="BM2691" s="6">
        <v>2</v>
      </c>
      <c r="BN2691" s="6" t="s">
        <v>20</v>
      </c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</row>
    <row r="2692" ht="15.15" hidden="1" spans="1:86">
      <c r="A2692" s="4">
        <v>44144.5083912037</v>
      </c>
      <c r="B2692" s="5" t="s">
        <v>65</v>
      </c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 t="s">
        <v>7178</v>
      </c>
      <c r="R2692" s="6">
        <v>79523896416</v>
      </c>
      <c r="S2692" s="6" t="s">
        <v>7179</v>
      </c>
      <c r="T2692" s="6" t="s">
        <v>7180</v>
      </c>
      <c r="U2692" s="6" t="s">
        <v>1355</v>
      </c>
      <c r="V2692" s="7">
        <v>301</v>
      </c>
      <c r="W2692" s="8">
        <v>44144</v>
      </c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</row>
    <row r="2693" ht="15.15" hidden="1" spans="1:86">
      <c r="A2693" s="4">
        <v>44144.5085648148</v>
      </c>
      <c r="B2693" s="6" t="s">
        <v>15</v>
      </c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 t="s">
        <v>7270</v>
      </c>
      <c r="AF2693" s="6" t="s">
        <v>7271</v>
      </c>
      <c r="AG2693" s="6" t="s">
        <v>7272</v>
      </c>
      <c r="AH2693" s="6" t="s">
        <v>7273</v>
      </c>
      <c r="AI2693" s="6" t="s">
        <v>7218</v>
      </c>
      <c r="AJ2693" s="7">
        <v>103</v>
      </c>
      <c r="AK2693" s="6" t="s">
        <v>20</v>
      </c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</row>
    <row r="2694" ht="15.15" hidden="1" spans="1:86">
      <c r="A2694" s="4">
        <v>44144.5089699074</v>
      </c>
      <c r="B2694" s="5" t="s">
        <v>65</v>
      </c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 t="s">
        <v>7274</v>
      </c>
      <c r="R2694" s="7">
        <v>9219433565</v>
      </c>
      <c r="S2694" s="6" t="s">
        <v>7275</v>
      </c>
      <c r="T2694" s="6" t="s">
        <v>7276</v>
      </c>
      <c r="U2694" s="6" t="s">
        <v>3453</v>
      </c>
      <c r="V2694" s="6">
        <v>1</v>
      </c>
      <c r="W2694" s="8">
        <v>44144</v>
      </c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</row>
    <row r="2695" ht="15.15" hidden="1" spans="1:86">
      <c r="A2695" s="4">
        <v>44144.5091203704</v>
      </c>
      <c r="B2695" s="6" t="s">
        <v>15</v>
      </c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 t="s">
        <v>7277</v>
      </c>
      <c r="AF2695" s="6" t="s">
        <v>7278</v>
      </c>
      <c r="AG2695" s="6" t="s">
        <v>7258</v>
      </c>
      <c r="AH2695" s="6" t="s">
        <v>7259</v>
      </c>
      <c r="AI2695" s="6" t="s">
        <v>2752</v>
      </c>
      <c r="AJ2695" s="7">
        <v>130</v>
      </c>
      <c r="AK2695" s="6" t="s">
        <v>26</v>
      </c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</row>
    <row r="2696" ht="15.15" hidden="1" spans="1:86">
      <c r="A2696" s="4">
        <v>44144.5099537037</v>
      </c>
      <c r="B2696" s="6" t="s">
        <v>365</v>
      </c>
      <c r="C2696" s="6" t="s">
        <v>7279</v>
      </c>
      <c r="D2696" s="6">
        <f>7-921-9120050</f>
        <v>-9120964</v>
      </c>
      <c r="E2696" s="6" t="s">
        <v>7280</v>
      </c>
      <c r="F2696" s="6" t="s">
        <v>7281</v>
      </c>
      <c r="G2696" s="6" t="s">
        <v>369</v>
      </c>
      <c r="H2696" s="7">
        <v>801</v>
      </c>
      <c r="I2696" s="8">
        <v>44144</v>
      </c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</row>
    <row r="2697" ht="15.15" hidden="1" spans="1:86">
      <c r="A2697" s="4">
        <v>44144.5101273148</v>
      </c>
      <c r="B2697" s="5" t="s">
        <v>27</v>
      </c>
      <c r="C2697" s="6"/>
      <c r="D2697" s="6"/>
      <c r="E2697" s="6"/>
      <c r="F2697" s="6"/>
      <c r="G2697" s="6"/>
      <c r="H2697" s="6"/>
      <c r="I2697" s="6"/>
      <c r="J2697" s="6" t="s">
        <v>7282</v>
      </c>
      <c r="K2697" s="6">
        <v>79312447012</v>
      </c>
      <c r="L2697" s="6" t="s">
        <v>7283</v>
      </c>
      <c r="M2697" s="6" t="s">
        <v>7284</v>
      </c>
      <c r="N2697" s="6" t="s">
        <v>7285</v>
      </c>
      <c r="O2697" s="7">
        <v>201</v>
      </c>
      <c r="P2697" s="8">
        <v>44144</v>
      </c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</row>
    <row r="2698" ht="15.15" hidden="1" spans="1:86">
      <c r="A2698" s="4">
        <v>44144.5108217593</v>
      </c>
      <c r="B2698" s="5" t="s">
        <v>169</v>
      </c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 t="s">
        <v>7286</v>
      </c>
      <c r="Y2698" s="6">
        <v>79119178150</v>
      </c>
      <c r="Z2698" s="6" t="s">
        <v>7287</v>
      </c>
      <c r="AA2698" s="6" t="s">
        <v>7288</v>
      </c>
      <c r="AB2698" s="6" t="s">
        <v>1996</v>
      </c>
      <c r="AC2698" s="7">
        <v>701</v>
      </c>
      <c r="AD2698" s="8">
        <v>44144</v>
      </c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</row>
    <row r="2699" ht="15.15" hidden="1" spans="1:86">
      <c r="A2699" s="4">
        <v>44144.5108680556</v>
      </c>
      <c r="B2699" s="5" t="s">
        <v>169</v>
      </c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 t="s">
        <v>7289</v>
      </c>
      <c r="Y2699" s="6">
        <v>79817216010</v>
      </c>
      <c r="Z2699" s="6" t="s">
        <v>7290</v>
      </c>
      <c r="AA2699" s="6" t="s">
        <v>7291</v>
      </c>
      <c r="AB2699" s="6" t="s">
        <v>7292</v>
      </c>
      <c r="AC2699" s="7">
        <v>101</v>
      </c>
      <c r="AD2699" s="8">
        <v>44144</v>
      </c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</row>
    <row r="2700" ht="15.15" hidden="1" spans="1:86">
      <c r="A2700" s="4">
        <v>44144.5109027778</v>
      </c>
      <c r="B2700" s="6" t="s">
        <v>15</v>
      </c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 t="s">
        <v>7293</v>
      </c>
      <c r="AF2700" s="7">
        <v>89112109081</v>
      </c>
      <c r="AG2700" s="6" t="s">
        <v>7294</v>
      </c>
      <c r="AH2700" s="6" t="s">
        <v>7295</v>
      </c>
      <c r="AI2700" s="6" t="s">
        <v>2844</v>
      </c>
      <c r="AJ2700" s="7">
        <v>105</v>
      </c>
      <c r="AK2700" s="6" t="s">
        <v>20</v>
      </c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</row>
    <row r="2701" ht="15.15" hidden="1" spans="1:86">
      <c r="A2701" s="4">
        <v>44144.5111689815</v>
      </c>
      <c r="B2701" s="5" t="s">
        <v>125</v>
      </c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 t="s">
        <v>7296</v>
      </c>
      <c r="AT2701" s="7">
        <v>89119288806</v>
      </c>
      <c r="AU2701" s="6"/>
      <c r="AV2701" s="6" t="s">
        <v>7297</v>
      </c>
      <c r="AW2701" s="6" t="s">
        <v>7262</v>
      </c>
      <c r="AX2701" s="7">
        <v>203</v>
      </c>
      <c r="AY2701" s="8">
        <v>44144</v>
      </c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</row>
    <row r="2702" ht="15.15" hidden="1" spans="1:86">
      <c r="A2702" s="4">
        <v>44144.5112847222</v>
      </c>
      <c r="B2702" s="6" t="s">
        <v>15</v>
      </c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 t="s">
        <v>7298</v>
      </c>
      <c r="AF2702" s="7">
        <v>9500126606</v>
      </c>
      <c r="AG2702" s="6" t="s">
        <v>1208</v>
      </c>
      <c r="AH2702" s="6" t="s">
        <v>1209</v>
      </c>
      <c r="AI2702" s="6" t="s">
        <v>7299</v>
      </c>
      <c r="AJ2702" s="7">
        <v>201</v>
      </c>
      <c r="AK2702" s="6" t="s">
        <v>20</v>
      </c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</row>
    <row r="2703" ht="15.15" hidden="1" spans="1:86">
      <c r="A2703" s="4">
        <v>44144.5121412037</v>
      </c>
      <c r="B2703" s="5" t="s">
        <v>27</v>
      </c>
      <c r="C2703" s="6"/>
      <c r="D2703" s="6"/>
      <c r="E2703" s="6"/>
      <c r="F2703" s="6"/>
      <c r="G2703" s="6"/>
      <c r="H2703" s="6"/>
      <c r="I2703" s="6"/>
      <c r="J2703" s="6" t="s">
        <v>7282</v>
      </c>
      <c r="K2703" s="6">
        <v>79312447012</v>
      </c>
      <c r="L2703" s="6" t="s">
        <v>7283</v>
      </c>
      <c r="M2703" s="6" t="s">
        <v>7284</v>
      </c>
      <c r="N2703" s="6" t="s">
        <v>7300</v>
      </c>
      <c r="O2703" s="7">
        <v>108</v>
      </c>
      <c r="P2703" s="8">
        <v>44144</v>
      </c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</row>
    <row r="2704" ht="15.15" hidden="1" spans="1:86">
      <c r="A2704" s="4">
        <v>44144.5124189815</v>
      </c>
      <c r="B2704" s="5" t="s">
        <v>65</v>
      </c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 t="s">
        <v>7301</v>
      </c>
      <c r="R2704" s="7">
        <v>89112109081</v>
      </c>
      <c r="S2704" s="6" t="s">
        <v>7294</v>
      </c>
      <c r="T2704" s="6" t="s">
        <v>7302</v>
      </c>
      <c r="U2704" s="6" t="s">
        <v>139</v>
      </c>
      <c r="V2704" s="7">
        <v>503</v>
      </c>
      <c r="W2704" s="8">
        <v>44144</v>
      </c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</row>
    <row r="2705" ht="15.15" spans="1:86">
      <c r="A2705" s="4">
        <v>44144.5124421296</v>
      </c>
      <c r="B2705" s="5" t="s">
        <v>11</v>
      </c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 t="s">
        <v>7303</v>
      </c>
      <c r="BP2705" s="7">
        <v>89216462342</v>
      </c>
      <c r="BQ2705" s="6" t="s">
        <v>7304</v>
      </c>
      <c r="BR2705" s="6" t="s">
        <v>7305</v>
      </c>
      <c r="BS2705" s="6" t="s">
        <v>7306</v>
      </c>
      <c r="BT2705" s="7">
        <v>604</v>
      </c>
      <c r="BU2705" s="8">
        <v>44144</v>
      </c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</row>
    <row r="2706" ht="15.15" hidden="1" spans="1:86">
      <c r="A2706" s="4">
        <v>44144.5128819444</v>
      </c>
      <c r="B2706" s="5" t="s">
        <v>65</v>
      </c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 t="s">
        <v>4595</v>
      </c>
      <c r="R2706" s="6">
        <v>79627148334</v>
      </c>
      <c r="S2706" s="6" t="s">
        <v>4596</v>
      </c>
      <c r="T2706" s="6" t="s">
        <v>4597</v>
      </c>
      <c r="U2706" s="6" t="s">
        <v>414</v>
      </c>
      <c r="V2706" s="7">
        <v>101</v>
      </c>
      <c r="W2706" s="8">
        <v>44144</v>
      </c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</row>
    <row r="2707" ht="15.15" hidden="1" spans="1:86">
      <c r="A2707" s="4">
        <v>44144.5135069444</v>
      </c>
      <c r="B2707" s="6" t="s">
        <v>80</v>
      </c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 t="s">
        <v>3199</v>
      </c>
      <c r="BH2707" s="6">
        <v>79214474687</v>
      </c>
      <c r="BI2707" s="6"/>
      <c r="BJ2707" s="6" t="s">
        <v>7307</v>
      </c>
      <c r="BK2707" s="6" t="s">
        <v>7308</v>
      </c>
      <c r="BL2707" s="6" t="s">
        <v>7309</v>
      </c>
      <c r="BM2707" s="6" t="s">
        <v>7310</v>
      </c>
      <c r="BN2707" s="6" t="s">
        <v>1451</v>
      </c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</row>
    <row r="2708" ht="15.15" hidden="1" spans="1:86">
      <c r="A2708" s="4">
        <v>44144.5136226852</v>
      </c>
      <c r="B2708" s="5" t="s">
        <v>65</v>
      </c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 t="s">
        <v>7311</v>
      </c>
      <c r="R2708" s="7">
        <v>89218630986</v>
      </c>
      <c r="S2708" s="6" t="s">
        <v>7312</v>
      </c>
      <c r="T2708" s="6" t="s">
        <v>7313</v>
      </c>
      <c r="U2708" s="6" t="s">
        <v>7314</v>
      </c>
      <c r="V2708" s="7">
        <v>201</v>
      </c>
      <c r="W2708" s="8">
        <v>44144</v>
      </c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</row>
    <row r="2709" ht="15.15" hidden="1" spans="1:86">
      <c r="A2709" s="4">
        <v>44144.5139236111</v>
      </c>
      <c r="B2709" s="5" t="s">
        <v>125</v>
      </c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 t="s">
        <v>7315</v>
      </c>
      <c r="AT2709" s="7">
        <v>89219660651</v>
      </c>
      <c r="AU2709" s="6"/>
      <c r="AV2709" s="6" t="s">
        <v>7316</v>
      </c>
      <c r="AW2709" s="6" t="s">
        <v>7317</v>
      </c>
      <c r="AX2709" s="7">
        <v>203</v>
      </c>
      <c r="AY2709" s="8">
        <v>44144</v>
      </c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</row>
    <row r="2710" ht="15.15" hidden="1" spans="1:86">
      <c r="A2710" s="4">
        <v>44144.5141898148</v>
      </c>
      <c r="B2710" s="6" t="s">
        <v>80</v>
      </c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 t="s">
        <v>7318</v>
      </c>
      <c r="BH2710" s="7">
        <v>89817208061</v>
      </c>
      <c r="BI2710" s="6"/>
      <c r="BJ2710" s="6" t="s">
        <v>7319</v>
      </c>
      <c r="BK2710" s="6" t="s">
        <v>7320</v>
      </c>
      <c r="BL2710" s="6" t="s">
        <v>1672</v>
      </c>
      <c r="BM2710" s="7">
        <v>106</v>
      </c>
      <c r="BN2710" s="6" t="s">
        <v>20</v>
      </c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</row>
    <row r="2711" ht="15.15" spans="1:86">
      <c r="A2711" s="4">
        <v>44144.5143865741</v>
      </c>
      <c r="B2711" s="5" t="s">
        <v>11</v>
      </c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 t="s">
        <v>7321</v>
      </c>
      <c r="BP2711" s="6" t="s">
        <v>7322</v>
      </c>
      <c r="BQ2711" s="6" t="s">
        <v>7323</v>
      </c>
      <c r="BR2711" s="6" t="s">
        <v>7324</v>
      </c>
      <c r="BS2711" s="6" t="s">
        <v>378</v>
      </c>
      <c r="BT2711" s="7">
        <v>155</v>
      </c>
      <c r="BU2711" s="8">
        <v>44144</v>
      </c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</row>
    <row r="2712" ht="15.15" hidden="1" spans="1:86">
      <c r="A2712" s="4">
        <v>44144.5144328704</v>
      </c>
      <c r="B2712" s="5" t="s">
        <v>169</v>
      </c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 t="s">
        <v>7289</v>
      </c>
      <c r="Y2712" s="6">
        <v>79817216010</v>
      </c>
      <c r="Z2712" s="6" t="s">
        <v>7290</v>
      </c>
      <c r="AA2712" s="6" t="s">
        <v>7291</v>
      </c>
      <c r="AB2712" s="6" t="s">
        <v>1021</v>
      </c>
      <c r="AC2712" s="7">
        <v>101</v>
      </c>
      <c r="AD2712" s="8">
        <v>44144</v>
      </c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</row>
    <row r="2713" ht="15.15" hidden="1" spans="1:86">
      <c r="A2713" s="4">
        <v>44144.5146643519</v>
      </c>
      <c r="B2713" s="6" t="s">
        <v>15</v>
      </c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 t="s">
        <v>3199</v>
      </c>
      <c r="AF2713" s="6">
        <v>79214474687</v>
      </c>
      <c r="AG2713" s="6" t="s">
        <v>3200</v>
      </c>
      <c r="AH2713" s="6" t="s">
        <v>7308</v>
      </c>
      <c r="AI2713" s="6" t="s">
        <v>7325</v>
      </c>
      <c r="AJ2713" s="6" t="s">
        <v>7326</v>
      </c>
      <c r="AK2713" s="6" t="s">
        <v>1451</v>
      </c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</row>
    <row r="2714" ht="15.15" hidden="1" spans="1:86">
      <c r="A2714" s="4">
        <v>44144.514837963</v>
      </c>
      <c r="B2714" s="6" t="s">
        <v>15</v>
      </c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 t="s">
        <v>7327</v>
      </c>
      <c r="AF2714" s="7">
        <v>89219145521</v>
      </c>
      <c r="AG2714" s="6" t="s">
        <v>7328</v>
      </c>
      <c r="AH2714" s="6" t="s">
        <v>7329</v>
      </c>
      <c r="AI2714" s="6" t="s">
        <v>3496</v>
      </c>
      <c r="AJ2714" s="7">
        <v>104</v>
      </c>
      <c r="AK2714" s="6" t="s">
        <v>1451</v>
      </c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</row>
    <row r="2715" ht="15.15" hidden="1" spans="1:86">
      <c r="A2715" s="4">
        <v>44144.5150347222</v>
      </c>
      <c r="B2715" s="5" t="s">
        <v>125</v>
      </c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 t="s">
        <v>7330</v>
      </c>
      <c r="AT2715" s="7">
        <v>89213402288</v>
      </c>
      <c r="AU2715" s="6"/>
      <c r="AV2715" s="6" t="s">
        <v>7331</v>
      </c>
      <c r="AW2715" s="6" t="s">
        <v>7262</v>
      </c>
      <c r="AX2715" s="7">
        <v>203</v>
      </c>
      <c r="AY2715" s="8">
        <v>44144</v>
      </c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</row>
    <row r="2716" ht="15.15" hidden="1" spans="1:86">
      <c r="A2716" s="4">
        <v>44144.5153703704</v>
      </c>
      <c r="B2716" s="5" t="s">
        <v>169</v>
      </c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 t="s">
        <v>7332</v>
      </c>
      <c r="Y2716" s="7">
        <v>89633434727</v>
      </c>
      <c r="Z2716" s="6" t="s">
        <v>7333</v>
      </c>
      <c r="AA2716" s="6" t="s">
        <v>7334</v>
      </c>
      <c r="AB2716" s="6" t="s">
        <v>2618</v>
      </c>
      <c r="AC2716" s="7">
        <v>303</v>
      </c>
      <c r="AD2716" s="8">
        <v>44144</v>
      </c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</row>
    <row r="2717" ht="15.15" hidden="1" spans="1:86">
      <c r="A2717" s="4">
        <v>44144.5155092593</v>
      </c>
      <c r="B2717" s="6" t="s">
        <v>15</v>
      </c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 t="s">
        <v>3242</v>
      </c>
      <c r="AF2717" s="7">
        <v>89213092572</v>
      </c>
      <c r="AG2717" s="6" t="s">
        <v>7335</v>
      </c>
      <c r="AH2717" s="6" t="s">
        <v>3245</v>
      </c>
      <c r="AI2717" s="6" t="s">
        <v>1075</v>
      </c>
      <c r="AJ2717" s="7">
        <v>130</v>
      </c>
      <c r="AK2717" s="6" t="s">
        <v>74</v>
      </c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</row>
    <row r="2718" ht="15.15" hidden="1" spans="1:86">
      <c r="A2718" s="4">
        <v>44144.515625</v>
      </c>
      <c r="B2718" s="5" t="s">
        <v>44</v>
      </c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 t="s">
        <v>7178</v>
      </c>
      <c r="AM2718" s="6">
        <v>79523896416</v>
      </c>
      <c r="AN2718" s="6" t="s">
        <v>7179</v>
      </c>
      <c r="AO2718" s="6" t="s">
        <v>7336</v>
      </c>
      <c r="AP2718" s="6" t="s">
        <v>6837</v>
      </c>
      <c r="AQ2718" s="6">
        <v>9</v>
      </c>
      <c r="AR2718" s="8">
        <v>44144</v>
      </c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</row>
    <row r="2719" ht="15.15" hidden="1" spans="1:86">
      <c r="A2719" s="4">
        <v>44144.5157060185</v>
      </c>
      <c r="B2719" s="6" t="s">
        <v>80</v>
      </c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 t="s">
        <v>7337</v>
      </c>
      <c r="BH2719" s="6" t="s">
        <v>7338</v>
      </c>
      <c r="BI2719" s="6" t="s">
        <v>7339</v>
      </c>
      <c r="BJ2719" s="6" t="s">
        <v>7340</v>
      </c>
      <c r="BK2719" s="6" t="s">
        <v>7341</v>
      </c>
      <c r="BL2719" s="6" t="s">
        <v>3456</v>
      </c>
      <c r="BM2719" s="7">
        <v>105</v>
      </c>
      <c r="BN2719" s="6" t="s">
        <v>20</v>
      </c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</row>
    <row r="2720" ht="15.15" hidden="1" spans="1:86">
      <c r="A2720" s="4">
        <v>44144.5163425926</v>
      </c>
      <c r="B2720" s="5" t="s">
        <v>125</v>
      </c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 t="s">
        <v>7342</v>
      </c>
      <c r="AT2720" s="6" t="s">
        <v>7343</v>
      </c>
      <c r="AU2720" s="6"/>
      <c r="AV2720" s="6" t="s">
        <v>7344</v>
      </c>
      <c r="AW2720" s="6" t="s">
        <v>7262</v>
      </c>
      <c r="AX2720" s="7">
        <v>203</v>
      </c>
      <c r="AY2720" s="8">
        <v>44144</v>
      </c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</row>
    <row r="2721" ht="15.15" hidden="1" spans="1:86">
      <c r="A2721" s="4">
        <v>44144.516712963</v>
      </c>
      <c r="B2721" s="5" t="s">
        <v>27</v>
      </c>
      <c r="C2721" s="6"/>
      <c r="D2721" s="6"/>
      <c r="E2721" s="6"/>
      <c r="F2721" s="6"/>
      <c r="G2721" s="6"/>
      <c r="H2721" s="6"/>
      <c r="I2721" s="6"/>
      <c r="J2721" s="6" t="s">
        <v>7345</v>
      </c>
      <c r="K2721" s="7">
        <v>89626972038</v>
      </c>
      <c r="L2721" s="6" t="s">
        <v>7346</v>
      </c>
      <c r="M2721" s="6" t="s">
        <v>7347</v>
      </c>
      <c r="N2721" s="6" t="s">
        <v>2000</v>
      </c>
      <c r="O2721" s="7">
        <v>102</v>
      </c>
      <c r="P2721" s="8">
        <v>44144</v>
      </c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</row>
    <row r="2722" ht="15.15" hidden="1" spans="1:86">
      <c r="A2722" s="4">
        <v>44144.5167708333</v>
      </c>
      <c r="B2722" s="6" t="s">
        <v>15</v>
      </c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 t="s">
        <v>7348</v>
      </c>
      <c r="AF2722" s="6" t="s">
        <v>7349</v>
      </c>
      <c r="AG2722" s="6" t="s">
        <v>7350</v>
      </c>
      <c r="AH2722" s="6" t="s">
        <v>7351</v>
      </c>
      <c r="AI2722" s="6" t="s">
        <v>3527</v>
      </c>
      <c r="AJ2722" s="7">
        <v>501</v>
      </c>
      <c r="AK2722" s="6" t="s">
        <v>20</v>
      </c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</row>
    <row r="2723" ht="15.15" hidden="1" spans="1:86">
      <c r="A2723" s="4">
        <v>44144.5169444444</v>
      </c>
      <c r="B2723" s="6" t="s">
        <v>15</v>
      </c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 t="s">
        <v>7321</v>
      </c>
      <c r="AF2723" s="6" t="s">
        <v>7322</v>
      </c>
      <c r="AG2723" s="6" t="s">
        <v>7323</v>
      </c>
      <c r="AH2723" s="6" t="s">
        <v>7324</v>
      </c>
      <c r="AI2723" s="6" t="s">
        <v>7352</v>
      </c>
      <c r="AJ2723" s="7">
        <v>101</v>
      </c>
      <c r="AK2723" s="6" t="s">
        <v>26</v>
      </c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</row>
    <row r="2724" ht="15.15" hidden="1" spans="1:86">
      <c r="A2724" s="4">
        <v>44144.5171643519</v>
      </c>
      <c r="B2724" s="6" t="s">
        <v>15</v>
      </c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 t="s">
        <v>3199</v>
      </c>
      <c r="AF2724" s="6">
        <v>79214474687</v>
      </c>
      <c r="AG2724" s="6" t="s">
        <v>3200</v>
      </c>
      <c r="AH2724" s="6" t="s">
        <v>3201</v>
      </c>
      <c r="AI2724" s="6" t="s">
        <v>6277</v>
      </c>
      <c r="AJ2724" s="7">
        <v>104</v>
      </c>
      <c r="AK2724" s="6" t="s">
        <v>1451</v>
      </c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</row>
    <row r="2725" ht="15.15" hidden="1" spans="1:86">
      <c r="A2725" s="4">
        <v>44144.5175347222</v>
      </c>
      <c r="B2725" s="6" t="s">
        <v>80</v>
      </c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 t="s">
        <v>7353</v>
      </c>
      <c r="BH2725" s="6">
        <v>79213343742</v>
      </c>
      <c r="BI2725" s="6" t="s">
        <v>7354</v>
      </c>
      <c r="BJ2725" s="6" t="s">
        <v>7355</v>
      </c>
      <c r="BK2725" s="6" t="s">
        <v>7356</v>
      </c>
      <c r="BL2725" s="6" t="s">
        <v>2718</v>
      </c>
      <c r="BM2725" s="7">
        <v>106</v>
      </c>
      <c r="BN2725" s="6" t="s">
        <v>74</v>
      </c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</row>
    <row r="2726" ht="15.15" hidden="1" spans="1:86">
      <c r="A2726" s="4">
        <v>44144.5175925926</v>
      </c>
      <c r="B2726" s="5" t="s">
        <v>125</v>
      </c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 t="s">
        <v>7357</v>
      </c>
      <c r="AT2726" s="7">
        <v>89112931346</v>
      </c>
      <c r="AU2726" s="6"/>
      <c r="AV2726" s="6" t="s">
        <v>7358</v>
      </c>
      <c r="AW2726" s="6" t="s">
        <v>7262</v>
      </c>
      <c r="AX2726" s="7">
        <v>203</v>
      </c>
      <c r="AY2726" s="8">
        <v>44144</v>
      </c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</row>
    <row r="2727" ht="15.15" hidden="1" spans="1:86">
      <c r="A2727" s="4">
        <v>44144.5181134259</v>
      </c>
      <c r="B2727" s="5" t="s">
        <v>169</v>
      </c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 t="s">
        <v>7359</v>
      </c>
      <c r="Y2727" s="6">
        <v>79216393666</v>
      </c>
      <c r="Z2727" s="6" t="s">
        <v>7360</v>
      </c>
      <c r="AA2727" s="6" t="s">
        <v>7361</v>
      </c>
      <c r="AB2727" s="6" t="s">
        <v>7362</v>
      </c>
      <c r="AC2727" s="7">
        <v>405</v>
      </c>
      <c r="AD2727" s="8">
        <v>44144</v>
      </c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</row>
    <row r="2728" ht="15.15" hidden="1" spans="1:86">
      <c r="A2728" s="4">
        <v>44144.5183564815</v>
      </c>
      <c r="B2728" s="5" t="s">
        <v>65</v>
      </c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 t="s">
        <v>7363</v>
      </c>
      <c r="R2728" s="6" t="s">
        <v>7364</v>
      </c>
      <c r="S2728" s="6" t="s">
        <v>7365</v>
      </c>
      <c r="T2728" s="6" t="s">
        <v>7366</v>
      </c>
      <c r="U2728" s="6" t="s">
        <v>7367</v>
      </c>
      <c r="V2728" s="6">
        <v>3</v>
      </c>
      <c r="W2728" s="8">
        <v>44113</v>
      </c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</row>
    <row r="2729" ht="15.15" hidden="1" spans="1:86">
      <c r="A2729" s="4">
        <v>44144.5183564815</v>
      </c>
      <c r="B2729" s="6" t="s">
        <v>15</v>
      </c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 t="s">
        <v>3199</v>
      </c>
      <c r="AF2729" s="6">
        <v>79214474687</v>
      </c>
      <c r="AG2729" s="6" t="s">
        <v>3200</v>
      </c>
      <c r="AH2729" s="6" t="s">
        <v>3201</v>
      </c>
      <c r="AI2729" s="6" t="s">
        <v>1387</v>
      </c>
      <c r="AJ2729" s="6" t="s">
        <v>7368</v>
      </c>
      <c r="AK2729" s="6" t="s">
        <v>1451</v>
      </c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</row>
    <row r="2730" ht="15.15" hidden="1" spans="1:86">
      <c r="A2730" s="4">
        <v>44144.5187268518</v>
      </c>
      <c r="B2730" s="5" t="s">
        <v>169</v>
      </c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 t="s">
        <v>7369</v>
      </c>
      <c r="Y2730" s="7">
        <v>89214212565</v>
      </c>
      <c r="Z2730" s="6" t="s">
        <v>7370</v>
      </c>
      <c r="AA2730" s="6" t="s">
        <v>7371</v>
      </c>
      <c r="AB2730" s="6" t="s">
        <v>1996</v>
      </c>
      <c r="AC2730" s="7">
        <v>302</v>
      </c>
      <c r="AD2730" s="8">
        <v>44144</v>
      </c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</row>
    <row r="2731" ht="15.15" hidden="1" spans="1:86">
      <c r="A2731" s="4">
        <v>44144.519212963</v>
      </c>
      <c r="B2731" s="5" t="s">
        <v>27</v>
      </c>
      <c r="C2731" s="6"/>
      <c r="D2731" s="6"/>
      <c r="E2731" s="6"/>
      <c r="F2731" s="6"/>
      <c r="G2731" s="6"/>
      <c r="H2731" s="6"/>
      <c r="I2731" s="6"/>
      <c r="J2731" s="6" t="s">
        <v>7372</v>
      </c>
      <c r="K2731" s="7">
        <v>89811488493</v>
      </c>
      <c r="L2731" s="6" t="s">
        <v>7373</v>
      </c>
      <c r="M2731" s="6" t="s">
        <v>7374</v>
      </c>
      <c r="N2731" s="6" t="s">
        <v>7375</v>
      </c>
      <c r="O2731" s="6" t="s">
        <v>7376</v>
      </c>
      <c r="P2731" s="8">
        <v>44144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</row>
    <row r="2732" ht="15.15" hidden="1" spans="1:86">
      <c r="A2732" s="4">
        <v>44144.5194791667</v>
      </c>
      <c r="B2732" s="5" t="s">
        <v>125</v>
      </c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 t="s">
        <v>7377</v>
      </c>
      <c r="AT2732" s="6" t="s">
        <v>7378</v>
      </c>
      <c r="AU2732" s="6"/>
      <c r="AV2732" s="6" t="s">
        <v>7379</v>
      </c>
      <c r="AW2732" s="6" t="s">
        <v>7262</v>
      </c>
      <c r="AX2732" s="7">
        <v>203</v>
      </c>
      <c r="AY2732" s="8">
        <v>44144</v>
      </c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</row>
    <row r="2733" ht="15.15" hidden="1" spans="1:86">
      <c r="A2733" s="4">
        <v>44144.5195833333</v>
      </c>
      <c r="B2733" s="5" t="s">
        <v>192</v>
      </c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 t="s">
        <v>7178</v>
      </c>
      <c r="BA2733" s="6">
        <v>79523896416</v>
      </c>
      <c r="BB2733" s="6" t="s">
        <v>7179</v>
      </c>
      <c r="BC2733" s="6" t="s">
        <v>7180</v>
      </c>
      <c r="BD2733" s="6" t="s">
        <v>1086</v>
      </c>
      <c r="BE2733" s="7">
        <v>117</v>
      </c>
      <c r="BF2733" s="8">
        <v>44144</v>
      </c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</row>
    <row r="2734" ht="15.15" hidden="1" spans="1:86">
      <c r="A2734" s="4">
        <v>44144.5197800926</v>
      </c>
      <c r="B2734" s="5" t="s">
        <v>44</v>
      </c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 t="s">
        <v>7380</v>
      </c>
      <c r="AM2734" s="7">
        <v>89817538329</v>
      </c>
      <c r="AN2734" s="6" t="s">
        <v>7381</v>
      </c>
      <c r="AO2734" s="6" t="s">
        <v>7382</v>
      </c>
      <c r="AP2734" s="6" t="s">
        <v>1660</v>
      </c>
      <c r="AQ2734" s="6" t="s">
        <v>46</v>
      </c>
      <c r="AR2734" s="8">
        <v>44144</v>
      </c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</row>
    <row r="2735" ht="15.15" hidden="1" spans="1:86">
      <c r="A2735" s="4">
        <v>44144.5200347222</v>
      </c>
      <c r="B2735" s="5" t="s">
        <v>65</v>
      </c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 t="s">
        <v>7383</v>
      </c>
      <c r="R2735" s="7">
        <v>89046101419</v>
      </c>
      <c r="S2735" s="6"/>
      <c r="T2735" s="6" t="s">
        <v>7384</v>
      </c>
      <c r="U2735" s="6" t="s">
        <v>7385</v>
      </c>
      <c r="V2735" s="6">
        <v>2</v>
      </c>
      <c r="W2735" s="8">
        <v>44143</v>
      </c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</row>
    <row r="2736" ht="15.15" hidden="1" spans="1:86">
      <c r="A2736" s="4">
        <v>44144.5200925926</v>
      </c>
      <c r="B2736" s="6" t="s">
        <v>15</v>
      </c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 t="s">
        <v>5686</v>
      </c>
      <c r="AF2736" s="7">
        <v>89112116895</v>
      </c>
      <c r="AG2736" s="6" t="s">
        <v>5687</v>
      </c>
      <c r="AH2736" s="6" t="s">
        <v>7386</v>
      </c>
      <c r="AI2736" s="6" t="s">
        <v>1181</v>
      </c>
      <c r="AJ2736" s="6" t="s">
        <v>3094</v>
      </c>
      <c r="AK2736" s="5" t="s">
        <v>7387</v>
      </c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</row>
    <row r="2737" ht="15.15" hidden="1" spans="1:86">
      <c r="A2737" s="4">
        <v>44144.5202777778</v>
      </c>
      <c r="B2737" s="5" t="s">
        <v>169</v>
      </c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 t="s">
        <v>7388</v>
      </c>
      <c r="Y2737" s="6">
        <v>79219002456</v>
      </c>
      <c r="Z2737" s="6" t="s">
        <v>7389</v>
      </c>
      <c r="AA2737" s="6" t="s">
        <v>7390</v>
      </c>
      <c r="AB2737" s="6" t="s">
        <v>7391</v>
      </c>
      <c r="AC2737" s="7">
        <v>102</v>
      </c>
      <c r="AD2737" s="8">
        <v>44144</v>
      </c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</row>
    <row r="2738" ht="15.15" hidden="1" spans="1:86">
      <c r="A2738" s="4">
        <v>44144.5203009259</v>
      </c>
      <c r="B2738" s="5" t="s">
        <v>65</v>
      </c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 t="s">
        <v>7392</v>
      </c>
      <c r="R2738" s="6">
        <v>79500161755</v>
      </c>
      <c r="S2738" s="6" t="s">
        <v>7393</v>
      </c>
      <c r="T2738" s="6" t="s">
        <v>7394</v>
      </c>
      <c r="U2738" s="6" t="s">
        <v>2664</v>
      </c>
      <c r="V2738" s="6" t="s">
        <v>7395</v>
      </c>
      <c r="W2738" s="8">
        <v>44144</v>
      </c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</row>
    <row r="2739" ht="15.15" hidden="1" spans="1:86">
      <c r="A2739" s="4">
        <v>44144.5204398148</v>
      </c>
      <c r="B2739" s="5" t="s">
        <v>27</v>
      </c>
      <c r="C2739" s="6"/>
      <c r="D2739" s="6"/>
      <c r="E2739" s="6"/>
      <c r="F2739" s="6"/>
      <c r="G2739" s="6"/>
      <c r="H2739" s="6"/>
      <c r="I2739" s="6"/>
      <c r="J2739" s="6" t="s">
        <v>7396</v>
      </c>
      <c r="K2739" s="7">
        <v>79679788933</v>
      </c>
      <c r="L2739" s="6" t="s">
        <v>7397</v>
      </c>
      <c r="M2739" s="6" t="s">
        <v>7398</v>
      </c>
      <c r="N2739" s="6" t="s">
        <v>7399</v>
      </c>
      <c r="O2739" s="7">
        <v>208</v>
      </c>
      <c r="P2739" s="8">
        <v>44144</v>
      </c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</row>
    <row r="2740" ht="15.15" hidden="1" spans="1:86">
      <c r="A2740" s="4">
        <v>44144.5205092593</v>
      </c>
      <c r="B2740" s="5" t="s">
        <v>65</v>
      </c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 t="s">
        <v>7400</v>
      </c>
      <c r="R2740" s="6">
        <v>79216440347</v>
      </c>
      <c r="S2740" s="6" t="s">
        <v>7401</v>
      </c>
      <c r="T2740" s="6" t="s">
        <v>7402</v>
      </c>
      <c r="U2740" s="6" t="s">
        <v>7403</v>
      </c>
      <c r="V2740" s="6">
        <v>2</v>
      </c>
      <c r="W2740" s="8">
        <v>40201</v>
      </c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</row>
    <row r="2741" ht="15.15" hidden="1" spans="1:86">
      <c r="A2741" s="4">
        <v>44144.5205671296</v>
      </c>
      <c r="B2741" s="5" t="s">
        <v>125</v>
      </c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 t="s">
        <v>7404</v>
      </c>
      <c r="AT2741" s="7">
        <v>89213977910</v>
      </c>
      <c r="AU2741" s="6"/>
      <c r="AV2741" s="6" t="s">
        <v>7405</v>
      </c>
      <c r="AW2741" s="6" t="s">
        <v>7262</v>
      </c>
      <c r="AX2741" s="7">
        <v>203</v>
      </c>
      <c r="AY2741" s="8">
        <v>44144</v>
      </c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</row>
    <row r="2742" ht="15.15" hidden="1" spans="1:86">
      <c r="A2742" s="4">
        <v>44144.5206944444</v>
      </c>
      <c r="B2742" s="6" t="s">
        <v>15</v>
      </c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 t="s">
        <v>6158</v>
      </c>
      <c r="AF2742" s="7">
        <v>89817187818</v>
      </c>
      <c r="AG2742" s="6" t="s">
        <v>6159</v>
      </c>
      <c r="AH2742" s="6" t="s">
        <v>6160</v>
      </c>
      <c r="AI2742" s="6" t="s">
        <v>4927</v>
      </c>
      <c r="AJ2742" s="7">
        <v>103</v>
      </c>
      <c r="AK2742" s="6" t="s">
        <v>20</v>
      </c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</row>
    <row r="2743" ht="15.15" hidden="1" spans="1:86">
      <c r="A2743" s="4">
        <v>44144.5208217593</v>
      </c>
      <c r="B2743" s="5" t="s">
        <v>65</v>
      </c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 t="s">
        <v>7406</v>
      </c>
      <c r="R2743" s="6">
        <v>79516583857</v>
      </c>
      <c r="S2743" s="6" t="s">
        <v>7407</v>
      </c>
      <c r="T2743" s="6" t="s">
        <v>7408</v>
      </c>
      <c r="U2743" s="6" t="s">
        <v>7409</v>
      </c>
      <c r="V2743" s="7">
        <v>1</v>
      </c>
      <c r="W2743" s="8">
        <v>44144</v>
      </c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</row>
    <row r="2744" ht="15.15" hidden="1" spans="1:86">
      <c r="A2744" s="4">
        <v>44144.521712963</v>
      </c>
      <c r="B2744" s="6" t="s">
        <v>80</v>
      </c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 t="s">
        <v>6158</v>
      </c>
      <c r="BH2744" s="7">
        <v>89817187818</v>
      </c>
      <c r="BI2744" s="6" t="s">
        <v>6159</v>
      </c>
      <c r="BJ2744" s="6" t="s">
        <v>7410</v>
      </c>
      <c r="BK2744" s="6" t="s">
        <v>6160</v>
      </c>
      <c r="BL2744" s="6" t="s">
        <v>1368</v>
      </c>
      <c r="BM2744" s="7">
        <v>138</v>
      </c>
      <c r="BN2744" s="6" t="s">
        <v>20</v>
      </c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</row>
    <row r="2745" ht="15.15" hidden="1" spans="1:86">
      <c r="A2745" s="4">
        <v>44144.5218171296</v>
      </c>
      <c r="B2745" s="5" t="s">
        <v>65</v>
      </c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 t="s">
        <v>7411</v>
      </c>
      <c r="R2745" s="6">
        <v>79520979926</v>
      </c>
      <c r="S2745" s="6" t="s">
        <v>7412</v>
      </c>
      <c r="T2745" s="6" t="s">
        <v>7413</v>
      </c>
      <c r="U2745" s="6" t="s">
        <v>179</v>
      </c>
      <c r="V2745" s="7">
        <v>303</v>
      </c>
      <c r="W2745" s="8">
        <v>44144</v>
      </c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6"/>
      <c r="CH2745" s="6"/>
    </row>
    <row r="2746" ht="15.15" hidden="1" spans="1:86">
      <c r="A2746" s="4">
        <v>44144.5218981481</v>
      </c>
      <c r="B2746" s="5" t="s">
        <v>125</v>
      </c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 t="s">
        <v>7414</v>
      </c>
      <c r="AT2746" s="7">
        <v>89112359557</v>
      </c>
      <c r="AU2746" s="6"/>
      <c r="AV2746" s="6" t="s">
        <v>7415</v>
      </c>
      <c r="AW2746" s="6" t="s">
        <v>7262</v>
      </c>
      <c r="AX2746" s="7">
        <v>203</v>
      </c>
      <c r="AY2746" s="8">
        <v>44144</v>
      </c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6"/>
      <c r="CH2746" s="6"/>
    </row>
    <row r="2747" ht="15.15" hidden="1" spans="1:86">
      <c r="A2747" s="4">
        <v>44144.5220601852</v>
      </c>
      <c r="B2747" s="5" t="s">
        <v>65</v>
      </c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 t="s">
        <v>7383</v>
      </c>
      <c r="R2747" s="7">
        <v>89946101419</v>
      </c>
      <c r="S2747" s="6"/>
      <c r="T2747" s="6" t="s">
        <v>7384</v>
      </c>
      <c r="U2747" s="6" t="s">
        <v>5826</v>
      </c>
      <c r="V2747" s="7">
        <v>102</v>
      </c>
      <c r="W2747" s="8">
        <v>44143</v>
      </c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6"/>
      <c r="CH2747" s="6"/>
    </row>
    <row r="2748" ht="15.15" spans="1:86">
      <c r="A2748" s="4">
        <v>44144.5222453704</v>
      </c>
      <c r="B2748" s="5" t="s">
        <v>11</v>
      </c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 t="s">
        <v>6210</v>
      </c>
      <c r="BP2748" s="7">
        <v>89213443432</v>
      </c>
      <c r="BQ2748" s="6" t="s">
        <v>7416</v>
      </c>
      <c r="BR2748" s="6" t="s">
        <v>7417</v>
      </c>
      <c r="BS2748" s="6" t="s">
        <v>378</v>
      </c>
      <c r="BT2748" s="7">
        <v>153</v>
      </c>
      <c r="BU2748" s="8">
        <v>44144</v>
      </c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6"/>
      <c r="CH2748" s="6"/>
    </row>
    <row r="2749" ht="15.15" hidden="1" spans="1:86">
      <c r="A2749" s="4">
        <v>44144.5225578704</v>
      </c>
      <c r="B2749" s="5" t="s">
        <v>192</v>
      </c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 t="s">
        <v>6158</v>
      </c>
      <c r="BA2749" s="7">
        <v>89817187818</v>
      </c>
      <c r="BB2749" s="6" t="s">
        <v>6159</v>
      </c>
      <c r="BC2749" s="6" t="s">
        <v>6160</v>
      </c>
      <c r="BD2749" s="6" t="s">
        <v>773</v>
      </c>
      <c r="BE2749" s="7">
        <v>116</v>
      </c>
      <c r="BF2749" s="8">
        <v>44143</v>
      </c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</row>
    <row r="2750" ht="15.15" hidden="1" spans="1:86">
      <c r="A2750" s="4">
        <v>44144.5230671296</v>
      </c>
      <c r="B2750" s="5" t="s">
        <v>125</v>
      </c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 t="s">
        <v>7418</v>
      </c>
      <c r="AT2750" s="7">
        <v>89657707769</v>
      </c>
      <c r="AU2750" s="6"/>
      <c r="AV2750" s="6" t="s">
        <v>1094</v>
      </c>
      <c r="AW2750" s="6" t="s">
        <v>7262</v>
      </c>
      <c r="AX2750" s="7">
        <v>203</v>
      </c>
      <c r="AY2750" s="8">
        <v>44144</v>
      </c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</row>
    <row r="2751" ht="15.15" hidden="1" spans="1:86">
      <c r="A2751" s="4">
        <v>44144.523287037</v>
      </c>
      <c r="B2751" s="6" t="s">
        <v>15</v>
      </c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 t="s">
        <v>7419</v>
      </c>
      <c r="AF2751" s="6">
        <v>79219560056</v>
      </c>
      <c r="AG2751" s="6" t="s">
        <v>7420</v>
      </c>
      <c r="AH2751" s="6" t="s">
        <v>7421</v>
      </c>
      <c r="AI2751" s="6" t="s">
        <v>7422</v>
      </c>
      <c r="AJ2751" s="6" t="s">
        <v>715</v>
      </c>
      <c r="AK2751" s="6" t="s">
        <v>20</v>
      </c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</row>
    <row r="2752" ht="15.15" hidden="1" spans="1:86">
      <c r="A2752" s="4">
        <v>44144.523912037</v>
      </c>
      <c r="B2752" s="5" t="s">
        <v>169</v>
      </c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 t="s">
        <v>7423</v>
      </c>
      <c r="Y2752" s="6">
        <v>79056843760</v>
      </c>
      <c r="Z2752" s="6" t="s">
        <v>7424</v>
      </c>
      <c r="AA2752" s="6" t="s">
        <v>7425</v>
      </c>
      <c r="AB2752" s="6" t="s">
        <v>1021</v>
      </c>
      <c r="AC2752" s="7">
        <v>101</v>
      </c>
      <c r="AD2752" s="8">
        <v>44144</v>
      </c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</row>
    <row r="2753" ht="15.15" hidden="1" spans="1:86">
      <c r="A2753" s="4">
        <v>44144.524212963</v>
      </c>
      <c r="B2753" s="5" t="s">
        <v>125</v>
      </c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 t="s">
        <v>7426</v>
      </c>
      <c r="AT2753" s="6" t="s">
        <v>7427</v>
      </c>
      <c r="AU2753" s="6"/>
      <c r="AV2753" s="6" t="s">
        <v>7428</v>
      </c>
      <c r="AW2753" s="6" t="s">
        <v>7262</v>
      </c>
      <c r="AX2753" s="7">
        <v>203</v>
      </c>
      <c r="AY2753" s="8">
        <v>44144</v>
      </c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</row>
    <row r="2754" ht="15.15" hidden="1" spans="1:86">
      <c r="A2754" s="4">
        <v>44144.5247337963</v>
      </c>
      <c r="B2754" s="6" t="s">
        <v>15</v>
      </c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 t="s">
        <v>7429</v>
      </c>
      <c r="AF2754" s="7">
        <v>89112377972</v>
      </c>
      <c r="AG2754" s="6" t="s">
        <v>7194</v>
      </c>
      <c r="AH2754" s="6" t="s">
        <v>7195</v>
      </c>
      <c r="AI2754" s="6" t="s">
        <v>2564</v>
      </c>
      <c r="AJ2754" s="7">
        <v>202</v>
      </c>
      <c r="AK2754" s="6" t="s">
        <v>20</v>
      </c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</row>
    <row r="2755" ht="15.15" hidden="1" spans="1:86">
      <c r="A2755" s="4">
        <v>44144.5257291667</v>
      </c>
      <c r="B2755" s="5" t="s">
        <v>125</v>
      </c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 t="s">
        <v>7430</v>
      </c>
      <c r="AT2755" s="7">
        <v>89502213981</v>
      </c>
      <c r="AU2755" s="6"/>
      <c r="AV2755" s="6" t="s">
        <v>7431</v>
      </c>
      <c r="AW2755" s="6" t="s">
        <v>7262</v>
      </c>
      <c r="AX2755" s="7">
        <v>103</v>
      </c>
      <c r="AY2755" s="8">
        <v>44144</v>
      </c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</row>
    <row r="2756" ht="15.15" hidden="1" spans="1:86">
      <c r="A2756" s="4">
        <v>44144.5269791667</v>
      </c>
      <c r="B2756" s="6" t="s">
        <v>80</v>
      </c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 t="s">
        <v>7432</v>
      </c>
      <c r="BH2756" s="7">
        <v>89111460909</v>
      </c>
      <c r="BI2756" s="6" t="s">
        <v>7433</v>
      </c>
      <c r="BJ2756" s="6" t="s">
        <v>7434</v>
      </c>
      <c r="BK2756" s="6" t="s">
        <v>7435</v>
      </c>
      <c r="BL2756" s="6" t="s">
        <v>7436</v>
      </c>
      <c r="BM2756" s="7">
        <v>402</v>
      </c>
      <c r="BN2756" s="6" t="s">
        <v>74</v>
      </c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</row>
    <row r="2757" ht="15.15" spans="1:86">
      <c r="A2757" s="4">
        <v>44144.5271527778</v>
      </c>
      <c r="B2757" s="5" t="s">
        <v>11</v>
      </c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 t="s">
        <v>7437</v>
      </c>
      <c r="BP2757" s="6">
        <v>79128683704</v>
      </c>
      <c r="BQ2757" s="6" t="s">
        <v>7438</v>
      </c>
      <c r="BR2757" s="6" t="s">
        <v>7439</v>
      </c>
      <c r="BS2757" s="6" t="s">
        <v>64</v>
      </c>
      <c r="BT2757" s="7">
        <v>148</v>
      </c>
      <c r="BU2757" s="8">
        <v>44144</v>
      </c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6"/>
      <c r="CH2757" s="6"/>
    </row>
    <row r="2758" ht="15.15" hidden="1" spans="1:86">
      <c r="A2758" s="4">
        <v>44144.5273263889</v>
      </c>
      <c r="B2758" s="5" t="s">
        <v>65</v>
      </c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 t="s">
        <v>7440</v>
      </c>
      <c r="R2758" s="6">
        <v>79215631963</v>
      </c>
      <c r="S2758" s="6" t="s">
        <v>7441</v>
      </c>
      <c r="T2758" s="6" t="s">
        <v>7442</v>
      </c>
      <c r="U2758" s="6" t="s">
        <v>4915</v>
      </c>
      <c r="V2758" s="7">
        <v>203</v>
      </c>
      <c r="W2758" s="8">
        <v>44144</v>
      </c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6"/>
      <c r="CH2758" s="6"/>
    </row>
    <row r="2759" ht="15.15" hidden="1" spans="1:86">
      <c r="A2759" s="4">
        <v>44144.5277430556</v>
      </c>
      <c r="B2759" s="5" t="s">
        <v>125</v>
      </c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 t="s">
        <v>7443</v>
      </c>
      <c r="AT2759" s="7">
        <v>89213439654</v>
      </c>
      <c r="AU2759" s="6"/>
      <c r="AV2759" s="6" t="s">
        <v>7444</v>
      </c>
      <c r="AW2759" s="6" t="s">
        <v>7262</v>
      </c>
      <c r="AX2759" s="7">
        <v>103</v>
      </c>
      <c r="AY2759" s="8">
        <v>44144</v>
      </c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6"/>
      <c r="CH2759" s="6"/>
    </row>
    <row r="2760" ht="15.15" hidden="1" spans="1:86">
      <c r="A2760" s="4">
        <v>44144.5284722222</v>
      </c>
      <c r="B2760" s="5" t="s">
        <v>65</v>
      </c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 t="s">
        <v>6790</v>
      </c>
      <c r="R2760" s="7">
        <v>89117095637</v>
      </c>
      <c r="S2760" s="6" t="s">
        <v>6791</v>
      </c>
      <c r="T2760" s="6" t="s">
        <v>6792</v>
      </c>
      <c r="U2760" s="6" t="s">
        <v>414</v>
      </c>
      <c r="V2760" s="7">
        <v>303</v>
      </c>
      <c r="W2760" s="8">
        <v>44144</v>
      </c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6"/>
      <c r="CH2760" s="6"/>
    </row>
    <row r="2761" ht="15.15" hidden="1" spans="1:86">
      <c r="A2761" s="4">
        <v>44144.5287037037</v>
      </c>
      <c r="B2761" s="5" t="s">
        <v>125</v>
      </c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 t="s">
        <v>7404</v>
      </c>
      <c r="AT2761" s="7">
        <v>89213977910</v>
      </c>
      <c r="AU2761" s="6"/>
      <c r="AV2761" s="6" t="s">
        <v>7445</v>
      </c>
      <c r="AW2761" s="6" t="s">
        <v>7262</v>
      </c>
      <c r="AX2761" s="7">
        <v>103</v>
      </c>
      <c r="AY2761" s="8">
        <v>44144</v>
      </c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6"/>
      <c r="CH2761" s="6"/>
    </row>
    <row r="2762" ht="15.15" hidden="1" spans="1:86">
      <c r="A2762" s="4">
        <v>44144.52875</v>
      </c>
      <c r="B2762" s="5" t="s">
        <v>65</v>
      </c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 t="s">
        <v>7446</v>
      </c>
      <c r="R2762" s="7">
        <v>89214141882</v>
      </c>
      <c r="S2762" s="6" t="s">
        <v>7447</v>
      </c>
      <c r="T2762" s="6" t="s">
        <v>7448</v>
      </c>
      <c r="U2762" s="6" t="s">
        <v>7449</v>
      </c>
      <c r="V2762" s="7">
        <v>402</v>
      </c>
      <c r="W2762" s="8">
        <v>44144</v>
      </c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6"/>
      <c r="CH2762" s="6"/>
    </row>
    <row r="2763" ht="15.15" spans="1:86">
      <c r="A2763" s="4">
        <v>44144.5291782407</v>
      </c>
      <c r="B2763" s="5" t="s">
        <v>11</v>
      </c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 t="s">
        <v>7437</v>
      </c>
      <c r="BP2763" s="6">
        <v>79128683704</v>
      </c>
      <c r="BQ2763" s="6" t="s">
        <v>7438</v>
      </c>
      <c r="BR2763" s="6" t="s">
        <v>7439</v>
      </c>
      <c r="BS2763" s="6" t="s">
        <v>7450</v>
      </c>
      <c r="BT2763" s="7">
        <v>1</v>
      </c>
      <c r="BU2763" s="8">
        <v>44144</v>
      </c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6"/>
      <c r="CH2763" s="6"/>
    </row>
    <row r="2764" ht="15.15" hidden="1" spans="1:86">
      <c r="A2764" s="4">
        <v>44144.5292939815</v>
      </c>
      <c r="B2764" s="5" t="s">
        <v>65</v>
      </c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 t="s">
        <v>6790</v>
      </c>
      <c r="R2764" s="7">
        <v>89117095637</v>
      </c>
      <c r="S2764" s="6" t="s">
        <v>6791</v>
      </c>
      <c r="T2764" s="6" t="s">
        <v>6794</v>
      </c>
      <c r="U2764" s="6" t="s">
        <v>414</v>
      </c>
      <c r="V2764" s="7">
        <v>303</v>
      </c>
      <c r="W2764" s="8">
        <v>44144</v>
      </c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6"/>
      <c r="CH2764" s="6"/>
    </row>
    <row r="2765" ht="15.15" hidden="1" spans="1:86">
      <c r="A2765" s="4">
        <v>44144.5294560185</v>
      </c>
      <c r="B2765" s="5" t="s">
        <v>125</v>
      </c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 t="s">
        <v>7404</v>
      </c>
      <c r="AT2765" s="7">
        <v>89213977910</v>
      </c>
      <c r="AU2765" s="6"/>
      <c r="AV2765" s="6" t="s">
        <v>7451</v>
      </c>
      <c r="AW2765" s="6" t="s">
        <v>7262</v>
      </c>
      <c r="AX2765" s="7">
        <v>103</v>
      </c>
      <c r="AY2765" s="8">
        <v>44144</v>
      </c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6"/>
      <c r="CH2765" s="6"/>
    </row>
    <row r="2766" ht="15.15" hidden="1" spans="1:86">
      <c r="A2766" s="4">
        <v>44144.5302662037</v>
      </c>
      <c r="B2766" s="5" t="s">
        <v>65</v>
      </c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 t="s">
        <v>7452</v>
      </c>
      <c r="R2766" s="7">
        <v>89118375188</v>
      </c>
      <c r="S2766" s="6" t="s">
        <v>7453</v>
      </c>
      <c r="T2766" s="6" t="s">
        <v>7454</v>
      </c>
      <c r="U2766" s="6" t="s">
        <v>7455</v>
      </c>
      <c r="V2766" s="6">
        <v>2</v>
      </c>
      <c r="W2766" s="8">
        <v>44144</v>
      </c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  <c r="CF2766" s="6"/>
      <c r="CG2766" s="6"/>
      <c r="CH2766" s="6"/>
    </row>
    <row r="2767" ht="15.15" hidden="1" spans="1:86">
      <c r="A2767" s="4">
        <v>44144.5303472222</v>
      </c>
      <c r="B2767" s="5" t="s">
        <v>65</v>
      </c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 t="s">
        <v>7440</v>
      </c>
      <c r="R2767" s="6">
        <v>79215631963</v>
      </c>
      <c r="S2767" s="6" t="s">
        <v>7441</v>
      </c>
      <c r="T2767" s="6" t="s">
        <v>7456</v>
      </c>
      <c r="U2767" s="6" t="s">
        <v>414</v>
      </c>
      <c r="V2767" s="7">
        <v>202</v>
      </c>
      <c r="W2767" s="8">
        <v>44144</v>
      </c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6"/>
      <c r="CH2767" s="6"/>
    </row>
    <row r="2768" ht="15.15" hidden="1" spans="1:86">
      <c r="A2768" s="4">
        <v>44144.530474537</v>
      </c>
      <c r="B2768" s="5" t="s">
        <v>634</v>
      </c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 t="s">
        <v>7457</v>
      </c>
      <c r="BW2768" s="10">
        <v>79112777888</v>
      </c>
      <c r="BX2768" s="6" t="s">
        <v>7458</v>
      </c>
      <c r="BY2768" s="6" t="s">
        <v>7459</v>
      </c>
      <c r="BZ2768" s="6" t="s">
        <v>564</v>
      </c>
      <c r="CA2768" s="7">
        <v>101</v>
      </c>
      <c r="CB2768" s="8">
        <v>44144</v>
      </c>
      <c r="CC2768" s="6"/>
      <c r="CD2768" s="6"/>
      <c r="CE2768" s="6"/>
      <c r="CF2768" s="6"/>
      <c r="CG2768" s="6"/>
      <c r="CH2768" s="6"/>
    </row>
    <row r="2769" ht="15.15" hidden="1" spans="1:86">
      <c r="A2769" s="4">
        <v>44144.5306134259</v>
      </c>
      <c r="B2769" s="5" t="s">
        <v>65</v>
      </c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 t="s">
        <v>7460</v>
      </c>
      <c r="R2769" s="7">
        <v>89217558548</v>
      </c>
      <c r="S2769" s="6" t="s">
        <v>7461</v>
      </c>
      <c r="T2769" s="6" t="s">
        <v>7462</v>
      </c>
      <c r="U2769" s="6" t="s">
        <v>179</v>
      </c>
      <c r="V2769" s="7">
        <v>701</v>
      </c>
      <c r="W2769" s="8">
        <v>44144</v>
      </c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  <c r="CF2769" s="6"/>
      <c r="CG2769" s="6"/>
      <c r="CH2769" s="6"/>
    </row>
    <row r="2770" ht="15.15" hidden="1" spans="1:86">
      <c r="A2770" s="4">
        <v>44144.5309953704</v>
      </c>
      <c r="B2770" s="6" t="s">
        <v>15</v>
      </c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 t="s">
        <v>5881</v>
      </c>
      <c r="AF2770" s="7">
        <v>9110940435</v>
      </c>
      <c r="AG2770" s="6" t="s">
        <v>7463</v>
      </c>
      <c r="AH2770" s="6" t="s">
        <v>5883</v>
      </c>
      <c r="AI2770" s="6" t="s">
        <v>7464</v>
      </c>
      <c r="AJ2770" s="7">
        <v>105</v>
      </c>
      <c r="AK2770" s="6" t="s">
        <v>433</v>
      </c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6"/>
      <c r="CH2770" s="6"/>
    </row>
    <row r="2771" ht="15.15" hidden="1" spans="1:86">
      <c r="A2771" s="4">
        <v>44144.531412037</v>
      </c>
      <c r="B2771" s="6" t="s">
        <v>15</v>
      </c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 t="s">
        <v>7465</v>
      </c>
      <c r="AF2771" s="6">
        <v>79214100977</v>
      </c>
      <c r="AG2771" s="6" t="s">
        <v>7466</v>
      </c>
      <c r="AH2771" s="6" t="s">
        <v>7467</v>
      </c>
      <c r="AI2771" s="6" t="s">
        <v>3496</v>
      </c>
      <c r="AJ2771" s="7">
        <v>703</v>
      </c>
      <c r="AK2771" s="6" t="s">
        <v>20</v>
      </c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</row>
    <row r="2772" ht="15.15" hidden="1" spans="1:86">
      <c r="A2772" s="4">
        <v>44144.531875</v>
      </c>
      <c r="B2772" s="5" t="s">
        <v>65</v>
      </c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 t="s">
        <v>7452</v>
      </c>
      <c r="R2772" s="7">
        <v>89118375188</v>
      </c>
      <c r="S2772" s="6" t="s">
        <v>7468</v>
      </c>
      <c r="T2772" s="6" t="s">
        <v>7454</v>
      </c>
      <c r="U2772" s="6" t="s">
        <v>414</v>
      </c>
      <c r="V2772" s="7">
        <v>301</v>
      </c>
      <c r="W2772" s="8">
        <v>44144</v>
      </c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6"/>
      <c r="CH2772" s="6"/>
    </row>
    <row r="2773" ht="15.15" hidden="1" spans="1:86">
      <c r="A2773" s="4">
        <v>44144.5330439815</v>
      </c>
      <c r="B2773" s="6" t="s">
        <v>15</v>
      </c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 t="s">
        <v>6716</v>
      </c>
      <c r="AF2773" s="6">
        <v>79219616985</v>
      </c>
      <c r="AG2773" s="6" t="s">
        <v>6717</v>
      </c>
      <c r="AH2773" s="6" t="s">
        <v>6718</v>
      </c>
      <c r="AI2773" s="6" t="s">
        <v>1387</v>
      </c>
      <c r="AJ2773" s="7">
        <v>203</v>
      </c>
      <c r="AK2773" s="6" t="s">
        <v>20</v>
      </c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6"/>
      <c r="CH2773" s="6"/>
    </row>
    <row r="2774" ht="15.15" hidden="1" spans="1:86">
      <c r="A2774" s="4">
        <v>44144.5330671296</v>
      </c>
      <c r="B2774" s="5" t="s">
        <v>65</v>
      </c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 t="s">
        <v>7469</v>
      </c>
      <c r="R2774" s="6">
        <v>79112830529</v>
      </c>
      <c r="S2774" s="6"/>
      <c r="T2774" s="6" t="s">
        <v>7470</v>
      </c>
      <c r="U2774" s="6" t="s">
        <v>6615</v>
      </c>
      <c r="V2774" s="6">
        <v>3</v>
      </c>
      <c r="W2774" s="8">
        <v>44144</v>
      </c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6"/>
      <c r="CH2774" s="6"/>
    </row>
    <row r="2775" ht="15.15" hidden="1" spans="1:86">
      <c r="A2775" s="4">
        <v>44144.5331712963</v>
      </c>
      <c r="B2775" s="5" t="s">
        <v>192</v>
      </c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 t="s">
        <v>5336</v>
      </c>
      <c r="BA2775" s="6">
        <v>79219537072</v>
      </c>
      <c r="BB2775" s="6" t="s">
        <v>5337</v>
      </c>
      <c r="BC2775" s="6" t="s">
        <v>5338</v>
      </c>
      <c r="BD2775" s="6" t="s">
        <v>773</v>
      </c>
      <c r="BE2775" s="7">
        <v>118</v>
      </c>
      <c r="BF2775" s="8">
        <v>44144</v>
      </c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  <c r="CF2775" s="6"/>
      <c r="CG2775" s="6"/>
      <c r="CH2775" s="6"/>
    </row>
    <row r="2776" ht="15.15" hidden="1" spans="1:86">
      <c r="A2776" s="4">
        <v>44144.5334143518</v>
      </c>
      <c r="B2776" s="5" t="s">
        <v>44</v>
      </c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 t="s">
        <v>7471</v>
      </c>
      <c r="AM2776" s="6">
        <v>79213127022</v>
      </c>
      <c r="AN2776" s="6" t="s">
        <v>7472</v>
      </c>
      <c r="AO2776" s="6" t="s">
        <v>7473</v>
      </c>
      <c r="AP2776" s="6" t="s">
        <v>1660</v>
      </c>
      <c r="AQ2776" s="6" t="s">
        <v>46</v>
      </c>
      <c r="AR2776" s="8">
        <v>44144</v>
      </c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  <c r="CF2776" s="6"/>
      <c r="CG2776" s="6"/>
      <c r="CH2776" s="6"/>
    </row>
    <row r="2777" ht="15.15" hidden="1" spans="1:86">
      <c r="A2777" s="4">
        <v>44144.533900463</v>
      </c>
      <c r="B2777" s="6" t="s">
        <v>15</v>
      </c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 t="s">
        <v>7419</v>
      </c>
      <c r="AF2777" s="6">
        <v>79219560056</v>
      </c>
      <c r="AG2777" s="6" t="s">
        <v>7420</v>
      </c>
      <c r="AH2777" s="6" t="s">
        <v>7421</v>
      </c>
      <c r="AI2777" s="6" t="s">
        <v>7464</v>
      </c>
      <c r="AJ2777" s="7">
        <v>105</v>
      </c>
      <c r="AK2777" s="6" t="s">
        <v>20</v>
      </c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6"/>
      <c r="CH2777" s="6"/>
    </row>
    <row r="2778" ht="15.15" hidden="1" spans="1:86">
      <c r="A2778" s="4">
        <v>44144.5339814815</v>
      </c>
      <c r="B2778" s="5" t="s">
        <v>65</v>
      </c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 t="s">
        <v>7440</v>
      </c>
      <c r="R2778" s="6">
        <v>79215631963</v>
      </c>
      <c r="S2778" s="6" t="s">
        <v>7441</v>
      </c>
      <c r="T2778" s="6" t="s">
        <v>7474</v>
      </c>
      <c r="U2778" s="6" t="s">
        <v>1547</v>
      </c>
      <c r="V2778" s="7">
        <v>201</v>
      </c>
      <c r="W2778" s="8">
        <v>44144</v>
      </c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6"/>
      <c r="CH2778" s="6"/>
    </row>
    <row r="2779" ht="15.15" hidden="1" spans="1:86">
      <c r="A2779" s="4">
        <v>44144.5343287037</v>
      </c>
      <c r="B2779" s="6" t="s">
        <v>15</v>
      </c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 t="s">
        <v>549</v>
      </c>
      <c r="AF2779" s="6">
        <f>7-911-181-55-75</f>
        <v>-1215</v>
      </c>
      <c r="AG2779" s="6" t="s">
        <v>550</v>
      </c>
      <c r="AH2779" s="6" t="s">
        <v>7475</v>
      </c>
      <c r="AI2779" s="6" t="s">
        <v>7464</v>
      </c>
      <c r="AJ2779" s="7">
        <v>105</v>
      </c>
      <c r="AK2779" s="6" t="s">
        <v>20</v>
      </c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</row>
    <row r="2780" ht="15.15" hidden="1" spans="1:86">
      <c r="A2780" s="4">
        <v>44144.5344560185</v>
      </c>
      <c r="B2780" s="6" t="s">
        <v>15</v>
      </c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 t="s">
        <v>7476</v>
      </c>
      <c r="AF2780" s="6">
        <f>7921-324-59-81</f>
        <v>7457</v>
      </c>
      <c r="AG2780" s="6" t="s">
        <v>7477</v>
      </c>
      <c r="AH2780" s="6" t="s">
        <v>7478</v>
      </c>
      <c r="AI2780" s="6" t="s">
        <v>7479</v>
      </c>
      <c r="AJ2780" s="7">
        <v>201</v>
      </c>
      <c r="AK2780" s="6" t="s">
        <v>26</v>
      </c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6"/>
      <c r="CH2780" s="6"/>
    </row>
    <row r="2781" ht="15.15" hidden="1" spans="1:86">
      <c r="A2781" s="4">
        <v>44144.534537037</v>
      </c>
      <c r="B2781" s="6" t="s">
        <v>15</v>
      </c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 t="s">
        <v>7480</v>
      </c>
      <c r="AF2781" s="6">
        <v>79119798519</v>
      </c>
      <c r="AG2781" s="6" t="s">
        <v>7481</v>
      </c>
      <c r="AH2781" s="6" t="s">
        <v>7482</v>
      </c>
      <c r="AI2781" s="6" t="s">
        <v>7464</v>
      </c>
      <c r="AJ2781" s="7">
        <v>105</v>
      </c>
      <c r="AK2781" s="6" t="s">
        <v>20</v>
      </c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6"/>
      <c r="CH2781" s="6"/>
    </row>
    <row r="2782" ht="15.15" hidden="1" spans="1:86">
      <c r="A2782" s="4">
        <v>44144.5359490741</v>
      </c>
      <c r="B2782" s="6" t="s">
        <v>15</v>
      </c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 t="s">
        <v>7476</v>
      </c>
      <c r="AF2782" s="6" t="s">
        <v>7483</v>
      </c>
      <c r="AG2782" s="6" t="s">
        <v>7477</v>
      </c>
      <c r="AH2782" s="6" t="s">
        <v>7478</v>
      </c>
      <c r="AI2782" s="6" t="s">
        <v>5952</v>
      </c>
      <c r="AJ2782" s="7">
        <v>101</v>
      </c>
      <c r="AK2782" s="6" t="s">
        <v>26</v>
      </c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6"/>
      <c r="CH2782" s="6"/>
    </row>
    <row r="2783" ht="15.15" hidden="1" spans="1:86">
      <c r="A2783" s="4">
        <v>44144.5361226852</v>
      </c>
      <c r="B2783" s="6" t="s">
        <v>15</v>
      </c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 t="s">
        <v>7484</v>
      </c>
      <c r="AF2783" s="7">
        <v>89522053424</v>
      </c>
      <c r="AG2783" s="6" t="s">
        <v>7485</v>
      </c>
      <c r="AH2783" s="6" t="s">
        <v>7486</v>
      </c>
      <c r="AI2783" s="6" t="s">
        <v>7487</v>
      </c>
      <c r="AJ2783" s="7">
        <v>103</v>
      </c>
      <c r="AK2783" s="6" t="s">
        <v>20</v>
      </c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6"/>
      <c r="CH2783" s="6"/>
    </row>
    <row r="2784" ht="15.15" hidden="1" spans="1:86">
      <c r="A2784" s="4">
        <v>44144.5365162037</v>
      </c>
      <c r="B2784" s="6" t="s">
        <v>365</v>
      </c>
      <c r="C2784" s="6" t="s">
        <v>4718</v>
      </c>
      <c r="D2784" s="7">
        <v>89312244401</v>
      </c>
      <c r="E2784" s="6" t="s">
        <v>4719</v>
      </c>
      <c r="F2784" s="6" t="s">
        <v>4720</v>
      </c>
      <c r="G2784" s="6" t="s">
        <v>7012</v>
      </c>
      <c r="H2784" s="7">
        <v>402</v>
      </c>
      <c r="I2784" s="8">
        <v>44144</v>
      </c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6"/>
      <c r="CH2784" s="6"/>
    </row>
    <row r="2785" ht="15.15" hidden="1" spans="1:86">
      <c r="A2785" s="4">
        <v>44144.5368518519</v>
      </c>
      <c r="B2785" s="5" t="s">
        <v>65</v>
      </c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 t="s">
        <v>7440</v>
      </c>
      <c r="R2785" s="6">
        <v>79215631963</v>
      </c>
      <c r="S2785" s="6" t="s">
        <v>7441</v>
      </c>
      <c r="T2785" s="6" t="s">
        <v>7474</v>
      </c>
      <c r="U2785" s="6" t="s">
        <v>4020</v>
      </c>
      <c r="V2785" s="6">
        <v>2</v>
      </c>
      <c r="W2785" s="8">
        <v>44144</v>
      </c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  <c r="CF2785" s="6"/>
      <c r="CG2785" s="6"/>
      <c r="CH2785" s="6"/>
    </row>
    <row r="2786" ht="15.15" spans="1:86">
      <c r="A2786" s="4">
        <v>44144.5371180556</v>
      </c>
      <c r="B2786" s="5" t="s">
        <v>11</v>
      </c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 t="s">
        <v>7488</v>
      </c>
      <c r="BP2786" s="7">
        <v>89119415018</v>
      </c>
      <c r="BQ2786" s="6" t="s">
        <v>7489</v>
      </c>
      <c r="BR2786" s="6" t="s">
        <v>7490</v>
      </c>
      <c r="BS2786" s="6" t="s">
        <v>7491</v>
      </c>
      <c r="BT2786" s="7">
        <v>604</v>
      </c>
      <c r="BU2786" s="8">
        <v>44144</v>
      </c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  <c r="CF2786" s="6"/>
      <c r="CG2786" s="6"/>
      <c r="CH2786" s="6"/>
    </row>
    <row r="2787" ht="15.15" hidden="1" spans="1:86">
      <c r="A2787" s="4">
        <v>44144.5378703704</v>
      </c>
      <c r="B2787" s="6" t="s">
        <v>80</v>
      </c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 t="s">
        <v>7492</v>
      </c>
      <c r="BH2787" s="6">
        <v>79112194016</v>
      </c>
      <c r="BI2787" s="6" t="s">
        <v>7493</v>
      </c>
      <c r="BJ2787" s="6" t="s">
        <v>7494</v>
      </c>
      <c r="BK2787" s="6" t="s">
        <v>7495</v>
      </c>
      <c r="BL2787" s="6" t="s">
        <v>7496</v>
      </c>
      <c r="BM2787" s="7">
        <v>303</v>
      </c>
      <c r="BN2787" s="6" t="s">
        <v>433</v>
      </c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6"/>
      <c r="CH2787" s="6"/>
    </row>
    <row r="2788" ht="15.15" hidden="1" spans="1:86">
      <c r="A2788" s="4">
        <v>44144.5381944444</v>
      </c>
      <c r="B2788" s="5" t="s">
        <v>65</v>
      </c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 t="s">
        <v>7497</v>
      </c>
      <c r="R2788" s="7">
        <v>89634748066</v>
      </c>
      <c r="S2788" s="6" t="s">
        <v>7498</v>
      </c>
      <c r="T2788" s="6" t="s">
        <v>7499</v>
      </c>
      <c r="U2788" s="6" t="s">
        <v>2525</v>
      </c>
      <c r="V2788" s="7">
        <v>504</v>
      </c>
      <c r="W2788" s="8">
        <v>44144</v>
      </c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6"/>
      <c r="CH2788" s="6"/>
    </row>
    <row r="2789" ht="15.15" hidden="1" spans="1:86">
      <c r="A2789" s="4">
        <v>44144.5382175926</v>
      </c>
      <c r="B2789" s="5" t="s">
        <v>169</v>
      </c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 t="s">
        <v>7500</v>
      </c>
      <c r="Y2789" s="7">
        <v>89516747873</v>
      </c>
      <c r="Z2789" s="6" t="s">
        <v>7501</v>
      </c>
      <c r="AA2789" s="6" t="s">
        <v>7502</v>
      </c>
      <c r="AB2789" s="6" t="s">
        <v>704</v>
      </c>
      <c r="AC2789" s="7">
        <v>302</v>
      </c>
      <c r="AD2789" s="8">
        <v>44144</v>
      </c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6"/>
      <c r="CH2789" s="6"/>
    </row>
    <row r="2790" ht="15.15" hidden="1" spans="1:86">
      <c r="A2790" s="4">
        <v>44144.5385416667</v>
      </c>
      <c r="B2790" s="5" t="s">
        <v>192</v>
      </c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 t="s">
        <v>7503</v>
      </c>
      <c r="BA2790" s="7">
        <v>89110981108</v>
      </c>
      <c r="BB2790" s="6" t="s">
        <v>7504</v>
      </c>
      <c r="BC2790" s="6" t="s">
        <v>7505</v>
      </c>
      <c r="BD2790" s="6" t="s">
        <v>773</v>
      </c>
      <c r="BE2790" s="7">
        <v>113</v>
      </c>
      <c r="BF2790" s="8">
        <v>44144</v>
      </c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  <c r="CF2790" s="6"/>
      <c r="CG2790" s="6"/>
      <c r="CH2790" s="6"/>
    </row>
    <row r="2791" ht="15.15" hidden="1" spans="1:86">
      <c r="A2791" s="4">
        <v>44144.5394328704</v>
      </c>
      <c r="B2791" s="6" t="s">
        <v>80</v>
      </c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 t="s">
        <v>7506</v>
      </c>
      <c r="BH2791" s="7">
        <v>89217756375</v>
      </c>
      <c r="BI2791" s="6" t="s">
        <v>7507</v>
      </c>
      <c r="BJ2791" s="6" t="s">
        <v>7508</v>
      </c>
      <c r="BK2791" s="6" t="s">
        <v>7509</v>
      </c>
      <c r="BL2791" s="6" t="s">
        <v>7436</v>
      </c>
      <c r="BM2791" s="7">
        <v>107</v>
      </c>
      <c r="BN2791" s="6" t="s">
        <v>74</v>
      </c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  <c r="CF2791" s="6"/>
      <c r="CG2791" s="6"/>
      <c r="CH2791" s="6"/>
    </row>
    <row r="2792" ht="15.15" spans="1:86">
      <c r="A2792" s="4">
        <v>44144.540162037</v>
      </c>
      <c r="B2792" s="5" t="s">
        <v>11</v>
      </c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 t="s">
        <v>7510</v>
      </c>
      <c r="BP2792" s="7">
        <v>89650014540</v>
      </c>
      <c r="BQ2792" s="6" t="s">
        <v>7511</v>
      </c>
      <c r="BR2792" s="6" t="s">
        <v>7512</v>
      </c>
      <c r="BS2792" s="6" t="s">
        <v>378</v>
      </c>
      <c r="BT2792" s="6" t="s">
        <v>378</v>
      </c>
      <c r="BU2792" s="8">
        <v>44144</v>
      </c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6"/>
      <c r="CH2792" s="6"/>
    </row>
    <row r="2793" ht="15.15" hidden="1" spans="1:86">
      <c r="A2793" s="4">
        <v>44144.5410648148</v>
      </c>
      <c r="B2793" s="5" t="s">
        <v>169</v>
      </c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 t="s">
        <v>7513</v>
      </c>
      <c r="Y2793" s="7">
        <v>89216487531</v>
      </c>
      <c r="Z2793" s="6" t="s">
        <v>7514</v>
      </c>
      <c r="AA2793" s="6" t="s">
        <v>7515</v>
      </c>
      <c r="AB2793" s="6" t="s">
        <v>1976</v>
      </c>
      <c r="AC2793" s="7">
        <v>101</v>
      </c>
      <c r="AD2793" s="8">
        <v>44144</v>
      </c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6"/>
      <c r="CH2793" s="6"/>
    </row>
    <row r="2794" ht="15.15" hidden="1" spans="1:86">
      <c r="A2794" s="4">
        <v>44144.5417592593</v>
      </c>
      <c r="B2794" s="6" t="s">
        <v>80</v>
      </c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 t="s">
        <v>5599</v>
      </c>
      <c r="BH2794" s="7">
        <v>89219343212</v>
      </c>
      <c r="BI2794" s="6" t="s">
        <v>5600</v>
      </c>
      <c r="BJ2794" s="6" t="s">
        <v>7516</v>
      </c>
      <c r="BK2794" s="6" t="s">
        <v>5602</v>
      </c>
      <c r="BL2794" s="6" t="s">
        <v>3456</v>
      </c>
      <c r="BM2794" s="7">
        <v>105</v>
      </c>
      <c r="BN2794" s="6" t="s">
        <v>20</v>
      </c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6"/>
      <c r="CH2794" s="6"/>
    </row>
    <row r="2795" ht="15.15" spans="1:86">
      <c r="A2795" s="4">
        <v>44144.5419097222</v>
      </c>
      <c r="B2795" s="5" t="s">
        <v>11</v>
      </c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 t="s">
        <v>7517</v>
      </c>
      <c r="BP2795" s="6">
        <v>79119222596</v>
      </c>
      <c r="BQ2795" s="6" t="s">
        <v>7518</v>
      </c>
      <c r="BR2795" s="6" t="s">
        <v>7519</v>
      </c>
      <c r="BS2795" s="6" t="s">
        <v>377</v>
      </c>
      <c r="BT2795" s="7">
        <v>604</v>
      </c>
      <c r="BU2795" s="8">
        <v>44144</v>
      </c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6"/>
      <c r="CH2795" s="6"/>
    </row>
    <row r="2796" ht="15.15" hidden="1" spans="1:86">
      <c r="A2796" s="4">
        <v>44144.5424189815</v>
      </c>
      <c r="B2796" s="5" t="s">
        <v>65</v>
      </c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 t="s">
        <v>7440</v>
      </c>
      <c r="R2796" s="6">
        <v>79215631963</v>
      </c>
      <c r="S2796" s="6" t="s">
        <v>7441</v>
      </c>
      <c r="T2796" s="6" t="s">
        <v>7442</v>
      </c>
      <c r="U2796" s="6" t="s">
        <v>4020</v>
      </c>
      <c r="V2796" s="6">
        <v>3</v>
      </c>
      <c r="W2796" s="8">
        <v>44144</v>
      </c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</row>
    <row r="2797" ht="15.15" hidden="1" spans="1:86">
      <c r="A2797" s="4">
        <v>44144.5441087963</v>
      </c>
      <c r="B2797" s="6" t="s">
        <v>80</v>
      </c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 t="s">
        <v>7520</v>
      </c>
      <c r="BH2797" s="6">
        <v>79219956019</v>
      </c>
      <c r="BI2797" s="6" t="s">
        <v>7521</v>
      </c>
      <c r="BJ2797" s="6" t="s">
        <v>7522</v>
      </c>
      <c r="BK2797" s="6" t="s">
        <v>7523</v>
      </c>
      <c r="BL2797" s="6" t="s">
        <v>7524</v>
      </c>
      <c r="BM2797" s="6" t="s">
        <v>7525</v>
      </c>
      <c r="BN2797" s="6" t="s">
        <v>20</v>
      </c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6"/>
      <c r="CH2797" s="6"/>
    </row>
    <row r="2798" ht="15.15" hidden="1" spans="1:86">
      <c r="A2798" s="4">
        <v>44144.5459953704</v>
      </c>
      <c r="B2798" s="6" t="s">
        <v>80</v>
      </c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 t="s">
        <v>7526</v>
      </c>
      <c r="BH2798" s="7">
        <v>89516551376</v>
      </c>
      <c r="BI2798" s="6" t="s">
        <v>7527</v>
      </c>
      <c r="BJ2798" s="6" t="s">
        <v>7528</v>
      </c>
      <c r="BK2798" s="6" t="s">
        <v>7529</v>
      </c>
      <c r="BL2798" s="6" t="s">
        <v>7436</v>
      </c>
      <c r="BM2798" s="7">
        <v>107</v>
      </c>
      <c r="BN2798" s="11">
        <v>44144</v>
      </c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6"/>
      <c r="CH2798" s="6"/>
    </row>
    <row r="2799" ht="15.15" hidden="1" spans="1:86">
      <c r="A2799" s="4">
        <v>44144.546087963</v>
      </c>
      <c r="B2799" s="6" t="s">
        <v>80</v>
      </c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 t="s">
        <v>3384</v>
      </c>
      <c r="BH2799" s="6">
        <v>79522796570</v>
      </c>
      <c r="BI2799" s="6" t="s">
        <v>3385</v>
      </c>
      <c r="BJ2799" s="6" t="s">
        <v>7530</v>
      </c>
      <c r="BK2799" s="6" t="s">
        <v>3387</v>
      </c>
      <c r="BL2799" s="6" t="s">
        <v>6667</v>
      </c>
      <c r="BM2799" s="7">
        <v>108</v>
      </c>
      <c r="BN2799" s="6" t="s">
        <v>74</v>
      </c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</row>
    <row r="2800" ht="15.15" hidden="1" spans="1:86">
      <c r="A2800" s="4">
        <v>44144.5471875</v>
      </c>
      <c r="B2800" s="5" t="s">
        <v>169</v>
      </c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 t="s">
        <v>7531</v>
      </c>
      <c r="Y2800" s="7">
        <v>89219797233</v>
      </c>
      <c r="Z2800" s="6" t="s">
        <v>7532</v>
      </c>
      <c r="AA2800" s="6" t="s">
        <v>7533</v>
      </c>
      <c r="AB2800" s="6" t="s">
        <v>1242</v>
      </c>
      <c r="AC2800" s="7">
        <v>103</v>
      </c>
      <c r="AD2800" s="8">
        <v>44146</v>
      </c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6"/>
      <c r="CH2800" s="6"/>
    </row>
    <row r="2801" ht="15.15" hidden="1" spans="1:86">
      <c r="A2801" s="4">
        <v>44144.5472800926</v>
      </c>
      <c r="B2801" s="6" t="s">
        <v>15</v>
      </c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 t="s">
        <v>5016</v>
      </c>
      <c r="AF2801" s="7">
        <v>89214366949</v>
      </c>
      <c r="AG2801" s="6" t="s">
        <v>5017</v>
      </c>
      <c r="AH2801" s="6" t="s">
        <v>5018</v>
      </c>
      <c r="AI2801" s="6" t="s">
        <v>7534</v>
      </c>
      <c r="AJ2801" s="7">
        <v>103</v>
      </c>
      <c r="AK2801" s="6" t="s">
        <v>20</v>
      </c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6"/>
      <c r="CH2801" s="6"/>
    </row>
    <row r="2802" ht="15.15" hidden="1" spans="1:86">
      <c r="A2802" s="4">
        <v>44144.5474768519</v>
      </c>
      <c r="B2802" s="6" t="s">
        <v>80</v>
      </c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 t="s">
        <v>7535</v>
      </c>
      <c r="BH2802" s="6">
        <v>79818779972</v>
      </c>
      <c r="BI2802" s="6" t="s">
        <v>7536</v>
      </c>
      <c r="BJ2802" s="6" t="s">
        <v>7537</v>
      </c>
      <c r="BK2802" s="6" t="s">
        <v>7538</v>
      </c>
      <c r="BL2802" s="6" t="s">
        <v>7539</v>
      </c>
      <c r="BM2802" s="7">
        <v>204</v>
      </c>
      <c r="BN2802" s="6" t="s">
        <v>20</v>
      </c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6"/>
      <c r="CH2802" s="6"/>
    </row>
    <row r="2803" ht="15.15" spans="1:86">
      <c r="A2803" s="4">
        <v>44144.5478703704</v>
      </c>
      <c r="B2803" s="5" t="s">
        <v>11</v>
      </c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 t="s">
        <v>7540</v>
      </c>
      <c r="BP2803" s="7">
        <v>89111527859</v>
      </c>
      <c r="BQ2803" s="6" t="s">
        <v>7541</v>
      </c>
      <c r="BR2803" s="6" t="s">
        <v>7542</v>
      </c>
      <c r="BS2803" s="6" t="s">
        <v>7543</v>
      </c>
      <c r="BT2803" s="7">
        <v>601</v>
      </c>
      <c r="BU2803" s="8">
        <v>44144</v>
      </c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6"/>
      <c r="CH2803" s="6"/>
    </row>
    <row r="2804" ht="15.15" hidden="1" spans="1:86">
      <c r="A2804" s="4">
        <v>44144.5480555556</v>
      </c>
      <c r="B2804" s="6" t="s">
        <v>15</v>
      </c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 t="s">
        <v>7544</v>
      </c>
      <c r="AF2804" s="6">
        <v>79215699131</v>
      </c>
      <c r="AG2804" s="6" t="s">
        <v>7545</v>
      </c>
      <c r="AH2804" s="6" t="s">
        <v>7546</v>
      </c>
      <c r="AI2804" s="6" t="s">
        <v>7547</v>
      </c>
      <c r="AJ2804" s="7">
        <v>102</v>
      </c>
      <c r="AK2804" s="6" t="s">
        <v>930</v>
      </c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6"/>
      <c r="CH2804" s="6"/>
    </row>
    <row r="2805" ht="15.15" hidden="1" spans="1:86">
      <c r="A2805" s="4">
        <v>44144.548275463</v>
      </c>
      <c r="B2805" s="6" t="s">
        <v>80</v>
      </c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 t="s">
        <v>7526</v>
      </c>
      <c r="BH2805" s="7">
        <v>89516551376</v>
      </c>
      <c r="BI2805" s="6" t="s">
        <v>7527</v>
      </c>
      <c r="BJ2805" s="6" t="s">
        <v>7548</v>
      </c>
      <c r="BK2805" s="6" t="s">
        <v>7549</v>
      </c>
      <c r="BL2805" s="6" t="s">
        <v>7436</v>
      </c>
      <c r="BM2805" s="7">
        <v>303</v>
      </c>
      <c r="BN2805" s="11">
        <v>44144</v>
      </c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6"/>
      <c r="CH2805" s="6"/>
    </row>
    <row r="2806" ht="15.15" spans="1:86">
      <c r="A2806" s="4">
        <v>44144.5487268519</v>
      </c>
      <c r="B2806" s="5" t="s">
        <v>11</v>
      </c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 t="s">
        <v>7550</v>
      </c>
      <c r="BP2806" s="6">
        <v>79214383751</v>
      </c>
      <c r="BQ2806" s="6" t="s">
        <v>7551</v>
      </c>
      <c r="BR2806" s="6" t="s">
        <v>7552</v>
      </c>
      <c r="BS2806" s="6" t="s">
        <v>2895</v>
      </c>
      <c r="BT2806" s="7">
        <v>601</v>
      </c>
      <c r="BU2806" s="8">
        <v>44144</v>
      </c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6"/>
      <c r="CH2806" s="6"/>
    </row>
    <row r="2807" ht="15.15" hidden="1" spans="1:86">
      <c r="A2807" s="4">
        <v>44144.5487615741</v>
      </c>
      <c r="B2807" s="6" t="s">
        <v>80</v>
      </c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 t="s">
        <v>7553</v>
      </c>
      <c r="BH2807" s="6">
        <f>7-906-250-80-95</f>
        <v>-1324</v>
      </c>
      <c r="BI2807" s="6" t="s">
        <v>7554</v>
      </c>
      <c r="BJ2807" s="6" t="s">
        <v>7555</v>
      </c>
      <c r="BK2807" s="6" t="s">
        <v>7556</v>
      </c>
      <c r="BL2807" s="6" t="s">
        <v>2718</v>
      </c>
      <c r="BM2807" s="7">
        <v>106</v>
      </c>
      <c r="BN2807" s="6" t="s">
        <v>20</v>
      </c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6"/>
    </row>
    <row r="2808" ht="15.15" hidden="1" spans="1:86">
      <c r="A2808" s="4">
        <v>44144.5492592593</v>
      </c>
      <c r="B2808" s="5" t="s">
        <v>65</v>
      </c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 t="s">
        <v>7557</v>
      </c>
      <c r="R2808" s="7">
        <v>9214037436</v>
      </c>
      <c r="S2808" s="6"/>
      <c r="T2808" s="6" t="s">
        <v>7558</v>
      </c>
      <c r="U2808" s="6" t="s">
        <v>410</v>
      </c>
      <c r="V2808" s="7">
        <v>105</v>
      </c>
      <c r="W2808" s="8">
        <v>44174</v>
      </c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6"/>
      <c r="CH2808" s="6"/>
    </row>
    <row r="2809" ht="15.15" spans="1:86">
      <c r="A2809" s="4">
        <v>44144.549375</v>
      </c>
      <c r="B2809" s="5" t="s">
        <v>11</v>
      </c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 t="s">
        <v>7559</v>
      </c>
      <c r="BP2809" s="7">
        <v>89219456346</v>
      </c>
      <c r="BQ2809" s="6" t="s">
        <v>7560</v>
      </c>
      <c r="BR2809" s="6" t="s">
        <v>7561</v>
      </c>
      <c r="BS2809" s="6" t="s">
        <v>2895</v>
      </c>
      <c r="BT2809" s="7">
        <v>601</v>
      </c>
      <c r="BU2809" s="8">
        <v>44144</v>
      </c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  <c r="CF2809" s="6"/>
      <c r="CG2809" s="6"/>
      <c r="CH2809" s="6"/>
    </row>
    <row r="2810" ht="15.15" hidden="1" spans="1:86">
      <c r="A2810" s="4">
        <v>44144.549537037</v>
      </c>
      <c r="B2810" s="5" t="s">
        <v>169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 t="s">
        <v>7562</v>
      </c>
      <c r="Y2810" s="7">
        <v>89627239095</v>
      </c>
      <c r="Z2810" s="6" t="s">
        <v>7563</v>
      </c>
      <c r="AA2810" s="6" t="s">
        <v>7564</v>
      </c>
      <c r="AB2810" s="6" t="s">
        <v>697</v>
      </c>
      <c r="AC2810" s="7">
        <v>102</v>
      </c>
      <c r="AD2810" s="8">
        <v>44144</v>
      </c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  <c r="CF2810" s="6"/>
      <c r="CG2810" s="6"/>
      <c r="CH2810" s="6"/>
    </row>
    <row r="2811" ht="15.15" hidden="1" spans="1:86">
      <c r="A2811" s="4">
        <v>44144.5501273148</v>
      </c>
      <c r="B2811" s="5" t="s">
        <v>65</v>
      </c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 t="s">
        <v>7557</v>
      </c>
      <c r="R2811" s="7">
        <v>9214037436</v>
      </c>
      <c r="S2811" s="6"/>
      <c r="T2811" s="6" t="s">
        <v>7558</v>
      </c>
      <c r="U2811" s="6" t="s">
        <v>198</v>
      </c>
      <c r="V2811" s="7">
        <v>101</v>
      </c>
      <c r="W2811" s="8">
        <v>44174</v>
      </c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  <c r="CF2811" s="6"/>
      <c r="CG2811" s="6"/>
      <c r="CH2811" s="6"/>
    </row>
    <row r="2812" ht="15.15" hidden="1" spans="1:86">
      <c r="A2812" s="4">
        <v>44144.5513078704</v>
      </c>
      <c r="B2812" s="5" t="s">
        <v>27</v>
      </c>
      <c r="C2812" s="6"/>
      <c r="D2812" s="6"/>
      <c r="E2812" s="6"/>
      <c r="F2812" s="6"/>
      <c r="G2812" s="6"/>
      <c r="H2812" s="6"/>
      <c r="I2812" s="6"/>
      <c r="J2812" s="6" t="s">
        <v>7565</v>
      </c>
      <c r="K2812" s="6">
        <v>79219380068</v>
      </c>
      <c r="L2812" s="6" t="s">
        <v>7566</v>
      </c>
      <c r="M2812" s="6" t="s">
        <v>7567</v>
      </c>
      <c r="N2812" s="6" t="s">
        <v>1973</v>
      </c>
      <c r="O2812" s="7">
        <v>101</v>
      </c>
      <c r="P2812" s="8">
        <v>44144</v>
      </c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  <c r="CF2812" s="6"/>
      <c r="CG2812" s="6"/>
      <c r="CH2812" s="6"/>
    </row>
    <row r="2813" ht="15.15" hidden="1" spans="1:86">
      <c r="A2813" s="4">
        <v>44144.5513773148</v>
      </c>
      <c r="B2813" s="6" t="s">
        <v>15</v>
      </c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 t="s">
        <v>7568</v>
      </c>
      <c r="AF2813" s="6" t="s">
        <v>7569</v>
      </c>
      <c r="AG2813" s="6" t="s">
        <v>7570</v>
      </c>
      <c r="AH2813" s="6" t="s">
        <v>7571</v>
      </c>
      <c r="AI2813" s="6" t="s">
        <v>3596</v>
      </c>
      <c r="AJ2813" s="7">
        <v>701</v>
      </c>
      <c r="AK2813" s="6" t="s">
        <v>1451</v>
      </c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  <c r="CF2813" s="6"/>
      <c r="CG2813" s="6"/>
      <c r="CH2813" s="6"/>
    </row>
    <row r="2814" ht="15.15" hidden="1" spans="1:86">
      <c r="A2814" s="4">
        <v>44144.551875</v>
      </c>
      <c r="B2814" s="5" t="s">
        <v>65</v>
      </c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 t="s">
        <v>7557</v>
      </c>
      <c r="R2814" s="7">
        <v>9214037436</v>
      </c>
      <c r="S2814" s="6"/>
      <c r="T2814" s="6" t="s">
        <v>7558</v>
      </c>
      <c r="U2814" s="6" t="s">
        <v>7572</v>
      </c>
      <c r="V2814" s="6">
        <v>3</v>
      </c>
      <c r="W2814" s="8">
        <v>44174</v>
      </c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6"/>
      <c r="CH2814" s="6"/>
    </row>
    <row r="2815" ht="15.15" hidden="1" spans="1:86">
      <c r="A2815" s="4">
        <v>44144.5531018519</v>
      </c>
      <c r="B2815" s="5" t="s">
        <v>192</v>
      </c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 t="s">
        <v>7526</v>
      </c>
      <c r="BA2815" s="7">
        <v>89516551376</v>
      </c>
      <c r="BB2815" s="6" t="s">
        <v>7527</v>
      </c>
      <c r="BC2815" s="6" t="s">
        <v>7573</v>
      </c>
      <c r="BD2815" s="6" t="s">
        <v>193</v>
      </c>
      <c r="BE2815" s="7">
        <v>108</v>
      </c>
      <c r="BF2815" s="8">
        <v>44144</v>
      </c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6"/>
      <c r="CH2815" s="6"/>
    </row>
    <row r="2816" ht="15.15" hidden="1" spans="1:86">
      <c r="A2816" s="4">
        <v>44144.5532175926</v>
      </c>
      <c r="B2816" s="5" t="s">
        <v>27</v>
      </c>
      <c r="C2816" s="6"/>
      <c r="D2816" s="6"/>
      <c r="E2816" s="6"/>
      <c r="F2816" s="6"/>
      <c r="G2816" s="6"/>
      <c r="H2816" s="6"/>
      <c r="I2816" s="6"/>
      <c r="J2816" s="6" t="s">
        <v>7565</v>
      </c>
      <c r="K2816" s="6">
        <v>79219380068</v>
      </c>
      <c r="L2816" s="6" t="s">
        <v>7566</v>
      </c>
      <c r="M2816" s="6" t="s">
        <v>7574</v>
      </c>
      <c r="N2816" s="6" t="s">
        <v>2035</v>
      </c>
      <c r="O2816" s="7">
        <v>103</v>
      </c>
      <c r="P2816" s="8">
        <v>44144</v>
      </c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  <c r="CF2816" s="6"/>
      <c r="CG2816" s="6"/>
      <c r="CH2816" s="6"/>
    </row>
    <row r="2817" ht="15.15" hidden="1" spans="1:86">
      <c r="A2817" s="4">
        <v>44144.5532523148</v>
      </c>
      <c r="B2817" s="6" t="s">
        <v>15</v>
      </c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 t="s">
        <v>6881</v>
      </c>
      <c r="AF2817" s="7">
        <v>9214940600</v>
      </c>
      <c r="AG2817" s="6" t="s">
        <v>7575</v>
      </c>
      <c r="AH2817" s="6" t="s">
        <v>7576</v>
      </c>
      <c r="AI2817" s="6" t="s">
        <v>143</v>
      </c>
      <c r="AJ2817" s="7">
        <v>101</v>
      </c>
      <c r="AK2817" s="6" t="s">
        <v>26</v>
      </c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6"/>
      <c r="CH2817" s="6"/>
    </row>
    <row r="2818" ht="15.15" hidden="1" spans="1:86">
      <c r="A2818" s="4">
        <v>44144.5533796296</v>
      </c>
      <c r="B2818" s="6" t="s">
        <v>15</v>
      </c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 t="s">
        <v>1428</v>
      </c>
      <c r="AF2818" s="7">
        <v>89117346590</v>
      </c>
      <c r="AG2818" s="6" t="s">
        <v>1429</v>
      </c>
      <c r="AH2818" s="6" t="s">
        <v>1444</v>
      </c>
      <c r="AI2818" s="6" t="s">
        <v>7464</v>
      </c>
      <c r="AJ2818" s="7">
        <v>105</v>
      </c>
      <c r="AK2818" s="6" t="s">
        <v>20</v>
      </c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</row>
    <row r="2819" ht="15.15" hidden="1" spans="1:86">
      <c r="A2819" s="4">
        <v>44144.5534027778</v>
      </c>
      <c r="B2819" s="5" t="s">
        <v>65</v>
      </c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 t="s">
        <v>7557</v>
      </c>
      <c r="R2819" s="7">
        <v>9214037436</v>
      </c>
      <c r="S2819" s="6"/>
      <c r="T2819" s="6" t="s">
        <v>7558</v>
      </c>
      <c r="U2819" s="6" t="s">
        <v>414</v>
      </c>
      <c r="V2819" s="7">
        <v>402</v>
      </c>
      <c r="W2819" s="8">
        <v>44174</v>
      </c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  <c r="CF2819" s="6"/>
      <c r="CG2819" s="6"/>
      <c r="CH2819" s="6"/>
    </row>
    <row r="2820" ht="15.15" spans="1:86">
      <c r="A2820" s="4">
        <v>44144.5540162037</v>
      </c>
      <c r="B2820" s="5" t="s">
        <v>11</v>
      </c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 t="s">
        <v>7577</v>
      </c>
      <c r="BP2820" s="6">
        <v>79117830873</v>
      </c>
      <c r="BQ2820" s="6" t="s">
        <v>7578</v>
      </c>
      <c r="BR2820" s="6" t="s">
        <v>7579</v>
      </c>
      <c r="BS2820" s="6" t="s">
        <v>7580</v>
      </c>
      <c r="BT2820" s="7">
        <v>601</v>
      </c>
      <c r="BU2820" s="8">
        <v>44144</v>
      </c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6"/>
      <c r="CH2820" s="6"/>
    </row>
    <row r="2821" ht="15.15" hidden="1" spans="1:86">
      <c r="A2821" s="4">
        <v>44144.5545023148</v>
      </c>
      <c r="B2821" s="5" t="s">
        <v>192</v>
      </c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 t="s">
        <v>7526</v>
      </c>
      <c r="BA2821" s="7">
        <v>89516551376</v>
      </c>
      <c r="BB2821" s="6" t="s">
        <v>7527</v>
      </c>
      <c r="BC2821" s="6" t="s">
        <v>7581</v>
      </c>
      <c r="BD2821" s="6" t="s">
        <v>773</v>
      </c>
      <c r="BE2821" s="7">
        <v>108</v>
      </c>
      <c r="BF2821" s="8">
        <v>44144</v>
      </c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6"/>
      <c r="CH2821" s="6"/>
    </row>
    <row r="2822" ht="15.15" hidden="1" spans="1:86">
      <c r="A2822" s="4">
        <v>44144.5546875</v>
      </c>
      <c r="B2822" s="5" t="s">
        <v>27</v>
      </c>
      <c r="C2822" s="6"/>
      <c r="D2822" s="6"/>
      <c r="E2822" s="6"/>
      <c r="F2822" s="6"/>
      <c r="G2822" s="6"/>
      <c r="H2822" s="6"/>
      <c r="I2822" s="6"/>
      <c r="J2822" s="6" t="s">
        <v>7582</v>
      </c>
      <c r="K2822" s="6">
        <v>79218743481</v>
      </c>
      <c r="L2822" s="6" t="s">
        <v>7566</v>
      </c>
      <c r="M2822" s="6" t="s">
        <v>7583</v>
      </c>
      <c r="N2822" s="6" t="s">
        <v>2035</v>
      </c>
      <c r="O2822" s="7">
        <v>103</v>
      </c>
      <c r="P2822" s="8">
        <v>44144</v>
      </c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6"/>
      <c r="CH2822" s="6"/>
    </row>
    <row r="2823" ht="15.15" hidden="1" spans="1:86">
      <c r="A2823" s="4">
        <v>44144.5547916667</v>
      </c>
      <c r="B2823" s="6" t="s">
        <v>15</v>
      </c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 t="s">
        <v>7584</v>
      </c>
      <c r="AF2823" s="6">
        <v>79219574926</v>
      </c>
      <c r="AG2823" s="6" t="s">
        <v>7585</v>
      </c>
      <c r="AH2823" s="6" t="s">
        <v>7586</v>
      </c>
      <c r="AI2823" s="6" t="s">
        <v>7587</v>
      </c>
      <c r="AJ2823" s="7">
        <v>103</v>
      </c>
      <c r="AK2823" s="6" t="s">
        <v>7588</v>
      </c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  <c r="CF2823" s="6"/>
      <c r="CG2823" s="6"/>
      <c r="CH2823" s="6"/>
    </row>
    <row r="2824" ht="15.15" hidden="1" spans="1:86">
      <c r="A2824" s="4">
        <v>44144.5548611111</v>
      </c>
      <c r="B2824" s="6" t="s">
        <v>80</v>
      </c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 t="s">
        <v>7589</v>
      </c>
      <c r="BH2824" s="7">
        <v>89112069491</v>
      </c>
      <c r="BI2824" s="6" t="s">
        <v>7590</v>
      </c>
      <c r="BJ2824" s="6" t="s">
        <v>7591</v>
      </c>
      <c r="BK2824" s="6" t="s">
        <v>7592</v>
      </c>
      <c r="BL2824" s="6" t="s">
        <v>7593</v>
      </c>
      <c r="BM2824" s="7">
        <v>203</v>
      </c>
      <c r="BN2824" s="6" t="s">
        <v>26</v>
      </c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  <c r="CF2824" s="6"/>
      <c r="CG2824" s="6"/>
      <c r="CH2824" s="6"/>
    </row>
    <row r="2825" ht="15.15" hidden="1" spans="1:86">
      <c r="A2825" s="4">
        <v>44144.555150463</v>
      </c>
      <c r="B2825" s="5" t="s">
        <v>65</v>
      </c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 t="s">
        <v>7594</v>
      </c>
      <c r="R2825" s="6">
        <v>79117687734</v>
      </c>
      <c r="S2825" s="6" t="s">
        <v>7595</v>
      </c>
      <c r="T2825" s="6" t="s">
        <v>7596</v>
      </c>
      <c r="U2825" s="6" t="s">
        <v>7597</v>
      </c>
      <c r="V2825" s="6">
        <v>3</v>
      </c>
      <c r="W2825" s="8">
        <v>44144</v>
      </c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6"/>
      <c r="CH2825" s="6"/>
    </row>
    <row r="2826" ht="15.15" hidden="1" spans="1:86">
      <c r="A2826" s="4">
        <v>44144.5562962963</v>
      </c>
      <c r="B2826" s="6" t="s">
        <v>80</v>
      </c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 t="s">
        <v>7598</v>
      </c>
      <c r="BH2826" s="6">
        <v>79112239099</v>
      </c>
      <c r="BI2826" s="6" t="s">
        <v>7599</v>
      </c>
      <c r="BJ2826" s="6" t="s">
        <v>7600</v>
      </c>
      <c r="BK2826" s="6" t="s">
        <v>7601</v>
      </c>
      <c r="BL2826" s="6" t="s">
        <v>7436</v>
      </c>
      <c r="BM2826" s="7">
        <v>107</v>
      </c>
      <c r="BN2826" s="6" t="s">
        <v>74</v>
      </c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6"/>
      <c r="CH2826" s="6"/>
    </row>
    <row r="2827" ht="15.15" hidden="1" spans="1:86">
      <c r="A2827" s="4">
        <v>44144.5566666667</v>
      </c>
      <c r="B2827" s="5" t="s">
        <v>169</v>
      </c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 t="s">
        <v>7602</v>
      </c>
      <c r="Y2827" s="7">
        <v>89117148881</v>
      </c>
      <c r="Z2827" s="6" t="s">
        <v>7603</v>
      </c>
      <c r="AA2827" s="6" t="s">
        <v>7604</v>
      </c>
      <c r="AB2827" s="6" t="s">
        <v>878</v>
      </c>
      <c r="AC2827" s="7">
        <v>105</v>
      </c>
      <c r="AD2827" s="8">
        <v>44144</v>
      </c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6"/>
      <c r="CH2827" s="6"/>
    </row>
    <row r="2828" ht="15.15" hidden="1" spans="1:86">
      <c r="A2828" s="4">
        <v>44144.556724537</v>
      </c>
      <c r="B2828" s="5" t="s">
        <v>65</v>
      </c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 t="s">
        <v>61</v>
      </c>
      <c r="R2828" s="6" t="s">
        <v>3885</v>
      </c>
      <c r="S2828" s="6" t="s">
        <v>62</v>
      </c>
      <c r="T2828" s="6" t="s">
        <v>3881</v>
      </c>
      <c r="U2828" s="6" t="s">
        <v>7605</v>
      </c>
      <c r="V2828" s="6">
        <v>3</v>
      </c>
      <c r="W2828" s="8">
        <v>44144</v>
      </c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6"/>
      <c r="CH2828" s="6"/>
    </row>
    <row r="2829" ht="15.15" hidden="1" spans="1:86">
      <c r="A2829" s="4">
        <v>44144.5567476852</v>
      </c>
      <c r="B2829" s="5" t="s">
        <v>65</v>
      </c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 t="s">
        <v>7606</v>
      </c>
      <c r="R2829" s="6">
        <v>79117687734</v>
      </c>
      <c r="S2829" s="6" t="s">
        <v>7607</v>
      </c>
      <c r="T2829" s="6" t="s">
        <v>7608</v>
      </c>
      <c r="U2829" s="6" t="s">
        <v>7597</v>
      </c>
      <c r="V2829" s="6">
        <v>2</v>
      </c>
      <c r="W2829" s="8">
        <v>44144</v>
      </c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6"/>
      <c r="CH2829" s="6"/>
    </row>
    <row r="2830" ht="15.15" hidden="1" spans="1:86">
      <c r="A2830" s="4">
        <v>44144.5568402778</v>
      </c>
      <c r="B2830" s="6" t="s">
        <v>15</v>
      </c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 t="s">
        <v>7609</v>
      </c>
      <c r="AF2830" s="6">
        <v>79217567428</v>
      </c>
      <c r="AG2830" s="6" t="s">
        <v>7610</v>
      </c>
      <c r="AH2830" s="6" t="s">
        <v>7611</v>
      </c>
      <c r="AI2830" s="6" t="s">
        <v>3629</v>
      </c>
      <c r="AJ2830" s="7">
        <v>702</v>
      </c>
      <c r="AK2830" s="6" t="s">
        <v>20</v>
      </c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  <c r="BZ2830" s="6"/>
      <c r="CA2830" s="6"/>
      <c r="CB2830" s="6"/>
      <c r="CC2830" s="6"/>
      <c r="CD2830" s="6"/>
      <c r="CE2830" s="6"/>
      <c r="CF2830" s="6"/>
      <c r="CG2830" s="6"/>
      <c r="CH2830" s="6"/>
    </row>
    <row r="2831" ht="15.15" hidden="1" spans="1:86">
      <c r="A2831" s="4">
        <v>44144.5569907407</v>
      </c>
      <c r="B2831" s="6" t="s">
        <v>15</v>
      </c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 t="s">
        <v>7612</v>
      </c>
      <c r="AF2831" s="7">
        <v>89215841113</v>
      </c>
      <c r="AG2831" s="6" t="s">
        <v>7613</v>
      </c>
      <c r="AH2831" s="6" t="s">
        <v>7614</v>
      </c>
      <c r="AI2831" s="6" t="s">
        <v>7587</v>
      </c>
      <c r="AJ2831" s="7">
        <v>103</v>
      </c>
      <c r="AK2831" s="6" t="s">
        <v>1451</v>
      </c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6"/>
      <c r="CB2831" s="6"/>
      <c r="CC2831" s="6"/>
      <c r="CD2831" s="6"/>
      <c r="CE2831" s="6"/>
      <c r="CF2831" s="6"/>
      <c r="CG2831" s="6"/>
      <c r="CH2831" s="6"/>
    </row>
    <row r="2832" ht="15.15" hidden="1" spans="1:86">
      <c r="A2832" s="4">
        <v>44144.5578240741</v>
      </c>
      <c r="B2832" s="6" t="s">
        <v>80</v>
      </c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 t="s">
        <v>7615</v>
      </c>
      <c r="BH2832" s="6">
        <v>79119225272</v>
      </c>
      <c r="BI2832" s="6" t="s">
        <v>7616</v>
      </c>
      <c r="BJ2832" s="6" t="s">
        <v>7617</v>
      </c>
      <c r="BK2832" s="6" t="s">
        <v>7618</v>
      </c>
      <c r="BL2832" s="6" t="s">
        <v>7539</v>
      </c>
      <c r="BM2832" s="7">
        <v>208</v>
      </c>
      <c r="BN2832" s="5" t="s">
        <v>7619</v>
      </c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  <c r="CF2832" s="6"/>
      <c r="CG2832" s="6"/>
      <c r="CH2832" s="6"/>
    </row>
    <row r="2833" ht="15.15" hidden="1" spans="1:86">
      <c r="A2833" s="4">
        <v>44144.5581018518</v>
      </c>
      <c r="B2833" s="6" t="s">
        <v>80</v>
      </c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 t="s">
        <v>7620</v>
      </c>
      <c r="BH2833" s="7">
        <v>89213507837</v>
      </c>
      <c r="BI2833" s="6" t="s">
        <v>7621</v>
      </c>
      <c r="BJ2833" s="6" t="s">
        <v>7622</v>
      </c>
      <c r="BK2833" s="6" t="s">
        <v>7623</v>
      </c>
      <c r="BL2833" s="6" t="s">
        <v>7624</v>
      </c>
      <c r="BM2833" s="7">
        <v>204</v>
      </c>
      <c r="BN2833" s="5" t="s">
        <v>7625</v>
      </c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6"/>
      <c r="CB2833" s="6"/>
      <c r="CC2833" s="6"/>
      <c r="CD2833" s="6"/>
      <c r="CE2833" s="6"/>
      <c r="CF2833" s="6"/>
      <c r="CG2833" s="6"/>
      <c r="CH2833" s="6"/>
    </row>
    <row r="2834" ht="15.15" hidden="1" spans="1:86">
      <c r="A2834" s="4">
        <v>44144.5581134259</v>
      </c>
      <c r="B2834" s="5" t="s">
        <v>65</v>
      </c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 t="s">
        <v>6881</v>
      </c>
      <c r="R2834" s="7">
        <v>9214040600</v>
      </c>
      <c r="S2834" s="6" t="s">
        <v>6882</v>
      </c>
      <c r="T2834" s="6" t="s">
        <v>7626</v>
      </c>
      <c r="U2834" s="6" t="s">
        <v>2944</v>
      </c>
      <c r="V2834" s="6">
        <v>3</v>
      </c>
      <c r="W2834" s="8">
        <v>44144</v>
      </c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6"/>
      <c r="CH2834" s="6"/>
    </row>
    <row r="2835" ht="15.15" hidden="1" spans="1:86">
      <c r="A2835" s="4">
        <v>44144.5582407407</v>
      </c>
      <c r="B2835" s="6" t="s">
        <v>15</v>
      </c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 t="s">
        <v>7627</v>
      </c>
      <c r="AF2835" s="7">
        <v>89312671637</v>
      </c>
      <c r="AG2835" s="6" t="s">
        <v>7628</v>
      </c>
      <c r="AH2835" s="6" t="s">
        <v>7629</v>
      </c>
      <c r="AI2835" s="6" t="s">
        <v>5952</v>
      </c>
      <c r="AJ2835" s="7">
        <v>201</v>
      </c>
      <c r="AK2835" s="5" t="s">
        <v>7627</v>
      </c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  <c r="CF2835" s="6"/>
      <c r="CG2835" s="6"/>
      <c r="CH2835" s="6"/>
    </row>
    <row r="2836" ht="15.15" hidden="1" spans="1:86">
      <c r="A2836" s="4">
        <v>44144.5582638889</v>
      </c>
      <c r="B2836" s="5" t="s">
        <v>169</v>
      </c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 t="s">
        <v>7630</v>
      </c>
      <c r="Y2836" s="6">
        <v>79626942336</v>
      </c>
      <c r="Z2836" s="6" t="s">
        <v>7631</v>
      </c>
      <c r="AA2836" s="6" t="s">
        <v>7632</v>
      </c>
      <c r="AB2836" s="6" t="s">
        <v>2164</v>
      </c>
      <c r="AC2836" s="7">
        <v>101</v>
      </c>
      <c r="AD2836" s="8">
        <v>44144</v>
      </c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  <c r="CF2836" s="6"/>
      <c r="CG2836" s="6"/>
      <c r="CH2836" s="6"/>
    </row>
    <row r="2837" ht="15.15" spans="1:86">
      <c r="A2837" s="4">
        <v>44144.5585185185</v>
      </c>
      <c r="B2837" s="5" t="s">
        <v>11</v>
      </c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 t="s">
        <v>7633</v>
      </c>
      <c r="BP2837" s="6">
        <v>79219612222</v>
      </c>
      <c r="BQ2837" s="6" t="s">
        <v>7634</v>
      </c>
      <c r="BR2837" s="6" t="s">
        <v>7635</v>
      </c>
      <c r="BS2837" s="6" t="s">
        <v>2895</v>
      </c>
      <c r="BT2837" s="7">
        <v>601</v>
      </c>
      <c r="BU2837" s="8">
        <v>44144</v>
      </c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6"/>
      <c r="CH2837" s="6"/>
    </row>
    <row r="2838" ht="15.15" hidden="1" spans="1:86">
      <c r="A2838" s="4">
        <v>44144.55875</v>
      </c>
      <c r="B2838" s="6" t="s">
        <v>15</v>
      </c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 t="s">
        <v>206</v>
      </c>
      <c r="AF2838" s="6">
        <v>79112361538</v>
      </c>
      <c r="AG2838" s="6" t="s">
        <v>207</v>
      </c>
      <c r="AH2838" s="6" t="s">
        <v>208</v>
      </c>
      <c r="AI2838" s="6" t="s">
        <v>7636</v>
      </c>
      <c r="AJ2838" s="7">
        <v>105</v>
      </c>
      <c r="AK2838" s="6" t="s">
        <v>20</v>
      </c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6"/>
      <c r="CH2838" s="6"/>
    </row>
    <row r="2839" ht="15.15" hidden="1" spans="1:86">
      <c r="A2839" s="4">
        <v>44144.5590740741</v>
      </c>
      <c r="B2839" s="5" t="s">
        <v>27</v>
      </c>
      <c r="C2839" s="6"/>
      <c r="D2839" s="6"/>
      <c r="E2839" s="6"/>
      <c r="F2839" s="6"/>
      <c r="G2839" s="6"/>
      <c r="H2839" s="6"/>
      <c r="I2839" s="6"/>
      <c r="J2839" s="6" t="s">
        <v>7637</v>
      </c>
      <c r="K2839" s="7">
        <v>89215875059</v>
      </c>
      <c r="L2839" s="6" t="s">
        <v>7638</v>
      </c>
      <c r="M2839" s="6" t="s">
        <v>7639</v>
      </c>
      <c r="N2839" s="6" t="s">
        <v>3456</v>
      </c>
      <c r="O2839" s="7">
        <v>105</v>
      </c>
      <c r="P2839" s="8">
        <v>44144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6"/>
      <c r="CH2839" s="6"/>
    </row>
    <row r="2840" ht="15.15" hidden="1" spans="1:86">
      <c r="A2840" s="4">
        <v>44144.5593402778</v>
      </c>
      <c r="B2840" s="6" t="s">
        <v>80</v>
      </c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 t="s">
        <v>7640</v>
      </c>
      <c r="BH2840" s="7">
        <v>89522027559</v>
      </c>
      <c r="BI2840" s="6" t="s">
        <v>7641</v>
      </c>
      <c r="BJ2840" s="6" t="s">
        <v>7642</v>
      </c>
      <c r="BK2840" s="6" t="s">
        <v>7643</v>
      </c>
      <c r="BL2840" s="6" t="s">
        <v>7644</v>
      </c>
      <c r="BM2840" s="7">
        <v>108</v>
      </c>
      <c r="BN2840" s="6" t="s">
        <v>74</v>
      </c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6"/>
      <c r="CH2840" s="6"/>
    </row>
    <row r="2841" ht="15.15" hidden="1" spans="1:86">
      <c r="A2841" s="4">
        <v>44144.5597453704</v>
      </c>
      <c r="B2841" s="6" t="s">
        <v>80</v>
      </c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 t="s">
        <v>7645</v>
      </c>
      <c r="BH2841" s="7">
        <v>89046360992</v>
      </c>
      <c r="BI2841" s="6"/>
      <c r="BJ2841" s="6" t="s">
        <v>7646</v>
      </c>
      <c r="BK2841" s="6" t="s">
        <v>7647</v>
      </c>
      <c r="BL2841" s="6" t="s">
        <v>2312</v>
      </c>
      <c r="BM2841" s="7">
        <v>106</v>
      </c>
      <c r="BN2841" s="6" t="s">
        <v>74</v>
      </c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6"/>
      <c r="CH2841" s="6"/>
    </row>
    <row r="2842" ht="15.15" hidden="1" spans="1:86">
      <c r="A2842" s="4">
        <v>44144.559849537</v>
      </c>
      <c r="B2842" s="5" t="s">
        <v>65</v>
      </c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 t="s">
        <v>7648</v>
      </c>
      <c r="R2842" s="7">
        <v>89112817128</v>
      </c>
      <c r="S2842" s="6" t="s">
        <v>7649</v>
      </c>
      <c r="T2842" s="6" t="s">
        <v>7650</v>
      </c>
      <c r="U2842" s="6" t="s">
        <v>5826</v>
      </c>
      <c r="V2842" s="6" t="s">
        <v>7651</v>
      </c>
      <c r="W2842" s="8">
        <v>44144</v>
      </c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6"/>
      <c r="CH2842" s="6"/>
    </row>
    <row r="2843" ht="15.15" hidden="1" spans="1:86">
      <c r="A2843" s="4">
        <v>44144.559849537</v>
      </c>
      <c r="B2843" s="5" t="s">
        <v>65</v>
      </c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 t="s">
        <v>7652</v>
      </c>
      <c r="R2843" s="6">
        <v>79117589003</v>
      </c>
      <c r="S2843" s="6" t="s">
        <v>460</v>
      </c>
      <c r="T2843" s="6" t="s">
        <v>461</v>
      </c>
      <c r="U2843" s="6" t="s">
        <v>168</v>
      </c>
      <c r="V2843" s="6" t="s">
        <v>7653</v>
      </c>
      <c r="W2843" s="8">
        <v>44144</v>
      </c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6"/>
      <c r="CH2843" s="6"/>
    </row>
    <row r="2844" ht="15.15" hidden="1" spans="1:86">
      <c r="A2844" s="4">
        <v>44144.5600347222</v>
      </c>
      <c r="B2844" s="6" t="s">
        <v>15</v>
      </c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 t="s">
        <v>7654</v>
      </c>
      <c r="AF2844" s="6">
        <v>79112941408</v>
      </c>
      <c r="AG2844" s="6" t="s">
        <v>7655</v>
      </c>
      <c r="AH2844" s="6" t="s">
        <v>7656</v>
      </c>
      <c r="AI2844" s="6" t="s">
        <v>7657</v>
      </c>
      <c r="AJ2844" s="6" t="s">
        <v>7658</v>
      </c>
      <c r="AK2844" s="6" t="s">
        <v>74</v>
      </c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6"/>
      <c r="CH2844" s="6"/>
    </row>
    <row r="2845" ht="15.15" hidden="1" spans="1:86">
      <c r="A2845" s="4">
        <v>44144.5601388889</v>
      </c>
      <c r="B2845" s="5" t="s">
        <v>65</v>
      </c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 t="s">
        <v>7648</v>
      </c>
      <c r="R2845" s="6" t="s">
        <v>7659</v>
      </c>
      <c r="S2845" s="6"/>
      <c r="T2845" s="6" t="s">
        <v>7650</v>
      </c>
      <c r="U2845" s="6" t="s">
        <v>65</v>
      </c>
      <c r="V2845" s="6" t="s">
        <v>7660</v>
      </c>
      <c r="W2845" s="8">
        <v>44144</v>
      </c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  <c r="CF2845" s="6"/>
      <c r="CG2845" s="6"/>
      <c r="CH2845" s="6"/>
    </row>
    <row r="2846" ht="15.15" spans="1:86">
      <c r="A2846" s="4">
        <v>44144.5603472222</v>
      </c>
      <c r="B2846" s="5" t="s">
        <v>11</v>
      </c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 t="s">
        <v>6557</v>
      </c>
      <c r="BP2846" s="7">
        <v>89046163118</v>
      </c>
      <c r="BQ2846" s="6" t="s">
        <v>6558</v>
      </c>
      <c r="BR2846" s="6" t="s">
        <v>7661</v>
      </c>
      <c r="BS2846" s="6" t="s">
        <v>7662</v>
      </c>
      <c r="BT2846" s="7">
        <v>601</v>
      </c>
      <c r="BU2846" s="8">
        <v>44144</v>
      </c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  <c r="CF2846" s="6"/>
      <c r="CG2846" s="6"/>
      <c r="CH2846" s="6"/>
    </row>
    <row r="2847" ht="15.15" hidden="1" spans="1:86">
      <c r="A2847" s="4">
        <v>44144.5606597222</v>
      </c>
      <c r="B2847" s="6" t="s">
        <v>15</v>
      </c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 t="s">
        <v>3909</v>
      </c>
      <c r="AF2847" s="7">
        <v>79516779111</v>
      </c>
      <c r="AG2847" s="6" t="s">
        <v>7663</v>
      </c>
      <c r="AH2847" s="6" t="s">
        <v>7664</v>
      </c>
      <c r="AI2847" s="6" t="s">
        <v>7665</v>
      </c>
      <c r="AJ2847" s="7">
        <v>102</v>
      </c>
      <c r="AK2847" s="6" t="s">
        <v>56</v>
      </c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  <c r="CF2847" s="6"/>
      <c r="CG2847" s="6"/>
      <c r="CH2847" s="6"/>
    </row>
    <row r="2848" ht="15.15" hidden="1" spans="1:86">
      <c r="A2848" s="4">
        <v>44144.5608217593</v>
      </c>
      <c r="B2848" s="5" t="s">
        <v>65</v>
      </c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 t="s">
        <v>7666</v>
      </c>
      <c r="R2848" s="7">
        <v>89111426774</v>
      </c>
      <c r="S2848" s="6" t="s">
        <v>7667</v>
      </c>
      <c r="T2848" s="6" t="s">
        <v>7668</v>
      </c>
      <c r="U2848" s="6" t="s">
        <v>311</v>
      </c>
      <c r="V2848" s="6">
        <v>2</v>
      </c>
      <c r="W2848" s="8">
        <v>41119</v>
      </c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</row>
    <row r="2849" ht="15.15" spans="1:86">
      <c r="A2849" s="4">
        <v>44144.5608333333</v>
      </c>
      <c r="B2849" s="5" t="s">
        <v>11</v>
      </c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 t="s">
        <v>7669</v>
      </c>
      <c r="BP2849" s="6" t="s">
        <v>7670</v>
      </c>
      <c r="BQ2849" s="6" t="s">
        <v>7671</v>
      </c>
      <c r="BR2849" s="6" t="s">
        <v>7672</v>
      </c>
      <c r="BS2849" s="6" t="s">
        <v>2731</v>
      </c>
      <c r="BT2849" s="6" t="s">
        <v>7673</v>
      </c>
      <c r="BU2849" s="8">
        <v>44144</v>
      </c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6"/>
      <c r="CH2849" s="6"/>
    </row>
    <row r="2850" ht="15.15" hidden="1" spans="1:86">
      <c r="A2850" s="4">
        <v>44144.5608449074</v>
      </c>
      <c r="B2850" s="5" t="s">
        <v>65</v>
      </c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 t="s">
        <v>61</v>
      </c>
      <c r="R2850" s="6" t="s">
        <v>3885</v>
      </c>
      <c r="S2850" s="6" t="s">
        <v>62</v>
      </c>
      <c r="T2850" s="6" t="s">
        <v>3881</v>
      </c>
      <c r="U2850" s="6" t="s">
        <v>4533</v>
      </c>
      <c r="V2850" s="6">
        <v>3</v>
      </c>
      <c r="W2850" s="8">
        <v>44144</v>
      </c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6"/>
      <c r="CH2850" s="6"/>
    </row>
    <row r="2851" ht="15.15" hidden="1" spans="1:86">
      <c r="A2851" s="4">
        <v>44144.561099537</v>
      </c>
      <c r="B2851" s="6" t="s">
        <v>15</v>
      </c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 t="s">
        <v>7674</v>
      </c>
      <c r="AF2851" s="7">
        <v>89523909555</v>
      </c>
      <c r="AG2851" s="6" t="s">
        <v>7675</v>
      </c>
      <c r="AH2851" s="6" t="s">
        <v>7676</v>
      </c>
      <c r="AI2851" s="6" t="s">
        <v>1166</v>
      </c>
      <c r="AJ2851" s="7">
        <v>201</v>
      </c>
      <c r="AK2851" s="6" t="s">
        <v>1071</v>
      </c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6"/>
      <c r="CB2851" s="6"/>
      <c r="CC2851" s="6"/>
      <c r="CD2851" s="6"/>
      <c r="CE2851" s="6"/>
      <c r="CF2851" s="6"/>
      <c r="CG2851" s="6"/>
      <c r="CH2851" s="6"/>
    </row>
    <row r="2852" ht="15.15" hidden="1" spans="1:86">
      <c r="A2852" s="4">
        <v>44144.5614583333</v>
      </c>
      <c r="B2852" s="5" t="s">
        <v>65</v>
      </c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 t="s">
        <v>7677</v>
      </c>
      <c r="R2852" s="6">
        <f>79533792711+79219315776</f>
        <v>158753108487</v>
      </c>
      <c r="S2852" s="6" t="s">
        <v>7678</v>
      </c>
      <c r="T2852" s="6" t="s">
        <v>7679</v>
      </c>
      <c r="U2852" s="6" t="s">
        <v>633</v>
      </c>
      <c r="V2852" s="7">
        <v>205</v>
      </c>
      <c r="W2852" s="8">
        <v>44144</v>
      </c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  <c r="CF2852" s="6"/>
      <c r="CG2852" s="6"/>
      <c r="CH2852" s="6"/>
    </row>
    <row r="2853" ht="15.15" hidden="1" spans="1:86">
      <c r="A2853" s="4">
        <v>44144.5626157407</v>
      </c>
      <c r="B2853" s="5" t="s">
        <v>65</v>
      </c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 t="s">
        <v>7648</v>
      </c>
      <c r="R2853" s="7">
        <v>89112817128</v>
      </c>
      <c r="S2853" s="6" t="s">
        <v>7649</v>
      </c>
      <c r="T2853" s="6" t="s">
        <v>7650</v>
      </c>
      <c r="U2853" s="6" t="s">
        <v>7680</v>
      </c>
      <c r="V2853" s="7">
        <v>102</v>
      </c>
      <c r="W2853" s="8">
        <v>44144</v>
      </c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6"/>
      <c r="CH2853" s="6"/>
    </row>
    <row r="2854" ht="15.15" hidden="1" spans="1:86">
      <c r="A2854" s="4">
        <v>44144.5629513889</v>
      </c>
      <c r="B2854" s="5" t="s">
        <v>65</v>
      </c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 t="s">
        <v>7677</v>
      </c>
      <c r="R2854" s="6">
        <f>79533792711+79219315776</f>
        <v>158753108487</v>
      </c>
      <c r="S2854" s="6" t="s">
        <v>7678</v>
      </c>
      <c r="T2854" s="6" t="s">
        <v>7681</v>
      </c>
      <c r="U2854" s="6" t="s">
        <v>7682</v>
      </c>
      <c r="V2854" s="7">
        <v>205</v>
      </c>
      <c r="W2854" s="8">
        <v>44144</v>
      </c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6"/>
      <c r="CB2854" s="6"/>
      <c r="CC2854" s="6"/>
      <c r="CD2854" s="6"/>
      <c r="CE2854" s="6"/>
      <c r="CF2854" s="6"/>
      <c r="CG2854" s="6"/>
      <c r="CH2854" s="6"/>
    </row>
    <row r="2855" ht="15.15" hidden="1" spans="1:86">
      <c r="A2855" s="4">
        <v>44144.5636111111</v>
      </c>
      <c r="B2855" s="5" t="s">
        <v>65</v>
      </c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 t="s">
        <v>7648</v>
      </c>
      <c r="R2855" s="7">
        <v>89112817128</v>
      </c>
      <c r="S2855" s="6" t="s">
        <v>7649</v>
      </c>
      <c r="T2855" s="6" t="s">
        <v>7650</v>
      </c>
      <c r="U2855" s="6" t="s">
        <v>1988</v>
      </c>
      <c r="V2855" s="6" t="s">
        <v>5125</v>
      </c>
      <c r="W2855" s="8">
        <v>44144</v>
      </c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  <c r="CF2855" s="6"/>
      <c r="CG2855" s="6"/>
      <c r="CH2855" s="6"/>
    </row>
    <row r="2856" ht="15.15" hidden="1" spans="1:86">
      <c r="A2856" s="4">
        <v>44144.5641666667</v>
      </c>
      <c r="B2856" s="6" t="s">
        <v>15</v>
      </c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 t="s">
        <v>206</v>
      </c>
      <c r="AF2856" s="6">
        <v>79112361538</v>
      </c>
      <c r="AG2856" s="6" t="s">
        <v>207</v>
      </c>
      <c r="AH2856" s="6" t="s">
        <v>208</v>
      </c>
      <c r="AI2856" s="6" t="s">
        <v>1387</v>
      </c>
      <c r="AJ2856" s="7">
        <v>104</v>
      </c>
      <c r="AK2856" s="6" t="s">
        <v>20</v>
      </c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</row>
    <row r="2857" ht="15.15" hidden="1" spans="1:86">
      <c r="A2857" s="4">
        <v>44144.5642476852</v>
      </c>
      <c r="B2857" s="6" t="s">
        <v>365</v>
      </c>
      <c r="C2857" s="6" t="s">
        <v>7683</v>
      </c>
      <c r="D2857" s="7">
        <v>89117013683</v>
      </c>
      <c r="E2857" s="6" t="s">
        <v>7684</v>
      </c>
      <c r="F2857" s="6" t="s">
        <v>7685</v>
      </c>
      <c r="G2857" s="6" t="s">
        <v>369</v>
      </c>
      <c r="H2857" s="7">
        <v>405</v>
      </c>
      <c r="I2857" s="8">
        <v>44144</v>
      </c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  <c r="CF2857" s="6"/>
      <c r="CG2857" s="6"/>
      <c r="CH2857" s="6"/>
    </row>
    <row r="2858" ht="15.15" hidden="1" spans="1:86">
      <c r="A2858" s="4">
        <v>44144.5642939815</v>
      </c>
      <c r="B2858" s="5" t="s">
        <v>65</v>
      </c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 t="s">
        <v>7686</v>
      </c>
      <c r="R2858" s="7">
        <v>89218818881</v>
      </c>
      <c r="S2858" s="6" t="s">
        <v>7687</v>
      </c>
      <c r="T2858" s="6" t="s">
        <v>7688</v>
      </c>
      <c r="U2858" s="6" t="s">
        <v>2944</v>
      </c>
      <c r="V2858" s="6">
        <v>2</v>
      </c>
      <c r="W2858" s="8">
        <v>44144</v>
      </c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  <c r="CF2858" s="6"/>
      <c r="CG2858" s="6"/>
      <c r="CH2858" s="6"/>
    </row>
    <row r="2859" ht="15.15" spans="1:86">
      <c r="A2859" s="4">
        <v>44144.5645023148</v>
      </c>
      <c r="B2859" s="5" t="s">
        <v>11</v>
      </c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 t="s">
        <v>6647</v>
      </c>
      <c r="BP2859" s="7">
        <v>89043380390</v>
      </c>
      <c r="BQ2859" s="6" t="s">
        <v>6648</v>
      </c>
      <c r="BR2859" s="6" t="s">
        <v>6650</v>
      </c>
      <c r="BS2859" s="6" t="s">
        <v>2895</v>
      </c>
      <c r="BT2859" s="7">
        <v>601</v>
      </c>
      <c r="BU2859" s="8">
        <v>44144</v>
      </c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  <c r="CF2859" s="6"/>
      <c r="CG2859" s="6"/>
      <c r="CH2859" s="6"/>
    </row>
    <row r="2860" ht="15.15" hidden="1" spans="1:86">
      <c r="A2860" s="4">
        <v>44144.5646759259</v>
      </c>
      <c r="B2860" s="6" t="s">
        <v>80</v>
      </c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 t="s">
        <v>7689</v>
      </c>
      <c r="BH2860" s="6">
        <v>79119094102</v>
      </c>
      <c r="BI2860" s="6" t="s">
        <v>7690</v>
      </c>
      <c r="BJ2860" s="6" t="s">
        <v>7691</v>
      </c>
      <c r="BK2860" s="6" t="s">
        <v>7692</v>
      </c>
      <c r="BL2860" s="6" t="s">
        <v>3112</v>
      </c>
      <c r="BM2860" s="6" t="s">
        <v>46</v>
      </c>
      <c r="BN2860" s="6" t="s">
        <v>591</v>
      </c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  <c r="CF2860" s="6"/>
      <c r="CG2860" s="6"/>
      <c r="CH2860" s="6"/>
    </row>
    <row r="2861" ht="15.15" hidden="1" spans="1:86">
      <c r="A2861" s="4">
        <v>44144.565162037</v>
      </c>
      <c r="B2861" s="6" t="s">
        <v>15</v>
      </c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 t="s">
        <v>7693</v>
      </c>
      <c r="AF2861" s="6">
        <v>79117029294</v>
      </c>
      <c r="AG2861" s="6" t="s">
        <v>7694</v>
      </c>
      <c r="AH2861" s="6" t="s">
        <v>7695</v>
      </c>
      <c r="AI2861" s="6" t="s">
        <v>7696</v>
      </c>
      <c r="AJ2861" s="7">
        <v>119</v>
      </c>
      <c r="AK2861" s="6" t="s">
        <v>74</v>
      </c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6"/>
      <c r="CG2861" s="6"/>
      <c r="CH2861" s="6"/>
    </row>
    <row r="2862" ht="15.15" hidden="1" spans="1:86">
      <c r="A2862" s="4">
        <v>44144.5656828704</v>
      </c>
      <c r="B2862" s="5" t="s">
        <v>65</v>
      </c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 t="s">
        <v>7648</v>
      </c>
      <c r="R2862" s="6" t="s">
        <v>7697</v>
      </c>
      <c r="S2862" s="6"/>
      <c r="T2862" s="6" t="s">
        <v>7650</v>
      </c>
      <c r="U2862" s="6" t="s">
        <v>7698</v>
      </c>
      <c r="V2862" s="6" t="s">
        <v>7699</v>
      </c>
      <c r="W2862" s="8">
        <v>44144</v>
      </c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  <c r="CF2862" s="6"/>
      <c r="CG2862" s="6"/>
      <c r="CH2862" s="6"/>
    </row>
    <row r="2863" ht="15.15" hidden="1" spans="1:86">
      <c r="A2863" s="4">
        <v>44144.5657407407</v>
      </c>
      <c r="B2863" s="5" t="s">
        <v>65</v>
      </c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 t="s">
        <v>7648</v>
      </c>
      <c r="R2863" s="7">
        <v>89112817128</v>
      </c>
      <c r="S2863" s="6" t="s">
        <v>7649</v>
      </c>
      <c r="T2863" s="6" t="s">
        <v>7650</v>
      </c>
      <c r="U2863" s="6" t="s">
        <v>7700</v>
      </c>
      <c r="V2863" s="6">
        <v>3</v>
      </c>
      <c r="W2863" s="8">
        <v>44144</v>
      </c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  <c r="CF2863" s="6"/>
      <c r="CG2863" s="6"/>
      <c r="CH2863" s="6"/>
    </row>
    <row r="2864" ht="15.15" hidden="1" spans="1:86">
      <c r="A2864" s="4">
        <v>44144.5661458333</v>
      </c>
      <c r="B2864" s="5" t="s">
        <v>65</v>
      </c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 t="s">
        <v>7686</v>
      </c>
      <c r="R2864" s="7">
        <v>89218818881</v>
      </c>
      <c r="S2864" s="6" t="s">
        <v>7687</v>
      </c>
      <c r="T2864" s="6" t="s">
        <v>7688</v>
      </c>
      <c r="U2864" s="6" t="s">
        <v>7701</v>
      </c>
      <c r="V2864" s="7">
        <v>108</v>
      </c>
      <c r="W2864" s="8">
        <v>44144</v>
      </c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  <c r="CF2864" s="6"/>
      <c r="CG2864" s="6"/>
      <c r="CH2864" s="6"/>
    </row>
    <row r="2865" ht="15.15" hidden="1" spans="1:86">
      <c r="A2865" s="4">
        <v>44144.5667013889</v>
      </c>
      <c r="B2865" s="5" t="s">
        <v>65</v>
      </c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 t="s">
        <v>7702</v>
      </c>
      <c r="R2865" s="6" t="s">
        <v>7703</v>
      </c>
      <c r="S2865" s="6" t="s">
        <v>7704</v>
      </c>
      <c r="T2865" s="6" t="s">
        <v>7705</v>
      </c>
      <c r="U2865" s="6" t="s">
        <v>5137</v>
      </c>
      <c r="V2865" s="7">
        <v>102</v>
      </c>
      <c r="W2865" s="8">
        <v>44144</v>
      </c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  <c r="CF2865" s="6"/>
      <c r="CG2865" s="6"/>
      <c r="CH2865" s="6"/>
    </row>
    <row r="2866" ht="15.15" hidden="1" spans="1:86">
      <c r="A2866" s="4">
        <v>44144.566712963</v>
      </c>
      <c r="B2866" s="6" t="s">
        <v>15</v>
      </c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 t="s">
        <v>7706</v>
      </c>
      <c r="AF2866" s="7">
        <v>9218793578</v>
      </c>
      <c r="AG2866" s="6" t="s">
        <v>7707</v>
      </c>
      <c r="AH2866" s="6" t="s">
        <v>7708</v>
      </c>
      <c r="AI2866" s="6" t="s">
        <v>1387</v>
      </c>
      <c r="AJ2866" s="7">
        <v>104</v>
      </c>
      <c r="AK2866" s="6" t="s">
        <v>7709</v>
      </c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6"/>
      <c r="CH2866" s="6"/>
    </row>
    <row r="2867" ht="15.15" hidden="1" spans="1:86">
      <c r="A2867" s="4">
        <v>44144.5668287037</v>
      </c>
      <c r="B2867" s="6" t="s">
        <v>80</v>
      </c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 t="s">
        <v>7710</v>
      </c>
      <c r="BH2867" s="6" t="s">
        <v>7711</v>
      </c>
      <c r="BI2867" s="6" t="s">
        <v>7712</v>
      </c>
      <c r="BJ2867" s="6" t="s">
        <v>7713</v>
      </c>
      <c r="BK2867" s="6" t="s">
        <v>7714</v>
      </c>
      <c r="BL2867" s="6" t="s">
        <v>1707</v>
      </c>
      <c r="BM2867" s="7">
        <v>104</v>
      </c>
      <c r="BN2867" s="6" t="s">
        <v>74</v>
      </c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  <c r="CF2867" s="6"/>
      <c r="CG2867" s="6"/>
      <c r="CH2867" s="6"/>
    </row>
    <row r="2868" ht="15.15" hidden="1" spans="1:86">
      <c r="A2868" s="4">
        <v>44144.5679166667</v>
      </c>
      <c r="B2868" s="5" t="s">
        <v>65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 t="s">
        <v>7702</v>
      </c>
      <c r="R2868" s="6" t="s">
        <v>7703</v>
      </c>
      <c r="S2868" s="6" t="s">
        <v>7704</v>
      </c>
      <c r="T2868" s="6" t="s">
        <v>7705</v>
      </c>
      <c r="U2868" s="6" t="s">
        <v>5306</v>
      </c>
      <c r="V2868" s="6">
        <v>1</v>
      </c>
      <c r="W2868" s="8">
        <v>44144</v>
      </c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  <c r="CF2868" s="6"/>
      <c r="CG2868" s="6"/>
      <c r="CH2868" s="6"/>
    </row>
    <row r="2869" ht="15.15" hidden="1" spans="1:86">
      <c r="A2869" s="4">
        <v>44144.5683796296</v>
      </c>
      <c r="B2869" s="5" t="s">
        <v>65</v>
      </c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 t="s">
        <v>7715</v>
      </c>
      <c r="R2869" s="7">
        <v>89218562592</v>
      </c>
      <c r="S2869" s="6" t="s">
        <v>7716</v>
      </c>
      <c r="T2869" s="6" t="s">
        <v>7717</v>
      </c>
      <c r="U2869" s="6" t="s">
        <v>3569</v>
      </c>
      <c r="V2869" s="6">
        <v>3</v>
      </c>
      <c r="W2869" s="8">
        <v>44144</v>
      </c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6"/>
      <c r="CH2869" s="6"/>
    </row>
    <row r="2870" ht="15.15" hidden="1" spans="1:86">
      <c r="A2870" s="4">
        <v>44144.5684953704</v>
      </c>
      <c r="B2870" s="5" t="s">
        <v>169</v>
      </c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 t="s">
        <v>7718</v>
      </c>
      <c r="Y2870" s="7">
        <v>89312886069</v>
      </c>
      <c r="Z2870" s="6" t="s">
        <v>7719</v>
      </c>
      <c r="AA2870" s="6" t="s">
        <v>7720</v>
      </c>
      <c r="AB2870" s="6" t="s">
        <v>859</v>
      </c>
      <c r="AC2870" s="7">
        <v>301</v>
      </c>
      <c r="AD2870" s="8">
        <v>44144</v>
      </c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6"/>
      <c r="CH2870" s="6"/>
    </row>
    <row r="2871" ht="15.15" hidden="1" spans="1:86">
      <c r="A2871" s="4">
        <v>44144.5687731481</v>
      </c>
      <c r="B2871" s="5" t="s">
        <v>169</v>
      </c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 t="s">
        <v>7721</v>
      </c>
      <c r="Y2871" s="7">
        <v>89119996809</v>
      </c>
      <c r="Z2871" s="6" t="s">
        <v>7722</v>
      </c>
      <c r="AA2871" s="6" t="s">
        <v>7723</v>
      </c>
      <c r="AB2871" s="6" t="s">
        <v>7724</v>
      </c>
      <c r="AC2871" s="7">
        <v>1</v>
      </c>
      <c r="AD2871" s="8">
        <v>44144</v>
      </c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  <c r="CF2871" s="6"/>
      <c r="CG2871" s="6"/>
      <c r="CH2871" s="6"/>
    </row>
    <row r="2872" ht="15.15" hidden="1" spans="1:86">
      <c r="A2872" s="4">
        <v>44144.5695023148</v>
      </c>
      <c r="B2872" s="6" t="s">
        <v>365</v>
      </c>
      <c r="C2872" s="6" t="s">
        <v>7725</v>
      </c>
      <c r="D2872" s="7">
        <v>89112296224</v>
      </c>
      <c r="E2872" s="6" t="s">
        <v>7726</v>
      </c>
      <c r="F2872" s="6" t="s">
        <v>7727</v>
      </c>
      <c r="G2872" s="6" t="s">
        <v>179</v>
      </c>
      <c r="H2872" s="7">
        <v>401</v>
      </c>
      <c r="I2872" s="8">
        <v>44144</v>
      </c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  <c r="CF2872" s="6"/>
      <c r="CG2872" s="6"/>
      <c r="CH2872" s="6"/>
    </row>
    <row r="2873" ht="15.15" spans="1:86">
      <c r="A2873" s="4">
        <v>44144.5696180556</v>
      </c>
      <c r="B2873" s="5" t="s">
        <v>11</v>
      </c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 t="s">
        <v>2776</v>
      </c>
      <c r="BP2873" s="7">
        <v>89523696827</v>
      </c>
      <c r="BQ2873" s="6" t="s">
        <v>2777</v>
      </c>
      <c r="BR2873" s="6" t="s">
        <v>2778</v>
      </c>
      <c r="BS2873" s="6" t="s">
        <v>2895</v>
      </c>
      <c r="BT2873" s="7">
        <v>601</v>
      </c>
      <c r="BU2873" s="8">
        <v>44144</v>
      </c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  <c r="CF2873" s="6"/>
      <c r="CG2873" s="6"/>
      <c r="CH2873" s="6"/>
    </row>
    <row r="2874" ht="15.15" hidden="1" spans="1:86">
      <c r="A2874" s="4">
        <v>44144.5696759259</v>
      </c>
      <c r="B2874" s="5" t="s">
        <v>65</v>
      </c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 t="s">
        <v>7728</v>
      </c>
      <c r="R2874" s="6">
        <v>79312373503</v>
      </c>
      <c r="S2874" s="6" t="s">
        <v>7729</v>
      </c>
      <c r="T2874" s="6" t="s">
        <v>7730</v>
      </c>
      <c r="U2874" s="6" t="s">
        <v>179</v>
      </c>
      <c r="V2874" s="7">
        <v>401</v>
      </c>
      <c r="W2874" s="8">
        <v>44144</v>
      </c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  <c r="CF2874" s="6"/>
      <c r="CG2874" s="6"/>
      <c r="CH2874" s="6"/>
    </row>
    <row r="2875" ht="15.15" hidden="1" spans="1:86">
      <c r="A2875" s="4">
        <v>44144.5699189815</v>
      </c>
      <c r="B2875" s="6" t="s">
        <v>80</v>
      </c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 t="s">
        <v>7731</v>
      </c>
      <c r="BH2875" s="6">
        <v>79811813158</v>
      </c>
      <c r="BI2875" s="6" t="s">
        <v>7732</v>
      </c>
      <c r="BJ2875" s="6" t="s">
        <v>7733</v>
      </c>
      <c r="BK2875" s="6" t="s">
        <v>7734</v>
      </c>
      <c r="BL2875" s="6" t="s">
        <v>7436</v>
      </c>
      <c r="BM2875" s="7">
        <v>107</v>
      </c>
      <c r="BN2875" s="6" t="s">
        <v>624</v>
      </c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  <c r="CF2875" s="6"/>
      <c r="CG2875" s="6"/>
      <c r="CH2875" s="6"/>
    </row>
    <row r="2876" ht="15.15" hidden="1" spans="1:86">
      <c r="A2876" s="4">
        <v>44144.5700694444</v>
      </c>
      <c r="B2876" s="6" t="s">
        <v>15</v>
      </c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 t="s">
        <v>2327</v>
      </c>
      <c r="AF2876" s="6">
        <v>79213150738</v>
      </c>
      <c r="AG2876" s="6" t="s">
        <v>2328</v>
      </c>
      <c r="AH2876" s="6" t="s">
        <v>7735</v>
      </c>
      <c r="AI2876" s="6" t="s">
        <v>7736</v>
      </c>
      <c r="AJ2876" s="7">
        <v>119</v>
      </c>
      <c r="AK2876" s="6" t="s">
        <v>74</v>
      </c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  <c r="CF2876" s="6"/>
      <c r="CG2876" s="6"/>
      <c r="CH2876" s="6"/>
    </row>
    <row r="2877" ht="15.15" spans="1:86">
      <c r="A2877" s="4">
        <v>44144.5701851852</v>
      </c>
      <c r="B2877" s="5" t="s">
        <v>11</v>
      </c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 t="s">
        <v>7737</v>
      </c>
      <c r="BP2877" s="7">
        <v>89818328739</v>
      </c>
      <c r="BQ2877" s="6" t="s">
        <v>7738</v>
      </c>
      <c r="BR2877" s="6" t="s">
        <v>7739</v>
      </c>
      <c r="BS2877" s="6" t="s">
        <v>378</v>
      </c>
      <c r="BT2877" s="7">
        <v>158</v>
      </c>
      <c r="BU2877" s="8">
        <v>44144</v>
      </c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  <c r="CF2877" s="6"/>
      <c r="CG2877" s="6"/>
      <c r="CH2877" s="6"/>
    </row>
    <row r="2878" ht="15.15" hidden="1" spans="1:86">
      <c r="A2878" s="4">
        <v>44144.5706481481</v>
      </c>
      <c r="B2878" s="6" t="s">
        <v>15</v>
      </c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 t="s">
        <v>7740</v>
      </c>
      <c r="AF2878" s="7">
        <v>89213920314</v>
      </c>
      <c r="AG2878" s="6" t="s">
        <v>7741</v>
      </c>
      <c r="AH2878" s="6" t="s">
        <v>7742</v>
      </c>
      <c r="AI2878" s="6" t="s">
        <v>7743</v>
      </c>
      <c r="AJ2878" s="7">
        <v>101</v>
      </c>
      <c r="AK2878" s="6" t="s">
        <v>26</v>
      </c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  <c r="CF2878" s="6"/>
      <c r="CG2878" s="6"/>
      <c r="CH2878" s="6"/>
    </row>
    <row r="2879" ht="15.15" hidden="1" spans="1:86">
      <c r="A2879" s="4">
        <v>44144.5709606481</v>
      </c>
      <c r="B2879" s="6" t="s">
        <v>80</v>
      </c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 t="s">
        <v>7731</v>
      </c>
      <c r="BH2879" s="7">
        <v>89811813158</v>
      </c>
      <c r="BI2879" s="6" t="s">
        <v>7732</v>
      </c>
      <c r="BJ2879" s="6" t="s">
        <v>7744</v>
      </c>
      <c r="BK2879" s="6" t="s">
        <v>7734</v>
      </c>
      <c r="BL2879" s="6" t="s">
        <v>7436</v>
      </c>
      <c r="BM2879" s="7">
        <v>301</v>
      </c>
      <c r="BN2879" s="6" t="s">
        <v>20</v>
      </c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  <c r="CF2879" s="6"/>
      <c r="CG2879" s="6"/>
      <c r="CH2879" s="6"/>
    </row>
    <row r="2880" ht="15.15" spans="1:86">
      <c r="A2880" s="4">
        <v>44144.5709837963</v>
      </c>
      <c r="B2880" s="5" t="s">
        <v>11</v>
      </c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 t="s">
        <v>7745</v>
      </c>
      <c r="BP2880" s="6" t="s">
        <v>7746</v>
      </c>
      <c r="BQ2880" s="6" t="s">
        <v>2923</v>
      </c>
      <c r="BR2880" s="6" t="s">
        <v>7747</v>
      </c>
      <c r="BS2880" s="6" t="s">
        <v>7748</v>
      </c>
      <c r="BT2880" s="7">
        <v>176</v>
      </c>
      <c r="BU2880" s="8">
        <v>44144</v>
      </c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  <c r="CF2880" s="6"/>
      <c r="CG2880" s="6"/>
      <c r="CH2880" s="6"/>
    </row>
    <row r="2881" ht="15.15" hidden="1" spans="1:86">
      <c r="A2881" s="4">
        <v>44144.5710069444</v>
      </c>
      <c r="B2881" s="5" t="s">
        <v>65</v>
      </c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 t="s">
        <v>7725</v>
      </c>
      <c r="R2881" s="7">
        <v>89112296224</v>
      </c>
      <c r="S2881" s="6" t="s">
        <v>7726</v>
      </c>
      <c r="T2881" s="6" t="s">
        <v>7727</v>
      </c>
      <c r="U2881" s="6" t="s">
        <v>179</v>
      </c>
      <c r="V2881" s="7">
        <v>401</v>
      </c>
      <c r="W2881" s="8">
        <v>44144</v>
      </c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  <c r="CF2881" s="6"/>
      <c r="CG2881" s="6"/>
      <c r="CH2881" s="6"/>
    </row>
    <row r="2882" ht="15.15" hidden="1" spans="1:86">
      <c r="A2882" s="4">
        <v>44144.5714351852</v>
      </c>
      <c r="B2882" s="5" t="s">
        <v>65</v>
      </c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 t="s">
        <v>7749</v>
      </c>
      <c r="R2882" s="7">
        <v>89216457258</v>
      </c>
      <c r="S2882" s="6"/>
      <c r="T2882" s="6" t="s">
        <v>7750</v>
      </c>
      <c r="U2882" s="6" t="s">
        <v>179</v>
      </c>
      <c r="V2882" s="7">
        <v>401</v>
      </c>
      <c r="W2882" s="8">
        <v>44144</v>
      </c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  <c r="CF2882" s="6"/>
      <c r="CG2882" s="6"/>
      <c r="CH2882" s="6"/>
    </row>
    <row r="2883" ht="15.15" hidden="1" spans="1:86">
      <c r="A2883" s="4">
        <v>44144.5715393519</v>
      </c>
      <c r="B2883" s="6" t="s">
        <v>80</v>
      </c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 t="s">
        <v>7751</v>
      </c>
      <c r="BH2883" s="7">
        <v>89811435506</v>
      </c>
      <c r="BI2883" s="6" t="s">
        <v>7752</v>
      </c>
      <c r="BJ2883" s="6" t="s">
        <v>7753</v>
      </c>
      <c r="BK2883" s="6" t="s">
        <v>7754</v>
      </c>
      <c r="BL2883" s="6" t="s">
        <v>7755</v>
      </c>
      <c r="BM2883" s="7">
        <v>301</v>
      </c>
      <c r="BN2883" s="6" t="s">
        <v>20</v>
      </c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  <c r="CF2883" s="6"/>
      <c r="CG2883" s="6"/>
      <c r="CH2883" s="6"/>
    </row>
    <row r="2884" ht="15.15" hidden="1" spans="1:86">
      <c r="A2884" s="4">
        <v>44144.5717361111</v>
      </c>
      <c r="B2884" s="5" t="s">
        <v>65</v>
      </c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 t="s">
        <v>7756</v>
      </c>
      <c r="R2884" s="7">
        <v>79500220355</v>
      </c>
      <c r="S2884" s="6" t="s">
        <v>7757</v>
      </c>
      <c r="T2884" s="6" t="s">
        <v>7758</v>
      </c>
      <c r="U2884" s="6" t="s">
        <v>476</v>
      </c>
      <c r="V2884" s="6">
        <v>3</v>
      </c>
      <c r="W2884" s="8">
        <v>44144</v>
      </c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6"/>
      <c r="CH2884" s="6"/>
    </row>
    <row r="2885" ht="15.15" hidden="1" spans="1:86">
      <c r="A2885" s="4">
        <v>44144.5719560185</v>
      </c>
      <c r="B2885" s="6" t="s">
        <v>15</v>
      </c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 t="s">
        <v>5323</v>
      </c>
      <c r="AF2885" s="6">
        <v>79052251414</v>
      </c>
      <c r="AG2885" s="6" t="s">
        <v>5324</v>
      </c>
      <c r="AH2885" s="6" t="s">
        <v>5326</v>
      </c>
      <c r="AI2885" s="6" t="s">
        <v>7479</v>
      </c>
      <c r="AJ2885" s="7">
        <v>201</v>
      </c>
      <c r="AK2885" s="6" t="s">
        <v>7759</v>
      </c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  <c r="CF2885" s="6"/>
      <c r="CG2885" s="6"/>
      <c r="CH2885" s="6"/>
    </row>
    <row r="2886" ht="15.15" hidden="1" spans="1:86">
      <c r="A2886" s="4">
        <v>44144.5720023148</v>
      </c>
      <c r="B2886" s="6" t="s">
        <v>15</v>
      </c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 t="s">
        <v>7760</v>
      </c>
      <c r="AF2886" s="7">
        <v>89217591252</v>
      </c>
      <c r="AG2886" s="6" t="s">
        <v>7761</v>
      </c>
      <c r="AH2886" s="6" t="s">
        <v>7762</v>
      </c>
      <c r="AI2886" s="6" t="s">
        <v>7464</v>
      </c>
      <c r="AJ2886" s="7">
        <v>105</v>
      </c>
      <c r="AK2886" s="6" t="s">
        <v>20</v>
      </c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  <c r="CF2886" s="6"/>
      <c r="CG2886" s="6"/>
      <c r="CH2886" s="6"/>
    </row>
    <row r="2887" ht="15.15" hidden="1" spans="1:86">
      <c r="A2887" s="4">
        <v>44144.5723726852</v>
      </c>
      <c r="B2887" s="5" t="s">
        <v>27</v>
      </c>
      <c r="C2887" s="6"/>
      <c r="D2887" s="6"/>
      <c r="E2887" s="6"/>
      <c r="F2887" s="6"/>
      <c r="G2887" s="6"/>
      <c r="H2887" s="6"/>
      <c r="I2887" s="6"/>
      <c r="J2887" s="6" t="s">
        <v>7763</v>
      </c>
      <c r="K2887" s="7">
        <v>79217470359</v>
      </c>
      <c r="L2887" s="6" t="s">
        <v>7764</v>
      </c>
      <c r="M2887" s="6" t="s">
        <v>7765</v>
      </c>
      <c r="N2887" s="6" t="s">
        <v>2120</v>
      </c>
      <c r="O2887" s="7">
        <v>203</v>
      </c>
      <c r="P2887" s="8">
        <v>44144</v>
      </c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  <c r="CF2887" s="6"/>
      <c r="CG2887" s="6"/>
      <c r="CH2887" s="6"/>
    </row>
    <row r="2888" ht="15.15" hidden="1" spans="1:86">
      <c r="A2888" s="4">
        <v>44144.5727199074</v>
      </c>
      <c r="B2888" s="5" t="s">
        <v>65</v>
      </c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 t="s">
        <v>7766</v>
      </c>
      <c r="R2888" s="6" t="s">
        <v>7767</v>
      </c>
      <c r="S2888" s="6" t="s">
        <v>7768</v>
      </c>
      <c r="T2888" s="6" t="s">
        <v>7769</v>
      </c>
      <c r="U2888" s="6" t="s">
        <v>7770</v>
      </c>
      <c r="V2888" s="7">
        <v>3</v>
      </c>
      <c r="W2888" s="8">
        <v>44143</v>
      </c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6"/>
      <c r="CH2888" s="6"/>
    </row>
    <row r="2889" ht="15.15" hidden="1" spans="1:86">
      <c r="A2889" s="4">
        <v>44144.5734259259</v>
      </c>
      <c r="B2889" s="5" t="s">
        <v>27</v>
      </c>
      <c r="C2889" s="6"/>
      <c r="D2889" s="6"/>
      <c r="E2889" s="6"/>
      <c r="F2889" s="6"/>
      <c r="G2889" s="6"/>
      <c r="H2889" s="6"/>
      <c r="I2889" s="6"/>
      <c r="J2889" s="6" t="s">
        <v>7771</v>
      </c>
      <c r="K2889" s="7">
        <v>89500228845</v>
      </c>
      <c r="L2889" s="6" t="s">
        <v>7772</v>
      </c>
      <c r="M2889" s="6" t="s">
        <v>7773</v>
      </c>
      <c r="N2889" s="6" t="s">
        <v>1180</v>
      </c>
      <c r="O2889" s="7">
        <v>202</v>
      </c>
      <c r="P2889" s="8">
        <v>44144</v>
      </c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  <c r="CF2889" s="6"/>
      <c r="CG2889" s="6"/>
      <c r="CH2889" s="6"/>
    </row>
    <row r="2890" ht="15.15" hidden="1" spans="1:86">
      <c r="A2890" s="4">
        <v>44144.5734837963</v>
      </c>
      <c r="B2890" s="5" t="s">
        <v>65</v>
      </c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 t="s">
        <v>7766</v>
      </c>
      <c r="R2890" s="6" t="s">
        <v>7767</v>
      </c>
      <c r="S2890" s="6" t="s">
        <v>7768</v>
      </c>
      <c r="T2890" s="6" t="s">
        <v>7769</v>
      </c>
      <c r="U2890" s="6" t="s">
        <v>4979</v>
      </c>
      <c r="V2890" s="7">
        <v>301</v>
      </c>
      <c r="W2890" s="8">
        <v>44143</v>
      </c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  <c r="CF2890" s="6"/>
      <c r="CG2890" s="6"/>
      <c r="CH2890" s="6"/>
    </row>
    <row r="2891" ht="15.15" hidden="1" spans="1:86">
      <c r="A2891" s="4">
        <v>44144.5736689815</v>
      </c>
      <c r="B2891" s="5" t="s">
        <v>65</v>
      </c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 t="s">
        <v>3765</v>
      </c>
      <c r="R2891" s="7">
        <v>89062529222</v>
      </c>
      <c r="S2891" s="6" t="s">
        <v>3773</v>
      </c>
      <c r="T2891" s="6" t="s">
        <v>3767</v>
      </c>
      <c r="U2891" s="6" t="s">
        <v>2525</v>
      </c>
      <c r="V2891" s="7">
        <v>107</v>
      </c>
      <c r="W2891" s="8">
        <v>44144</v>
      </c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  <c r="CF2891" s="6"/>
      <c r="CG2891" s="6"/>
      <c r="CH2891" s="6"/>
    </row>
    <row r="2892" ht="15.15" hidden="1" spans="1:86">
      <c r="A2892" s="4">
        <v>44144.5736805556</v>
      </c>
      <c r="B2892" s="5" t="s">
        <v>169</v>
      </c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 t="s">
        <v>7774</v>
      </c>
      <c r="Y2892" s="7">
        <v>89112258412</v>
      </c>
      <c r="Z2892" s="6" t="s">
        <v>7775</v>
      </c>
      <c r="AA2892" s="6" t="s">
        <v>7776</v>
      </c>
      <c r="AB2892" s="6" t="s">
        <v>1242</v>
      </c>
      <c r="AC2892" s="7">
        <v>201</v>
      </c>
      <c r="AD2892" s="8">
        <v>41083</v>
      </c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6"/>
      <c r="CH2892" s="6"/>
    </row>
    <row r="2893" ht="15.15" hidden="1" spans="1:86">
      <c r="A2893" s="4">
        <v>44144.5737847222</v>
      </c>
      <c r="B2893" s="6" t="s">
        <v>80</v>
      </c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 t="s">
        <v>507</v>
      </c>
      <c r="BH2893" s="7">
        <v>89118475955</v>
      </c>
      <c r="BI2893" s="6" t="s">
        <v>508</v>
      </c>
      <c r="BJ2893" s="6" t="s">
        <v>7777</v>
      </c>
      <c r="BK2893" s="6" t="s">
        <v>509</v>
      </c>
      <c r="BL2893" s="6" t="s">
        <v>1631</v>
      </c>
      <c r="BM2893" s="7">
        <v>301</v>
      </c>
      <c r="BN2893" s="6" t="s">
        <v>20</v>
      </c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6"/>
      <c r="CH2893" s="6"/>
    </row>
    <row r="2894" ht="15.15" hidden="1" spans="1:86">
      <c r="A2894" s="4">
        <v>44144.5743402778</v>
      </c>
      <c r="B2894" s="5" t="s">
        <v>65</v>
      </c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 t="s">
        <v>7766</v>
      </c>
      <c r="R2894" s="6" t="s">
        <v>7767</v>
      </c>
      <c r="S2894" s="6" t="s">
        <v>7768</v>
      </c>
      <c r="T2894" s="6" t="s">
        <v>7769</v>
      </c>
      <c r="U2894" s="6" t="s">
        <v>7778</v>
      </c>
      <c r="V2894" s="7">
        <v>301</v>
      </c>
      <c r="W2894" s="8">
        <v>44143</v>
      </c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6"/>
    </row>
    <row r="2895" ht="15.15" hidden="1" spans="1:86">
      <c r="A2895" s="4">
        <v>44144.5746180556</v>
      </c>
      <c r="B2895" s="5" t="s">
        <v>65</v>
      </c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 t="s">
        <v>7779</v>
      </c>
      <c r="R2895" s="7">
        <v>9219623636</v>
      </c>
      <c r="S2895" s="6" t="s">
        <v>7780</v>
      </c>
      <c r="T2895" s="6" t="s">
        <v>7781</v>
      </c>
      <c r="U2895" s="6" t="s">
        <v>2525</v>
      </c>
      <c r="V2895" s="7">
        <v>110</v>
      </c>
      <c r="W2895" s="8">
        <v>44144</v>
      </c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6"/>
      <c r="CH2895" s="6"/>
    </row>
    <row r="2896" ht="15.15" hidden="1" spans="1:86">
      <c r="A2896" s="4">
        <v>44144.5752893519</v>
      </c>
      <c r="B2896" s="5" t="s">
        <v>65</v>
      </c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 t="s">
        <v>7782</v>
      </c>
      <c r="R2896" s="7">
        <v>89219510119</v>
      </c>
      <c r="S2896" s="6" t="s">
        <v>7783</v>
      </c>
      <c r="T2896" s="6" t="s">
        <v>7784</v>
      </c>
      <c r="U2896" s="6" t="s">
        <v>2525</v>
      </c>
      <c r="V2896" s="7">
        <v>107</v>
      </c>
      <c r="W2896" s="8">
        <v>44144</v>
      </c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  <c r="CF2896" s="6"/>
      <c r="CG2896" s="6"/>
      <c r="CH2896" s="6"/>
    </row>
    <row r="2897" ht="15.15" hidden="1" spans="1:86">
      <c r="A2897" s="4">
        <v>44144.5754398148</v>
      </c>
      <c r="B2897" s="5" t="s">
        <v>65</v>
      </c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 t="s">
        <v>7785</v>
      </c>
      <c r="R2897" s="7">
        <v>89119108233</v>
      </c>
      <c r="S2897" s="6" t="s">
        <v>7786</v>
      </c>
      <c r="T2897" s="6" t="s">
        <v>7787</v>
      </c>
      <c r="U2897" s="6" t="s">
        <v>2525</v>
      </c>
      <c r="V2897" s="7">
        <v>502</v>
      </c>
      <c r="W2897" s="8">
        <v>44144</v>
      </c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</row>
    <row r="2898" ht="15.15" hidden="1" spans="1:86">
      <c r="A2898" s="4">
        <v>44144.5755555556</v>
      </c>
      <c r="B2898" s="5" t="s">
        <v>65</v>
      </c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 t="s">
        <v>6282</v>
      </c>
      <c r="R2898" s="6">
        <v>79118446694</v>
      </c>
      <c r="S2898" s="6" t="s">
        <v>6283</v>
      </c>
      <c r="T2898" s="6" t="s">
        <v>6284</v>
      </c>
      <c r="U2898" s="6" t="s">
        <v>1417</v>
      </c>
      <c r="V2898" s="7">
        <v>501</v>
      </c>
      <c r="W2898" s="8">
        <v>44143</v>
      </c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  <c r="CF2898" s="6"/>
      <c r="CG2898" s="6"/>
      <c r="CH2898" s="6"/>
    </row>
    <row r="2899" ht="15.15" hidden="1" spans="1:86">
      <c r="A2899" s="4">
        <v>44144.5759027778</v>
      </c>
      <c r="B2899" s="5" t="s">
        <v>65</v>
      </c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 t="s">
        <v>7788</v>
      </c>
      <c r="R2899" s="7">
        <v>89112898201</v>
      </c>
      <c r="S2899" s="6" t="s">
        <v>7789</v>
      </c>
      <c r="T2899" s="6" t="s">
        <v>7790</v>
      </c>
      <c r="U2899" s="6" t="s">
        <v>2525</v>
      </c>
      <c r="V2899" s="7">
        <v>502</v>
      </c>
      <c r="W2899" s="8">
        <v>44144</v>
      </c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  <c r="CF2899" s="6"/>
      <c r="CG2899" s="6"/>
      <c r="CH2899" s="6"/>
    </row>
    <row r="2900" ht="15.15" hidden="1" spans="1:86">
      <c r="A2900" s="4">
        <v>44144.5759143519</v>
      </c>
      <c r="B2900" s="5" t="s">
        <v>65</v>
      </c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 t="s">
        <v>7791</v>
      </c>
      <c r="R2900" s="6">
        <v>79219673155</v>
      </c>
      <c r="S2900" s="6" t="s">
        <v>7792</v>
      </c>
      <c r="T2900" s="6" t="s">
        <v>7793</v>
      </c>
      <c r="U2900" s="6" t="s">
        <v>2525</v>
      </c>
      <c r="V2900" s="7">
        <v>110</v>
      </c>
      <c r="W2900" s="8">
        <v>44144</v>
      </c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  <c r="CF2900" s="6"/>
      <c r="CG2900" s="6"/>
      <c r="CH2900" s="6"/>
    </row>
    <row r="2901" ht="15.15" hidden="1" spans="1:86">
      <c r="A2901" s="4">
        <v>44144.5761458333</v>
      </c>
      <c r="B2901" s="5" t="s">
        <v>27</v>
      </c>
      <c r="C2901" s="6"/>
      <c r="D2901" s="6"/>
      <c r="E2901" s="6"/>
      <c r="F2901" s="6"/>
      <c r="G2901" s="6"/>
      <c r="H2901" s="6"/>
      <c r="I2901" s="6"/>
      <c r="J2901" s="6" t="s">
        <v>7794</v>
      </c>
      <c r="K2901" s="6" t="s">
        <v>7795</v>
      </c>
      <c r="L2901" s="6" t="s">
        <v>7796</v>
      </c>
      <c r="M2901" s="6" t="s">
        <v>7797</v>
      </c>
      <c r="N2901" s="6" t="s">
        <v>4692</v>
      </c>
      <c r="O2901" s="7">
        <v>144</v>
      </c>
      <c r="P2901" s="8">
        <v>44144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6"/>
      <c r="CH2901" s="6"/>
    </row>
    <row r="2902" ht="15.15" hidden="1" spans="1:86">
      <c r="A2902" s="4">
        <v>44144.576400463</v>
      </c>
      <c r="B2902" s="6" t="s">
        <v>15</v>
      </c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 t="s">
        <v>7798</v>
      </c>
      <c r="AF2902" s="7">
        <v>89046016124</v>
      </c>
      <c r="AG2902" s="6" t="s">
        <v>7799</v>
      </c>
      <c r="AH2902" s="6" t="s">
        <v>7800</v>
      </c>
      <c r="AI2902" s="6" t="s">
        <v>7801</v>
      </c>
      <c r="AJ2902" s="7">
        <v>103</v>
      </c>
      <c r="AK2902" s="6" t="s">
        <v>20</v>
      </c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6"/>
      <c r="CH2902" s="6"/>
    </row>
    <row r="2903" ht="15.15" spans="1:86">
      <c r="A2903" s="4">
        <v>44144.5767361111</v>
      </c>
      <c r="B2903" s="5" t="s">
        <v>11</v>
      </c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 t="s">
        <v>5953</v>
      </c>
      <c r="BP2903" s="7">
        <v>9217560241</v>
      </c>
      <c r="BQ2903" s="6" t="s">
        <v>2923</v>
      </c>
      <c r="BR2903" s="6" t="s">
        <v>7802</v>
      </c>
      <c r="BS2903" s="6" t="s">
        <v>7748</v>
      </c>
      <c r="BT2903" s="7">
        <v>176</v>
      </c>
      <c r="BU2903" s="8">
        <v>44144</v>
      </c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6"/>
      <c r="CH2903" s="6"/>
    </row>
    <row r="2904" ht="15.15" hidden="1" spans="1:86">
      <c r="A2904" s="4">
        <v>44144.5768287037</v>
      </c>
      <c r="B2904" s="5" t="s">
        <v>65</v>
      </c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 t="s">
        <v>7803</v>
      </c>
      <c r="R2904" s="6">
        <v>79216455653</v>
      </c>
      <c r="S2904" s="6" t="s">
        <v>7804</v>
      </c>
      <c r="T2904" s="6" t="s">
        <v>7805</v>
      </c>
      <c r="U2904" s="6" t="s">
        <v>633</v>
      </c>
      <c r="V2904" s="7">
        <v>102</v>
      </c>
      <c r="W2904" s="8">
        <v>44144</v>
      </c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6"/>
      <c r="CH2904" s="6"/>
    </row>
    <row r="2905" ht="15.15" hidden="1" spans="1:86">
      <c r="A2905" s="4">
        <v>44144.5768865741</v>
      </c>
      <c r="B2905" s="6" t="s">
        <v>15</v>
      </c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 t="s">
        <v>3209</v>
      </c>
      <c r="AF2905" s="7">
        <v>89500346412</v>
      </c>
      <c r="AG2905" s="6" t="s">
        <v>7806</v>
      </c>
      <c r="AH2905" s="6" t="s">
        <v>7807</v>
      </c>
      <c r="AI2905" s="6" t="s">
        <v>2855</v>
      </c>
      <c r="AJ2905" s="6" t="s">
        <v>4869</v>
      </c>
      <c r="AK2905" s="6" t="s">
        <v>20</v>
      </c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6"/>
      <c r="CH2905" s="6"/>
    </row>
    <row r="2906" ht="15.15" hidden="1" spans="1:86">
      <c r="A2906" s="4">
        <v>44144.577037037</v>
      </c>
      <c r="B2906" s="6" t="s">
        <v>15</v>
      </c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 t="s">
        <v>7788</v>
      </c>
      <c r="AF2906" s="7">
        <v>89112898201</v>
      </c>
      <c r="AG2906" s="6" t="s">
        <v>7789</v>
      </c>
      <c r="AH2906" s="6" t="s">
        <v>7790</v>
      </c>
      <c r="AI2906" s="6" t="s">
        <v>3037</v>
      </c>
      <c r="AJ2906" s="7">
        <v>101</v>
      </c>
      <c r="AK2906" s="6" t="s">
        <v>20</v>
      </c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6"/>
      <c r="CH2906" s="6"/>
    </row>
    <row r="2907" ht="15.15" hidden="1" spans="1:86">
      <c r="A2907" s="4">
        <v>44144.5770486111</v>
      </c>
      <c r="B2907" s="5" t="s">
        <v>65</v>
      </c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 t="s">
        <v>7779</v>
      </c>
      <c r="R2907" s="7">
        <v>9219623636</v>
      </c>
      <c r="S2907" s="6" t="s">
        <v>7780</v>
      </c>
      <c r="T2907" s="6" t="s">
        <v>7808</v>
      </c>
      <c r="U2907" s="6" t="s">
        <v>2525</v>
      </c>
      <c r="V2907" s="7">
        <v>110</v>
      </c>
      <c r="W2907" s="8">
        <v>44144</v>
      </c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6"/>
      <c r="CH2907" s="6"/>
    </row>
    <row r="2908" ht="15.15" hidden="1" spans="1:86">
      <c r="A2908" s="4">
        <v>44144.5776273148</v>
      </c>
      <c r="B2908" s="5" t="s">
        <v>65</v>
      </c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 t="s">
        <v>7809</v>
      </c>
      <c r="R2908" s="6">
        <v>79117771420</v>
      </c>
      <c r="S2908" s="6" t="s">
        <v>7810</v>
      </c>
      <c r="T2908" s="6" t="s">
        <v>7811</v>
      </c>
      <c r="U2908" s="6" t="s">
        <v>7812</v>
      </c>
      <c r="V2908" s="7">
        <v>101</v>
      </c>
      <c r="W2908" s="8">
        <v>44144</v>
      </c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6"/>
      <c r="CH2908" s="6"/>
    </row>
    <row r="2909" ht="15.15" hidden="1" spans="1:86">
      <c r="A2909" s="4">
        <v>44144.5784143519</v>
      </c>
      <c r="B2909" s="6" t="s">
        <v>15</v>
      </c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 t="s">
        <v>7788</v>
      </c>
      <c r="AF2909" s="7">
        <v>89112898201</v>
      </c>
      <c r="AG2909" s="6" t="s">
        <v>7789</v>
      </c>
      <c r="AH2909" s="6" t="s">
        <v>7790</v>
      </c>
      <c r="AI2909" s="6" t="s">
        <v>7813</v>
      </c>
      <c r="AJ2909" s="7">
        <v>104</v>
      </c>
      <c r="AK2909" s="6" t="s">
        <v>20</v>
      </c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6"/>
      <c r="CH2909" s="6"/>
    </row>
    <row r="2910" ht="15.15" spans="1:86">
      <c r="A2910" s="4">
        <v>44144.5791319444</v>
      </c>
      <c r="B2910" s="5" t="s">
        <v>11</v>
      </c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 t="s">
        <v>7814</v>
      </c>
      <c r="BP2910" s="6" t="s">
        <v>7815</v>
      </c>
      <c r="BQ2910" s="6" t="s">
        <v>2923</v>
      </c>
      <c r="BR2910" s="6" t="s">
        <v>7816</v>
      </c>
      <c r="BS2910" s="6" t="s">
        <v>7748</v>
      </c>
      <c r="BT2910" s="7">
        <v>176</v>
      </c>
      <c r="BU2910" s="8">
        <v>44144</v>
      </c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  <c r="CF2910" s="6"/>
      <c r="CG2910" s="6"/>
      <c r="CH2910" s="6"/>
    </row>
    <row r="2911" ht="15.15" hidden="1" spans="1:86">
      <c r="A2911" s="4">
        <v>44144.5792939815</v>
      </c>
      <c r="B2911" s="5" t="s">
        <v>65</v>
      </c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 t="s">
        <v>7817</v>
      </c>
      <c r="R2911" s="6">
        <v>79219395665</v>
      </c>
      <c r="S2911" s="6" t="s">
        <v>7818</v>
      </c>
      <c r="T2911" s="6" t="s">
        <v>7819</v>
      </c>
      <c r="U2911" s="6" t="s">
        <v>4888</v>
      </c>
      <c r="V2911" s="7">
        <v>105</v>
      </c>
      <c r="W2911" s="8">
        <v>44144</v>
      </c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6"/>
      <c r="CH2911" s="6"/>
    </row>
    <row r="2912" ht="15.15" hidden="1" spans="1:86">
      <c r="A2912" s="4">
        <v>44144.5798263889</v>
      </c>
      <c r="B2912" s="5" t="s">
        <v>65</v>
      </c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 t="s">
        <v>7820</v>
      </c>
      <c r="R2912" s="7">
        <v>89112516441</v>
      </c>
      <c r="S2912" s="6" t="s">
        <v>7821</v>
      </c>
      <c r="T2912" s="6" t="s">
        <v>7822</v>
      </c>
      <c r="U2912" s="6" t="s">
        <v>633</v>
      </c>
      <c r="V2912" s="7">
        <v>102</v>
      </c>
      <c r="W2912" s="8">
        <v>44144</v>
      </c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  <c r="CF2912" s="6"/>
      <c r="CG2912" s="6"/>
      <c r="CH2912" s="6"/>
    </row>
    <row r="2913" ht="15.15" hidden="1" spans="1:86">
      <c r="A2913" s="4">
        <v>44144.5798842593</v>
      </c>
      <c r="B2913" s="5" t="s">
        <v>65</v>
      </c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 t="s">
        <v>7823</v>
      </c>
      <c r="R2913" s="7">
        <v>79217481335</v>
      </c>
      <c r="S2913" s="6"/>
      <c r="T2913" s="6" t="s">
        <v>7824</v>
      </c>
      <c r="U2913" s="6" t="s">
        <v>4020</v>
      </c>
      <c r="V2913" s="6" t="s">
        <v>7825</v>
      </c>
      <c r="W2913" s="8">
        <v>44144</v>
      </c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  <c r="CF2913" s="6"/>
      <c r="CG2913" s="6"/>
      <c r="CH2913" s="6"/>
    </row>
    <row r="2914" ht="15.15" hidden="1" spans="1:86">
      <c r="A2914" s="4">
        <v>44144.5801157407</v>
      </c>
      <c r="B2914" s="5" t="s">
        <v>65</v>
      </c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 t="s">
        <v>3099</v>
      </c>
      <c r="R2914" s="7">
        <v>89218642521</v>
      </c>
      <c r="S2914" s="6" t="s">
        <v>3100</v>
      </c>
      <c r="T2914" s="6" t="s">
        <v>7826</v>
      </c>
      <c r="U2914" s="6" t="s">
        <v>7449</v>
      </c>
      <c r="V2914" s="7">
        <v>201</v>
      </c>
      <c r="W2914" s="7" t="s">
        <v>6642</v>
      </c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6"/>
    </row>
    <row r="2915" ht="15.15" hidden="1" spans="1:86">
      <c r="A2915" s="4">
        <v>44144.5802314815</v>
      </c>
      <c r="B2915" s="5" t="s">
        <v>65</v>
      </c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 t="s">
        <v>7827</v>
      </c>
      <c r="R2915" s="7">
        <v>89046374316</v>
      </c>
      <c r="S2915" s="6" t="s">
        <v>7828</v>
      </c>
      <c r="T2915" s="6" t="s">
        <v>7829</v>
      </c>
      <c r="U2915" s="6" t="s">
        <v>2525</v>
      </c>
      <c r="V2915" s="7">
        <v>503</v>
      </c>
      <c r="W2915" s="8">
        <v>44144</v>
      </c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6"/>
      <c r="CF2915" s="6"/>
      <c r="CG2915" s="6"/>
      <c r="CH2915" s="6"/>
    </row>
    <row r="2916" ht="15.15" hidden="1" spans="1:86">
      <c r="A2916" s="4">
        <v>44144.5803819444</v>
      </c>
      <c r="B2916" s="5" t="s">
        <v>65</v>
      </c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 t="s">
        <v>7830</v>
      </c>
      <c r="R2916" s="6">
        <v>79119270109</v>
      </c>
      <c r="S2916" s="6"/>
      <c r="T2916" s="6" t="s">
        <v>7831</v>
      </c>
      <c r="U2916" s="6" t="s">
        <v>7832</v>
      </c>
      <c r="V2916" s="7">
        <v>202</v>
      </c>
      <c r="W2916" s="8">
        <v>44144</v>
      </c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6"/>
      <c r="CB2916" s="6"/>
      <c r="CC2916" s="6"/>
      <c r="CD2916" s="6"/>
      <c r="CE2916" s="6"/>
      <c r="CF2916" s="6"/>
      <c r="CG2916" s="6"/>
      <c r="CH2916" s="6"/>
    </row>
    <row r="2917" ht="15.15" hidden="1" spans="1:86">
      <c r="A2917" s="4">
        <v>44144.5804398148</v>
      </c>
      <c r="B2917" s="5" t="s">
        <v>65</v>
      </c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 t="s">
        <v>7817</v>
      </c>
      <c r="R2917" s="6">
        <v>79219395665</v>
      </c>
      <c r="S2917" s="6" t="s">
        <v>7818</v>
      </c>
      <c r="T2917" s="6" t="s">
        <v>7819</v>
      </c>
      <c r="U2917" s="6" t="s">
        <v>7833</v>
      </c>
      <c r="V2917" s="7">
        <v>301</v>
      </c>
      <c r="W2917" s="8">
        <v>44144</v>
      </c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6"/>
      <c r="CB2917" s="6"/>
      <c r="CC2917" s="6"/>
      <c r="CD2917" s="6"/>
      <c r="CE2917" s="6"/>
      <c r="CF2917" s="6"/>
      <c r="CG2917" s="6"/>
      <c r="CH2917" s="6"/>
    </row>
    <row r="2918" ht="15.15" hidden="1" spans="1:86">
      <c r="A2918" s="4">
        <v>44144.5805902778</v>
      </c>
      <c r="B2918" s="5" t="s">
        <v>65</v>
      </c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 t="s">
        <v>7834</v>
      </c>
      <c r="R2918" s="6" t="s">
        <v>7835</v>
      </c>
      <c r="S2918" s="6" t="s">
        <v>7836</v>
      </c>
      <c r="T2918" s="6" t="s">
        <v>7837</v>
      </c>
      <c r="U2918" s="6" t="s">
        <v>2525</v>
      </c>
      <c r="V2918" s="7">
        <v>110</v>
      </c>
      <c r="W2918" s="8">
        <v>44144</v>
      </c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6"/>
      <c r="CB2918" s="6"/>
      <c r="CC2918" s="6"/>
      <c r="CD2918" s="6"/>
      <c r="CE2918" s="6"/>
      <c r="CF2918" s="6"/>
      <c r="CG2918" s="6"/>
      <c r="CH2918" s="6"/>
    </row>
    <row r="2919" ht="15.15" hidden="1" spans="1:86">
      <c r="A2919" s="4">
        <v>44144.5810416667</v>
      </c>
      <c r="B2919" s="5" t="s">
        <v>169</v>
      </c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 t="s">
        <v>7838</v>
      </c>
      <c r="Y2919" s="7">
        <v>89046083988</v>
      </c>
      <c r="Z2919" s="6" t="s">
        <v>7839</v>
      </c>
      <c r="AA2919" s="6" t="s">
        <v>7840</v>
      </c>
      <c r="AB2919" s="6" t="s">
        <v>859</v>
      </c>
      <c r="AC2919" s="7">
        <v>301</v>
      </c>
      <c r="AD2919" s="7" t="s">
        <v>6642</v>
      </c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6"/>
      <c r="CH2919" s="6"/>
    </row>
    <row r="2920" ht="15.15" hidden="1" spans="1:86">
      <c r="A2920" s="4">
        <v>44144.5813078704</v>
      </c>
      <c r="B2920" s="6" t="s">
        <v>80</v>
      </c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 t="s">
        <v>7841</v>
      </c>
      <c r="BH2920" s="6" t="s">
        <v>7842</v>
      </c>
      <c r="BI2920" s="6" t="s">
        <v>7843</v>
      </c>
      <c r="BJ2920" s="6" t="s">
        <v>7844</v>
      </c>
      <c r="BK2920" s="6" t="s">
        <v>7845</v>
      </c>
      <c r="BL2920" s="6" t="s">
        <v>7846</v>
      </c>
      <c r="BM2920" s="7">
        <v>111</v>
      </c>
      <c r="BN2920" s="6" t="s">
        <v>20</v>
      </c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6"/>
      <c r="CH2920" s="6"/>
    </row>
    <row r="2921" ht="15.15" spans="1:86">
      <c r="A2921" s="4">
        <v>44144.5815162037</v>
      </c>
      <c r="B2921" s="5" t="s">
        <v>11</v>
      </c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 t="s">
        <v>7847</v>
      </c>
      <c r="BP2921" s="6" t="s">
        <v>7848</v>
      </c>
      <c r="BQ2921" s="6" t="s">
        <v>2923</v>
      </c>
      <c r="BR2921" s="6" t="s">
        <v>7849</v>
      </c>
      <c r="BS2921" s="6" t="s">
        <v>7748</v>
      </c>
      <c r="BT2921" s="7">
        <v>176</v>
      </c>
      <c r="BU2921" s="8">
        <v>44144</v>
      </c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  <c r="CF2921" s="6"/>
      <c r="CG2921" s="6"/>
      <c r="CH2921" s="6"/>
    </row>
    <row r="2922" ht="15.15" spans="1:86">
      <c r="A2922" s="4">
        <v>44144.5818518518</v>
      </c>
      <c r="B2922" s="5" t="s">
        <v>11</v>
      </c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 t="s">
        <v>7850</v>
      </c>
      <c r="BP2922" s="7">
        <v>9214019206</v>
      </c>
      <c r="BQ2922" s="6" t="s">
        <v>7851</v>
      </c>
      <c r="BR2922" s="6" t="s">
        <v>7852</v>
      </c>
      <c r="BS2922" s="6" t="s">
        <v>377</v>
      </c>
      <c r="BT2922" s="7">
        <v>604</v>
      </c>
      <c r="BU2922" s="8">
        <v>44144</v>
      </c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6"/>
      <c r="CH2922" s="6"/>
    </row>
    <row r="2923" ht="15.15" hidden="1" spans="1:86">
      <c r="A2923" s="4">
        <v>44144.5819212963</v>
      </c>
      <c r="B2923" s="6" t="s">
        <v>15</v>
      </c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 t="s">
        <v>32</v>
      </c>
      <c r="AF2923" s="6">
        <v>79219331952</v>
      </c>
      <c r="AG2923" s="6" t="s">
        <v>33</v>
      </c>
      <c r="AH2923" s="6" t="s">
        <v>7853</v>
      </c>
      <c r="AI2923" s="6" t="s">
        <v>7854</v>
      </c>
      <c r="AJ2923" s="7">
        <v>121</v>
      </c>
      <c r="AK2923" s="6" t="s">
        <v>26</v>
      </c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  <c r="CF2923" s="6"/>
      <c r="CG2923" s="6"/>
      <c r="CH2923" s="6"/>
    </row>
    <row r="2924" ht="15.15" hidden="1" spans="1:86">
      <c r="A2924" s="4">
        <v>44144.5822337963</v>
      </c>
      <c r="B2924" s="5" t="s">
        <v>65</v>
      </c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 t="s">
        <v>3099</v>
      </c>
      <c r="R2924" s="7">
        <v>89218642521</v>
      </c>
      <c r="S2924" s="6" t="s">
        <v>3100</v>
      </c>
      <c r="T2924" s="6" t="s">
        <v>7826</v>
      </c>
      <c r="U2924" s="6" t="s">
        <v>887</v>
      </c>
      <c r="V2924" s="6">
        <v>1</v>
      </c>
      <c r="W2924" s="7" t="s">
        <v>6642</v>
      </c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  <c r="CF2924" s="6"/>
      <c r="CG2924" s="6"/>
      <c r="CH2924" s="6"/>
    </row>
    <row r="2925" ht="15.15" hidden="1" spans="1:86">
      <c r="A2925" s="4">
        <v>44144.5824421296</v>
      </c>
      <c r="B2925" s="5" t="s">
        <v>65</v>
      </c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 t="s">
        <v>7855</v>
      </c>
      <c r="R2925" s="7">
        <v>89214255292</v>
      </c>
      <c r="S2925" s="6" t="s">
        <v>7856</v>
      </c>
      <c r="T2925" s="6" t="s">
        <v>7857</v>
      </c>
      <c r="U2925" s="6" t="s">
        <v>4577</v>
      </c>
      <c r="V2925" s="7">
        <v>110</v>
      </c>
      <c r="W2925" s="8">
        <v>44144</v>
      </c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  <c r="CF2925" s="6"/>
      <c r="CG2925" s="6"/>
      <c r="CH2925" s="6"/>
    </row>
    <row r="2926" ht="15.15" hidden="1" spans="1:86">
      <c r="A2926" s="4">
        <v>44144.5825694444</v>
      </c>
      <c r="B2926" s="5" t="s">
        <v>44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 t="s">
        <v>7858</v>
      </c>
      <c r="AM2926" s="7">
        <v>89217455292</v>
      </c>
      <c r="AN2926" s="6" t="s">
        <v>7859</v>
      </c>
      <c r="AO2926" s="6" t="s">
        <v>7860</v>
      </c>
      <c r="AP2926" s="6" t="s">
        <v>2373</v>
      </c>
      <c r="AQ2926" s="6" t="s">
        <v>46</v>
      </c>
      <c r="AR2926" s="8">
        <v>44144</v>
      </c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</row>
    <row r="2927" ht="15.15" hidden="1" spans="1:86">
      <c r="A2927" s="4">
        <v>44144.5827430556</v>
      </c>
      <c r="B2927" s="5" t="s">
        <v>65</v>
      </c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 t="s">
        <v>7823</v>
      </c>
      <c r="R2927" s="7">
        <v>79217481335</v>
      </c>
      <c r="S2927" s="6"/>
      <c r="T2927" s="6" t="s">
        <v>7824</v>
      </c>
      <c r="U2927" s="6" t="s">
        <v>6678</v>
      </c>
      <c r="V2927" s="7">
        <v>201</v>
      </c>
      <c r="W2927" s="8">
        <v>44144</v>
      </c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</row>
    <row r="2928" ht="15.15" spans="1:86">
      <c r="A2928" s="4">
        <v>44144.5827777778</v>
      </c>
      <c r="B2928" s="5" t="s">
        <v>11</v>
      </c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 t="s">
        <v>7861</v>
      </c>
      <c r="BP2928" s="6">
        <v>79523923128</v>
      </c>
      <c r="BQ2928" s="6" t="s">
        <v>7862</v>
      </c>
      <c r="BR2928" s="6" t="s">
        <v>7863</v>
      </c>
      <c r="BS2928" s="6" t="s">
        <v>2895</v>
      </c>
      <c r="BT2928" s="7">
        <v>601</v>
      </c>
      <c r="BU2928" s="8">
        <v>44144</v>
      </c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</row>
    <row r="2929" ht="15.15" hidden="1" spans="1:86">
      <c r="A2929" s="4">
        <v>44144.5831712963</v>
      </c>
      <c r="B2929" s="5" t="s">
        <v>65</v>
      </c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 t="s">
        <v>7864</v>
      </c>
      <c r="R2929" s="10">
        <v>79626909999</v>
      </c>
      <c r="S2929" s="6" t="s">
        <v>7865</v>
      </c>
      <c r="T2929" s="6" t="s">
        <v>7866</v>
      </c>
      <c r="U2929" s="6" t="s">
        <v>2525</v>
      </c>
      <c r="V2929" s="7">
        <v>110</v>
      </c>
      <c r="W2929" s="8">
        <v>44144</v>
      </c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</row>
    <row r="2930" ht="15.15" hidden="1" spans="1:86">
      <c r="A2930" s="4">
        <v>44144.5832986111</v>
      </c>
      <c r="B2930" s="5" t="s">
        <v>169</v>
      </c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 t="s">
        <v>7867</v>
      </c>
      <c r="Y2930" s="6">
        <v>79216455653</v>
      </c>
      <c r="Z2930" s="6" t="s">
        <v>7804</v>
      </c>
      <c r="AA2930" s="6" t="s">
        <v>7805</v>
      </c>
      <c r="AB2930" s="6" t="s">
        <v>7868</v>
      </c>
      <c r="AC2930" s="7">
        <v>101</v>
      </c>
      <c r="AD2930" s="8">
        <v>44144</v>
      </c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</row>
    <row r="2931" ht="15.15" hidden="1" spans="1:86">
      <c r="A2931" s="4">
        <v>44144.5834375</v>
      </c>
      <c r="B2931" s="5" t="s">
        <v>65</v>
      </c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 t="s">
        <v>7869</v>
      </c>
      <c r="R2931" s="6">
        <f>7-911-111-16-54</f>
        <v>-1085</v>
      </c>
      <c r="S2931" s="6" t="s">
        <v>7870</v>
      </c>
      <c r="T2931" s="6" t="s">
        <v>7871</v>
      </c>
      <c r="U2931" s="6" t="s">
        <v>139</v>
      </c>
      <c r="V2931" s="7">
        <v>107</v>
      </c>
      <c r="W2931" s="8">
        <v>44144</v>
      </c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</row>
    <row r="2932" ht="15.15" spans="1:86">
      <c r="A2932" s="4">
        <v>44144.5836689815</v>
      </c>
      <c r="B2932" s="5" t="s">
        <v>11</v>
      </c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 t="s">
        <v>7872</v>
      </c>
      <c r="BP2932" s="6" t="s">
        <v>7873</v>
      </c>
      <c r="BQ2932" s="6" t="s">
        <v>2923</v>
      </c>
      <c r="BR2932" s="6" t="s">
        <v>7874</v>
      </c>
      <c r="BS2932" s="6" t="s">
        <v>7748</v>
      </c>
      <c r="BT2932" s="7">
        <v>176</v>
      </c>
      <c r="BU2932" s="8">
        <v>44144</v>
      </c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6"/>
      <c r="CH2932" s="6"/>
    </row>
    <row r="2933" ht="15.15" hidden="1" spans="1:86">
      <c r="A2933" s="4">
        <v>44144.5836921296</v>
      </c>
      <c r="B2933" s="5" t="s">
        <v>65</v>
      </c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 t="s">
        <v>7823</v>
      </c>
      <c r="R2933" s="7">
        <v>79217481335</v>
      </c>
      <c r="S2933" s="6"/>
      <c r="T2933" s="6" t="s">
        <v>7824</v>
      </c>
      <c r="U2933" s="6" t="s">
        <v>5306</v>
      </c>
      <c r="V2933" s="6">
        <v>2</v>
      </c>
      <c r="W2933" s="8">
        <v>44144</v>
      </c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6"/>
      <c r="CH2933" s="6"/>
    </row>
    <row r="2934" ht="15.15" hidden="1" spans="1:86">
      <c r="A2934" s="4">
        <v>44144.5838541667</v>
      </c>
      <c r="B2934" s="6" t="s">
        <v>15</v>
      </c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 t="s">
        <v>7875</v>
      </c>
      <c r="AF2934" s="6">
        <v>79112087417</v>
      </c>
      <c r="AG2934" s="6" t="s">
        <v>7876</v>
      </c>
      <c r="AH2934" s="6" t="s">
        <v>7877</v>
      </c>
      <c r="AI2934" s="6" t="s">
        <v>7743</v>
      </c>
      <c r="AJ2934" s="7">
        <v>101</v>
      </c>
      <c r="AK2934" s="6" t="s">
        <v>20</v>
      </c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6"/>
      <c r="CH2934" s="6"/>
    </row>
    <row r="2935" ht="15.15" hidden="1" spans="1:86">
      <c r="A2935" s="4">
        <v>44144.5840856481</v>
      </c>
      <c r="B2935" s="6" t="s">
        <v>15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 t="s">
        <v>7878</v>
      </c>
      <c r="AF2935" s="6">
        <v>79217675537</v>
      </c>
      <c r="AG2935" s="6" t="s">
        <v>7879</v>
      </c>
      <c r="AH2935" s="6" t="s">
        <v>7880</v>
      </c>
      <c r="AI2935" s="6" t="s">
        <v>7587</v>
      </c>
      <c r="AJ2935" s="7">
        <v>103</v>
      </c>
      <c r="AK2935" s="6" t="s">
        <v>74</v>
      </c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  <c r="CF2935" s="6"/>
      <c r="CG2935" s="6"/>
      <c r="CH2935" s="6"/>
    </row>
    <row r="2936" ht="15.15" hidden="1" spans="1:86">
      <c r="A2936" s="4">
        <v>44144.5840856481</v>
      </c>
      <c r="B2936" s="6" t="s">
        <v>15</v>
      </c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 t="s">
        <v>7881</v>
      </c>
      <c r="AF2936" s="6">
        <v>79633189944</v>
      </c>
      <c r="AG2936" s="6" t="s">
        <v>7882</v>
      </c>
      <c r="AH2936" s="6" t="s">
        <v>7883</v>
      </c>
      <c r="AI2936" s="6" t="s">
        <v>6007</v>
      </c>
      <c r="AJ2936" s="7">
        <v>121</v>
      </c>
      <c r="AK2936" s="6" t="s">
        <v>20</v>
      </c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  <c r="CF2936" s="6"/>
      <c r="CG2936" s="6"/>
      <c r="CH2936" s="6"/>
    </row>
    <row r="2937" ht="15.15" hidden="1" spans="1:86">
      <c r="A2937" s="4">
        <v>44144.5845023148</v>
      </c>
      <c r="B2937" s="5" t="s">
        <v>44</v>
      </c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 t="s">
        <v>6814</v>
      </c>
      <c r="AM2937" s="7">
        <v>9219102743</v>
      </c>
      <c r="AN2937" s="6" t="s">
        <v>6815</v>
      </c>
      <c r="AO2937" s="6" t="s">
        <v>6816</v>
      </c>
      <c r="AP2937" s="6" t="s">
        <v>1660</v>
      </c>
      <c r="AQ2937" s="6" t="s">
        <v>46</v>
      </c>
      <c r="AR2937" s="8">
        <v>44144</v>
      </c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  <c r="CF2937" s="6"/>
      <c r="CG2937" s="6"/>
      <c r="CH2937" s="6"/>
    </row>
    <row r="2938" ht="15.15" hidden="1" spans="1:86">
      <c r="A2938" s="4">
        <v>44144.5845023148</v>
      </c>
      <c r="B2938" s="5" t="s">
        <v>65</v>
      </c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 t="s">
        <v>7823</v>
      </c>
      <c r="R2938" s="7">
        <v>79217481335</v>
      </c>
      <c r="S2938" s="6"/>
      <c r="T2938" s="6" t="s">
        <v>7824</v>
      </c>
      <c r="U2938" s="6" t="s">
        <v>1988</v>
      </c>
      <c r="V2938" s="6" t="s">
        <v>5043</v>
      </c>
      <c r="W2938" s="8">
        <v>44144</v>
      </c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  <c r="CF2938" s="6"/>
      <c r="CG2938" s="6"/>
      <c r="CH2938" s="6"/>
    </row>
    <row r="2939" ht="15.15" hidden="1" spans="1:86">
      <c r="A2939" s="4">
        <v>44144.5845717593</v>
      </c>
      <c r="B2939" s="5" t="s">
        <v>65</v>
      </c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 t="s">
        <v>7884</v>
      </c>
      <c r="R2939" s="6">
        <v>79119115774</v>
      </c>
      <c r="S2939" s="6" t="s">
        <v>7885</v>
      </c>
      <c r="T2939" s="6" t="s">
        <v>7886</v>
      </c>
      <c r="U2939" s="6" t="s">
        <v>4098</v>
      </c>
      <c r="V2939" s="7">
        <v>502</v>
      </c>
      <c r="W2939" s="8">
        <v>44144</v>
      </c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</row>
    <row r="2940" ht="15.15" spans="1:86">
      <c r="A2940" s="4">
        <v>44144.5847453704</v>
      </c>
      <c r="B2940" s="5" t="s">
        <v>11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 t="s">
        <v>7887</v>
      </c>
      <c r="BP2940" s="6">
        <v>79219040499</v>
      </c>
      <c r="BQ2940" s="6" t="s">
        <v>7888</v>
      </c>
      <c r="BR2940" s="6" t="s">
        <v>7889</v>
      </c>
      <c r="BS2940" s="6" t="s">
        <v>2215</v>
      </c>
      <c r="BT2940" s="7">
        <v>149</v>
      </c>
      <c r="BU2940" s="8">
        <v>44144</v>
      </c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6"/>
      <c r="CH2940" s="6"/>
    </row>
    <row r="2941" ht="15.15" hidden="1" spans="1:86">
      <c r="A2941" s="4">
        <v>44144.5849189815</v>
      </c>
      <c r="B2941" s="6" t="s">
        <v>15</v>
      </c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 t="s">
        <v>7890</v>
      </c>
      <c r="AF2941" s="7">
        <v>89033609263</v>
      </c>
      <c r="AG2941" s="6" t="s">
        <v>7891</v>
      </c>
      <c r="AH2941" s="6" t="s">
        <v>7892</v>
      </c>
      <c r="AI2941" s="6" t="s">
        <v>7743</v>
      </c>
      <c r="AJ2941" s="7">
        <v>102</v>
      </c>
      <c r="AK2941" s="6" t="s">
        <v>20</v>
      </c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6"/>
      <c r="CH2941" s="6"/>
    </row>
    <row r="2942" ht="15.15" spans="1:86">
      <c r="A2942" s="4">
        <v>44144.5853240741</v>
      </c>
      <c r="B2942" s="5" t="s">
        <v>11</v>
      </c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 t="s">
        <v>7893</v>
      </c>
      <c r="BP2942" s="6" t="s">
        <v>7894</v>
      </c>
      <c r="BQ2942" s="6"/>
      <c r="BR2942" s="6" t="s">
        <v>7895</v>
      </c>
      <c r="BS2942" s="6" t="s">
        <v>7748</v>
      </c>
      <c r="BT2942" s="7">
        <v>176</v>
      </c>
      <c r="BU2942" s="8">
        <v>44144</v>
      </c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6"/>
      <c r="CH2942" s="6"/>
    </row>
    <row r="2943" ht="15.15" hidden="1" spans="1:86">
      <c r="A2943" s="4">
        <v>44144.5856828704</v>
      </c>
      <c r="B2943" s="5" t="s">
        <v>65</v>
      </c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 t="s">
        <v>7896</v>
      </c>
      <c r="R2943" s="6">
        <v>79119582927</v>
      </c>
      <c r="S2943" s="6" t="s">
        <v>7897</v>
      </c>
      <c r="T2943" s="6" t="s">
        <v>7898</v>
      </c>
      <c r="U2943" s="6" t="s">
        <v>2525</v>
      </c>
      <c r="V2943" s="7">
        <v>110</v>
      </c>
      <c r="W2943" s="8">
        <v>44144</v>
      </c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</row>
    <row r="2944" ht="15.15" spans="1:86">
      <c r="A2944" s="4">
        <v>44144.5857291667</v>
      </c>
      <c r="B2944" s="5" t="s">
        <v>11</v>
      </c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 t="s">
        <v>7899</v>
      </c>
      <c r="BP2944" s="7">
        <v>89219311857</v>
      </c>
      <c r="BQ2944" s="6" t="s">
        <v>7900</v>
      </c>
      <c r="BR2944" s="6" t="s">
        <v>7901</v>
      </c>
      <c r="BS2944" s="6" t="s">
        <v>7902</v>
      </c>
      <c r="BT2944" s="7">
        <v>604</v>
      </c>
      <c r="BU2944" s="8">
        <v>44144</v>
      </c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  <c r="CF2944" s="6"/>
      <c r="CG2944" s="6"/>
      <c r="CH2944" s="6"/>
    </row>
    <row r="2945" ht="15.15" hidden="1" spans="1:86">
      <c r="A2945" s="4">
        <v>44144.5861111111</v>
      </c>
      <c r="B2945" s="5" t="s">
        <v>65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 t="s">
        <v>2313</v>
      </c>
      <c r="R2945" s="7">
        <v>89112118138</v>
      </c>
      <c r="S2945" s="6" t="s">
        <v>2296</v>
      </c>
      <c r="T2945" s="6" t="s">
        <v>7903</v>
      </c>
      <c r="U2945" s="6" t="s">
        <v>3453</v>
      </c>
      <c r="V2945" s="7">
        <v>101</v>
      </c>
      <c r="W2945" s="8">
        <v>44144</v>
      </c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6"/>
      <c r="CH2945" s="6"/>
    </row>
    <row r="2946" ht="15.15" hidden="1" spans="1:86">
      <c r="A2946" s="4">
        <v>44144.5861458333</v>
      </c>
      <c r="B2946" s="5" t="s">
        <v>65</v>
      </c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 t="s">
        <v>7904</v>
      </c>
      <c r="R2946" s="6">
        <v>79118494159</v>
      </c>
      <c r="S2946" s="6" t="s">
        <v>7905</v>
      </c>
      <c r="T2946" s="6" t="s">
        <v>7906</v>
      </c>
      <c r="U2946" s="6" t="s">
        <v>139</v>
      </c>
      <c r="V2946" s="7">
        <v>502</v>
      </c>
      <c r="W2946" s="8">
        <v>44144</v>
      </c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6"/>
      <c r="CH2946" s="6"/>
    </row>
    <row r="2947" ht="15.15" hidden="1" spans="1:86">
      <c r="A2947" s="4">
        <v>44144.5862847222</v>
      </c>
      <c r="B2947" s="5" t="s">
        <v>65</v>
      </c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 t="s">
        <v>7907</v>
      </c>
      <c r="R2947" s="7">
        <v>89119067400</v>
      </c>
      <c r="S2947" s="6" t="s">
        <v>7908</v>
      </c>
      <c r="T2947" s="6" t="s">
        <v>7909</v>
      </c>
      <c r="U2947" s="6" t="s">
        <v>7910</v>
      </c>
      <c r="V2947" s="6">
        <v>3</v>
      </c>
      <c r="W2947" s="8">
        <v>44144</v>
      </c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  <c r="CF2947" s="6"/>
      <c r="CG2947" s="6"/>
      <c r="CH2947" s="6"/>
    </row>
    <row r="2948" ht="15.15" hidden="1" spans="1:86">
      <c r="A2948" s="4">
        <v>44144.5863773148</v>
      </c>
      <c r="B2948" s="6" t="s">
        <v>80</v>
      </c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 t="s">
        <v>7861</v>
      </c>
      <c r="BH2948" s="6">
        <v>79523923128</v>
      </c>
      <c r="BI2948" s="6" t="s">
        <v>7862</v>
      </c>
      <c r="BJ2948" s="6" t="s">
        <v>7911</v>
      </c>
      <c r="BK2948" s="6" t="s">
        <v>7863</v>
      </c>
      <c r="BL2948" s="6" t="s">
        <v>7912</v>
      </c>
      <c r="BM2948" s="7">
        <v>208</v>
      </c>
      <c r="BN2948" s="6" t="s">
        <v>20</v>
      </c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</row>
    <row r="2949" ht="15.15" hidden="1" spans="1:86">
      <c r="A2949" s="4">
        <v>44144.5871527778</v>
      </c>
      <c r="B2949" s="5" t="s">
        <v>27</v>
      </c>
      <c r="C2949" s="6"/>
      <c r="D2949" s="6"/>
      <c r="E2949" s="6"/>
      <c r="F2949" s="6"/>
      <c r="G2949" s="6"/>
      <c r="H2949" s="6"/>
      <c r="I2949" s="6"/>
      <c r="J2949" s="6" t="s">
        <v>7913</v>
      </c>
      <c r="K2949" s="7">
        <v>89312996939</v>
      </c>
      <c r="L2949" s="6" t="s">
        <v>7914</v>
      </c>
      <c r="M2949" s="6" t="s">
        <v>7915</v>
      </c>
      <c r="N2949" s="6" t="s">
        <v>2983</v>
      </c>
      <c r="O2949" s="6" t="s">
        <v>1264</v>
      </c>
      <c r="P2949" s="8">
        <v>44144</v>
      </c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6"/>
      <c r="CH2949" s="6"/>
    </row>
    <row r="2950" ht="15.15" hidden="1" spans="1:86">
      <c r="A2950" s="4">
        <v>44144.5872916667</v>
      </c>
      <c r="B2950" s="6" t="s">
        <v>80</v>
      </c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 t="s">
        <v>7916</v>
      </c>
      <c r="BH2950" s="6">
        <v>79817721802</v>
      </c>
      <c r="BI2950" s="6" t="s">
        <v>7917</v>
      </c>
      <c r="BJ2950" s="6" t="s">
        <v>7918</v>
      </c>
      <c r="BK2950" s="6" t="s">
        <v>7919</v>
      </c>
      <c r="BL2950" s="6" t="s">
        <v>3112</v>
      </c>
      <c r="BM2950" s="6" t="s">
        <v>46</v>
      </c>
      <c r="BN2950" s="6" t="s">
        <v>26</v>
      </c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6"/>
      <c r="CH2950" s="6"/>
    </row>
    <row r="2951" ht="15.15" hidden="1" spans="1:86">
      <c r="A2951" s="4">
        <v>44144.5876041667</v>
      </c>
      <c r="B2951" s="5" t="s">
        <v>65</v>
      </c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 t="s">
        <v>7920</v>
      </c>
      <c r="R2951" s="6">
        <f>7-964-611-15-88</f>
        <v>-1671</v>
      </c>
      <c r="S2951" s="6" t="s">
        <v>7921</v>
      </c>
      <c r="T2951" s="6" t="s">
        <v>7922</v>
      </c>
      <c r="U2951" s="6" t="s">
        <v>7923</v>
      </c>
      <c r="V2951" s="7">
        <v>555</v>
      </c>
      <c r="W2951" s="8">
        <v>44144</v>
      </c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6"/>
      <c r="CH2951" s="6"/>
    </row>
    <row r="2952" ht="15.15" hidden="1" spans="1:86">
      <c r="A2952" s="4">
        <v>44144.5876157407</v>
      </c>
      <c r="B2952" s="6" t="s">
        <v>80</v>
      </c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 t="s">
        <v>7924</v>
      </c>
      <c r="BH2952" s="7">
        <v>89219530886</v>
      </c>
      <c r="BI2952" s="6"/>
      <c r="BJ2952" s="6" t="s">
        <v>7925</v>
      </c>
      <c r="BK2952" s="6" t="s">
        <v>7926</v>
      </c>
      <c r="BL2952" s="6" t="s">
        <v>1631</v>
      </c>
      <c r="BM2952" s="7">
        <v>301</v>
      </c>
      <c r="BN2952" s="6" t="s">
        <v>20</v>
      </c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6"/>
      <c r="CH2952" s="6"/>
    </row>
    <row r="2953" ht="15.15" hidden="1" spans="1:86">
      <c r="A2953" s="4">
        <v>44144.5878472222</v>
      </c>
      <c r="B2953" s="5" t="s">
        <v>65</v>
      </c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 t="s">
        <v>7927</v>
      </c>
      <c r="R2953" s="7">
        <v>89219896876</v>
      </c>
      <c r="S2953" s="6" t="s">
        <v>7928</v>
      </c>
      <c r="T2953" s="6" t="s">
        <v>7929</v>
      </c>
      <c r="U2953" s="6" t="s">
        <v>7930</v>
      </c>
      <c r="V2953" s="7">
        <v>555</v>
      </c>
      <c r="W2953" s="8">
        <v>44144</v>
      </c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6"/>
      <c r="CH2953" s="6"/>
    </row>
    <row r="2954" ht="15.15" hidden="1" spans="1:86">
      <c r="A2954" s="4">
        <v>44144.5881365741</v>
      </c>
      <c r="B2954" s="6" t="s">
        <v>15</v>
      </c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 t="s">
        <v>7931</v>
      </c>
      <c r="AF2954" s="6" t="s">
        <v>7932</v>
      </c>
      <c r="AG2954" s="6" t="s">
        <v>7933</v>
      </c>
      <c r="AH2954" s="6" t="s">
        <v>7934</v>
      </c>
      <c r="AI2954" s="6" t="s">
        <v>1884</v>
      </c>
      <c r="AJ2954" s="7">
        <v>201</v>
      </c>
      <c r="AK2954" s="6" t="s">
        <v>26</v>
      </c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6"/>
      <c r="CH2954" s="6"/>
    </row>
    <row r="2955" ht="15.15" hidden="1" spans="1:86">
      <c r="A2955" s="4">
        <v>44144.5881481481</v>
      </c>
      <c r="B2955" s="5" t="s">
        <v>65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 t="s">
        <v>7935</v>
      </c>
      <c r="R2955" s="7">
        <v>89117779198</v>
      </c>
      <c r="S2955" s="6" t="s">
        <v>7936</v>
      </c>
      <c r="T2955" s="6" t="s">
        <v>7937</v>
      </c>
      <c r="U2955" s="6" t="s">
        <v>633</v>
      </c>
      <c r="V2955" s="7">
        <v>102</v>
      </c>
      <c r="W2955" s="8">
        <v>44144</v>
      </c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6"/>
      <c r="CH2955" s="6"/>
    </row>
    <row r="2956" ht="15.15" spans="1:86">
      <c r="A2956" s="4">
        <v>44144.5882986111</v>
      </c>
      <c r="B2956" s="5" t="s">
        <v>11</v>
      </c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 t="s">
        <v>7938</v>
      </c>
      <c r="BP2956" s="6" t="s">
        <v>7939</v>
      </c>
      <c r="BQ2956" s="6"/>
      <c r="BR2956" s="6" t="s">
        <v>7940</v>
      </c>
      <c r="BS2956" s="6" t="s">
        <v>7748</v>
      </c>
      <c r="BT2956" s="7">
        <v>176</v>
      </c>
      <c r="BU2956" s="8">
        <v>44144</v>
      </c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</row>
    <row r="2957" ht="15.15" hidden="1" spans="1:86">
      <c r="A2957" s="4">
        <v>44144.5884375</v>
      </c>
      <c r="B2957" s="5" t="s">
        <v>169</v>
      </c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 t="s">
        <v>7941</v>
      </c>
      <c r="Y2957" s="7">
        <v>89117054548</v>
      </c>
      <c r="Z2957" s="6"/>
      <c r="AA2957" s="6" t="s">
        <v>7942</v>
      </c>
      <c r="AB2957" s="6" t="s">
        <v>7943</v>
      </c>
      <c r="AC2957" s="7">
        <v>203</v>
      </c>
      <c r="AD2957" s="8">
        <v>44113</v>
      </c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6"/>
      <c r="CH2957" s="6"/>
    </row>
    <row r="2958" ht="15.15" hidden="1" spans="1:86">
      <c r="A2958" s="4">
        <v>44144.5892361111</v>
      </c>
      <c r="B2958" s="5" t="s">
        <v>65</v>
      </c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 t="s">
        <v>7944</v>
      </c>
      <c r="R2958" s="7">
        <v>89111723490</v>
      </c>
      <c r="S2958" s="6" t="s">
        <v>7945</v>
      </c>
      <c r="T2958" s="6" t="s">
        <v>7946</v>
      </c>
      <c r="U2958" s="6" t="s">
        <v>2525</v>
      </c>
      <c r="V2958" s="7">
        <v>502</v>
      </c>
      <c r="W2958" s="8">
        <v>44144</v>
      </c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6"/>
      <c r="CH2958" s="6"/>
    </row>
    <row r="2959" ht="15.15" hidden="1" spans="1:86">
      <c r="A2959" s="4">
        <v>44144.5893981481</v>
      </c>
      <c r="B2959" s="5" t="s">
        <v>169</v>
      </c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 t="s">
        <v>7947</v>
      </c>
      <c r="Y2959" s="6">
        <v>79119264793</v>
      </c>
      <c r="Z2959" s="6" t="s">
        <v>7948</v>
      </c>
      <c r="AA2959" s="6" t="s">
        <v>7949</v>
      </c>
      <c r="AB2959" s="6" t="s">
        <v>1021</v>
      </c>
      <c r="AC2959" s="7">
        <v>101</v>
      </c>
      <c r="AD2959" s="8">
        <v>44144</v>
      </c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  <c r="CF2959" s="6"/>
      <c r="CG2959" s="6"/>
      <c r="CH2959" s="6"/>
    </row>
    <row r="2960" ht="15.15" hidden="1" spans="1:86">
      <c r="A2960" s="4">
        <v>44144.5898263889</v>
      </c>
      <c r="B2960" s="5" t="s">
        <v>169</v>
      </c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 t="s">
        <v>7950</v>
      </c>
      <c r="Y2960" s="7">
        <v>89166520003</v>
      </c>
      <c r="Z2960" s="6" t="s">
        <v>7951</v>
      </c>
      <c r="AA2960" s="6" t="s">
        <v>7952</v>
      </c>
      <c r="AB2960" s="6" t="s">
        <v>7953</v>
      </c>
      <c r="AC2960" s="7">
        <v>103</v>
      </c>
      <c r="AD2960" s="8">
        <v>44085</v>
      </c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6"/>
      <c r="CH2960" s="6"/>
    </row>
    <row r="2961" ht="15.15" hidden="1" spans="1:86">
      <c r="A2961" s="4">
        <v>44144.5898263889</v>
      </c>
      <c r="B2961" s="5" t="s">
        <v>192</v>
      </c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 t="s">
        <v>7954</v>
      </c>
      <c r="BA2961" s="7">
        <v>89992087035</v>
      </c>
      <c r="BB2961" s="6" t="s">
        <v>7955</v>
      </c>
      <c r="BC2961" s="6" t="s">
        <v>7956</v>
      </c>
      <c r="BD2961" s="6" t="s">
        <v>773</v>
      </c>
      <c r="BE2961" s="7">
        <v>104</v>
      </c>
      <c r="BF2961" s="8">
        <v>44144</v>
      </c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6"/>
      <c r="CH2961" s="6"/>
    </row>
    <row r="2962" ht="15.15" hidden="1" spans="1:86">
      <c r="A2962" s="4">
        <v>44144.5899652778</v>
      </c>
      <c r="B2962" s="6" t="s">
        <v>80</v>
      </c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 t="s">
        <v>7957</v>
      </c>
      <c r="BH2962" s="7">
        <v>89213445508</v>
      </c>
      <c r="BI2962" s="6" t="s">
        <v>7958</v>
      </c>
      <c r="BJ2962" s="6" t="s">
        <v>7959</v>
      </c>
      <c r="BK2962" s="6" t="s">
        <v>7960</v>
      </c>
      <c r="BL2962" s="6" t="s">
        <v>7436</v>
      </c>
      <c r="BM2962" s="7">
        <v>105</v>
      </c>
      <c r="BN2962" s="6" t="s">
        <v>26</v>
      </c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6"/>
      <c r="CH2962" s="6"/>
    </row>
    <row r="2963" ht="15.15" hidden="1" spans="1:86">
      <c r="A2963" s="4">
        <v>44144.5903125</v>
      </c>
      <c r="B2963" s="5" t="s">
        <v>192</v>
      </c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 t="s">
        <v>7931</v>
      </c>
      <c r="BA2963" s="6" t="s">
        <v>7932</v>
      </c>
      <c r="BB2963" s="6" t="s">
        <v>7933</v>
      </c>
      <c r="BC2963" s="6" t="s">
        <v>7934</v>
      </c>
      <c r="BD2963" s="6" t="s">
        <v>193</v>
      </c>
      <c r="BE2963" s="7">
        <v>109</v>
      </c>
      <c r="BF2963" s="8">
        <v>44144</v>
      </c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6"/>
      <c r="CH2963" s="6"/>
    </row>
    <row r="2964" ht="15.15" hidden="1" spans="1:86">
      <c r="A2964" s="4">
        <v>44144.5904861111</v>
      </c>
      <c r="B2964" s="5" t="s">
        <v>65</v>
      </c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 t="s">
        <v>7961</v>
      </c>
      <c r="R2964" s="7">
        <v>89657721544</v>
      </c>
      <c r="S2964" s="6" t="s">
        <v>7962</v>
      </c>
      <c r="T2964" s="6" t="s">
        <v>7963</v>
      </c>
      <c r="U2964" s="6" t="s">
        <v>69</v>
      </c>
      <c r="V2964" s="6">
        <v>2</v>
      </c>
      <c r="W2964" s="8">
        <v>44144</v>
      </c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6"/>
      <c r="CH2964" s="6"/>
    </row>
    <row r="2965" ht="15.15" spans="1:86">
      <c r="A2965" s="4">
        <v>44144.5906365741</v>
      </c>
      <c r="B2965" s="5" t="s">
        <v>11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 t="s">
        <v>7964</v>
      </c>
      <c r="BP2965" s="6" t="s">
        <v>7965</v>
      </c>
      <c r="BQ2965" s="6"/>
      <c r="BR2965" s="6" t="s">
        <v>7966</v>
      </c>
      <c r="BS2965" s="6" t="s">
        <v>7748</v>
      </c>
      <c r="BT2965" s="7">
        <v>176</v>
      </c>
      <c r="BU2965" s="8">
        <v>44144</v>
      </c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6"/>
      <c r="CH2965" s="6"/>
    </row>
    <row r="2966" ht="15.15" hidden="1" spans="1:86">
      <c r="A2966" s="4">
        <v>44144.5909490741</v>
      </c>
      <c r="B2966" s="5" t="s">
        <v>169</v>
      </c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 t="s">
        <v>7967</v>
      </c>
      <c r="Y2966" s="7">
        <v>89111504733</v>
      </c>
      <c r="Z2966" s="6" t="s">
        <v>7968</v>
      </c>
      <c r="AA2966" s="6" t="s">
        <v>7969</v>
      </c>
      <c r="AB2966" s="6" t="s">
        <v>859</v>
      </c>
      <c r="AC2966" s="7">
        <v>301</v>
      </c>
      <c r="AD2966" s="8">
        <v>26286</v>
      </c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6"/>
      <c r="CH2966" s="6"/>
    </row>
    <row r="2967" ht="15.15" hidden="1" spans="1:86">
      <c r="A2967" s="4">
        <v>44144.5910185185</v>
      </c>
      <c r="B2967" s="5" t="s">
        <v>65</v>
      </c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 t="s">
        <v>7944</v>
      </c>
      <c r="R2967" s="7">
        <v>89111723490</v>
      </c>
      <c r="S2967" s="6" t="s">
        <v>7970</v>
      </c>
      <c r="T2967" s="6" t="s">
        <v>7971</v>
      </c>
      <c r="U2967" s="6" t="s">
        <v>2525</v>
      </c>
      <c r="V2967" s="7">
        <v>502</v>
      </c>
      <c r="W2967" s="8">
        <v>44144</v>
      </c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</row>
    <row r="2968" ht="15.15" hidden="1" spans="1:86">
      <c r="A2968" s="4">
        <v>44144.5911921296</v>
      </c>
      <c r="B2968" s="6" t="s">
        <v>15</v>
      </c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 t="s">
        <v>7972</v>
      </c>
      <c r="AF2968" s="7">
        <v>79312383289</v>
      </c>
      <c r="AG2968" s="6" t="s">
        <v>7973</v>
      </c>
      <c r="AH2968" s="6" t="s">
        <v>7974</v>
      </c>
      <c r="AI2968" s="6" t="s">
        <v>7975</v>
      </c>
      <c r="AJ2968" s="7">
        <v>101</v>
      </c>
      <c r="AK2968" s="6" t="s">
        <v>20</v>
      </c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</row>
    <row r="2969" ht="15.15" hidden="1" spans="1:86">
      <c r="A2969" s="4">
        <v>44144.5923148148</v>
      </c>
      <c r="B2969" s="5" t="s">
        <v>65</v>
      </c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 t="s">
        <v>7961</v>
      </c>
      <c r="R2969" s="7">
        <v>89657721544</v>
      </c>
      <c r="S2969" s="6" t="s">
        <v>7962</v>
      </c>
      <c r="T2969" s="6" t="s">
        <v>7976</v>
      </c>
      <c r="U2969" s="6" t="s">
        <v>69</v>
      </c>
      <c r="V2969" s="6">
        <v>1</v>
      </c>
      <c r="W2969" s="8">
        <v>44144</v>
      </c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</row>
    <row r="2970" ht="15.15" spans="1:86">
      <c r="A2970" s="4">
        <v>44144.5923842593</v>
      </c>
      <c r="B2970" s="5" t="s">
        <v>11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 t="s">
        <v>7977</v>
      </c>
      <c r="BP2970" s="6" t="s">
        <v>7978</v>
      </c>
      <c r="BQ2970" s="6"/>
      <c r="BR2970" s="6" t="s">
        <v>7979</v>
      </c>
      <c r="BS2970" s="6" t="s">
        <v>7748</v>
      </c>
      <c r="BT2970" s="7">
        <v>176</v>
      </c>
      <c r="BU2970" s="8">
        <v>44144</v>
      </c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</row>
    <row r="2971" ht="15.15" hidden="1" spans="1:86">
      <c r="A2971" s="4">
        <v>44144.5927546296</v>
      </c>
      <c r="B2971" s="5" t="s">
        <v>27</v>
      </c>
      <c r="C2971" s="6"/>
      <c r="D2971" s="6"/>
      <c r="E2971" s="6"/>
      <c r="F2971" s="6"/>
      <c r="G2971" s="6"/>
      <c r="H2971" s="6"/>
      <c r="I2971" s="6"/>
      <c r="J2971" s="6" t="s">
        <v>7980</v>
      </c>
      <c r="K2971" s="7">
        <v>890520028808</v>
      </c>
      <c r="L2971" s="6" t="s">
        <v>7981</v>
      </c>
      <c r="M2971" s="6" t="s">
        <v>7982</v>
      </c>
      <c r="N2971" s="6" t="s">
        <v>4692</v>
      </c>
      <c r="O2971" s="7">
        <v>144</v>
      </c>
      <c r="P2971" s="8">
        <v>44144</v>
      </c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6"/>
      <c r="CH2971" s="6"/>
    </row>
    <row r="2972" ht="15.15" hidden="1" spans="1:86">
      <c r="A2972" s="4">
        <v>44144.5932291667</v>
      </c>
      <c r="B2972" s="6" t="s">
        <v>15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 t="s">
        <v>7983</v>
      </c>
      <c r="AF2972" s="6" t="s">
        <v>7984</v>
      </c>
      <c r="AG2972" s="6" t="s">
        <v>7985</v>
      </c>
      <c r="AH2972" s="6" t="s">
        <v>7986</v>
      </c>
      <c r="AI2972" s="6" t="s">
        <v>1937</v>
      </c>
      <c r="AJ2972" s="7">
        <v>204</v>
      </c>
      <c r="AK2972" s="6" t="s">
        <v>74</v>
      </c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</row>
    <row r="2973" ht="15.15" hidden="1" spans="1:86">
      <c r="A2973" s="4">
        <v>44144.5934606481</v>
      </c>
      <c r="B2973" s="6" t="s">
        <v>15</v>
      </c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 t="s">
        <v>7987</v>
      </c>
      <c r="AF2973" s="6" t="s">
        <v>7988</v>
      </c>
      <c r="AG2973" s="6" t="s">
        <v>7989</v>
      </c>
      <c r="AH2973" s="6" t="s">
        <v>7990</v>
      </c>
      <c r="AI2973" s="6" t="s">
        <v>6007</v>
      </c>
      <c r="AJ2973" s="7">
        <v>121</v>
      </c>
      <c r="AK2973" s="6" t="s">
        <v>433</v>
      </c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6"/>
      <c r="CH2973" s="6"/>
    </row>
    <row r="2974" ht="15.15" hidden="1" spans="1:86">
      <c r="A2974" s="4">
        <v>44144.5936226852</v>
      </c>
      <c r="B2974" s="5" t="s">
        <v>65</v>
      </c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 t="s">
        <v>7991</v>
      </c>
      <c r="R2974" s="7">
        <v>89112330244</v>
      </c>
      <c r="S2974" s="6" t="s">
        <v>7992</v>
      </c>
      <c r="T2974" s="6" t="s">
        <v>7993</v>
      </c>
      <c r="U2974" s="6" t="s">
        <v>139</v>
      </c>
      <c r="V2974" s="7">
        <v>107</v>
      </c>
      <c r="W2974" s="8">
        <v>44174</v>
      </c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6"/>
      <c r="CH2974" s="6"/>
    </row>
    <row r="2975" ht="15.15" hidden="1" spans="1:86">
      <c r="A2975" s="4">
        <v>44144.5938773148</v>
      </c>
      <c r="B2975" s="6" t="s">
        <v>80</v>
      </c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 t="s">
        <v>7994</v>
      </c>
      <c r="BH2975" s="6">
        <v>79119804183</v>
      </c>
      <c r="BI2975" s="6" t="s">
        <v>7995</v>
      </c>
      <c r="BJ2975" s="6" t="s">
        <v>7996</v>
      </c>
      <c r="BK2975" s="6" t="s">
        <v>7997</v>
      </c>
      <c r="BL2975" s="6" t="s">
        <v>7436</v>
      </c>
      <c r="BM2975" s="7">
        <v>203</v>
      </c>
      <c r="BN2975" s="6" t="s">
        <v>7998</v>
      </c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6"/>
      <c r="CH2975" s="6"/>
    </row>
    <row r="2976" ht="15.15" hidden="1" spans="1:86">
      <c r="A2976" s="4">
        <v>44144.5944444444</v>
      </c>
      <c r="B2976" s="5" t="s">
        <v>65</v>
      </c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 t="s">
        <v>7999</v>
      </c>
      <c r="R2976" s="6" t="s">
        <v>8000</v>
      </c>
      <c r="S2976" s="6" t="s">
        <v>8001</v>
      </c>
      <c r="T2976" s="6" t="s">
        <v>8002</v>
      </c>
      <c r="U2976" s="6" t="s">
        <v>139</v>
      </c>
      <c r="V2976" s="7">
        <v>107</v>
      </c>
      <c r="W2976" s="8">
        <v>44144</v>
      </c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6"/>
      <c r="CH2976" s="6"/>
    </row>
    <row r="2977" ht="15.15" spans="1:86">
      <c r="A2977" s="4">
        <v>44144.5945949074</v>
      </c>
      <c r="B2977" s="5" t="s">
        <v>11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 t="s">
        <v>8003</v>
      </c>
      <c r="BP2977" s="6" t="s">
        <v>8004</v>
      </c>
      <c r="BQ2977" s="6"/>
      <c r="BR2977" s="6" t="s">
        <v>8005</v>
      </c>
      <c r="BS2977" s="6" t="s">
        <v>7748</v>
      </c>
      <c r="BT2977" s="7">
        <v>176</v>
      </c>
      <c r="BU2977" s="8">
        <v>44144</v>
      </c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6"/>
      <c r="CH2977" s="6"/>
    </row>
    <row r="2978" ht="15.15" hidden="1" spans="1:86">
      <c r="A2978" s="4">
        <v>44144.5948611111</v>
      </c>
      <c r="B2978" s="6" t="s">
        <v>15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 t="s">
        <v>6570</v>
      </c>
      <c r="AF2978" s="6" t="s">
        <v>6571</v>
      </c>
      <c r="AG2978" s="6" t="s">
        <v>6572</v>
      </c>
      <c r="AH2978" s="6" t="s">
        <v>6573</v>
      </c>
      <c r="AI2978" s="6" t="s">
        <v>8006</v>
      </c>
      <c r="AJ2978" s="7">
        <v>102</v>
      </c>
      <c r="AK2978" s="6" t="s">
        <v>26</v>
      </c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6"/>
    </row>
    <row r="2979" ht="15.15" hidden="1" spans="1:86">
      <c r="A2979" s="4">
        <v>44144.5950347222</v>
      </c>
      <c r="B2979" s="5" t="s">
        <v>65</v>
      </c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 t="s">
        <v>8007</v>
      </c>
      <c r="R2979" s="7">
        <v>89117483701</v>
      </c>
      <c r="S2979" s="6" t="s">
        <v>8008</v>
      </c>
      <c r="T2979" s="6" t="s">
        <v>8009</v>
      </c>
      <c r="U2979" s="6" t="s">
        <v>8010</v>
      </c>
      <c r="V2979" s="7">
        <v>555</v>
      </c>
      <c r="W2979" s="8">
        <v>44144</v>
      </c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6"/>
      <c r="CH2979" s="6"/>
    </row>
    <row r="2980" ht="15.15" hidden="1" spans="1:86">
      <c r="A2980" s="4">
        <v>44144.5950694444</v>
      </c>
      <c r="B2980" s="6" t="s">
        <v>80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 t="s">
        <v>6595</v>
      </c>
      <c r="BH2980" s="6">
        <v>79219153339</v>
      </c>
      <c r="BI2980" s="6" t="s">
        <v>6596</v>
      </c>
      <c r="BJ2980" s="6" t="s">
        <v>6597</v>
      </c>
      <c r="BK2980" s="6" t="s">
        <v>6598</v>
      </c>
      <c r="BL2980" s="6" t="s">
        <v>6584</v>
      </c>
      <c r="BM2980" s="7">
        <v>107</v>
      </c>
      <c r="BN2980" s="6" t="s">
        <v>20</v>
      </c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6"/>
      <c r="CH2980" s="6"/>
    </row>
    <row r="2981" ht="15.15" hidden="1" spans="1:86">
      <c r="A2981" s="4">
        <v>44144.5954976852</v>
      </c>
      <c r="B2981" s="5" t="s">
        <v>65</v>
      </c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 t="s">
        <v>8011</v>
      </c>
      <c r="R2981" s="7">
        <v>89218909641</v>
      </c>
      <c r="S2981" s="6"/>
      <c r="T2981" s="6" t="s">
        <v>8012</v>
      </c>
      <c r="U2981" s="6" t="s">
        <v>2525</v>
      </c>
      <c r="V2981" s="7">
        <v>503</v>
      </c>
      <c r="W2981" s="8">
        <v>44144</v>
      </c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6"/>
      <c r="CH2981" s="6"/>
    </row>
    <row r="2982" ht="15.15" spans="1:86">
      <c r="A2982" s="4">
        <v>44144.5955671296</v>
      </c>
      <c r="B2982" s="5" t="s">
        <v>11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 t="s">
        <v>8013</v>
      </c>
      <c r="BP2982" s="6">
        <f>7-921-905-57-2</f>
        <v>-1878</v>
      </c>
      <c r="BQ2982" s="6" t="s">
        <v>8014</v>
      </c>
      <c r="BR2982" s="6" t="s">
        <v>8015</v>
      </c>
      <c r="BS2982" s="6" t="s">
        <v>2895</v>
      </c>
      <c r="BT2982" s="6" t="s">
        <v>8016</v>
      </c>
      <c r="BU2982" s="8">
        <v>44144</v>
      </c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6"/>
      <c r="CH2982" s="6"/>
    </row>
    <row r="2983" ht="15.15" hidden="1" spans="1:86">
      <c r="A2983" s="4">
        <v>44144.5956481481</v>
      </c>
      <c r="B2983" s="5" t="s">
        <v>169</v>
      </c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 t="s">
        <v>8017</v>
      </c>
      <c r="Y2983" s="7">
        <v>89995158354</v>
      </c>
      <c r="Z2983" s="6" t="s">
        <v>8018</v>
      </c>
      <c r="AA2983" s="6" t="s">
        <v>8019</v>
      </c>
      <c r="AB2983" s="6" t="s">
        <v>704</v>
      </c>
      <c r="AC2983" s="7">
        <v>201</v>
      </c>
      <c r="AD2983" s="8">
        <v>44144</v>
      </c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6"/>
      <c r="CH2983" s="6"/>
    </row>
    <row r="2984" ht="15.15" hidden="1" spans="1:86">
      <c r="A2984" s="4">
        <v>44144.5962152778</v>
      </c>
      <c r="B2984" s="5" t="s">
        <v>192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 t="s">
        <v>2313</v>
      </c>
      <c r="BA2984" s="7">
        <v>89112118138</v>
      </c>
      <c r="BB2984" s="6" t="s">
        <v>2296</v>
      </c>
      <c r="BC2984" s="6" t="s">
        <v>7903</v>
      </c>
      <c r="BD2984" s="6" t="s">
        <v>8020</v>
      </c>
      <c r="BE2984" s="6" t="s">
        <v>8021</v>
      </c>
      <c r="BF2984" s="8">
        <v>44144</v>
      </c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6"/>
      <c r="CH2984" s="6"/>
    </row>
    <row r="2985" ht="15.15" hidden="1" spans="1:86">
      <c r="A2985" s="4">
        <v>44144.5965393518</v>
      </c>
      <c r="B2985" s="5" t="s">
        <v>65</v>
      </c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 t="s">
        <v>8022</v>
      </c>
      <c r="R2985" s="6">
        <v>79217459022</v>
      </c>
      <c r="S2985" s="6" t="s">
        <v>8023</v>
      </c>
      <c r="T2985" s="6" t="s">
        <v>8024</v>
      </c>
      <c r="U2985" s="6" t="s">
        <v>8025</v>
      </c>
      <c r="V2985" s="7">
        <v>602</v>
      </c>
      <c r="W2985" s="8">
        <v>44144</v>
      </c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6"/>
      <c r="CH2985" s="6"/>
    </row>
    <row r="2986" ht="15.15" spans="1:86">
      <c r="A2986" s="4">
        <v>44144.5966435185</v>
      </c>
      <c r="B2986" s="5" t="s">
        <v>11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 t="s">
        <v>8026</v>
      </c>
      <c r="BP2986" s="6" t="s">
        <v>8027</v>
      </c>
      <c r="BQ2986" s="6"/>
      <c r="BR2986" s="6" t="s">
        <v>8028</v>
      </c>
      <c r="BS2986" s="6" t="s">
        <v>7748</v>
      </c>
      <c r="BT2986" s="7">
        <v>176</v>
      </c>
      <c r="BU2986" s="8">
        <v>44144</v>
      </c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  <c r="CF2986" s="6"/>
      <c r="CG2986" s="6"/>
      <c r="CH2986" s="6"/>
    </row>
    <row r="2987" ht="15.15" hidden="1" spans="1:86">
      <c r="A2987" s="4">
        <v>44144.5970833333</v>
      </c>
      <c r="B2987" s="5" t="s">
        <v>65</v>
      </c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 t="s">
        <v>2313</v>
      </c>
      <c r="R2987" s="7">
        <v>89112118138</v>
      </c>
      <c r="S2987" s="6" t="s">
        <v>2296</v>
      </c>
      <c r="T2987" s="6" t="s">
        <v>7903</v>
      </c>
      <c r="U2987" s="6" t="s">
        <v>3453</v>
      </c>
      <c r="V2987" s="6">
        <v>1</v>
      </c>
      <c r="W2987" s="8">
        <v>44144</v>
      </c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6"/>
      <c r="CH2987" s="6"/>
    </row>
    <row r="2988" ht="15.15" hidden="1" spans="1:86">
      <c r="A2988" s="4">
        <v>44144.5981365741</v>
      </c>
      <c r="B2988" s="6" t="s">
        <v>365</v>
      </c>
      <c r="C2988" s="6" t="s">
        <v>7788</v>
      </c>
      <c r="D2988" s="7">
        <v>89112898201</v>
      </c>
      <c r="E2988" s="6" t="s">
        <v>7789</v>
      </c>
      <c r="F2988" s="6" t="s">
        <v>8029</v>
      </c>
      <c r="G2988" s="6" t="s">
        <v>8030</v>
      </c>
      <c r="H2988" s="7">
        <v>406</v>
      </c>
      <c r="I2988" s="8">
        <v>44144</v>
      </c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6"/>
      <c r="CH2988" s="6"/>
    </row>
    <row r="2989" ht="15.15" hidden="1" spans="1:86">
      <c r="A2989" s="4">
        <v>44144.5981944444</v>
      </c>
      <c r="B2989" s="6" t="s">
        <v>80</v>
      </c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 t="s">
        <v>926</v>
      </c>
      <c r="BH2989" s="6">
        <v>79313596870</v>
      </c>
      <c r="BI2989" s="6" t="s">
        <v>927</v>
      </c>
      <c r="BJ2989" s="6" t="s">
        <v>950</v>
      </c>
      <c r="BK2989" s="6" t="s">
        <v>928</v>
      </c>
      <c r="BL2989" s="6" t="s">
        <v>6148</v>
      </c>
      <c r="BM2989" s="6" t="s">
        <v>979</v>
      </c>
      <c r="BN2989" s="6" t="s">
        <v>8031</v>
      </c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6"/>
      <c r="CH2989" s="6"/>
    </row>
    <row r="2990" ht="15.15" spans="1:86">
      <c r="A2990" s="4">
        <v>44144.5982407407</v>
      </c>
      <c r="B2990" s="5" t="s">
        <v>11</v>
      </c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 t="s">
        <v>8013</v>
      </c>
      <c r="BP2990" s="6">
        <f>7-921-905-57-2</f>
        <v>-1878</v>
      </c>
      <c r="BQ2990" s="6" t="s">
        <v>8014</v>
      </c>
      <c r="BR2990" s="6" t="s">
        <v>8015</v>
      </c>
      <c r="BS2990" s="6" t="s">
        <v>2895</v>
      </c>
      <c r="BT2990" s="7">
        <v>601</v>
      </c>
      <c r="BU2990" s="8">
        <v>44144</v>
      </c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6"/>
      <c r="CH2990" s="6"/>
    </row>
    <row r="2991" ht="15.15" spans="1:86">
      <c r="A2991" s="4">
        <v>44144.5986111111</v>
      </c>
      <c r="B2991" s="5" t="s">
        <v>11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 t="s">
        <v>8032</v>
      </c>
      <c r="BP2991" s="6" t="s">
        <v>8033</v>
      </c>
      <c r="BQ2991" s="6"/>
      <c r="BR2991" s="6" t="s">
        <v>8034</v>
      </c>
      <c r="BS2991" s="6" t="s">
        <v>7748</v>
      </c>
      <c r="BT2991" s="7">
        <v>176</v>
      </c>
      <c r="BU2991" s="8">
        <v>44144</v>
      </c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6"/>
      <c r="CH2991" s="6"/>
    </row>
    <row r="2992" ht="15.15" hidden="1" spans="1:86">
      <c r="A2992" s="4">
        <v>44144.5986226852</v>
      </c>
      <c r="B2992" s="6" t="s">
        <v>80</v>
      </c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 t="s">
        <v>8035</v>
      </c>
      <c r="BH2992" s="7">
        <v>89215415578</v>
      </c>
      <c r="BI2992" s="6" t="s">
        <v>8036</v>
      </c>
      <c r="BJ2992" s="6" t="s">
        <v>8037</v>
      </c>
      <c r="BK2992" s="6" t="s">
        <v>8038</v>
      </c>
      <c r="BL2992" s="6" t="s">
        <v>8039</v>
      </c>
      <c r="BM2992" s="7">
        <v>555</v>
      </c>
      <c r="BN2992" s="6" t="s">
        <v>20</v>
      </c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6"/>
      <c r="CH2992" s="6"/>
    </row>
    <row r="2993" ht="15.15" hidden="1" spans="1:86">
      <c r="A2993" s="4">
        <v>44144.5989351852</v>
      </c>
      <c r="B2993" s="6" t="s">
        <v>80</v>
      </c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 t="s">
        <v>8040</v>
      </c>
      <c r="BH2993" s="7">
        <v>89500494610</v>
      </c>
      <c r="BI2993" s="6"/>
      <c r="BJ2993" s="6" t="s">
        <v>8041</v>
      </c>
      <c r="BK2993" s="6" t="s">
        <v>8042</v>
      </c>
      <c r="BL2993" s="6" t="s">
        <v>8043</v>
      </c>
      <c r="BM2993" s="7">
        <v>203</v>
      </c>
      <c r="BN2993" s="6" t="s">
        <v>20</v>
      </c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6"/>
      <c r="CH2993" s="6"/>
    </row>
    <row r="2994" ht="15.15" spans="1:86">
      <c r="A2994" s="4">
        <v>44144.5990972222</v>
      </c>
      <c r="B2994" s="5" t="s">
        <v>11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 t="s">
        <v>8044</v>
      </c>
      <c r="BP2994" s="7">
        <v>89213059517</v>
      </c>
      <c r="BQ2994" s="6" t="s">
        <v>8045</v>
      </c>
      <c r="BR2994" s="6" t="s">
        <v>8046</v>
      </c>
      <c r="BS2994" s="6" t="s">
        <v>2895</v>
      </c>
      <c r="BT2994" s="7">
        <v>601</v>
      </c>
      <c r="BU2994" s="8">
        <v>44143</v>
      </c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6"/>
      <c r="CH2994" s="6"/>
    </row>
    <row r="2995" ht="15.15" hidden="1" spans="1:86">
      <c r="A2995" s="4">
        <v>44144.5992708333</v>
      </c>
      <c r="B2995" s="5" t="s">
        <v>192</v>
      </c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 t="s">
        <v>1909</v>
      </c>
      <c r="BA2995" s="7">
        <v>89213113924</v>
      </c>
      <c r="BB2995" s="6" t="s">
        <v>1911</v>
      </c>
      <c r="BC2995" s="6" t="s">
        <v>1912</v>
      </c>
      <c r="BD2995" s="6" t="s">
        <v>773</v>
      </c>
      <c r="BE2995" s="7">
        <v>102</v>
      </c>
      <c r="BF2995" s="8">
        <v>44144</v>
      </c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6"/>
    </row>
    <row r="2996" ht="15.15" hidden="1" spans="1:86">
      <c r="A2996" s="4">
        <v>44144.5992708333</v>
      </c>
      <c r="B2996" s="6" t="s">
        <v>15</v>
      </c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 t="s">
        <v>4605</v>
      </c>
      <c r="AF2996" s="6">
        <v>79211853282</v>
      </c>
      <c r="AG2996" s="6" t="s">
        <v>4606</v>
      </c>
      <c r="AH2996" s="6" t="s">
        <v>8047</v>
      </c>
      <c r="AI2996" s="6" t="s">
        <v>8048</v>
      </c>
      <c r="AJ2996" s="7">
        <v>119</v>
      </c>
      <c r="AK2996" s="6" t="s">
        <v>20</v>
      </c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6"/>
      <c r="CH2996" s="6"/>
    </row>
    <row r="2997" ht="15.15" hidden="1" spans="1:86">
      <c r="A2997" s="4">
        <v>44144.5993518519</v>
      </c>
      <c r="B2997" s="6" t="s">
        <v>80</v>
      </c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 t="s">
        <v>926</v>
      </c>
      <c r="BH2997" s="6">
        <v>79313596870</v>
      </c>
      <c r="BI2997" s="6" t="s">
        <v>927</v>
      </c>
      <c r="BJ2997" s="6" t="s">
        <v>950</v>
      </c>
      <c r="BK2997" s="6" t="s">
        <v>951</v>
      </c>
      <c r="BL2997" s="6" t="s">
        <v>3607</v>
      </c>
      <c r="BM2997" s="6" t="s">
        <v>979</v>
      </c>
      <c r="BN2997" s="6" t="s">
        <v>8031</v>
      </c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6"/>
      <c r="CH2997" s="6"/>
    </row>
    <row r="2998" ht="15.15" hidden="1" spans="1:86">
      <c r="A2998" s="4">
        <v>44144.5997106481</v>
      </c>
      <c r="B2998" s="6" t="s">
        <v>15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 t="s">
        <v>8049</v>
      </c>
      <c r="AF2998" s="6" t="s">
        <v>8050</v>
      </c>
      <c r="AG2998" s="6" t="s">
        <v>8051</v>
      </c>
      <c r="AH2998" s="6" t="s">
        <v>8052</v>
      </c>
      <c r="AI2998" s="6" t="s">
        <v>723</v>
      </c>
      <c r="AJ2998" s="6" t="s">
        <v>784</v>
      </c>
      <c r="AK2998" s="6" t="s">
        <v>20</v>
      </c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6"/>
      <c r="CH2998" s="6"/>
    </row>
    <row r="2999" ht="15.15" hidden="1" spans="1:86">
      <c r="A2999" s="4">
        <v>44144.600474537</v>
      </c>
      <c r="B2999" s="6" t="s">
        <v>15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 t="s">
        <v>4128</v>
      </c>
      <c r="AF2999" s="6">
        <v>79117818973</v>
      </c>
      <c r="AG2999" s="6" t="s">
        <v>4129</v>
      </c>
      <c r="AH2999" s="6" t="s">
        <v>4130</v>
      </c>
      <c r="AI2999" s="6" t="s">
        <v>8053</v>
      </c>
      <c r="AJ2999" s="7">
        <v>109</v>
      </c>
      <c r="AK2999" s="6" t="s">
        <v>20</v>
      </c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6"/>
      <c r="CH2999" s="6"/>
    </row>
    <row r="3000" ht="15.15" hidden="1" spans="1:86">
      <c r="A3000" s="4">
        <v>44144.6005208333</v>
      </c>
      <c r="B3000" s="6" t="s">
        <v>15</v>
      </c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 t="s">
        <v>7097</v>
      </c>
      <c r="AF3000" s="6">
        <v>79522179972</v>
      </c>
      <c r="AG3000" s="6" t="s">
        <v>7098</v>
      </c>
      <c r="AH3000" s="6" t="s">
        <v>8054</v>
      </c>
      <c r="AI3000" s="6" t="s">
        <v>7743</v>
      </c>
      <c r="AJ3000" s="7">
        <v>101</v>
      </c>
      <c r="AK3000" s="6" t="s">
        <v>20</v>
      </c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6"/>
      <c r="CB3000" s="6"/>
      <c r="CC3000" s="6"/>
      <c r="CD3000" s="6"/>
      <c r="CE3000" s="6"/>
      <c r="CF3000" s="6"/>
      <c r="CG3000" s="6"/>
      <c r="CH3000" s="6"/>
    </row>
    <row r="3001" ht="15.15" hidden="1" spans="1:86">
      <c r="A3001" s="4">
        <v>44144.6007175926</v>
      </c>
      <c r="B3001" s="6" t="s">
        <v>15</v>
      </c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 t="s">
        <v>223</v>
      </c>
      <c r="AF3001" s="7">
        <v>89602802098</v>
      </c>
      <c r="AG3001" s="6" t="s">
        <v>224</v>
      </c>
      <c r="AH3001" s="6" t="s">
        <v>225</v>
      </c>
      <c r="AI3001" s="6" t="s">
        <v>8055</v>
      </c>
      <c r="AJ3001" s="7">
        <v>301</v>
      </c>
      <c r="AK3001" s="5" t="s">
        <v>223</v>
      </c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6"/>
      <c r="CB3001" s="6"/>
      <c r="CC3001" s="6"/>
      <c r="CD3001" s="6"/>
      <c r="CE3001" s="6"/>
      <c r="CF3001" s="6"/>
      <c r="CG3001" s="6"/>
      <c r="CH3001" s="6"/>
    </row>
    <row r="3002" ht="15.15" hidden="1" spans="1:86">
      <c r="A3002" s="4">
        <v>44144.6007638889</v>
      </c>
      <c r="B3002" s="5" t="s">
        <v>169</v>
      </c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 t="s">
        <v>8056</v>
      </c>
      <c r="Y3002" s="7">
        <v>89117906337</v>
      </c>
      <c r="Z3002" s="6"/>
      <c r="AA3002" s="6" t="s">
        <v>8057</v>
      </c>
      <c r="AB3002" s="6" t="s">
        <v>1021</v>
      </c>
      <c r="AC3002" s="7">
        <v>501</v>
      </c>
      <c r="AD3002" s="8">
        <v>44144</v>
      </c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  <c r="CF3002" s="6"/>
      <c r="CG3002" s="6"/>
      <c r="CH3002" s="6"/>
    </row>
    <row r="3003" ht="15.15" spans="1:86">
      <c r="A3003" s="4">
        <v>44144.6010532407</v>
      </c>
      <c r="B3003" s="5" t="s">
        <v>11</v>
      </c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 t="s">
        <v>3072</v>
      </c>
      <c r="BP3003" s="6" t="s">
        <v>8058</v>
      </c>
      <c r="BQ3003" s="6"/>
      <c r="BR3003" s="6" t="s">
        <v>3074</v>
      </c>
      <c r="BS3003" s="6" t="s">
        <v>7748</v>
      </c>
      <c r="BT3003" s="7">
        <v>176</v>
      </c>
      <c r="BU3003" s="8">
        <v>44144</v>
      </c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  <c r="CF3003" s="6"/>
      <c r="CG3003" s="6"/>
      <c r="CH3003" s="6"/>
    </row>
    <row r="3004" ht="15.15" hidden="1" spans="1:86">
      <c r="A3004" s="4">
        <v>44144.6015740741</v>
      </c>
      <c r="B3004" s="6" t="s">
        <v>15</v>
      </c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 t="s">
        <v>7097</v>
      </c>
      <c r="AF3004" s="6">
        <v>79522179972</v>
      </c>
      <c r="AG3004" s="6" t="s">
        <v>7098</v>
      </c>
      <c r="AH3004" s="6" t="s">
        <v>8059</v>
      </c>
      <c r="AI3004" s="6" t="s">
        <v>7743</v>
      </c>
      <c r="AJ3004" s="7">
        <v>101</v>
      </c>
      <c r="AK3004" s="6" t="s">
        <v>20</v>
      </c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6"/>
      <c r="CH3004" s="6"/>
    </row>
    <row r="3005" ht="15.15" hidden="1" spans="1:86">
      <c r="A3005" s="4">
        <v>44144.6018865741</v>
      </c>
      <c r="B3005" s="5" t="s">
        <v>65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 t="s">
        <v>8060</v>
      </c>
      <c r="R3005" s="7">
        <v>89819563023</v>
      </c>
      <c r="S3005" s="6" t="s">
        <v>8061</v>
      </c>
      <c r="T3005" s="6" t="s">
        <v>8062</v>
      </c>
      <c r="U3005" s="6" t="s">
        <v>179</v>
      </c>
      <c r="V3005" s="7">
        <v>401</v>
      </c>
      <c r="W3005" s="8">
        <v>44141</v>
      </c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6"/>
      <c r="CH3005" s="6"/>
    </row>
    <row r="3006" ht="15.15" hidden="1" spans="1:86">
      <c r="A3006" s="4">
        <v>44144.6018981481</v>
      </c>
      <c r="B3006" s="5" t="s">
        <v>27</v>
      </c>
      <c r="C3006" s="6"/>
      <c r="D3006" s="6"/>
      <c r="E3006" s="6"/>
      <c r="F3006" s="6"/>
      <c r="G3006" s="6"/>
      <c r="H3006" s="6"/>
      <c r="I3006" s="6"/>
      <c r="J3006" s="6" t="s">
        <v>8063</v>
      </c>
      <c r="K3006" s="7">
        <v>89112848739</v>
      </c>
      <c r="L3006" s="6" t="s">
        <v>8064</v>
      </c>
      <c r="M3006" s="6" t="s">
        <v>8065</v>
      </c>
      <c r="N3006" s="6" t="s">
        <v>8066</v>
      </c>
      <c r="O3006" s="7">
        <v>301</v>
      </c>
      <c r="P3006" s="8">
        <v>44144</v>
      </c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</row>
    <row r="3007" ht="15.15" hidden="1" spans="1:86">
      <c r="A3007" s="4">
        <v>44144.6019907407</v>
      </c>
      <c r="B3007" s="5" t="s">
        <v>65</v>
      </c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 t="s">
        <v>8067</v>
      </c>
      <c r="R3007" s="6" t="s">
        <v>8068</v>
      </c>
      <c r="S3007" s="6" t="s">
        <v>8069</v>
      </c>
      <c r="T3007" s="6" t="s">
        <v>8070</v>
      </c>
      <c r="U3007" s="6" t="s">
        <v>8071</v>
      </c>
      <c r="V3007" s="7">
        <v>111</v>
      </c>
      <c r="W3007" s="8">
        <v>44144</v>
      </c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</row>
    <row r="3008" ht="15.15" hidden="1" spans="1:86">
      <c r="A3008" s="4">
        <v>44144.6023148148</v>
      </c>
      <c r="B3008" s="5" t="s">
        <v>65</v>
      </c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 t="s">
        <v>2477</v>
      </c>
      <c r="R3008" s="6" t="s">
        <v>2478</v>
      </c>
      <c r="S3008" s="6" t="s">
        <v>2479</v>
      </c>
      <c r="T3008" s="6" t="s">
        <v>8072</v>
      </c>
      <c r="U3008" s="6" t="s">
        <v>8073</v>
      </c>
      <c r="V3008" s="7">
        <v>555</v>
      </c>
      <c r="W3008" s="8">
        <v>44144</v>
      </c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</row>
    <row r="3009" ht="15.15" spans="1:86">
      <c r="A3009" s="4">
        <v>44144.6025</v>
      </c>
      <c r="B3009" s="5" t="s">
        <v>11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 t="s">
        <v>8074</v>
      </c>
      <c r="BP3009" s="6">
        <v>79214249895</v>
      </c>
      <c r="BQ3009" s="6" t="s">
        <v>8075</v>
      </c>
      <c r="BR3009" s="6" t="s">
        <v>8076</v>
      </c>
      <c r="BS3009" s="6" t="s">
        <v>377</v>
      </c>
      <c r="BT3009" s="7">
        <v>604</v>
      </c>
      <c r="BU3009" s="8">
        <v>44144</v>
      </c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6"/>
      <c r="CH3009" s="6"/>
    </row>
    <row r="3010" ht="15.15" hidden="1" spans="1:86">
      <c r="A3010" s="4">
        <v>44144.6027430556</v>
      </c>
      <c r="B3010" s="5" t="s">
        <v>192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 t="s">
        <v>1729</v>
      </c>
      <c r="BA3010" s="6">
        <v>79006524373</v>
      </c>
      <c r="BB3010" s="6" t="s">
        <v>1730</v>
      </c>
      <c r="BC3010" s="6" t="s">
        <v>8077</v>
      </c>
      <c r="BD3010" s="6" t="s">
        <v>773</v>
      </c>
      <c r="BE3010" s="7">
        <v>106</v>
      </c>
      <c r="BF3010" s="8">
        <v>44144</v>
      </c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6"/>
      <c r="CH3010" s="6"/>
    </row>
    <row r="3011" ht="15.15" hidden="1" spans="1:86">
      <c r="A3011" s="4">
        <v>44144.6027893519</v>
      </c>
      <c r="B3011" s="5" t="s">
        <v>169</v>
      </c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8078</v>
      </c>
      <c r="Y3011" s="7">
        <v>89110112288</v>
      </c>
      <c r="Z3011" s="6" t="s">
        <v>8079</v>
      </c>
      <c r="AA3011" s="6" t="s">
        <v>8080</v>
      </c>
      <c r="AB3011" s="6" t="s">
        <v>8081</v>
      </c>
      <c r="AC3011" s="7">
        <v>302</v>
      </c>
      <c r="AD3011" s="8">
        <v>44144</v>
      </c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</row>
    <row r="3012" ht="15.15" spans="1:86">
      <c r="A3012" s="4">
        <v>44144.6030787037</v>
      </c>
      <c r="B3012" s="5" t="s">
        <v>11</v>
      </c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 t="s">
        <v>8082</v>
      </c>
      <c r="BP3012" s="6" t="s">
        <v>8083</v>
      </c>
      <c r="BQ3012" s="6"/>
      <c r="BR3012" s="6" t="s">
        <v>8084</v>
      </c>
      <c r="BS3012" s="6" t="s">
        <v>7748</v>
      </c>
      <c r="BT3012" s="7">
        <v>176</v>
      </c>
      <c r="BU3012" s="8">
        <v>44144</v>
      </c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6"/>
      <c r="CH3012" s="6"/>
    </row>
    <row r="3013" ht="15.15" spans="1:86">
      <c r="A3013" s="4">
        <v>44144.6032060185</v>
      </c>
      <c r="B3013" s="5" t="s">
        <v>11</v>
      </c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 t="s">
        <v>2892</v>
      </c>
      <c r="BP3013" s="6" t="s">
        <v>8085</v>
      </c>
      <c r="BQ3013" s="6" t="s">
        <v>2893</v>
      </c>
      <c r="BR3013" s="6" t="s">
        <v>8086</v>
      </c>
      <c r="BS3013" s="6" t="s">
        <v>2895</v>
      </c>
      <c r="BT3013" s="7">
        <v>601</v>
      </c>
      <c r="BU3013" s="8">
        <v>44144</v>
      </c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6"/>
      <c r="CH3013" s="6"/>
    </row>
    <row r="3014" ht="15.15" hidden="1" spans="1:86">
      <c r="A3014" s="4">
        <v>44144.6037731481</v>
      </c>
      <c r="B3014" s="5" t="s">
        <v>192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 t="s">
        <v>926</v>
      </c>
      <c r="BA3014" s="6">
        <v>79313596870</v>
      </c>
      <c r="BB3014" s="6" t="s">
        <v>927</v>
      </c>
      <c r="BC3014" s="6" t="s">
        <v>928</v>
      </c>
      <c r="BD3014" s="6" t="s">
        <v>1086</v>
      </c>
      <c r="BE3014" s="7">
        <v>123</v>
      </c>
      <c r="BF3014" s="8">
        <v>44144</v>
      </c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6"/>
      <c r="CH3014" s="6"/>
    </row>
    <row r="3015" ht="15.15" hidden="1" spans="1:86">
      <c r="A3015" s="4">
        <v>44144.603900463</v>
      </c>
      <c r="B3015" s="5" t="s">
        <v>65</v>
      </c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 t="s">
        <v>8087</v>
      </c>
      <c r="R3015" s="7">
        <v>89214490165</v>
      </c>
      <c r="S3015" s="6" t="s">
        <v>8088</v>
      </c>
      <c r="T3015" s="6" t="s">
        <v>8089</v>
      </c>
      <c r="U3015" s="6" t="s">
        <v>69</v>
      </c>
      <c r="V3015" s="6">
        <v>3</v>
      </c>
      <c r="W3015" s="8">
        <v>44144</v>
      </c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6"/>
      <c r="CH3015" s="6"/>
    </row>
    <row r="3016" ht="15.15" hidden="1" spans="1:86">
      <c r="A3016" s="4">
        <v>44144.604212963</v>
      </c>
      <c r="B3016" s="5" t="s">
        <v>169</v>
      </c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8090</v>
      </c>
      <c r="Y3016" s="6">
        <v>79213632231</v>
      </c>
      <c r="Z3016" s="6" t="s">
        <v>8091</v>
      </c>
      <c r="AA3016" s="6" t="s">
        <v>8092</v>
      </c>
      <c r="AB3016" s="6" t="s">
        <v>2018</v>
      </c>
      <c r="AC3016" s="7">
        <v>501</v>
      </c>
      <c r="AD3016" s="8">
        <v>44144</v>
      </c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  <c r="CF3016" s="6"/>
      <c r="CG3016" s="6"/>
      <c r="CH3016" s="6"/>
    </row>
    <row r="3017" ht="15.15" hidden="1" spans="1:86">
      <c r="A3017" s="4">
        <v>44144.6044907407</v>
      </c>
      <c r="B3017" s="6" t="s">
        <v>365</v>
      </c>
      <c r="C3017" s="6" t="s">
        <v>6541</v>
      </c>
      <c r="D3017" s="6">
        <v>79112312130</v>
      </c>
      <c r="E3017" s="6" t="s">
        <v>6542</v>
      </c>
      <c r="F3017" s="6" t="s">
        <v>8093</v>
      </c>
      <c r="G3017" s="6" t="s">
        <v>369</v>
      </c>
      <c r="H3017" s="7">
        <v>402</v>
      </c>
      <c r="I3017" s="8">
        <v>44144</v>
      </c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6"/>
      <c r="CH3017" s="6"/>
    </row>
    <row r="3018" ht="15.15" hidden="1" spans="1:86">
      <c r="A3018" s="4">
        <v>44144.6044907407</v>
      </c>
      <c r="B3018" s="5" t="s">
        <v>192</v>
      </c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 t="s">
        <v>926</v>
      </c>
      <c r="BA3018" s="6">
        <v>79313596870</v>
      </c>
      <c r="BB3018" s="6" t="s">
        <v>927</v>
      </c>
      <c r="BC3018" s="6" t="s">
        <v>951</v>
      </c>
      <c r="BD3018" s="6" t="s">
        <v>1086</v>
      </c>
      <c r="BE3018" s="7">
        <v>123</v>
      </c>
      <c r="BF3018" s="8">
        <v>44144</v>
      </c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6"/>
      <c r="CH3018" s="6"/>
    </row>
    <row r="3019" ht="15.15" hidden="1" spans="1:86">
      <c r="A3019" s="4">
        <v>44144.6046527778</v>
      </c>
      <c r="B3019" s="5" t="s">
        <v>192</v>
      </c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 t="s">
        <v>8094</v>
      </c>
      <c r="BA3019" s="6">
        <v>9214215332</v>
      </c>
      <c r="BB3019" s="6" t="s">
        <v>8095</v>
      </c>
      <c r="BC3019" s="6" t="s">
        <v>8096</v>
      </c>
      <c r="BD3019" s="6" t="s">
        <v>773</v>
      </c>
      <c r="BE3019" s="7">
        <v>104</v>
      </c>
      <c r="BF3019" s="8">
        <v>44144</v>
      </c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6"/>
      <c r="CH3019" s="6"/>
    </row>
    <row r="3020" ht="15.15" spans="1:86">
      <c r="A3020" s="4">
        <v>44144.6054861111</v>
      </c>
      <c r="B3020" s="5" t="s">
        <v>11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 t="s">
        <v>8097</v>
      </c>
      <c r="BP3020" s="6">
        <v>79219303230</v>
      </c>
      <c r="BQ3020" s="6" t="s">
        <v>8098</v>
      </c>
      <c r="BR3020" s="6" t="s">
        <v>8099</v>
      </c>
      <c r="BS3020" s="6" t="s">
        <v>2068</v>
      </c>
      <c r="BT3020" s="7">
        <v>135</v>
      </c>
      <c r="BU3020" s="8">
        <v>44142</v>
      </c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6"/>
      <c r="CH3020" s="6"/>
    </row>
    <row r="3021" ht="15.15" spans="1:86">
      <c r="A3021" s="4">
        <v>44144.6057060185</v>
      </c>
      <c r="B3021" s="5" t="s">
        <v>11</v>
      </c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 t="s">
        <v>8100</v>
      </c>
      <c r="BP3021" s="7">
        <v>9215855858</v>
      </c>
      <c r="BQ3021" s="6"/>
      <c r="BR3021" s="6" t="s">
        <v>8101</v>
      </c>
      <c r="BS3021" s="6" t="s">
        <v>7748</v>
      </c>
      <c r="BT3021" s="7">
        <v>176</v>
      </c>
      <c r="BU3021" s="8">
        <v>44144</v>
      </c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6"/>
      <c r="CH3021" s="6"/>
    </row>
    <row r="3022" ht="15.15" hidden="1" spans="1:86">
      <c r="A3022" s="4">
        <v>44144.606712963</v>
      </c>
      <c r="B3022" s="5" t="s">
        <v>169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8102</v>
      </c>
      <c r="Y3022" s="6">
        <v>79992215410</v>
      </c>
      <c r="Z3022" s="6" t="s">
        <v>8103</v>
      </c>
      <c r="AA3022" s="6" t="s">
        <v>8104</v>
      </c>
      <c r="AB3022" s="6" t="s">
        <v>8105</v>
      </c>
      <c r="AC3022" s="7">
        <v>116</v>
      </c>
      <c r="AD3022" s="8">
        <v>44144</v>
      </c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6"/>
      <c r="CH3022" s="6"/>
    </row>
    <row r="3023" ht="15.15" hidden="1" spans="1:86">
      <c r="A3023" s="4">
        <v>44144.6068518519</v>
      </c>
      <c r="B3023" s="6" t="s">
        <v>15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 t="s">
        <v>8106</v>
      </c>
      <c r="AF3023" s="7">
        <v>89219862418</v>
      </c>
      <c r="AG3023" s="6" t="s">
        <v>8107</v>
      </c>
      <c r="AH3023" s="6" t="s">
        <v>8108</v>
      </c>
      <c r="AI3023" s="6" t="s">
        <v>8109</v>
      </c>
      <c r="AJ3023" s="6" t="s">
        <v>8110</v>
      </c>
      <c r="AK3023" s="6" t="s">
        <v>20</v>
      </c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6"/>
      <c r="CH3023" s="6"/>
    </row>
    <row r="3024" ht="15.15" hidden="1" spans="1:86">
      <c r="A3024" s="4">
        <v>44144.6071990741</v>
      </c>
      <c r="B3024" s="5" t="s">
        <v>169</v>
      </c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 t="s">
        <v>8094</v>
      </c>
      <c r="Y3024" s="6">
        <v>79214215332</v>
      </c>
      <c r="Z3024" s="6" t="s">
        <v>8095</v>
      </c>
      <c r="AA3024" s="6" t="s">
        <v>8096</v>
      </c>
      <c r="AB3024" s="6" t="s">
        <v>1021</v>
      </c>
      <c r="AC3024" s="7">
        <v>303</v>
      </c>
      <c r="AD3024" s="8">
        <v>44144</v>
      </c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6"/>
      <c r="CH3024" s="6"/>
    </row>
    <row r="3025" ht="15.15" hidden="1" spans="1:86">
      <c r="A3025" s="4">
        <v>44144.6072222222</v>
      </c>
      <c r="B3025" s="5" t="s">
        <v>169</v>
      </c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 t="s">
        <v>8111</v>
      </c>
      <c r="Y3025" s="6">
        <v>79639732193</v>
      </c>
      <c r="Z3025" s="6" t="s">
        <v>8112</v>
      </c>
      <c r="AA3025" s="6" t="s">
        <v>8113</v>
      </c>
      <c r="AB3025" s="6" t="s">
        <v>8114</v>
      </c>
      <c r="AC3025" s="7">
        <v>102</v>
      </c>
      <c r="AD3025" s="8">
        <v>44144</v>
      </c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6"/>
      <c r="CH3025" s="6"/>
    </row>
    <row r="3026" ht="15.15" hidden="1" spans="1:86">
      <c r="A3026" s="4">
        <v>44144.6075115741</v>
      </c>
      <c r="B3026" s="5" t="s">
        <v>65</v>
      </c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 t="s">
        <v>8087</v>
      </c>
      <c r="R3026" s="7">
        <v>89214490165</v>
      </c>
      <c r="S3026" s="6" t="s">
        <v>8088</v>
      </c>
      <c r="T3026" s="6" t="s">
        <v>8089</v>
      </c>
      <c r="U3026" s="6" t="s">
        <v>8115</v>
      </c>
      <c r="V3026" s="7">
        <v>301</v>
      </c>
      <c r="W3026" s="8">
        <v>44144</v>
      </c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6"/>
      <c r="CH3026" s="6"/>
    </row>
    <row r="3027" ht="15.15" hidden="1" spans="1:86">
      <c r="A3027" s="4">
        <v>44144.6077083333</v>
      </c>
      <c r="B3027" s="5" t="s">
        <v>65</v>
      </c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 t="s">
        <v>8116</v>
      </c>
      <c r="R3027" s="7">
        <v>89036239003</v>
      </c>
      <c r="S3027" s="6" t="s">
        <v>8117</v>
      </c>
      <c r="T3027" s="6" t="s">
        <v>8118</v>
      </c>
      <c r="U3027" s="6" t="s">
        <v>8119</v>
      </c>
      <c r="V3027" s="7">
        <v>555</v>
      </c>
      <c r="W3027" s="8">
        <v>44144</v>
      </c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  <c r="CF3027" s="6"/>
      <c r="CG3027" s="6"/>
      <c r="CH3027" s="6"/>
    </row>
    <row r="3028" ht="15.15" hidden="1" spans="1:86">
      <c r="A3028" s="4">
        <v>44144.6077893519</v>
      </c>
      <c r="B3028" s="5" t="s">
        <v>27</v>
      </c>
      <c r="C3028" s="6"/>
      <c r="D3028" s="6"/>
      <c r="E3028" s="6"/>
      <c r="F3028" s="6"/>
      <c r="G3028" s="6"/>
      <c r="H3028" s="6"/>
      <c r="I3028" s="6"/>
      <c r="J3028" s="6" t="s">
        <v>8120</v>
      </c>
      <c r="K3028" s="7">
        <v>89219357565</v>
      </c>
      <c r="L3028" s="6" t="s">
        <v>8121</v>
      </c>
      <c r="M3028" s="6" t="s">
        <v>8122</v>
      </c>
      <c r="N3028" s="6" t="s">
        <v>3075</v>
      </c>
      <c r="O3028" s="6" t="s">
        <v>8123</v>
      </c>
      <c r="P3028" s="8">
        <v>44144</v>
      </c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6"/>
      <c r="CH3028" s="6"/>
    </row>
    <row r="3029" ht="15.15" hidden="1" spans="1:86">
      <c r="A3029" s="4">
        <v>44144.6078703704</v>
      </c>
      <c r="B3029" s="5" t="s">
        <v>192</v>
      </c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 t="s">
        <v>8124</v>
      </c>
      <c r="BA3029" s="6">
        <v>79109436128</v>
      </c>
      <c r="BB3029" s="6" t="s">
        <v>8125</v>
      </c>
      <c r="BC3029" s="6" t="s">
        <v>8126</v>
      </c>
      <c r="BD3029" s="6" t="s">
        <v>773</v>
      </c>
      <c r="BE3029" s="7">
        <v>113</v>
      </c>
      <c r="BF3029" s="8">
        <v>44144</v>
      </c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</row>
    <row r="3030" ht="15.15" hidden="1" spans="1:86">
      <c r="A3030" s="4">
        <v>44144.6085300926</v>
      </c>
      <c r="B3030" s="5" t="s">
        <v>65</v>
      </c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 t="s">
        <v>8106</v>
      </c>
      <c r="R3030" s="7">
        <v>89219862418</v>
      </c>
      <c r="S3030" s="6" t="s">
        <v>8107</v>
      </c>
      <c r="T3030" s="6" t="s">
        <v>8108</v>
      </c>
      <c r="U3030" s="6" t="s">
        <v>4856</v>
      </c>
      <c r="V3030" s="7">
        <v>401</v>
      </c>
      <c r="W3030" s="8">
        <v>44144</v>
      </c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6"/>
      <c r="CH3030" s="6"/>
    </row>
    <row r="3031" ht="15.15" hidden="1" spans="1:86">
      <c r="A3031" s="4">
        <v>44144.6093518519</v>
      </c>
      <c r="B3031" s="6" t="s">
        <v>15</v>
      </c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 t="s">
        <v>8127</v>
      </c>
      <c r="AF3031" s="7">
        <v>89211804107</v>
      </c>
      <c r="AG3031" s="6" t="s">
        <v>8128</v>
      </c>
      <c r="AH3031" s="6" t="s">
        <v>8129</v>
      </c>
      <c r="AI3031" s="6" t="s">
        <v>7743</v>
      </c>
      <c r="AJ3031" s="7">
        <v>101</v>
      </c>
      <c r="AK3031" s="6" t="s">
        <v>591</v>
      </c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6"/>
      <c r="CH3031" s="6"/>
    </row>
    <row r="3032" ht="15.15" hidden="1" spans="1:86">
      <c r="A3032" s="4">
        <v>44144.609849537</v>
      </c>
      <c r="B3032" s="6" t="s">
        <v>15</v>
      </c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 t="s">
        <v>8130</v>
      </c>
      <c r="AF3032" s="7">
        <v>89213829250</v>
      </c>
      <c r="AG3032" s="6" t="s">
        <v>8131</v>
      </c>
      <c r="AH3032" s="6" t="s">
        <v>8132</v>
      </c>
      <c r="AI3032" s="6" t="s">
        <v>7743</v>
      </c>
      <c r="AJ3032" s="7">
        <v>101</v>
      </c>
      <c r="AK3032" s="6" t="s">
        <v>5789</v>
      </c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6"/>
      <c r="CH3032" s="6"/>
    </row>
    <row r="3033" ht="15.15" hidden="1" spans="1:86">
      <c r="A3033" s="4">
        <v>44144.6099074074</v>
      </c>
      <c r="B3033" s="5" t="s">
        <v>65</v>
      </c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 t="s">
        <v>8133</v>
      </c>
      <c r="R3033" s="7">
        <v>89522350984</v>
      </c>
      <c r="S3033" s="6" t="s">
        <v>8134</v>
      </c>
      <c r="T3033" s="6" t="s">
        <v>8135</v>
      </c>
      <c r="U3033" s="6" t="s">
        <v>2525</v>
      </c>
      <c r="V3033" s="6" t="s">
        <v>8136</v>
      </c>
      <c r="W3033" s="8">
        <v>44144</v>
      </c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6"/>
      <c r="CH3033" s="6"/>
    </row>
    <row r="3034" ht="15.15" hidden="1" spans="1:86">
      <c r="A3034" s="4">
        <v>44144.6099189815</v>
      </c>
      <c r="B3034" s="5" t="s">
        <v>65</v>
      </c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 t="s">
        <v>8137</v>
      </c>
      <c r="R3034" s="7">
        <v>89531439119</v>
      </c>
      <c r="S3034" s="6" t="s">
        <v>8138</v>
      </c>
      <c r="T3034" s="6" t="s">
        <v>8139</v>
      </c>
      <c r="U3034" s="6" t="s">
        <v>4928</v>
      </c>
      <c r="V3034" s="7">
        <v>203</v>
      </c>
      <c r="W3034" s="8">
        <v>44144</v>
      </c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  <c r="CF3034" s="6"/>
      <c r="CG3034" s="6"/>
      <c r="CH3034" s="6"/>
    </row>
    <row r="3035" ht="15.15" hidden="1" spans="1:86">
      <c r="A3035" s="4">
        <v>44144.6101273148</v>
      </c>
      <c r="B3035" s="5" t="s">
        <v>65</v>
      </c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 t="s">
        <v>8140</v>
      </c>
      <c r="R3035" s="7">
        <v>89214490165</v>
      </c>
      <c r="S3035" s="6" t="s">
        <v>8088</v>
      </c>
      <c r="T3035" s="6" t="s">
        <v>8089</v>
      </c>
      <c r="U3035" s="6" t="s">
        <v>8141</v>
      </c>
      <c r="V3035" s="7">
        <v>301</v>
      </c>
      <c r="W3035" s="8">
        <v>44144</v>
      </c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6"/>
      <c r="CH3035" s="6"/>
    </row>
    <row r="3036" ht="15.15" hidden="1" spans="1:86">
      <c r="A3036" s="4">
        <v>44144.6105555556</v>
      </c>
      <c r="B3036" s="5" t="s">
        <v>65</v>
      </c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 t="s">
        <v>8142</v>
      </c>
      <c r="R3036" s="6">
        <v>79675648722</v>
      </c>
      <c r="S3036" s="6" t="s">
        <v>8143</v>
      </c>
      <c r="T3036" s="6" t="s">
        <v>8144</v>
      </c>
      <c r="U3036" s="6" t="s">
        <v>8073</v>
      </c>
      <c r="V3036" s="6" t="s">
        <v>8145</v>
      </c>
      <c r="W3036" s="8">
        <v>44144</v>
      </c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6"/>
      <c r="CH3036" s="6"/>
    </row>
    <row r="3037" ht="15.15" hidden="1" spans="1:86">
      <c r="A3037" s="4">
        <v>44144.6110532407</v>
      </c>
      <c r="B3037" s="6" t="s">
        <v>15</v>
      </c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 t="s">
        <v>8146</v>
      </c>
      <c r="AF3037" s="7">
        <v>89522847611</v>
      </c>
      <c r="AG3037" s="6" t="s">
        <v>8147</v>
      </c>
      <c r="AH3037" s="6" t="s">
        <v>8148</v>
      </c>
      <c r="AI3037" s="6" t="s">
        <v>5952</v>
      </c>
      <c r="AJ3037" s="7">
        <v>201</v>
      </c>
      <c r="AK3037" s="6" t="s">
        <v>20</v>
      </c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6"/>
      <c r="CH3037" s="6"/>
    </row>
    <row r="3038" ht="15.15" hidden="1" spans="1:86">
      <c r="A3038" s="4">
        <v>44144.6115162037</v>
      </c>
      <c r="B3038" s="5" t="s">
        <v>169</v>
      </c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 t="s">
        <v>8149</v>
      </c>
      <c r="Y3038" s="6">
        <v>79213318147</v>
      </c>
      <c r="Z3038" s="6" t="s">
        <v>8150</v>
      </c>
      <c r="AA3038" s="6" t="s">
        <v>8151</v>
      </c>
      <c r="AB3038" s="6" t="s">
        <v>697</v>
      </c>
      <c r="AC3038" s="7">
        <v>203</v>
      </c>
      <c r="AD3038" s="8">
        <v>44144</v>
      </c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6"/>
      <c r="CH3038" s="6"/>
    </row>
    <row r="3039" ht="15.15" hidden="1" spans="1:86">
      <c r="A3039" s="4">
        <v>44144.6116782407</v>
      </c>
      <c r="B3039" s="5" t="s">
        <v>27</v>
      </c>
      <c r="C3039" s="6"/>
      <c r="D3039" s="6"/>
      <c r="E3039" s="6"/>
      <c r="F3039" s="6"/>
      <c r="G3039" s="6"/>
      <c r="H3039" s="6"/>
      <c r="I3039" s="6"/>
      <c r="J3039" s="6" t="s">
        <v>8152</v>
      </c>
      <c r="K3039" s="6" t="s">
        <v>8153</v>
      </c>
      <c r="L3039" s="6" t="s">
        <v>8154</v>
      </c>
      <c r="M3039" s="6" t="s">
        <v>8155</v>
      </c>
      <c r="N3039" s="6" t="s">
        <v>2173</v>
      </c>
      <c r="O3039" s="7">
        <v>101</v>
      </c>
      <c r="P3039" s="8">
        <v>44144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6"/>
      <c r="CH3039" s="6"/>
    </row>
    <row r="3040" ht="15.15" hidden="1" spans="1:86">
      <c r="A3040" s="4">
        <v>44144.6119328704</v>
      </c>
      <c r="B3040" s="5" t="s">
        <v>65</v>
      </c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 t="s">
        <v>8156</v>
      </c>
      <c r="R3040" s="7">
        <v>8119649187</v>
      </c>
      <c r="S3040" s="6" t="s">
        <v>8157</v>
      </c>
      <c r="T3040" s="6" t="s">
        <v>8158</v>
      </c>
      <c r="U3040" s="6" t="s">
        <v>8159</v>
      </c>
      <c r="V3040" s="7">
        <v>111</v>
      </c>
      <c r="W3040" s="8">
        <v>44144</v>
      </c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6"/>
      <c r="CH3040" s="6"/>
    </row>
    <row r="3041" ht="15.15" hidden="1" spans="1:86">
      <c r="A3041" s="4">
        <v>44144.6124189815</v>
      </c>
      <c r="B3041" s="6" t="s">
        <v>80</v>
      </c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 t="s">
        <v>8160</v>
      </c>
      <c r="BH3041" s="6" t="s">
        <v>8161</v>
      </c>
      <c r="BI3041" s="6" t="s">
        <v>8162</v>
      </c>
      <c r="BJ3041" s="6" t="s">
        <v>8163</v>
      </c>
      <c r="BK3041" s="6" t="s">
        <v>8164</v>
      </c>
      <c r="BL3041" s="6" t="s">
        <v>7436</v>
      </c>
      <c r="BM3041" s="7">
        <v>203</v>
      </c>
      <c r="BN3041" s="5" t="s">
        <v>8165</v>
      </c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6"/>
      <c r="CH3041" s="6"/>
    </row>
    <row r="3042" ht="15.15" hidden="1" spans="1:86">
      <c r="A3042" s="4">
        <v>44144.6125694444</v>
      </c>
      <c r="B3042" s="5" t="s">
        <v>65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 t="s">
        <v>8166</v>
      </c>
      <c r="R3042" s="6">
        <v>79112446042</v>
      </c>
      <c r="S3042" s="6" t="s">
        <v>8167</v>
      </c>
      <c r="T3042" s="6" t="s">
        <v>8168</v>
      </c>
      <c r="U3042" s="6" t="s">
        <v>2525</v>
      </c>
      <c r="V3042" s="7">
        <v>503</v>
      </c>
      <c r="W3042" s="8">
        <v>44144</v>
      </c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6"/>
      <c r="CH3042" s="6"/>
    </row>
    <row r="3043" ht="15.15" hidden="1" spans="1:86">
      <c r="A3043" s="4">
        <v>44144.6131018518</v>
      </c>
      <c r="B3043" s="5" t="s">
        <v>65</v>
      </c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 t="s">
        <v>8169</v>
      </c>
      <c r="R3043" s="7">
        <v>89111604788</v>
      </c>
      <c r="S3043" s="6" t="s">
        <v>8170</v>
      </c>
      <c r="T3043" s="6" t="s">
        <v>8171</v>
      </c>
      <c r="U3043" s="6" t="s">
        <v>2525</v>
      </c>
      <c r="V3043" s="7">
        <v>502</v>
      </c>
      <c r="W3043" s="8">
        <v>44144</v>
      </c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6"/>
      <c r="CH3043" s="6"/>
    </row>
    <row r="3044" ht="15.15" hidden="1" spans="1:86">
      <c r="A3044" s="4">
        <v>44144.6138888889</v>
      </c>
      <c r="B3044" s="5" t="s">
        <v>65</v>
      </c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 t="s">
        <v>8172</v>
      </c>
      <c r="R3044" s="6">
        <v>89219837396</v>
      </c>
      <c r="S3044" s="6" t="s">
        <v>8173</v>
      </c>
      <c r="T3044" s="6" t="s">
        <v>8174</v>
      </c>
      <c r="U3044" s="6" t="s">
        <v>187</v>
      </c>
      <c r="V3044" s="7">
        <v>304</v>
      </c>
      <c r="W3044" s="8">
        <v>44144</v>
      </c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6"/>
      <c r="CH3044" s="6"/>
    </row>
    <row r="3045" ht="15.15" hidden="1" spans="1:86">
      <c r="A3045" s="4">
        <v>44144.6144097222</v>
      </c>
      <c r="B3045" s="6" t="s">
        <v>15</v>
      </c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 t="s">
        <v>8175</v>
      </c>
      <c r="AF3045" s="6">
        <v>79516844579</v>
      </c>
      <c r="AG3045" s="6" t="s">
        <v>8176</v>
      </c>
      <c r="AH3045" s="6" t="s">
        <v>8177</v>
      </c>
      <c r="AI3045" s="6" t="s">
        <v>8178</v>
      </c>
      <c r="AJ3045" s="7">
        <v>211</v>
      </c>
      <c r="AK3045" s="6" t="s">
        <v>20</v>
      </c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6"/>
      <c r="CH3045" s="6"/>
    </row>
    <row r="3046" ht="15.15" hidden="1" spans="1:86">
      <c r="A3046" s="4">
        <v>44144.6146759259</v>
      </c>
      <c r="B3046" s="5" t="s">
        <v>27</v>
      </c>
      <c r="C3046" s="6"/>
      <c r="D3046" s="6"/>
      <c r="E3046" s="6"/>
      <c r="F3046" s="6"/>
      <c r="G3046" s="6"/>
      <c r="H3046" s="6"/>
      <c r="I3046" s="6"/>
      <c r="J3046" s="6" t="s">
        <v>8179</v>
      </c>
      <c r="K3046" s="6">
        <v>79119019316</v>
      </c>
      <c r="L3046" s="6" t="s">
        <v>8180</v>
      </c>
      <c r="M3046" s="6" t="s">
        <v>8181</v>
      </c>
      <c r="N3046" s="6" t="s">
        <v>5305</v>
      </c>
      <c r="O3046" s="7">
        <v>101</v>
      </c>
      <c r="P3046" s="8">
        <v>44144</v>
      </c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6"/>
      <c r="CH3046" s="6"/>
    </row>
    <row r="3047" ht="15.15" hidden="1" spans="1:86">
      <c r="A3047" s="4">
        <v>44144.6147685185</v>
      </c>
      <c r="B3047" s="6" t="s">
        <v>15</v>
      </c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 t="s">
        <v>8182</v>
      </c>
      <c r="AF3047" s="6">
        <f>7-921-550-83-41</f>
        <v>-1588</v>
      </c>
      <c r="AG3047" s="6" t="s">
        <v>8183</v>
      </c>
      <c r="AH3047" s="6" t="s">
        <v>8184</v>
      </c>
      <c r="AI3047" s="6" t="s">
        <v>3527</v>
      </c>
      <c r="AJ3047" s="7">
        <v>702</v>
      </c>
      <c r="AK3047" s="6" t="s">
        <v>20</v>
      </c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6"/>
      <c r="CH3047" s="6"/>
    </row>
    <row r="3048" ht="15.15" spans="1:86">
      <c r="A3048" s="4">
        <v>44144.6147800926</v>
      </c>
      <c r="B3048" s="5" t="s">
        <v>11</v>
      </c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 t="s">
        <v>8185</v>
      </c>
      <c r="BP3048" s="6" t="s">
        <v>8186</v>
      </c>
      <c r="BQ3048" s="6" t="s">
        <v>8187</v>
      </c>
      <c r="BR3048" s="6" t="s">
        <v>8188</v>
      </c>
      <c r="BS3048" s="6" t="s">
        <v>5585</v>
      </c>
      <c r="BT3048" s="7">
        <v>106</v>
      </c>
      <c r="BU3048" s="8">
        <v>44144</v>
      </c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6"/>
      <c r="CH3048" s="6"/>
    </row>
    <row r="3049" ht="15.15" hidden="1" spans="1:86">
      <c r="A3049" s="4">
        <v>44144.6148148148</v>
      </c>
      <c r="B3049" s="5" t="s">
        <v>192</v>
      </c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 t="s">
        <v>8189</v>
      </c>
      <c r="BA3049" s="7">
        <v>9213436079</v>
      </c>
      <c r="BB3049" s="6" t="s">
        <v>8190</v>
      </c>
      <c r="BC3049" s="6" t="s">
        <v>8191</v>
      </c>
      <c r="BD3049" s="6" t="s">
        <v>773</v>
      </c>
      <c r="BE3049" s="7">
        <v>102</v>
      </c>
      <c r="BF3049" s="8">
        <v>44144</v>
      </c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6"/>
      <c r="CH3049" s="6"/>
    </row>
    <row r="3050" ht="15.15" hidden="1" spans="1:86">
      <c r="A3050" s="4">
        <v>44144.6150925926</v>
      </c>
      <c r="B3050" s="5" t="s">
        <v>44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 t="s">
        <v>8192</v>
      </c>
      <c r="AM3050" s="6" t="s">
        <v>8193</v>
      </c>
      <c r="AN3050" s="6" t="s">
        <v>8194</v>
      </c>
      <c r="AO3050" s="6" t="s">
        <v>8195</v>
      </c>
      <c r="AP3050" s="6" t="s">
        <v>1660</v>
      </c>
      <c r="AQ3050" s="7">
        <v>1</v>
      </c>
      <c r="AR3050" s="8">
        <v>44144</v>
      </c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  <c r="CF3050" s="6"/>
      <c r="CG3050" s="6"/>
      <c r="CH3050" s="6"/>
    </row>
    <row r="3051" ht="15.15" spans="1:86">
      <c r="A3051" s="4">
        <v>44144.6154861111</v>
      </c>
      <c r="B3051" s="5" t="s">
        <v>11</v>
      </c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 t="s">
        <v>8196</v>
      </c>
      <c r="BP3051" s="6" t="s">
        <v>8197</v>
      </c>
      <c r="BQ3051" s="6" t="s">
        <v>8198</v>
      </c>
      <c r="BR3051" s="6" t="s">
        <v>8199</v>
      </c>
      <c r="BS3051" s="6" t="s">
        <v>7306</v>
      </c>
      <c r="BT3051" s="7">
        <v>604</v>
      </c>
      <c r="BU3051" s="8">
        <v>44144</v>
      </c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6"/>
      <c r="CH3051" s="6"/>
    </row>
    <row r="3052" ht="15.15" hidden="1" spans="1:86">
      <c r="A3052" s="4">
        <v>44144.6155092593</v>
      </c>
      <c r="B3052" s="6" t="s">
        <v>365</v>
      </c>
      <c r="C3052" s="6" t="s">
        <v>5977</v>
      </c>
      <c r="D3052" s="6" t="s">
        <v>8200</v>
      </c>
      <c r="E3052" s="6" t="s">
        <v>5978</v>
      </c>
      <c r="F3052" s="6" t="s">
        <v>5979</v>
      </c>
      <c r="G3052" s="6" t="s">
        <v>8201</v>
      </c>
      <c r="H3052" s="7">
        <v>802</v>
      </c>
      <c r="I3052" s="8">
        <v>44144</v>
      </c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6"/>
      <c r="CH3052" s="6"/>
    </row>
    <row r="3053" ht="15.15" hidden="1" spans="1:86">
      <c r="A3053" s="4">
        <v>44144.6165162037</v>
      </c>
      <c r="B3053" s="5" t="s">
        <v>65</v>
      </c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 t="s">
        <v>8202</v>
      </c>
      <c r="R3053" s="6">
        <v>79217435976</v>
      </c>
      <c r="S3053" s="6" t="s">
        <v>8203</v>
      </c>
      <c r="T3053" s="6" t="s">
        <v>8204</v>
      </c>
      <c r="U3053" s="6" t="s">
        <v>8205</v>
      </c>
      <c r="V3053" s="7">
        <v>105</v>
      </c>
      <c r="W3053" s="8">
        <v>44144</v>
      </c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6"/>
      <c r="CH3053" s="6"/>
    </row>
    <row r="3054" ht="15.15" hidden="1" spans="1:86">
      <c r="A3054" s="4">
        <v>44144.6169791667</v>
      </c>
      <c r="B3054" s="6" t="s">
        <v>15</v>
      </c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 t="s">
        <v>8189</v>
      </c>
      <c r="AF3054" s="7">
        <v>9213436079</v>
      </c>
      <c r="AG3054" s="6" t="s">
        <v>8190</v>
      </c>
      <c r="AH3054" s="6" t="s">
        <v>8191</v>
      </c>
      <c r="AI3054" s="6" t="s">
        <v>8206</v>
      </c>
      <c r="AJ3054" s="7">
        <v>202</v>
      </c>
      <c r="AK3054" s="6" t="s">
        <v>20</v>
      </c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  <c r="CF3054" s="6"/>
      <c r="CG3054" s="6"/>
      <c r="CH3054" s="6"/>
    </row>
    <row r="3055" ht="15.15" hidden="1" spans="1:86">
      <c r="A3055" s="4">
        <v>44144.6170138889</v>
      </c>
      <c r="B3055" s="6" t="s">
        <v>15</v>
      </c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 t="s">
        <v>4885</v>
      </c>
      <c r="AF3055" s="6">
        <v>79213112559</v>
      </c>
      <c r="AG3055" s="6" t="s">
        <v>4886</v>
      </c>
      <c r="AH3055" s="6" t="s">
        <v>8207</v>
      </c>
      <c r="AI3055" s="6" t="s">
        <v>6293</v>
      </c>
      <c r="AJ3055" s="7">
        <v>801</v>
      </c>
      <c r="AK3055" s="6" t="s">
        <v>20</v>
      </c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  <c r="CF3055" s="6"/>
      <c r="CG3055" s="6"/>
      <c r="CH3055" s="6"/>
    </row>
    <row r="3056" ht="15.15" hidden="1" spans="1:86">
      <c r="A3056" s="4">
        <v>44144.6170601852</v>
      </c>
      <c r="B3056" s="5" t="s">
        <v>65</v>
      </c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 t="s">
        <v>8208</v>
      </c>
      <c r="R3056" s="10">
        <v>79219737614</v>
      </c>
      <c r="S3056" s="6" t="s">
        <v>8209</v>
      </c>
      <c r="T3056" s="6" t="s">
        <v>8210</v>
      </c>
      <c r="U3056" s="6" t="s">
        <v>139</v>
      </c>
      <c r="V3056" s="7">
        <v>502</v>
      </c>
      <c r="W3056" s="8">
        <v>44144</v>
      </c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6"/>
      <c r="CH3056" s="6"/>
    </row>
    <row r="3057" ht="15.15" hidden="1" spans="1:86">
      <c r="A3057" s="4">
        <v>44144.6176736111</v>
      </c>
      <c r="B3057" s="6" t="s">
        <v>15</v>
      </c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 t="s">
        <v>7157</v>
      </c>
      <c r="AF3057" s="6">
        <v>79219553587</v>
      </c>
      <c r="AG3057" s="6" t="s">
        <v>8211</v>
      </c>
      <c r="AH3057" s="6" t="s">
        <v>7159</v>
      </c>
      <c r="AI3057" s="6" t="s">
        <v>7743</v>
      </c>
      <c r="AJ3057" s="7">
        <v>102</v>
      </c>
      <c r="AK3057" s="11">
        <v>44144</v>
      </c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</row>
    <row r="3058" ht="15.15" hidden="1" spans="1:86">
      <c r="A3058" s="4">
        <v>44144.6178009259</v>
      </c>
      <c r="B3058" s="6" t="s">
        <v>15</v>
      </c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 t="s">
        <v>8212</v>
      </c>
      <c r="AF3058" s="7">
        <v>89219771163</v>
      </c>
      <c r="AG3058" s="6" t="s">
        <v>8213</v>
      </c>
      <c r="AH3058" s="6" t="s">
        <v>8214</v>
      </c>
      <c r="AI3058" s="6" t="s">
        <v>3496</v>
      </c>
      <c r="AJ3058" s="7">
        <v>801</v>
      </c>
      <c r="AK3058" s="6" t="s">
        <v>20</v>
      </c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6"/>
      <c r="CH3058" s="6"/>
    </row>
    <row r="3059" ht="15.15" hidden="1" spans="1:86">
      <c r="A3059" s="4">
        <v>44144.6179861111</v>
      </c>
      <c r="B3059" s="5" t="s">
        <v>65</v>
      </c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 t="s">
        <v>8215</v>
      </c>
      <c r="R3059" s="6">
        <v>79500088157</v>
      </c>
      <c r="S3059" s="6" t="s">
        <v>8216</v>
      </c>
      <c r="T3059" s="6" t="s">
        <v>8217</v>
      </c>
      <c r="U3059" s="6" t="s">
        <v>633</v>
      </c>
      <c r="V3059" s="6" t="s">
        <v>8218</v>
      </c>
      <c r="W3059" s="8">
        <v>44144</v>
      </c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6"/>
      <c r="CH3059" s="6"/>
    </row>
    <row r="3060" ht="15.15" hidden="1" spans="1:86">
      <c r="A3060" s="4">
        <v>44144.6184722222</v>
      </c>
      <c r="B3060" s="5" t="s">
        <v>65</v>
      </c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 t="s">
        <v>3171</v>
      </c>
      <c r="R3060" s="7">
        <v>89523863206</v>
      </c>
      <c r="S3060" s="6" t="s">
        <v>3172</v>
      </c>
      <c r="T3060" s="6" t="s">
        <v>8219</v>
      </c>
      <c r="U3060" s="6" t="s">
        <v>4533</v>
      </c>
      <c r="V3060" s="6">
        <v>1</v>
      </c>
      <c r="W3060" s="8">
        <v>44144</v>
      </c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6"/>
      <c r="CH3060" s="6"/>
    </row>
    <row r="3061" ht="15.15" hidden="1" spans="1:86">
      <c r="A3061" s="4">
        <v>44144.6185532407</v>
      </c>
      <c r="B3061" s="5" t="s">
        <v>65</v>
      </c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 t="s">
        <v>8220</v>
      </c>
      <c r="R3061" s="6" t="s">
        <v>8221</v>
      </c>
      <c r="S3061" s="6" t="s">
        <v>8222</v>
      </c>
      <c r="T3061" s="6" t="s">
        <v>1736</v>
      </c>
      <c r="U3061" s="6" t="s">
        <v>164</v>
      </c>
      <c r="V3061" s="6">
        <v>3</v>
      </c>
      <c r="W3061" s="8">
        <v>44144</v>
      </c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6"/>
      <c r="CH3061" s="6"/>
    </row>
    <row r="3062" ht="15.15" hidden="1" spans="1:86">
      <c r="A3062" s="4">
        <v>44144.6190856481</v>
      </c>
      <c r="B3062" s="5" t="s">
        <v>192</v>
      </c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 t="s">
        <v>1777</v>
      </c>
      <c r="BA3062" s="7">
        <v>89217986359</v>
      </c>
      <c r="BB3062" s="6" t="s">
        <v>1778</v>
      </c>
      <c r="BC3062" s="6" t="s">
        <v>1779</v>
      </c>
      <c r="BD3062" s="6" t="s">
        <v>773</v>
      </c>
      <c r="BE3062" s="7">
        <v>106</v>
      </c>
      <c r="BF3062" s="8">
        <v>44144</v>
      </c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6"/>
      <c r="CH3062" s="6"/>
    </row>
    <row r="3063" ht="15.15" hidden="1" spans="1:86">
      <c r="A3063" s="4">
        <v>44144.619224537</v>
      </c>
      <c r="B3063" s="6" t="s">
        <v>15</v>
      </c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 t="s">
        <v>4885</v>
      </c>
      <c r="AF3063" s="6">
        <v>79213112559</v>
      </c>
      <c r="AG3063" s="6" t="s">
        <v>4886</v>
      </c>
      <c r="AH3063" s="6" t="s">
        <v>4887</v>
      </c>
      <c r="AI3063" s="6" t="s">
        <v>1387</v>
      </c>
      <c r="AJ3063" s="7">
        <v>104</v>
      </c>
      <c r="AK3063" s="6" t="s">
        <v>20</v>
      </c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6"/>
      <c r="CH3063" s="6"/>
    </row>
    <row r="3064" ht="15.15" hidden="1" spans="1:86">
      <c r="A3064" s="4">
        <v>44144.6193518518</v>
      </c>
      <c r="B3064" s="5" t="s">
        <v>65</v>
      </c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 t="s">
        <v>8223</v>
      </c>
      <c r="R3064" s="7">
        <v>89312319005</v>
      </c>
      <c r="S3064" s="6" t="s">
        <v>8224</v>
      </c>
      <c r="T3064" s="6" t="s">
        <v>8225</v>
      </c>
      <c r="U3064" s="6" t="s">
        <v>2525</v>
      </c>
      <c r="V3064" s="7">
        <v>502</v>
      </c>
      <c r="W3064" s="8">
        <v>44144</v>
      </c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6"/>
      <c r="CH3064" s="6"/>
    </row>
    <row r="3065" ht="15.15" hidden="1" spans="1:86">
      <c r="A3065" s="4">
        <v>44144.6194444444</v>
      </c>
      <c r="B3065" s="6" t="s">
        <v>15</v>
      </c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 t="s">
        <v>8226</v>
      </c>
      <c r="AF3065" s="7">
        <v>89523874103</v>
      </c>
      <c r="AG3065" s="6" t="s">
        <v>8227</v>
      </c>
      <c r="AH3065" s="6" t="s">
        <v>8228</v>
      </c>
      <c r="AI3065" s="6" t="s">
        <v>2220</v>
      </c>
      <c r="AJ3065" s="7">
        <v>109</v>
      </c>
      <c r="AK3065" s="6" t="s">
        <v>20</v>
      </c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6"/>
      <c r="CH3065" s="6"/>
    </row>
    <row r="3066" ht="15.15" hidden="1" spans="1:86">
      <c r="A3066" s="4">
        <v>44144.6195023148</v>
      </c>
      <c r="B3066" s="5" t="s">
        <v>634</v>
      </c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 t="s">
        <v>8202</v>
      </c>
      <c r="BW3066" s="6">
        <v>79217435976</v>
      </c>
      <c r="BX3066" s="6" t="s">
        <v>8203</v>
      </c>
      <c r="BY3066" s="6" t="s">
        <v>8204</v>
      </c>
      <c r="BZ3066" s="6" t="s">
        <v>8229</v>
      </c>
      <c r="CA3066" s="6" t="s">
        <v>8230</v>
      </c>
      <c r="CB3066" s="8">
        <v>44144</v>
      </c>
      <c r="CC3066" s="6"/>
      <c r="CD3066" s="6"/>
      <c r="CE3066" s="6"/>
      <c r="CF3066" s="6"/>
      <c r="CG3066" s="6"/>
      <c r="CH3066" s="6"/>
    </row>
    <row r="3067" ht="15.15" hidden="1" spans="1:86">
      <c r="A3067" s="4">
        <v>44144.6195138889</v>
      </c>
      <c r="B3067" s="6" t="s">
        <v>15</v>
      </c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 t="s">
        <v>4116</v>
      </c>
      <c r="AF3067" s="6">
        <v>79112503966</v>
      </c>
      <c r="AG3067" s="6" t="s">
        <v>4117</v>
      </c>
      <c r="AH3067" s="6" t="s">
        <v>4118</v>
      </c>
      <c r="AI3067" s="6" t="s">
        <v>1311</v>
      </c>
      <c r="AJ3067" s="6" t="s">
        <v>8231</v>
      </c>
      <c r="AK3067" s="6" t="s">
        <v>4119</v>
      </c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  <c r="CF3067" s="6"/>
      <c r="CG3067" s="6"/>
      <c r="CH3067" s="6"/>
    </row>
    <row r="3068" ht="15.15" hidden="1" spans="1:86">
      <c r="A3068" s="4">
        <v>44144.6202083333</v>
      </c>
      <c r="B3068" s="6" t="s">
        <v>15</v>
      </c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 t="s">
        <v>4885</v>
      </c>
      <c r="AF3068" s="6">
        <v>79213112559</v>
      </c>
      <c r="AG3068" s="6" t="s">
        <v>4886</v>
      </c>
      <c r="AH3068" s="6" t="s">
        <v>4887</v>
      </c>
      <c r="AI3068" s="6" t="s">
        <v>8232</v>
      </c>
      <c r="AJ3068" s="7">
        <v>105</v>
      </c>
      <c r="AK3068" s="6" t="s">
        <v>20</v>
      </c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</row>
    <row r="3069" ht="15.15" hidden="1" spans="1:86">
      <c r="A3069" s="4">
        <v>44144.6202430556</v>
      </c>
      <c r="B3069" s="5" t="s">
        <v>27</v>
      </c>
      <c r="C3069" s="6"/>
      <c r="D3069" s="6"/>
      <c r="E3069" s="6"/>
      <c r="F3069" s="6"/>
      <c r="G3069" s="6"/>
      <c r="H3069" s="6"/>
      <c r="I3069" s="6"/>
      <c r="J3069" s="6" t="s">
        <v>8233</v>
      </c>
      <c r="K3069" s="7">
        <v>89217798748</v>
      </c>
      <c r="L3069" s="6" t="s">
        <v>8234</v>
      </c>
      <c r="M3069" s="6" t="s">
        <v>8235</v>
      </c>
      <c r="N3069" s="6" t="s">
        <v>3241</v>
      </c>
      <c r="O3069" s="7">
        <v>144</v>
      </c>
      <c r="P3069" s="8">
        <v>28917</v>
      </c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  <c r="CF3069" s="6"/>
      <c r="CG3069" s="6"/>
      <c r="CH3069" s="6"/>
    </row>
    <row r="3070" ht="15.15" hidden="1" spans="1:86">
      <c r="A3070" s="4">
        <v>44144.6216203704</v>
      </c>
      <c r="B3070" s="5" t="s">
        <v>65</v>
      </c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 t="s">
        <v>8236</v>
      </c>
      <c r="R3070" s="6">
        <v>79045550183</v>
      </c>
      <c r="S3070" s="6" t="s">
        <v>8237</v>
      </c>
      <c r="T3070" s="6" t="s">
        <v>8238</v>
      </c>
      <c r="U3070" s="6" t="s">
        <v>8239</v>
      </c>
      <c r="V3070" s="6">
        <v>3</v>
      </c>
      <c r="W3070" s="8">
        <v>44144</v>
      </c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6"/>
      <c r="CH3070" s="6"/>
    </row>
    <row r="3071" ht="15.15" hidden="1" spans="1:86">
      <c r="A3071" s="4">
        <v>44144.6217476852</v>
      </c>
      <c r="B3071" s="5" t="s">
        <v>192</v>
      </c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 t="s">
        <v>8240</v>
      </c>
      <c r="BA3071" s="6">
        <v>79111565427</v>
      </c>
      <c r="BB3071" s="6" t="s">
        <v>8241</v>
      </c>
      <c r="BC3071" s="6" t="s">
        <v>8242</v>
      </c>
      <c r="BD3071" s="6" t="s">
        <v>773</v>
      </c>
      <c r="BE3071" s="7">
        <v>106</v>
      </c>
      <c r="BF3071" s="8">
        <v>44144</v>
      </c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6"/>
      <c r="CH3071" s="6"/>
    </row>
    <row r="3072" ht="15.15" hidden="1" spans="1:86">
      <c r="A3072" s="4">
        <v>44144.6223032407</v>
      </c>
      <c r="B3072" s="5" t="s">
        <v>65</v>
      </c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 t="s">
        <v>8243</v>
      </c>
      <c r="R3072" s="7">
        <v>89006377362</v>
      </c>
      <c r="S3072" s="6" t="s">
        <v>8244</v>
      </c>
      <c r="T3072" s="6" t="s">
        <v>8245</v>
      </c>
      <c r="U3072" s="6" t="s">
        <v>633</v>
      </c>
      <c r="V3072" s="7">
        <v>102</v>
      </c>
      <c r="W3072" s="8">
        <v>44144</v>
      </c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6"/>
      <c r="CH3072" s="6"/>
    </row>
    <row r="3073" ht="15.15" hidden="1" spans="1:86">
      <c r="A3073" s="4">
        <v>44144.6228009259</v>
      </c>
      <c r="B3073" s="5" t="s">
        <v>65</v>
      </c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 t="s">
        <v>8246</v>
      </c>
      <c r="R3073" s="7">
        <v>89046134172</v>
      </c>
      <c r="S3073" s="6" t="s">
        <v>8247</v>
      </c>
      <c r="T3073" s="6" t="s">
        <v>8248</v>
      </c>
      <c r="U3073" s="6" t="s">
        <v>6437</v>
      </c>
      <c r="V3073" s="6">
        <v>3</v>
      </c>
      <c r="W3073" s="8">
        <v>44144</v>
      </c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6"/>
      <c r="CH3073" s="6"/>
    </row>
    <row r="3074" ht="15.15" hidden="1" spans="1:86">
      <c r="A3074" s="4">
        <v>44144.6229976852</v>
      </c>
      <c r="B3074" s="5" t="s">
        <v>65</v>
      </c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 t="s">
        <v>8236</v>
      </c>
      <c r="R3074" s="6">
        <v>79045550183</v>
      </c>
      <c r="S3074" s="6" t="s">
        <v>8237</v>
      </c>
      <c r="T3074" s="6" t="s">
        <v>8238</v>
      </c>
      <c r="U3074" s="6" t="s">
        <v>8249</v>
      </c>
      <c r="V3074" s="7">
        <v>301</v>
      </c>
      <c r="W3074" s="8">
        <v>44144</v>
      </c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6"/>
      <c r="CH3074" s="6"/>
    </row>
    <row r="3075" ht="15.15" hidden="1" spans="1:86">
      <c r="A3075" s="4">
        <v>44144.6230555556</v>
      </c>
      <c r="B3075" s="5" t="s">
        <v>65</v>
      </c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 t="s">
        <v>8250</v>
      </c>
      <c r="R3075" s="7">
        <v>79111915144</v>
      </c>
      <c r="S3075" s="6" t="s">
        <v>8251</v>
      </c>
      <c r="T3075" s="6" t="s">
        <v>8252</v>
      </c>
      <c r="U3075" s="6" t="s">
        <v>4533</v>
      </c>
      <c r="V3075" s="6">
        <v>2</v>
      </c>
      <c r="W3075" s="8">
        <v>44144</v>
      </c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6"/>
      <c r="CH3075" s="6"/>
    </row>
    <row r="3076" ht="15.15" hidden="1" spans="1:86">
      <c r="A3076" s="4">
        <v>44144.6230787037</v>
      </c>
      <c r="B3076" s="5" t="s">
        <v>65</v>
      </c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 t="s">
        <v>7173</v>
      </c>
      <c r="R3076" s="7">
        <v>89523558790</v>
      </c>
      <c r="S3076" s="6" t="s">
        <v>7174</v>
      </c>
      <c r="T3076" s="6" t="s">
        <v>7175</v>
      </c>
      <c r="U3076" s="6" t="s">
        <v>8253</v>
      </c>
      <c r="V3076" s="7">
        <v>555</v>
      </c>
      <c r="W3076" s="8">
        <v>44144</v>
      </c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6"/>
      <c r="CH3076" s="6"/>
    </row>
    <row r="3077" ht="15.15" hidden="1" spans="1:86">
      <c r="A3077" s="4">
        <v>44144.6230902778</v>
      </c>
      <c r="B3077" s="5" t="s">
        <v>27</v>
      </c>
      <c r="C3077" s="6"/>
      <c r="D3077" s="6"/>
      <c r="E3077" s="6"/>
      <c r="F3077" s="6"/>
      <c r="G3077" s="6"/>
      <c r="H3077" s="6"/>
      <c r="I3077" s="6"/>
      <c r="J3077" s="6" t="s">
        <v>8254</v>
      </c>
      <c r="K3077" s="6">
        <f>7-911-828-61-22</f>
        <v>-1815</v>
      </c>
      <c r="L3077" s="6" t="s">
        <v>8255</v>
      </c>
      <c r="M3077" s="6" t="s">
        <v>8256</v>
      </c>
      <c r="N3077" s="6" t="s">
        <v>2146</v>
      </c>
      <c r="O3077" s="7">
        <v>101</v>
      </c>
      <c r="P3077" s="8">
        <v>44144</v>
      </c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6"/>
      <c r="CH3077" s="6"/>
    </row>
    <row r="3078" ht="15.15" hidden="1" spans="1:86">
      <c r="A3078" s="4">
        <v>44144.6235069444</v>
      </c>
      <c r="B3078" s="6" t="s">
        <v>15</v>
      </c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 t="s">
        <v>7557</v>
      </c>
      <c r="AF3078" s="7">
        <v>9214037436</v>
      </c>
      <c r="AG3078" s="6" t="s">
        <v>8257</v>
      </c>
      <c r="AH3078" s="6" t="s">
        <v>7558</v>
      </c>
      <c r="AI3078" s="6" t="s">
        <v>8258</v>
      </c>
      <c r="AJ3078" s="7">
        <v>102</v>
      </c>
      <c r="AK3078" s="6" t="s">
        <v>8259</v>
      </c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6"/>
      <c r="CH3078" s="6"/>
    </row>
    <row r="3079" ht="15.15" hidden="1" spans="1:86">
      <c r="A3079" s="4">
        <v>44144.6241087963</v>
      </c>
      <c r="B3079" s="5" t="s">
        <v>169</v>
      </c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 t="s">
        <v>8260</v>
      </c>
      <c r="Y3079" s="7">
        <v>89817715161</v>
      </c>
      <c r="Z3079" s="6" t="s">
        <v>8261</v>
      </c>
      <c r="AA3079" s="6" t="s">
        <v>8262</v>
      </c>
      <c r="AB3079" s="6" t="s">
        <v>7724</v>
      </c>
      <c r="AC3079" s="7">
        <v>401</v>
      </c>
      <c r="AD3079" s="8">
        <v>44144</v>
      </c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  <c r="CF3079" s="6"/>
      <c r="CG3079" s="6"/>
      <c r="CH3079" s="6"/>
    </row>
    <row r="3080" ht="15.15" hidden="1" spans="1:86">
      <c r="A3080" s="4">
        <v>44144.624212963</v>
      </c>
      <c r="B3080" s="6" t="s">
        <v>15</v>
      </c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 t="s">
        <v>8263</v>
      </c>
      <c r="AF3080" s="6">
        <v>79210944649</v>
      </c>
      <c r="AG3080" s="6" t="s">
        <v>8264</v>
      </c>
      <c r="AH3080" s="6" t="s">
        <v>8265</v>
      </c>
      <c r="AI3080" s="6" t="s">
        <v>3559</v>
      </c>
      <c r="AJ3080" s="7">
        <v>101</v>
      </c>
      <c r="AK3080" s="6" t="s">
        <v>8266</v>
      </c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  <c r="CF3080" s="6"/>
      <c r="CG3080" s="6"/>
      <c r="CH3080" s="6"/>
    </row>
    <row r="3081" ht="15.15" hidden="1" spans="1:86">
      <c r="A3081" s="4">
        <v>44144.624525463</v>
      </c>
      <c r="B3081" s="5" t="s">
        <v>65</v>
      </c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 t="s">
        <v>8267</v>
      </c>
      <c r="R3081" s="7">
        <v>89046108772</v>
      </c>
      <c r="S3081" s="6" t="s">
        <v>8268</v>
      </c>
      <c r="T3081" s="6" t="s">
        <v>8269</v>
      </c>
      <c r="U3081" s="6" t="s">
        <v>8270</v>
      </c>
      <c r="V3081" s="7">
        <v>301</v>
      </c>
      <c r="W3081" s="8">
        <v>44144</v>
      </c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  <c r="CF3081" s="6"/>
      <c r="CG3081" s="6"/>
      <c r="CH3081" s="6"/>
    </row>
    <row r="3082" ht="15.15" hidden="1" spans="1:86">
      <c r="A3082" s="4">
        <v>44144.6249189815</v>
      </c>
      <c r="B3082" s="5" t="s">
        <v>65</v>
      </c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 t="s">
        <v>8236</v>
      </c>
      <c r="R3082" s="6">
        <v>79045550183</v>
      </c>
      <c r="S3082" s="6" t="s">
        <v>8237</v>
      </c>
      <c r="T3082" s="6" t="s">
        <v>8238</v>
      </c>
      <c r="U3082" s="6" t="s">
        <v>8159</v>
      </c>
      <c r="V3082" s="7">
        <v>111</v>
      </c>
      <c r="W3082" s="8">
        <v>44144</v>
      </c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  <c r="CF3082" s="6"/>
      <c r="CG3082" s="6"/>
      <c r="CH3082" s="6"/>
    </row>
    <row r="3083" ht="15.15" hidden="1" spans="1:86">
      <c r="A3083" s="4">
        <v>44144.6256365741</v>
      </c>
      <c r="B3083" s="5" t="s">
        <v>65</v>
      </c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 t="s">
        <v>8271</v>
      </c>
      <c r="R3083" s="6">
        <v>79110190550</v>
      </c>
      <c r="S3083" s="6" t="s">
        <v>8272</v>
      </c>
      <c r="T3083" s="6" t="s">
        <v>8273</v>
      </c>
      <c r="U3083" s="6" t="s">
        <v>633</v>
      </c>
      <c r="V3083" s="7">
        <v>102</v>
      </c>
      <c r="W3083" s="8">
        <v>44144</v>
      </c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6"/>
      <c r="CH3083" s="6"/>
    </row>
    <row r="3084" ht="15.15" hidden="1" spans="1:86">
      <c r="A3084" s="4">
        <v>44144.6259375</v>
      </c>
      <c r="B3084" s="5" t="s">
        <v>65</v>
      </c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 t="s">
        <v>4554</v>
      </c>
      <c r="R3084" s="7">
        <v>89313352005</v>
      </c>
      <c r="S3084" s="6" t="s">
        <v>4290</v>
      </c>
      <c r="T3084" s="6" t="s">
        <v>4289</v>
      </c>
      <c r="U3084" s="6" t="s">
        <v>414</v>
      </c>
      <c r="V3084" s="7">
        <v>102</v>
      </c>
      <c r="W3084" s="8">
        <v>44141</v>
      </c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  <c r="CF3084" s="6"/>
      <c r="CG3084" s="6"/>
      <c r="CH3084" s="6"/>
    </row>
    <row r="3085" ht="15.15" hidden="1" spans="1:86">
      <c r="A3085" s="4">
        <v>44144.6259606481</v>
      </c>
      <c r="B3085" s="5" t="s">
        <v>65</v>
      </c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 t="s">
        <v>8274</v>
      </c>
      <c r="R3085" s="7">
        <v>89219789991</v>
      </c>
      <c r="S3085" s="6" t="s">
        <v>8275</v>
      </c>
      <c r="T3085" s="6" t="s">
        <v>8276</v>
      </c>
      <c r="U3085" s="6" t="s">
        <v>139</v>
      </c>
      <c r="V3085" s="7">
        <v>603</v>
      </c>
      <c r="W3085" s="8">
        <v>44144</v>
      </c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6"/>
      <c r="CB3085" s="6"/>
      <c r="CC3085" s="6"/>
      <c r="CD3085" s="6"/>
      <c r="CE3085" s="6"/>
      <c r="CF3085" s="6"/>
      <c r="CG3085" s="6"/>
      <c r="CH3085" s="6"/>
    </row>
    <row r="3086" ht="15.15" hidden="1" spans="1:86">
      <c r="A3086" s="4">
        <v>44144.626400463</v>
      </c>
      <c r="B3086" s="5" t="s">
        <v>65</v>
      </c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 t="s">
        <v>8277</v>
      </c>
      <c r="R3086" s="7">
        <v>89313991300</v>
      </c>
      <c r="S3086" s="6" t="s">
        <v>8278</v>
      </c>
      <c r="T3086" s="6" t="s">
        <v>8279</v>
      </c>
      <c r="U3086" s="6" t="s">
        <v>633</v>
      </c>
      <c r="V3086" s="7">
        <v>104</v>
      </c>
      <c r="W3086" s="8">
        <v>44144</v>
      </c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6"/>
      <c r="CB3086" s="6"/>
      <c r="CC3086" s="6"/>
      <c r="CD3086" s="6"/>
      <c r="CE3086" s="6"/>
      <c r="CF3086" s="6"/>
      <c r="CG3086" s="6"/>
      <c r="CH3086" s="6"/>
    </row>
    <row r="3087" ht="15.15" hidden="1" spans="1:86">
      <c r="A3087" s="4">
        <v>44144.626412037</v>
      </c>
      <c r="B3087" s="5" t="s">
        <v>125</v>
      </c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 t="s">
        <v>8280</v>
      </c>
      <c r="AT3087" s="6">
        <f>7921-4091349</f>
        <v>-4083428</v>
      </c>
      <c r="AU3087" s="6"/>
      <c r="AV3087" s="6" t="s">
        <v>8281</v>
      </c>
      <c r="AW3087" s="6" t="s">
        <v>8282</v>
      </c>
      <c r="AX3087" s="7">
        <v>201</v>
      </c>
      <c r="AY3087" s="8">
        <v>44144</v>
      </c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6"/>
      <c r="CB3087" s="6"/>
      <c r="CC3087" s="6"/>
      <c r="CD3087" s="6"/>
      <c r="CE3087" s="6"/>
      <c r="CF3087" s="6"/>
      <c r="CG3087" s="6"/>
      <c r="CH3087" s="6"/>
    </row>
    <row r="3088" ht="15.15" hidden="1" spans="1:86">
      <c r="A3088" s="4">
        <v>44144.6264351852</v>
      </c>
      <c r="B3088" s="6" t="s">
        <v>15</v>
      </c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 t="s">
        <v>8283</v>
      </c>
      <c r="AF3088" s="7">
        <v>89818570892</v>
      </c>
      <c r="AG3088" s="6" t="s">
        <v>8284</v>
      </c>
      <c r="AH3088" s="6" t="s">
        <v>8285</v>
      </c>
      <c r="AI3088" s="6" t="s">
        <v>3531</v>
      </c>
      <c r="AJ3088" s="7">
        <v>501</v>
      </c>
      <c r="AK3088" s="6" t="s">
        <v>20</v>
      </c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6"/>
      <c r="CB3088" s="6"/>
      <c r="CC3088" s="6"/>
      <c r="CD3088" s="6"/>
      <c r="CE3088" s="6"/>
      <c r="CF3088" s="6"/>
      <c r="CG3088" s="6"/>
      <c r="CH3088" s="6"/>
    </row>
    <row r="3089" ht="15.15" spans="1:86">
      <c r="A3089" s="4">
        <v>44144.6266898148</v>
      </c>
      <c r="B3089" s="5" t="s">
        <v>11</v>
      </c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 t="s">
        <v>8286</v>
      </c>
      <c r="BP3089" s="6" t="s">
        <v>8287</v>
      </c>
      <c r="BQ3089" s="6" t="s">
        <v>8288</v>
      </c>
      <c r="BR3089" s="6" t="s">
        <v>8289</v>
      </c>
      <c r="BS3089" s="6" t="s">
        <v>8290</v>
      </c>
      <c r="BT3089" s="6" t="s">
        <v>8291</v>
      </c>
      <c r="BU3089" s="8">
        <v>44144</v>
      </c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  <c r="CF3089" s="6"/>
      <c r="CG3089" s="6"/>
      <c r="CH3089" s="6"/>
    </row>
    <row r="3090" ht="15.15" hidden="1" spans="1:86">
      <c r="A3090" s="4">
        <v>44144.6271875</v>
      </c>
      <c r="B3090" s="5" t="s">
        <v>192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 t="s">
        <v>8292</v>
      </c>
      <c r="BA3090" s="7">
        <v>89818029231</v>
      </c>
      <c r="BB3090" s="6" t="s">
        <v>8293</v>
      </c>
      <c r="BC3090" s="6" t="s">
        <v>8294</v>
      </c>
      <c r="BD3090" s="6" t="s">
        <v>773</v>
      </c>
      <c r="BE3090" s="7">
        <v>108</v>
      </c>
      <c r="BF3090" s="8">
        <v>44144</v>
      </c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6"/>
      <c r="CH3090" s="6"/>
    </row>
    <row r="3091" ht="15.15" hidden="1" spans="1:86">
      <c r="A3091" s="4">
        <v>44144.6274884259</v>
      </c>
      <c r="B3091" s="6" t="s">
        <v>15</v>
      </c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 t="s">
        <v>8271</v>
      </c>
      <c r="AF3091" s="6">
        <v>79110190550</v>
      </c>
      <c r="AG3091" s="6" t="s">
        <v>8272</v>
      </c>
      <c r="AH3091" s="6" t="s">
        <v>8295</v>
      </c>
      <c r="AI3091" s="6" t="s">
        <v>2154</v>
      </c>
      <c r="AJ3091" s="7">
        <v>602</v>
      </c>
      <c r="AK3091" s="6" t="s">
        <v>26</v>
      </c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6"/>
      <c r="CH3091" s="6"/>
    </row>
    <row r="3092" ht="15.15" hidden="1" spans="1:86">
      <c r="A3092" s="4">
        <v>44144.6276273148</v>
      </c>
      <c r="B3092" s="5" t="s">
        <v>192</v>
      </c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 t="s">
        <v>8296</v>
      </c>
      <c r="BA3092" s="6">
        <v>79217432772</v>
      </c>
      <c r="BB3092" s="6" t="s">
        <v>8297</v>
      </c>
      <c r="BC3092" s="6" t="s">
        <v>8298</v>
      </c>
      <c r="BD3092" s="6" t="s">
        <v>193</v>
      </c>
      <c r="BE3092" s="7">
        <v>106</v>
      </c>
      <c r="BF3092" s="8">
        <v>44145</v>
      </c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6"/>
      <c r="CH3092" s="6"/>
    </row>
    <row r="3093" ht="15.15" hidden="1" spans="1:86">
      <c r="A3093" s="4">
        <v>44144.6280555556</v>
      </c>
      <c r="B3093" s="5" t="s">
        <v>65</v>
      </c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 t="s">
        <v>8299</v>
      </c>
      <c r="R3093" s="7">
        <v>89111686302</v>
      </c>
      <c r="S3093" s="6" t="s">
        <v>8300</v>
      </c>
      <c r="T3093" s="6" t="s">
        <v>8301</v>
      </c>
      <c r="U3093" s="6" t="s">
        <v>1043</v>
      </c>
      <c r="V3093" s="6">
        <v>2</v>
      </c>
      <c r="W3093" s="8">
        <v>44144</v>
      </c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6"/>
      <c r="CH3093" s="6"/>
    </row>
    <row r="3094" ht="15.15" hidden="1" spans="1:86">
      <c r="A3094" s="4">
        <v>44144.6281481481</v>
      </c>
      <c r="B3094" s="5" t="s">
        <v>65</v>
      </c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 t="s">
        <v>6162</v>
      </c>
      <c r="R3094" s="6">
        <f>7-921-312-83-29</f>
        <v>-1338</v>
      </c>
      <c r="S3094" s="6" t="s">
        <v>6164</v>
      </c>
      <c r="T3094" s="6" t="s">
        <v>6165</v>
      </c>
      <c r="U3094" s="6" t="s">
        <v>8302</v>
      </c>
      <c r="V3094" s="7">
        <v>111</v>
      </c>
      <c r="W3094" s="8">
        <v>44144</v>
      </c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  <c r="CF3094" s="6"/>
      <c r="CG3094" s="6"/>
      <c r="CH3094" s="6"/>
    </row>
    <row r="3095" ht="15.15" hidden="1" spans="1:86">
      <c r="A3095" s="4">
        <v>44144.6284722222</v>
      </c>
      <c r="B3095" s="5" t="s">
        <v>65</v>
      </c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 t="s">
        <v>6383</v>
      </c>
      <c r="R3095" s="7">
        <v>89818209128</v>
      </c>
      <c r="S3095" s="6"/>
      <c r="T3095" s="6" t="s">
        <v>6384</v>
      </c>
      <c r="U3095" s="6" t="s">
        <v>4533</v>
      </c>
      <c r="V3095" s="6">
        <v>3</v>
      </c>
      <c r="W3095" s="8">
        <v>44144</v>
      </c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6"/>
      <c r="CH3095" s="6"/>
    </row>
    <row r="3096" ht="15.15" hidden="1" spans="1:86">
      <c r="A3096" s="4">
        <v>44144.6285300926</v>
      </c>
      <c r="B3096" s="6" t="s">
        <v>15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 t="s">
        <v>8271</v>
      </c>
      <c r="AF3096" s="6">
        <v>79110190550</v>
      </c>
      <c r="AG3096" s="6" t="s">
        <v>8303</v>
      </c>
      <c r="AH3096" s="6" t="s">
        <v>8304</v>
      </c>
      <c r="AI3096" s="6" t="s">
        <v>2154</v>
      </c>
      <c r="AJ3096" s="7">
        <v>401</v>
      </c>
      <c r="AK3096" s="6" t="s">
        <v>26</v>
      </c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6"/>
      <c r="CH3096" s="6"/>
    </row>
    <row r="3097" ht="15.15" spans="1:86">
      <c r="A3097" s="4">
        <v>44144.6286574074</v>
      </c>
      <c r="B3097" s="5" t="s">
        <v>11</v>
      </c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 t="s">
        <v>8305</v>
      </c>
      <c r="BP3097" s="7">
        <v>89817981664</v>
      </c>
      <c r="BQ3097" s="6" t="s">
        <v>8306</v>
      </c>
      <c r="BR3097" s="6" t="s">
        <v>8307</v>
      </c>
      <c r="BS3097" s="6" t="s">
        <v>2731</v>
      </c>
      <c r="BT3097" s="7">
        <v>157</v>
      </c>
      <c r="BU3097" s="8">
        <v>44144</v>
      </c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6"/>
      <c r="CH3097" s="6"/>
    </row>
    <row r="3098" ht="15.15" hidden="1" spans="1:86">
      <c r="A3098" s="4">
        <v>44144.6290046296</v>
      </c>
      <c r="B3098" s="6" t="s">
        <v>15</v>
      </c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 t="s">
        <v>8308</v>
      </c>
      <c r="AF3098" s="6">
        <v>79217437234</v>
      </c>
      <c r="AG3098" s="6" t="s">
        <v>8309</v>
      </c>
      <c r="AH3098" s="6" t="s">
        <v>8310</v>
      </c>
      <c r="AI3098" s="6" t="s">
        <v>3496</v>
      </c>
      <c r="AJ3098" s="7">
        <v>501</v>
      </c>
      <c r="AK3098" s="6" t="s">
        <v>20</v>
      </c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  <c r="CF3098" s="6"/>
      <c r="CG3098" s="6"/>
      <c r="CH3098" s="6"/>
    </row>
    <row r="3099" ht="15.15" hidden="1" spans="1:86">
      <c r="A3099" s="4">
        <v>44144.6291782407</v>
      </c>
      <c r="B3099" s="5" t="s">
        <v>65</v>
      </c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 t="s">
        <v>8311</v>
      </c>
      <c r="R3099" s="6">
        <v>79609712104</v>
      </c>
      <c r="S3099" s="6" t="s">
        <v>8312</v>
      </c>
      <c r="T3099" s="6" t="s">
        <v>8313</v>
      </c>
      <c r="U3099" s="6" t="s">
        <v>1692</v>
      </c>
      <c r="V3099" s="7">
        <v>301</v>
      </c>
      <c r="W3099" s="8">
        <v>44144</v>
      </c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6"/>
      <c r="CH3099" s="6"/>
    </row>
    <row r="3100" ht="15.15" hidden="1" spans="1:86">
      <c r="A3100" s="4">
        <v>44144.6294097222</v>
      </c>
      <c r="B3100" s="5" t="s">
        <v>125</v>
      </c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 t="s">
        <v>4327</v>
      </c>
      <c r="AT3100" s="7">
        <v>89117600624</v>
      </c>
      <c r="AU3100" s="6"/>
      <c r="AV3100" s="6" t="s">
        <v>8314</v>
      </c>
      <c r="AW3100" s="6" t="s">
        <v>8315</v>
      </c>
      <c r="AX3100" s="7">
        <v>201</v>
      </c>
      <c r="AY3100" s="8">
        <v>44144</v>
      </c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6"/>
      <c r="CH3100" s="6"/>
    </row>
    <row r="3101" ht="15.15" hidden="1" spans="1:86">
      <c r="A3101" s="4">
        <v>44144.6294675926</v>
      </c>
      <c r="B3101" s="6" t="s">
        <v>365</v>
      </c>
      <c r="C3101" s="6" t="s">
        <v>2183</v>
      </c>
      <c r="D3101" s="6" t="s">
        <v>2184</v>
      </c>
      <c r="E3101" s="6" t="s">
        <v>2185</v>
      </c>
      <c r="F3101" s="6" t="s">
        <v>2186</v>
      </c>
      <c r="G3101" s="6" t="s">
        <v>8316</v>
      </c>
      <c r="H3101" s="7">
        <v>702</v>
      </c>
      <c r="I3101" s="8">
        <v>44144</v>
      </c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  <c r="CF3101" s="6"/>
      <c r="CG3101" s="6"/>
      <c r="CH3101" s="6"/>
    </row>
    <row r="3102" ht="15.15" hidden="1" spans="1:86">
      <c r="A3102" s="4">
        <v>44144.6295949074</v>
      </c>
      <c r="B3102" s="5" t="s">
        <v>65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 t="s">
        <v>8317</v>
      </c>
      <c r="R3102" s="6">
        <v>79818070987</v>
      </c>
      <c r="S3102" s="6" t="s">
        <v>8318</v>
      </c>
      <c r="T3102" s="6" t="s">
        <v>8319</v>
      </c>
      <c r="U3102" s="6" t="s">
        <v>6437</v>
      </c>
      <c r="V3102" s="6">
        <v>3</v>
      </c>
      <c r="W3102" s="8">
        <v>44144</v>
      </c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6"/>
      <c r="CH3102" s="6"/>
    </row>
    <row r="3103" ht="15.15" hidden="1" spans="1:86">
      <c r="A3103" s="4">
        <v>44144.6297106482</v>
      </c>
      <c r="B3103" s="6" t="s">
        <v>15</v>
      </c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 t="s">
        <v>1445</v>
      </c>
      <c r="AF3103" s="6" t="s">
        <v>1446</v>
      </c>
      <c r="AG3103" s="6" t="s">
        <v>1447</v>
      </c>
      <c r="AH3103" s="6" t="s">
        <v>1458</v>
      </c>
      <c r="AI3103" s="6" t="s">
        <v>7696</v>
      </c>
      <c r="AJ3103" s="7">
        <v>119</v>
      </c>
      <c r="AK3103" s="6" t="s">
        <v>1451</v>
      </c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  <c r="CF3103" s="6"/>
      <c r="CG3103" s="6"/>
      <c r="CH3103" s="6"/>
    </row>
    <row r="3104" ht="15.15" hidden="1" spans="1:86">
      <c r="A3104" s="4">
        <v>44144.6301273148</v>
      </c>
      <c r="B3104" s="6" t="s">
        <v>15</v>
      </c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 t="s">
        <v>8320</v>
      </c>
      <c r="AF3104" s="6">
        <v>79650921422</v>
      </c>
      <c r="AG3104" s="6" t="s">
        <v>8321</v>
      </c>
      <c r="AH3104" s="6" t="s">
        <v>8322</v>
      </c>
      <c r="AI3104" s="6" t="s">
        <v>3527</v>
      </c>
      <c r="AJ3104" s="7">
        <v>301</v>
      </c>
      <c r="AK3104" s="6" t="s">
        <v>433</v>
      </c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6"/>
      <c r="CH3104" s="6"/>
    </row>
    <row r="3105" ht="15.15" hidden="1" spans="1:86">
      <c r="A3105" s="4">
        <v>44144.6302314815</v>
      </c>
      <c r="B3105" s="5" t="s">
        <v>65</v>
      </c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 t="s">
        <v>8323</v>
      </c>
      <c r="R3105" s="7">
        <v>89112555148</v>
      </c>
      <c r="S3105" s="6" t="s">
        <v>8324</v>
      </c>
      <c r="T3105" s="6" t="s">
        <v>8325</v>
      </c>
      <c r="U3105" s="6" t="s">
        <v>414</v>
      </c>
      <c r="V3105" s="7">
        <v>203</v>
      </c>
      <c r="W3105" s="8">
        <v>44144</v>
      </c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  <c r="CF3105" s="6"/>
      <c r="CG3105" s="6"/>
      <c r="CH3105" s="6"/>
    </row>
    <row r="3106" ht="15.15" hidden="1" spans="1:86">
      <c r="A3106" s="4">
        <v>44144.6303356482</v>
      </c>
      <c r="B3106" s="5" t="s">
        <v>169</v>
      </c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 t="s">
        <v>8326</v>
      </c>
      <c r="Y3106" s="6">
        <v>79216527782</v>
      </c>
      <c r="Z3106" s="6" t="s">
        <v>8327</v>
      </c>
      <c r="AA3106" s="6" t="s">
        <v>8328</v>
      </c>
      <c r="AB3106" s="6" t="s">
        <v>697</v>
      </c>
      <c r="AC3106" s="6" t="s">
        <v>8329</v>
      </c>
      <c r="AD3106" s="8">
        <v>44144</v>
      </c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6"/>
      <c r="CH3106" s="6"/>
    </row>
    <row r="3107" ht="15.15" hidden="1" spans="1:86">
      <c r="A3107" s="4">
        <v>44144.630474537</v>
      </c>
      <c r="B3107" s="5" t="s">
        <v>65</v>
      </c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 t="s">
        <v>8330</v>
      </c>
      <c r="R3107" s="7">
        <v>89219829001</v>
      </c>
      <c r="S3107" s="6" t="s">
        <v>8331</v>
      </c>
      <c r="T3107" s="6" t="s">
        <v>8332</v>
      </c>
      <c r="U3107" s="6" t="s">
        <v>633</v>
      </c>
      <c r="V3107" s="7">
        <v>104</v>
      </c>
      <c r="W3107" s="8">
        <v>44144</v>
      </c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6"/>
      <c r="CH3107" s="6"/>
    </row>
    <row r="3108" ht="15.15" hidden="1" spans="1:86">
      <c r="A3108" s="4">
        <v>44144.6307407407</v>
      </c>
      <c r="B3108" s="6" t="s">
        <v>80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 t="s">
        <v>8333</v>
      </c>
      <c r="BH3108" s="6">
        <v>79118320264</v>
      </c>
      <c r="BI3108" s="6" t="s">
        <v>8334</v>
      </c>
      <c r="BJ3108" s="6" t="s">
        <v>8335</v>
      </c>
      <c r="BK3108" s="6" t="s">
        <v>8336</v>
      </c>
      <c r="BL3108" s="6" t="s">
        <v>7436</v>
      </c>
      <c r="BM3108" s="7">
        <v>107</v>
      </c>
      <c r="BN3108" s="6" t="s">
        <v>26</v>
      </c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  <c r="CF3108" s="6"/>
      <c r="CG3108" s="6"/>
      <c r="CH3108" s="6"/>
    </row>
    <row r="3109" ht="15.15" spans="1:86">
      <c r="A3109" s="4">
        <v>44144.6310300926</v>
      </c>
      <c r="B3109" s="5" t="s">
        <v>11</v>
      </c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 t="s">
        <v>8337</v>
      </c>
      <c r="BP3109" s="6">
        <v>79213505309</v>
      </c>
      <c r="BQ3109" s="6" t="s">
        <v>8338</v>
      </c>
      <c r="BR3109" s="6" t="s">
        <v>8337</v>
      </c>
      <c r="BS3109" s="6" t="s">
        <v>1049</v>
      </c>
      <c r="BT3109" s="7">
        <v>602</v>
      </c>
      <c r="BU3109" s="8">
        <v>44144</v>
      </c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  <c r="CF3109" s="6"/>
      <c r="CG3109" s="6"/>
      <c r="CH3109" s="6"/>
    </row>
    <row r="3110" ht="15.15" hidden="1" spans="1:86">
      <c r="A3110" s="4">
        <v>44144.6311458333</v>
      </c>
      <c r="B3110" s="5" t="s">
        <v>65</v>
      </c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 t="s">
        <v>4497</v>
      </c>
      <c r="R3110" s="7">
        <v>9219993659</v>
      </c>
      <c r="S3110" s="6"/>
      <c r="T3110" s="6" t="s">
        <v>8339</v>
      </c>
      <c r="U3110" s="6" t="s">
        <v>8340</v>
      </c>
      <c r="V3110" s="7">
        <v>403</v>
      </c>
      <c r="W3110" s="8">
        <v>44144</v>
      </c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6"/>
      <c r="CH3110" s="6"/>
    </row>
    <row r="3111" ht="15.15" hidden="1" spans="1:86">
      <c r="A3111" s="4">
        <v>44144.6313773148</v>
      </c>
      <c r="B3111" s="5" t="s">
        <v>65</v>
      </c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 t="s">
        <v>8341</v>
      </c>
      <c r="R3111" s="7">
        <v>89111383932</v>
      </c>
      <c r="S3111" s="6" t="s">
        <v>8342</v>
      </c>
      <c r="T3111" s="6" t="s">
        <v>8343</v>
      </c>
      <c r="U3111" s="6" t="s">
        <v>8344</v>
      </c>
      <c r="V3111" s="7">
        <v>102</v>
      </c>
      <c r="W3111" s="8">
        <v>44144</v>
      </c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6"/>
      <c r="CH3111" s="6"/>
    </row>
    <row r="3112" ht="15.15" hidden="1" spans="1:86">
      <c r="A3112" s="4">
        <v>44144.6315509259</v>
      </c>
      <c r="B3112" s="5" t="s">
        <v>169</v>
      </c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 t="s">
        <v>8345</v>
      </c>
      <c r="Y3112" s="7">
        <v>89811410417</v>
      </c>
      <c r="Z3112" s="6" t="s">
        <v>8346</v>
      </c>
      <c r="AA3112" s="6" t="s">
        <v>8347</v>
      </c>
      <c r="AB3112" s="6" t="s">
        <v>1021</v>
      </c>
      <c r="AC3112" s="7">
        <v>103</v>
      </c>
      <c r="AD3112" s="8">
        <v>44144</v>
      </c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6"/>
    </row>
    <row r="3113" ht="15.15" hidden="1" spans="1:86">
      <c r="A3113" s="4">
        <v>44144.6316782407</v>
      </c>
      <c r="B3113" s="6" t="s">
        <v>80</v>
      </c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 t="s">
        <v>8348</v>
      </c>
      <c r="BH3113" s="6">
        <v>79219605815</v>
      </c>
      <c r="BI3113" s="6" t="s">
        <v>8349</v>
      </c>
      <c r="BJ3113" s="6" t="s">
        <v>8350</v>
      </c>
      <c r="BK3113" s="6" t="s">
        <v>8351</v>
      </c>
      <c r="BL3113" s="6" t="s">
        <v>1433</v>
      </c>
      <c r="BM3113" s="7">
        <v>141</v>
      </c>
      <c r="BN3113" s="6" t="s">
        <v>5781</v>
      </c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6"/>
      <c r="CH3113" s="6"/>
    </row>
    <row r="3114" ht="15.15" hidden="1" spans="1:86">
      <c r="A3114" s="4">
        <v>44144.6318518519</v>
      </c>
      <c r="B3114" s="5" t="s">
        <v>192</v>
      </c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 t="s">
        <v>8352</v>
      </c>
      <c r="BA3114" s="7">
        <v>89215588789</v>
      </c>
      <c r="BB3114" s="6" t="s">
        <v>46</v>
      </c>
      <c r="BC3114" s="6" t="s">
        <v>8353</v>
      </c>
      <c r="BD3114" s="6" t="s">
        <v>773</v>
      </c>
      <c r="BE3114" s="7">
        <v>115</v>
      </c>
      <c r="BF3114" s="8">
        <v>44144</v>
      </c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6"/>
      <c r="CH3114" s="6"/>
    </row>
    <row r="3115" ht="15.15" hidden="1" spans="1:86">
      <c r="A3115" s="4">
        <v>44144.6320486111</v>
      </c>
      <c r="B3115" s="6" t="s">
        <v>15</v>
      </c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 t="s">
        <v>8317</v>
      </c>
      <c r="AF3115" s="6">
        <v>79818070987</v>
      </c>
      <c r="AG3115" s="6" t="s">
        <v>8318</v>
      </c>
      <c r="AH3115" s="6" t="s">
        <v>8319</v>
      </c>
      <c r="AI3115" s="6" t="s">
        <v>8354</v>
      </c>
      <c r="AJ3115" s="7">
        <v>102</v>
      </c>
      <c r="AK3115" s="6" t="s">
        <v>74</v>
      </c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6"/>
      <c r="CH3115" s="6"/>
    </row>
    <row r="3116" ht="15.15" hidden="1" spans="1:86">
      <c r="A3116" s="4">
        <v>44144.6320717593</v>
      </c>
      <c r="B3116" s="5" t="s">
        <v>65</v>
      </c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 t="s">
        <v>8355</v>
      </c>
      <c r="R3116" s="7">
        <v>89029242912</v>
      </c>
      <c r="S3116" s="6" t="s">
        <v>8356</v>
      </c>
      <c r="T3116" s="6" t="s">
        <v>8357</v>
      </c>
      <c r="U3116" s="6" t="s">
        <v>8358</v>
      </c>
      <c r="V3116" s="7">
        <v>111</v>
      </c>
      <c r="W3116" s="8">
        <v>44143</v>
      </c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6"/>
      <c r="CH3116" s="6"/>
    </row>
    <row r="3117" ht="15.15" hidden="1" spans="1:86">
      <c r="A3117" s="4">
        <v>44144.6321875</v>
      </c>
      <c r="B3117" s="5" t="s">
        <v>65</v>
      </c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 t="s">
        <v>8359</v>
      </c>
      <c r="R3117" s="7">
        <v>89992007055</v>
      </c>
      <c r="S3117" s="6" t="s">
        <v>8360</v>
      </c>
      <c r="T3117" s="6" t="s">
        <v>8361</v>
      </c>
      <c r="U3117" s="6" t="s">
        <v>8362</v>
      </c>
      <c r="V3117" s="7">
        <v>104</v>
      </c>
      <c r="W3117" s="8">
        <v>44144</v>
      </c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6"/>
      <c r="CH3117" s="6"/>
    </row>
    <row r="3118" ht="15.15" hidden="1" spans="1:86">
      <c r="A3118" s="4">
        <v>44144.6336111111</v>
      </c>
      <c r="B3118" s="6" t="s">
        <v>15</v>
      </c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 t="s">
        <v>4304</v>
      </c>
      <c r="AF3118" s="6">
        <f>7-905-229-22-41</f>
        <v>-1190</v>
      </c>
      <c r="AG3118" s="6" t="s">
        <v>4305</v>
      </c>
      <c r="AH3118" s="6" t="s">
        <v>4307</v>
      </c>
      <c r="AI3118" s="6" t="s">
        <v>7696</v>
      </c>
      <c r="AJ3118" s="7">
        <v>119</v>
      </c>
      <c r="AK3118" s="6" t="s">
        <v>74</v>
      </c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6"/>
      <c r="CH3118" s="6"/>
    </row>
    <row r="3119" ht="15.15" spans="1:86">
      <c r="A3119" s="4">
        <v>44144.6339814815</v>
      </c>
      <c r="B3119" s="5" t="s">
        <v>11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 t="s">
        <v>1124</v>
      </c>
      <c r="BP3119" s="6">
        <v>79046130236</v>
      </c>
      <c r="BQ3119" s="6" t="s">
        <v>1125</v>
      </c>
      <c r="BR3119" s="6" t="s">
        <v>1126</v>
      </c>
      <c r="BS3119" s="6" t="s">
        <v>983</v>
      </c>
      <c r="BT3119" s="7">
        <v>603</v>
      </c>
      <c r="BU3119" s="8">
        <v>44144</v>
      </c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6"/>
      <c r="CH3119" s="6"/>
    </row>
    <row r="3120" ht="15.15" spans="1:86">
      <c r="A3120" s="4">
        <v>44144.6339930556</v>
      </c>
      <c r="B3120" s="5" t="s">
        <v>11</v>
      </c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 t="s">
        <v>8348</v>
      </c>
      <c r="BP3120" s="6">
        <v>79219605815</v>
      </c>
      <c r="BQ3120" s="6" t="s">
        <v>8349</v>
      </c>
      <c r="BR3120" s="6" t="s">
        <v>8351</v>
      </c>
      <c r="BS3120" s="6" t="s">
        <v>8363</v>
      </c>
      <c r="BT3120" s="7">
        <v>165</v>
      </c>
      <c r="BU3120" s="8">
        <v>44144</v>
      </c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6"/>
      <c r="CH3120" s="6"/>
    </row>
    <row r="3121" ht="15.15" hidden="1" spans="1:86">
      <c r="A3121" s="4">
        <v>44144.6340162037</v>
      </c>
      <c r="B3121" s="5" t="s">
        <v>125</v>
      </c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 t="s">
        <v>407</v>
      </c>
      <c r="AT3121" s="6" t="s">
        <v>8364</v>
      </c>
      <c r="AU3121" s="6"/>
      <c r="AV3121" s="6" t="s">
        <v>8365</v>
      </c>
      <c r="AW3121" s="6" t="s">
        <v>8282</v>
      </c>
      <c r="AX3121" s="7">
        <v>201</v>
      </c>
      <c r="AY3121" s="8">
        <v>44144</v>
      </c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6"/>
      <c r="CH3121" s="6"/>
    </row>
    <row r="3122" ht="15.15" spans="1:86">
      <c r="A3122" s="4">
        <v>44144.6343634259</v>
      </c>
      <c r="B3122" s="5" t="s">
        <v>11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 t="s">
        <v>8366</v>
      </c>
      <c r="BP3122" s="10">
        <v>79111272519</v>
      </c>
      <c r="BQ3122" s="6" t="s">
        <v>8367</v>
      </c>
      <c r="BR3122" s="6" t="s">
        <v>8368</v>
      </c>
      <c r="BS3122" s="6" t="s">
        <v>2215</v>
      </c>
      <c r="BT3122" s="7">
        <v>126</v>
      </c>
      <c r="BU3122" s="8">
        <v>44144</v>
      </c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6"/>
      <c r="CH3122" s="6"/>
    </row>
    <row r="3123" ht="15.15" hidden="1" spans="1:86">
      <c r="A3123" s="4">
        <v>44144.6347222222</v>
      </c>
      <c r="B3123" s="5" t="s">
        <v>65</v>
      </c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 t="s">
        <v>8369</v>
      </c>
      <c r="R3123" s="7">
        <v>89217945313</v>
      </c>
      <c r="S3123" s="6" t="s">
        <v>8370</v>
      </c>
      <c r="T3123" s="6" t="s">
        <v>8371</v>
      </c>
      <c r="U3123" s="6" t="s">
        <v>139</v>
      </c>
      <c r="V3123" s="7">
        <v>107</v>
      </c>
      <c r="W3123" s="8">
        <v>44144</v>
      </c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6"/>
      <c r="CH3123" s="6"/>
    </row>
    <row r="3124" ht="15.15" hidden="1" spans="1:86">
      <c r="A3124" s="4">
        <v>44144.6349421296</v>
      </c>
      <c r="B3124" s="6" t="s">
        <v>365</v>
      </c>
      <c r="C3124" s="6" t="s">
        <v>2733</v>
      </c>
      <c r="D3124" s="6" t="s">
        <v>8372</v>
      </c>
      <c r="E3124" s="6" t="s">
        <v>2734</v>
      </c>
      <c r="F3124" s="6" t="s">
        <v>2735</v>
      </c>
      <c r="G3124" s="6" t="s">
        <v>8373</v>
      </c>
      <c r="H3124" s="7">
        <v>802</v>
      </c>
      <c r="I3124" s="8">
        <v>44144</v>
      </c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6"/>
      <c r="CH3124" s="6"/>
    </row>
    <row r="3125" ht="15.15" hidden="1" spans="1:86">
      <c r="A3125" s="4">
        <v>44144.6349421296</v>
      </c>
      <c r="B3125" s="5" t="s">
        <v>65</v>
      </c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 t="s">
        <v>8374</v>
      </c>
      <c r="R3125" s="7">
        <v>79052735328</v>
      </c>
      <c r="S3125" s="6"/>
      <c r="T3125" s="6" t="s">
        <v>8375</v>
      </c>
      <c r="U3125" s="6" t="s">
        <v>633</v>
      </c>
      <c r="V3125" s="7">
        <v>104</v>
      </c>
      <c r="W3125" s="8">
        <v>44144</v>
      </c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6"/>
      <c r="CH3125" s="6"/>
    </row>
    <row r="3126" ht="15.15" hidden="1" spans="1:86">
      <c r="A3126" s="4">
        <v>44144.6351157407</v>
      </c>
      <c r="B3126" s="6" t="s">
        <v>80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 t="s">
        <v>8376</v>
      </c>
      <c r="BH3126" s="7">
        <v>79219172740</v>
      </c>
      <c r="BI3126" s="6"/>
      <c r="BJ3126" s="6" t="s">
        <v>8377</v>
      </c>
      <c r="BK3126" s="6" t="s">
        <v>8378</v>
      </c>
      <c r="BL3126" s="6" t="s">
        <v>7436</v>
      </c>
      <c r="BM3126" s="7">
        <v>203</v>
      </c>
      <c r="BN3126" s="6" t="s">
        <v>1071</v>
      </c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6"/>
      <c r="CH3126" s="6"/>
    </row>
    <row r="3127" ht="15.15" hidden="1" spans="1:86">
      <c r="A3127" s="4">
        <v>44144.6353125</v>
      </c>
      <c r="B3127" s="5" t="s">
        <v>65</v>
      </c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 t="s">
        <v>8379</v>
      </c>
      <c r="R3127" s="6">
        <v>79036838948</v>
      </c>
      <c r="S3127" s="6" t="s">
        <v>8380</v>
      </c>
      <c r="T3127" s="6" t="s">
        <v>8381</v>
      </c>
      <c r="U3127" s="6" t="s">
        <v>633</v>
      </c>
      <c r="V3127" s="7">
        <v>104</v>
      </c>
      <c r="W3127" s="8">
        <v>44144</v>
      </c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  <c r="CF3127" s="6"/>
      <c r="CG3127" s="6"/>
      <c r="CH3127" s="6"/>
    </row>
    <row r="3128" ht="15.15" hidden="1" spans="1:86">
      <c r="A3128" s="4">
        <v>44144.6354282407</v>
      </c>
      <c r="B3128" s="5" t="s">
        <v>65</v>
      </c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 t="s">
        <v>8382</v>
      </c>
      <c r="R3128" s="6">
        <v>79219458477</v>
      </c>
      <c r="S3128" s="6" t="s">
        <v>8383</v>
      </c>
      <c r="T3128" s="6" t="s">
        <v>8384</v>
      </c>
      <c r="U3128" s="6" t="s">
        <v>139</v>
      </c>
      <c r="V3128" s="7">
        <v>109</v>
      </c>
      <c r="W3128" s="8">
        <v>44144</v>
      </c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</row>
    <row r="3129" ht="15.15" spans="1:86">
      <c r="A3129" s="4">
        <v>44144.6359143518</v>
      </c>
      <c r="B3129" s="5" t="s">
        <v>11</v>
      </c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 t="s">
        <v>8385</v>
      </c>
      <c r="BP3129" s="6">
        <v>79533417831</v>
      </c>
      <c r="BQ3129" s="6" t="s">
        <v>8386</v>
      </c>
      <c r="BR3129" s="6" t="s">
        <v>8387</v>
      </c>
      <c r="BS3129" s="6" t="s">
        <v>8388</v>
      </c>
      <c r="BT3129" s="7">
        <v>601</v>
      </c>
      <c r="BU3129" s="8">
        <v>44144</v>
      </c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6"/>
      <c r="CH3129" s="6"/>
    </row>
    <row r="3130" ht="15.15" hidden="1" spans="1:86">
      <c r="A3130" s="4">
        <v>44144.6365740741</v>
      </c>
      <c r="B3130" s="5" t="s">
        <v>125</v>
      </c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 t="s">
        <v>8389</v>
      </c>
      <c r="AT3130" s="7">
        <v>89217325555</v>
      </c>
      <c r="AU3130" s="6"/>
      <c r="AV3130" s="6" t="s">
        <v>8390</v>
      </c>
      <c r="AW3130" s="6" t="s">
        <v>8391</v>
      </c>
      <c r="AX3130" s="7">
        <v>201</v>
      </c>
      <c r="AY3130" s="8">
        <v>44144</v>
      </c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</row>
    <row r="3131" ht="15.15" spans="1:86">
      <c r="A3131" s="4">
        <v>44144.6369675926</v>
      </c>
      <c r="B3131" s="5" t="s">
        <v>11</v>
      </c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 t="s">
        <v>1124</v>
      </c>
      <c r="BP3131" s="6">
        <v>79046130236</v>
      </c>
      <c r="BQ3131" s="6" t="s">
        <v>1125</v>
      </c>
      <c r="BR3131" s="6" t="s">
        <v>1126</v>
      </c>
      <c r="BS3131" s="6" t="s">
        <v>1049</v>
      </c>
      <c r="BT3131" s="7">
        <v>602</v>
      </c>
      <c r="BU3131" s="8">
        <v>44144</v>
      </c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6"/>
      <c r="CH3131" s="6"/>
    </row>
    <row r="3132" ht="15.15" hidden="1" spans="1:86">
      <c r="A3132" s="4">
        <v>44144.6377314815</v>
      </c>
      <c r="B3132" s="6" t="s">
        <v>365</v>
      </c>
      <c r="C3132" s="6" t="s">
        <v>8392</v>
      </c>
      <c r="D3132" s="7">
        <v>89219743271</v>
      </c>
      <c r="E3132" s="6" t="s">
        <v>8393</v>
      </c>
      <c r="F3132" s="6" t="s">
        <v>8394</v>
      </c>
      <c r="G3132" s="6" t="s">
        <v>8395</v>
      </c>
      <c r="H3132" s="7">
        <v>101</v>
      </c>
      <c r="I3132" s="8">
        <v>44144</v>
      </c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6"/>
      <c r="CH3132" s="6"/>
    </row>
    <row r="3133" ht="15.15" hidden="1" spans="1:86">
      <c r="A3133" s="4">
        <v>44144.6384259259</v>
      </c>
      <c r="B3133" s="6" t="s">
        <v>15</v>
      </c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 t="s">
        <v>8396</v>
      </c>
      <c r="AF3133" s="7">
        <v>89217419141</v>
      </c>
      <c r="AG3133" s="6" t="s">
        <v>8397</v>
      </c>
      <c r="AH3133" s="6" t="s">
        <v>8398</v>
      </c>
      <c r="AI3133" s="6" t="s">
        <v>3496</v>
      </c>
      <c r="AJ3133" s="7">
        <v>503</v>
      </c>
      <c r="AK3133" s="6" t="s">
        <v>20</v>
      </c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6"/>
      <c r="CH3133" s="6"/>
    </row>
    <row r="3134" ht="15.15" hidden="1" spans="1:86">
      <c r="A3134" s="4">
        <v>44144.638599537</v>
      </c>
      <c r="B3134" s="5" t="s">
        <v>65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 t="s">
        <v>8399</v>
      </c>
      <c r="R3134" s="6">
        <v>79215617696</v>
      </c>
      <c r="S3134" s="6" t="s">
        <v>8400</v>
      </c>
      <c r="T3134" s="6" t="s">
        <v>8401</v>
      </c>
      <c r="U3134" s="6" t="s">
        <v>633</v>
      </c>
      <c r="V3134" s="7">
        <v>104</v>
      </c>
      <c r="W3134" s="8">
        <v>44144</v>
      </c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6"/>
      <c r="CH3134" s="6"/>
    </row>
    <row r="3135" ht="15.15" spans="1:86">
      <c r="A3135" s="4">
        <v>44144.6386342593</v>
      </c>
      <c r="B3135" s="5" t="s">
        <v>11</v>
      </c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 t="s">
        <v>8402</v>
      </c>
      <c r="BP3135" s="6">
        <v>79217533081</v>
      </c>
      <c r="BQ3135" s="6" t="s">
        <v>8403</v>
      </c>
      <c r="BR3135" s="6" t="s">
        <v>8404</v>
      </c>
      <c r="BS3135" s="6" t="s">
        <v>8405</v>
      </c>
      <c r="BT3135" s="7">
        <v>3</v>
      </c>
      <c r="BU3135" s="8">
        <v>44144</v>
      </c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6"/>
      <c r="CH3135" s="6"/>
    </row>
    <row r="3136" ht="15.15" hidden="1" spans="1:86">
      <c r="A3136" s="4">
        <v>44144.6386342593</v>
      </c>
      <c r="B3136" s="6" t="s">
        <v>365</v>
      </c>
      <c r="C3136" s="6" t="s">
        <v>8392</v>
      </c>
      <c r="D3136" s="7">
        <v>89219743271</v>
      </c>
      <c r="E3136" s="6" t="s">
        <v>8393</v>
      </c>
      <c r="F3136" s="6" t="s">
        <v>8394</v>
      </c>
      <c r="G3136" s="6" t="s">
        <v>3738</v>
      </c>
      <c r="H3136" s="7">
        <v>521</v>
      </c>
      <c r="I3136" s="8">
        <v>44144</v>
      </c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</row>
    <row r="3137" ht="15.15" hidden="1" spans="1:86">
      <c r="A3137" s="4">
        <v>44144.6397916667</v>
      </c>
      <c r="B3137" s="5" t="s">
        <v>125</v>
      </c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 t="s">
        <v>8406</v>
      </c>
      <c r="AT3137" s="6">
        <f>7921-9186541</f>
        <v>-9178620</v>
      </c>
      <c r="AU3137" s="6"/>
      <c r="AV3137" s="6" t="s">
        <v>8407</v>
      </c>
      <c r="AW3137" s="6" t="s">
        <v>8282</v>
      </c>
      <c r="AX3137" s="7">
        <v>201</v>
      </c>
      <c r="AY3137" s="8">
        <v>44144</v>
      </c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6"/>
      <c r="CH3137" s="6"/>
    </row>
    <row r="3138" ht="15.15" hidden="1" spans="1:86">
      <c r="A3138" s="4">
        <v>44144.6399768519</v>
      </c>
      <c r="B3138" s="5" t="s">
        <v>192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 t="s">
        <v>8408</v>
      </c>
      <c r="BA3138" s="7">
        <v>89818456670</v>
      </c>
      <c r="BB3138" s="6" t="s">
        <v>8409</v>
      </c>
      <c r="BC3138" s="6" t="s">
        <v>8410</v>
      </c>
      <c r="BD3138" s="6" t="s">
        <v>773</v>
      </c>
      <c r="BE3138" s="7">
        <v>119</v>
      </c>
      <c r="BF3138" s="8">
        <v>44144</v>
      </c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</row>
    <row r="3139" ht="15.15" hidden="1" spans="1:86">
      <c r="A3139" s="4">
        <v>44144.6401967593</v>
      </c>
      <c r="B3139" s="6" t="s">
        <v>15</v>
      </c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 t="s">
        <v>8411</v>
      </c>
      <c r="AF3139" s="6">
        <v>79119919133</v>
      </c>
      <c r="AG3139" s="6" t="s">
        <v>8412</v>
      </c>
      <c r="AH3139" s="6" t="s">
        <v>8413</v>
      </c>
      <c r="AI3139" s="6" t="s">
        <v>3496</v>
      </c>
      <c r="AJ3139" s="7">
        <v>201</v>
      </c>
      <c r="AK3139" s="6" t="s">
        <v>74</v>
      </c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  <c r="CF3139" s="6"/>
      <c r="CG3139" s="6"/>
      <c r="CH3139" s="6"/>
    </row>
    <row r="3140" ht="15.15" hidden="1" spans="1:86">
      <c r="A3140" s="4">
        <v>44144.6406944444</v>
      </c>
      <c r="B3140" s="6" t="s">
        <v>80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 t="s">
        <v>8414</v>
      </c>
      <c r="BH3140" s="6" t="s">
        <v>8415</v>
      </c>
      <c r="BI3140" s="6" t="s">
        <v>8416</v>
      </c>
      <c r="BJ3140" s="6" t="s">
        <v>8417</v>
      </c>
      <c r="BK3140" s="6" t="s">
        <v>8418</v>
      </c>
      <c r="BL3140" s="6" t="s">
        <v>8419</v>
      </c>
      <c r="BM3140" s="7">
        <v>203</v>
      </c>
      <c r="BN3140" s="6" t="s">
        <v>8420</v>
      </c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  <c r="CF3140" s="6"/>
      <c r="CG3140" s="6"/>
      <c r="CH3140" s="6"/>
    </row>
    <row r="3141" ht="15.15" hidden="1" spans="1:86">
      <c r="A3141" s="4">
        <v>44144.6408796296</v>
      </c>
      <c r="B3141" s="5" t="s">
        <v>169</v>
      </c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 t="s">
        <v>1765</v>
      </c>
      <c r="Y3141" s="6" t="s">
        <v>8421</v>
      </c>
      <c r="Z3141" s="6" t="s">
        <v>1767</v>
      </c>
      <c r="AA3141" s="6" t="s">
        <v>1768</v>
      </c>
      <c r="AB3141" s="6" t="s">
        <v>8422</v>
      </c>
      <c r="AC3141" s="7">
        <v>113</v>
      </c>
      <c r="AD3141" s="8">
        <v>44144</v>
      </c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6"/>
      <c r="CH3141" s="6"/>
    </row>
    <row r="3142" ht="15.15" hidden="1" spans="1:86">
      <c r="A3142" s="4">
        <v>44144.6410648148</v>
      </c>
      <c r="B3142" s="5" t="s">
        <v>192</v>
      </c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 t="s">
        <v>8423</v>
      </c>
      <c r="BA3142" s="7">
        <v>89046191305</v>
      </c>
      <c r="BB3142" s="6" t="s">
        <v>8424</v>
      </c>
      <c r="BC3142" s="6" t="s">
        <v>8425</v>
      </c>
      <c r="BD3142" s="6" t="s">
        <v>773</v>
      </c>
      <c r="BE3142" s="7">
        <v>119</v>
      </c>
      <c r="BF3142" s="8">
        <v>44144</v>
      </c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  <c r="CF3142" s="6"/>
      <c r="CG3142" s="6"/>
      <c r="CH3142" s="6"/>
    </row>
    <row r="3143" ht="15.15" hidden="1" spans="1:86">
      <c r="A3143" s="4">
        <v>44144.6422569444</v>
      </c>
      <c r="B3143" s="5" t="s">
        <v>192</v>
      </c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 t="s">
        <v>8426</v>
      </c>
      <c r="BA3143" s="6">
        <v>79533584317</v>
      </c>
      <c r="BB3143" s="6" t="s">
        <v>8427</v>
      </c>
      <c r="BC3143" s="6" t="s">
        <v>8428</v>
      </c>
      <c r="BD3143" s="6" t="s">
        <v>193</v>
      </c>
      <c r="BE3143" s="7">
        <v>119</v>
      </c>
      <c r="BF3143" s="8">
        <v>44144</v>
      </c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  <c r="CF3143" s="6"/>
      <c r="CG3143" s="6"/>
      <c r="CH3143" s="6"/>
    </row>
    <row r="3144" ht="15.15" hidden="1" spans="1:86">
      <c r="A3144" s="4">
        <v>44144.6422916667</v>
      </c>
      <c r="B3144" s="5" t="s">
        <v>192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 t="s">
        <v>8429</v>
      </c>
      <c r="BA3144" s="6">
        <v>79818281768</v>
      </c>
      <c r="BB3144" s="6" t="s">
        <v>8430</v>
      </c>
      <c r="BC3144" s="6" t="s">
        <v>8431</v>
      </c>
      <c r="BD3144" s="6" t="s">
        <v>773</v>
      </c>
      <c r="BE3144" s="7">
        <v>115</v>
      </c>
      <c r="BF3144" s="7" t="s">
        <v>8432</v>
      </c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  <c r="CF3144" s="6"/>
      <c r="CG3144" s="6"/>
      <c r="CH3144" s="6"/>
    </row>
    <row r="3145" ht="15.15" hidden="1" spans="1:86">
      <c r="A3145" s="4">
        <v>44144.6430902778</v>
      </c>
      <c r="B3145" s="5" t="s">
        <v>65</v>
      </c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 t="s">
        <v>6886</v>
      </c>
      <c r="R3145" s="7">
        <v>89119246958</v>
      </c>
      <c r="S3145" s="6" t="s">
        <v>6887</v>
      </c>
      <c r="T3145" s="6" t="s">
        <v>6888</v>
      </c>
      <c r="U3145" s="6" t="s">
        <v>8433</v>
      </c>
      <c r="V3145" s="7">
        <v>401</v>
      </c>
      <c r="W3145" s="8">
        <v>44144</v>
      </c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  <c r="CF3145" s="6"/>
      <c r="CG3145" s="6"/>
      <c r="CH3145" s="6"/>
    </row>
    <row r="3146" ht="15.15" hidden="1" spans="1:86">
      <c r="A3146" s="4">
        <v>44144.6432407407</v>
      </c>
      <c r="B3146" s="5" t="s">
        <v>169</v>
      </c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 t="s">
        <v>1765</v>
      </c>
      <c r="Y3146" s="6" t="s">
        <v>8421</v>
      </c>
      <c r="Z3146" s="6" t="s">
        <v>1767</v>
      </c>
      <c r="AA3146" s="6" t="s">
        <v>1768</v>
      </c>
      <c r="AB3146" s="6" t="s">
        <v>8422</v>
      </c>
      <c r="AC3146" s="7">
        <v>103</v>
      </c>
      <c r="AD3146" s="8">
        <v>44144</v>
      </c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  <c r="CF3146" s="6"/>
      <c r="CG3146" s="6"/>
      <c r="CH3146" s="6"/>
    </row>
    <row r="3147" ht="15.15" hidden="1" spans="1:86">
      <c r="A3147" s="4">
        <v>44144.6432523148</v>
      </c>
      <c r="B3147" s="5" t="s">
        <v>125</v>
      </c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 t="s">
        <v>8434</v>
      </c>
      <c r="AT3147" s="6">
        <v>79112899577</v>
      </c>
      <c r="AU3147" s="6"/>
      <c r="AV3147" s="6" t="s">
        <v>8435</v>
      </c>
      <c r="AW3147" s="6" t="s">
        <v>8282</v>
      </c>
      <c r="AX3147" s="7">
        <v>201</v>
      </c>
      <c r="AY3147" s="8">
        <v>44144</v>
      </c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  <c r="CF3147" s="6"/>
      <c r="CG3147" s="6"/>
      <c r="CH3147" s="6"/>
    </row>
    <row r="3148" ht="15.15" hidden="1" spans="1:86">
      <c r="A3148" s="4">
        <v>44144.6433101852</v>
      </c>
      <c r="B3148" s="5" t="s">
        <v>65</v>
      </c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 t="s">
        <v>7834</v>
      </c>
      <c r="R3148" s="6" t="s">
        <v>7835</v>
      </c>
      <c r="S3148" s="6" t="s">
        <v>7836</v>
      </c>
      <c r="T3148" s="6" t="s">
        <v>7837</v>
      </c>
      <c r="U3148" s="6" t="s">
        <v>2525</v>
      </c>
      <c r="V3148" s="7">
        <v>110</v>
      </c>
      <c r="W3148" s="8">
        <v>44144</v>
      </c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  <c r="CF3148" s="6"/>
      <c r="CG3148" s="6"/>
      <c r="CH3148" s="6"/>
    </row>
    <row r="3149" ht="15.15" hidden="1" spans="1:86">
      <c r="A3149" s="4">
        <v>44144.6437847222</v>
      </c>
      <c r="B3149" s="5" t="s">
        <v>65</v>
      </c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 t="s">
        <v>8436</v>
      </c>
      <c r="R3149" s="7">
        <v>89110114346</v>
      </c>
      <c r="S3149" s="6" t="s">
        <v>8437</v>
      </c>
      <c r="T3149" s="6" t="s">
        <v>8438</v>
      </c>
      <c r="U3149" s="6" t="s">
        <v>7833</v>
      </c>
      <c r="V3149" s="6" t="s">
        <v>8439</v>
      </c>
      <c r="W3149" s="8">
        <v>44144</v>
      </c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6"/>
      <c r="CB3149" s="6"/>
      <c r="CC3149" s="6"/>
      <c r="CD3149" s="6"/>
      <c r="CE3149" s="6"/>
      <c r="CF3149" s="6"/>
      <c r="CG3149" s="6"/>
      <c r="CH3149" s="6"/>
    </row>
    <row r="3150" ht="15.15" hidden="1" spans="1:86">
      <c r="A3150" s="4">
        <v>44144.6439699074</v>
      </c>
      <c r="B3150" s="5" t="s">
        <v>192</v>
      </c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 t="s">
        <v>8440</v>
      </c>
      <c r="BA3150" s="6" t="s">
        <v>8441</v>
      </c>
      <c r="BB3150" s="6" t="s">
        <v>8442</v>
      </c>
      <c r="BC3150" s="6" t="s">
        <v>8443</v>
      </c>
      <c r="BD3150" s="6" t="s">
        <v>773</v>
      </c>
      <c r="BE3150" s="7">
        <v>115</v>
      </c>
      <c r="BF3150" s="8">
        <v>44144</v>
      </c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  <c r="CF3150" s="6"/>
      <c r="CG3150" s="6"/>
      <c r="CH3150" s="6"/>
    </row>
    <row r="3151" ht="15.15" hidden="1" spans="1:86">
      <c r="A3151" s="4">
        <v>44144.6439930556</v>
      </c>
      <c r="B3151" s="5" t="s">
        <v>169</v>
      </c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 t="s">
        <v>8444</v>
      </c>
      <c r="Y3151" s="6">
        <f>7-921-428-43-28</f>
        <v>-1413</v>
      </c>
      <c r="Z3151" s="6" t="s">
        <v>8445</v>
      </c>
      <c r="AA3151" s="6" t="s">
        <v>8446</v>
      </c>
      <c r="AB3151" s="6" t="s">
        <v>2164</v>
      </c>
      <c r="AC3151" s="7">
        <v>801</v>
      </c>
      <c r="AD3151" s="8">
        <v>44144</v>
      </c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6"/>
      <c r="CB3151" s="6"/>
      <c r="CC3151" s="6"/>
      <c r="CD3151" s="6"/>
      <c r="CE3151" s="6"/>
      <c r="CF3151" s="6"/>
      <c r="CG3151" s="6"/>
      <c r="CH3151" s="6"/>
    </row>
    <row r="3152" ht="15.15" hidden="1" spans="1:86">
      <c r="A3152" s="4">
        <v>44144.6440277778</v>
      </c>
      <c r="B3152" s="5" t="s">
        <v>192</v>
      </c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 t="s">
        <v>8447</v>
      </c>
      <c r="BA3152" s="7">
        <v>89112552259</v>
      </c>
      <c r="BB3152" s="6" t="s">
        <v>8448</v>
      </c>
      <c r="BC3152" s="6" t="s">
        <v>8449</v>
      </c>
      <c r="BD3152" s="6" t="s">
        <v>773</v>
      </c>
      <c r="BE3152" s="7">
        <v>115</v>
      </c>
      <c r="BF3152" s="8">
        <v>44144</v>
      </c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  <c r="CF3152" s="6"/>
      <c r="CG3152" s="6"/>
      <c r="CH3152" s="6"/>
    </row>
    <row r="3153" ht="15.15" hidden="1" spans="1:86">
      <c r="A3153" s="4">
        <v>44144.6443171296</v>
      </c>
      <c r="B3153" s="6" t="s">
        <v>15</v>
      </c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 t="s">
        <v>8450</v>
      </c>
      <c r="AF3153" s="7">
        <v>89119193119</v>
      </c>
      <c r="AG3153" s="6" t="s">
        <v>8451</v>
      </c>
      <c r="AH3153" s="6" t="s">
        <v>8452</v>
      </c>
      <c r="AI3153" s="6" t="s">
        <v>7696</v>
      </c>
      <c r="AJ3153" s="7">
        <v>118</v>
      </c>
      <c r="AK3153" s="6" t="s">
        <v>433</v>
      </c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  <c r="CF3153" s="6"/>
      <c r="CG3153" s="6"/>
      <c r="CH3153" s="6"/>
    </row>
    <row r="3154" ht="15.15" spans="1:86">
      <c r="A3154" s="4">
        <v>44144.644537037</v>
      </c>
      <c r="B3154" s="5" t="s">
        <v>11</v>
      </c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 t="s">
        <v>8453</v>
      </c>
      <c r="BP3154" s="7">
        <v>89178125363</v>
      </c>
      <c r="BQ3154" s="6" t="s">
        <v>8454</v>
      </c>
      <c r="BR3154" s="6" t="s">
        <v>8455</v>
      </c>
      <c r="BS3154" s="6" t="s">
        <v>8456</v>
      </c>
      <c r="BT3154" s="6" t="s">
        <v>1138</v>
      </c>
      <c r="BU3154" s="8">
        <v>44144</v>
      </c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  <c r="CF3154" s="6"/>
      <c r="CG3154" s="6"/>
      <c r="CH3154" s="6"/>
    </row>
    <row r="3155" ht="15.15" hidden="1" spans="1:86">
      <c r="A3155" s="4">
        <v>44144.6445833333</v>
      </c>
      <c r="B3155" s="5" t="s">
        <v>65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 t="s">
        <v>8457</v>
      </c>
      <c r="R3155" s="7">
        <v>89817493170</v>
      </c>
      <c r="S3155" s="6" t="s">
        <v>8458</v>
      </c>
      <c r="T3155" s="6" t="s">
        <v>8459</v>
      </c>
      <c r="U3155" s="6" t="s">
        <v>8460</v>
      </c>
      <c r="V3155" s="7">
        <v>111</v>
      </c>
      <c r="W3155" s="8">
        <v>44144</v>
      </c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  <c r="CF3155" s="6"/>
      <c r="CG3155" s="6"/>
      <c r="CH3155" s="6"/>
    </row>
    <row r="3156" ht="15.15" hidden="1" spans="1:86">
      <c r="A3156" s="4">
        <v>44144.6452314815</v>
      </c>
      <c r="B3156" s="6" t="s">
        <v>365</v>
      </c>
      <c r="C3156" s="6" t="s">
        <v>8461</v>
      </c>
      <c r="D3156" s="6">
        <v>79698007777</v>
      </c>
      <c r="E3156" s="6" t="s">
        <v>8462</v>
      </c>
      <c r="F3156" s="6" t="s">
        <v>8463</v>
      </c>
      <c r="G3156" s="6" t="s">
        <v>7012</v>
      </c>
      <c r="H3156" s="7">
        <v>801</v>
      </c>
      <c r="I3156" s="8">
        <v>44144</v>
      </c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  <c r="CF3156" s="6"/>
      <c r="CG3156" s="6"/>
      <c r="CH3156" s="6"/>
    </row>
    <row r="3157" ht="15.15" hidden="1" spans="1:86">
      <c r="A3157" s="4">
        <v>44144.6454398148</v>
      </c>
      <c r="B3157" s="5" t="s">
        <v>65</v>
      </c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 t="s">
        <v>8453</v>
      </c>
      <c r="R3157" s="7">
        <v>89178125363</v>
      </c>
      <c r="S3157" s="6" t="s">
        <v>8454</v>
      </c>
      <c r="T3157" s="6" t="s">
        <v>8455</v>
      </c>
      <c r="U3157" s="6" t="s">
        <v>6694</v>
      </c>
      <c r="V3157" s="7">
        <v>203</v>
      </c>
      <c r="W3157" s="8">
        <v>44144</v>
      </c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6"/>
      <c r="CC3157" s="6"/>
      <c r="CD3157" s="6"/>
      <c r="CE3157" s="6"/>
      <c r="CF3157" s="6"/>
      <c r="CG3157" s="6"/>
      <c r="CH3157" s="6"/>
    </row>
    <row r="3158" ht="15.15" hidden="1" spans="1:86">
      <c r="A3158" s="4">
        <v>44144.6455787037</v>
      </c>
      <c r="B3158" s="5" t="s">
        <v>65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 t="s">
        <v>7036</v>
      </c>
      <c r="R3158" s="7">
        <v>89110055005</v>
      </c>
      <c r="S3158" s="6" t="s">
        <v>7037</v>
      </c>
      <c r="T3158" s="6" t="s">
        <v>7038</v>
      </c>
      <c r="U3158" s="6" t="s">
        <v>7030</v>
      </c>
      <c r="V3158" s="6">
        <v>2</v>
      </c>
      <c r="W3158" s="8">
        <v>44144</v>
      </c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  <c r="CF3158" s="6"/>
      <c r="CG3158" s="6"/>
      <c r="CH3158" s="6"/>
    </row>
    <row r="3159" ht="15.15" spans="1:86">
      <c r="A3159" s="4">
        <v>44144.645625</v>
      </c>
      <c r="B3159" s="5" t="s">
        <v>11</v>
      </c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 t="s">
        <v>1490</v>
      </c>
      <c r="BP3159" s="7">
        <v>79217467646</v>
      </c>
      <c r="BQ3159" s="6" t="s">
        <v>1491</v>
      </c>
      <c r="BR3159" s="6" t="s">
        <v>8464</v>
      </c>
      <c r="BS3159" s="6" t="s">
        <v>427</v>
      </c>
      <c r="BT3159" s="7">
        <v>603</v>
      </c>
      <c r="BU3159" s="8">
        <v>44144</v>
      </c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  <c r="CF3159" s="6"/>
      <c r="CG3159" s="6"/>
      <c r="CH3159" s="6"/>
    </row>
    <row r="3160" ht="15.15" hidden="1" spans="1:86">
      <c r="A3160" s="4">
        <v>44144.6456481482</v>
      </c>
      <c r="B3160" s="5" t="s">
        <v>27</v>
      </c>
      <c r="C3160" s="6"/>
      <c r="D3160" s="6"/>
      <c r="E3160" s="6"/>
      <c r="F3160" s="6"/>
      <c r="G3160" s="6"/>
      <c r="H3160" s="6"/>
      <c r="I3160" s="6"/>
      <c r="J3160" s="6" t="s">
        <v>8465</v>
      </c>
      <c r="K3160" s="6">
        <v>79112124150</v>
      </c>
      <c r="L3160" s="6" t="s">
        <v>8466</v>
      </c>
      <c r="M3160" s="6" t="s">
        <v>8467</v>
      </c>
      <c r="N3160" s="6" t="s">
        <v>3425</v>
      </c>
      <c r="O3160" s="7">
        <v>102</v>
      </c>
      <c r="P3160" s="8">
        <v>44144</v>
      </c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6"/>
      <c r="CB3160" s="6"/>
      <c r="CC3160" s="6"/>
      <c r="CD3160" s="6"/>
      <c r="CE3160" s="6"/>
      <c r="CF3160" s="6"/>
      <c r="CG3160" s="6"/>
      <c r="CH3160" s="6"/>
    </row>
    <row r="3161" ht="15.15" hidden="1" spans="1:86">
      <c r="A3161" s="4">
        <v>44144.6460185185</v>
      </c>
      <c r="B3161" s="5" t="s">
        <v>65</v>
      </c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 t="s">
        <v>8468</v>
      </c>
      <c r="R3161" s="7">
        <v>89219232292</v>
      </c>
      <c r="S3161" s="6" t="s">
        <v>8469</v>
      </c>
      <c r="T3161" s="6" t="s">
        <v>8470</v>
      </c>
      <c r="U3161" s="6" t="s">
        <v>633</v>
      </c>
      <c r="V3161" s="7">
        <v>202</v>
      </c>
      <c r="W3161" s="8">
        <v>44144</v>
      </c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6"/>
      <c r="CB3161" s="6"/>
      <c r="CC3161" s="6"/>
      <c r="CD3161" s="6"/>
      <c r="CE3161" s="6"/>
      <c r="CF3161" s="6"/>
      <c r="CG3161" s="6"/>
      <c r="CH3161" s="6"/>
    </row>
    <row r="3162" ht="15.15" hidden="1" spans="1:86">
      <c r="A3162" s="4">
        <v>44144.6464351852</v>
      </c>
      <c r="B3162" s="5" t="s">
        <v>65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 t="s">
        <v>8461</v>
      </c>
      <c r="R3162" s="6">
        <v>79698007777</v>
      </c>
      <c r="S3162" s="6" t="s">
        <v>8462</v>
      </c>
      <c r="T3162" s="6" t="s">
        <v>8463</v>
      </c>
      <c r="U3162" s="6" t="s">
        <v>1355</v>
      </c>
      <c r="V3162" s="7">
        <v>202</v>
      </c>
      <c r="W3162" s="8">
        <v>44144</v>
      </c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  <c r="CF3162" s="6"/>
      <c r="CG3162" s="6"/>
      <c r="CH3162" s="6"/>
    </row>
    <row r="3163" ht="15.15" hidden="1" spans="1:86">
      <c r="A3163" s="4">
        <v>44144.6465625</v>
      </c>
      <c r="B3163" s="5" t="s">
        <v>65</v>
      </c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 t="s">
        <v>8426</v>
      </c>
      <c r="R3163" s="6">
        <v>79533584317</v>
      </c>
      <c r="S3163" s="6" t="s">
        <v>8427</v>
      </c>
      <c r="T3163" s="6" t="s">
        <v>8428</v>
      </c>
      <c r="U3163" s="6" t="s">
        <v>904</v>
      </c>
      <c r="V3163" s="7">
        <v>601</v>
      </c>
      <c r="W3163" s="8">
        <v>44144</v>
      </c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  <c r="CF3163" s="6"/>
      <c r="CG3163" s="6"/>
      <c r="CH3163" s="6"/>
    </row>
    <row r="3164" ht="15.15" hidden="1" spans="1:86">
      <c r="A3164" s="4">
        <v>44144.6466782407</v>
      </c>
      <c r="B3164" s="6" t="s">
        <v>15</v>
      </c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 t="s">
        <v>8471</v>
      </c>
      <c r="AF3164" s="7">
        <v>89119435303</v>
      </c>
      <c r="AG3164" s="6" t="s">
        <v>8472</v>
      </c>
      <c r="AH3164" s="6" t="s">
        <v>8473</v>
      </c>
      <c r="AI3164" s="6" t="s">
        <v>6007</v>
      </c>
      <c r="AJ3164" s="7">
        <v>121</v>
      </c>
      <c r="AK3164" s="6" t="s">
        <v>74</v>
      </c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6"/>
      <c r="CG3164" s="6"/>
      <c r="CH3164" s="6"/>
    </row>
    <row r="3165" ht="15.15" hidden="1" spans="1:86">
      <c r="A3165" s="4">
        <v>44144.6467939815</v>
      </c>
      <c r="B3165" s="5" t="s">
        <v>65</v>
      </c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 t="s">
        <v>8474</v>
      </c>
      <c r="R3165" s="6">
        <v>79119623635</v>
      </c>
      <c r="S3165" s="6" t="s">
        <v>8475</v>
      </c>
      <c r="T3165" s="6" t="s">
        <v>8476</v>
      </c>
      <c r="U3165" s="6" t="s">
        <v>8477</v>
      </c>
      <c r="V3165" s="7">
        <v>601</v>
      </c>
      <c r="W3165" s="8">
        <v>44144</v>
      </c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  <c r="CF3165" s="6"/>
      <c r="CG3165" s="6"/>
      <c r="CH3165" s="6"/>
    </row>
    <row r="3166" ht="15.15" hidden="1" spans="1:86">
      <c r="A3166" s="4">
        <v>44144.6470949074</v>
      </c>
      <c r="B3166" s="5" t="s">
        <v>65</v>
      </c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 t="s">
        <v>8478</v>
      </c>
      <c r="R3166" s="7">
        <v>89216544735</v>
      </c>
      <c r="S3166" s="6" t="s">
        <v>8479</v>
      </c>
      <c r="T3166" s="6" t="s">
        <v>8480</v>
      </c>
      <c r="U3166" s="6" t="s">
        <v>8481</v>
      </c>
      <c r="V3166" s="7">
        <v>301</v>
      </c>
      <c r="W3166" s="8">
        <v>44085</v>
      </c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  <c r="CF3166" s="6"/>
      <c r="CG3166" s="6"/>
      <c r="CH3166" s="6"/>
    </row>
    <row r="3167" ht="15.15" hidden="1" spans="1:86">
      <c r="A3167" s="4">
        <v>44144.6479166667</v>
      </c>
      <c r="B3167" s="6" t="s">
        <v>15</v>
      </c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 t="s">
        <v>8482</v>
      </c>
      <c r="AF3167" s="7">
        <v>89119862648</v>
      </c>
      <c r="AG3167" s="6" t="s">
        <v>8483</v>
      </c>
      <c r="AH3167" s="6" t="s">
        <v>8484</v>
      </c>
      <c r="AI3167" s="6" t="s">
        <v>3496</v>
      </c>
      <c r="AJ3167" s="7">
        <v>701</v>
      </c>
      <c r="AK3167" s="6" t="s">
        <v>20</v>
      </c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  <c r="CF3167" s="6"/>
      <c r="CG3167" s="6"/>
      <c r="CH3167" s="6"/>
    </row>
    <row r="3168" ht="15.15" hidden="1" spans="1:86">
      <c r="A3168" s="4">
        <v>44144.6488310185</v>
      </c>
      <c r="B3168" s="5" t="s">
        <v>125</v>
      </c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 t="s">
        <v>8485</v>
      </c>
      <c r="AT3168" s="6">
        <v>79062505975</v>
      </c>
      <c r="AU3168" s="6"/>
      <c r="AV3168" s="6" t="s">
        <v>8486</v>
      </c>
      <c r="AW3168" s="6" t="s">
        <v>8315</v>
      </c>
      <c r="AX3168" s="7">
        <v>201</v>
      </c>
      <c r="AY3168" s="8">
        <v>44144</v>
      </c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6"/>
      <c r="CB3168" s="6"/>
      <c r="CC3168" s="6"/>
      <c r="CD3168" s="6"/>
      <c r="CE3168" s="6"/>
      <c r="CF3168" s="6"/>
      <c r="CG3168" s="6"/>
      <c r="CH3168" s="6"/>
    </row>
    <row r="3169" ht="15.15" hidden="1" spans="1:86">
      <c r="A3169" s="4">
        <v>44144.6491782407</v>
      </c>
      <c r="B3169" s="5" t="s">
        <v>192</v>
      </c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 t="s">
        <v>8487</v>
      </c>
      <c r="BA3169" s="7">
        <v>89219482313</v>
      </c>
      <c r="BB3169" s="6"/>
      <c r="BC3169" s="6" t="s">
        <v>8488</v>
      </c>
      <c r="BD3169" s="6" t="s">
        <v>773</v>
      </c>
      <c r="BE3169" s="7">
        <v>115</v>
      </c>
      <c r="BF3169" s="8">
        <v>44144</v>
      </c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  <c r="CF3169" s="6"/>
      <c r="CG3169" s="6"/>
      <c r="CH3169" s="6"/>
    </row>
    <row r="3170" ht="15.15" hidden="1" spans="1:86">
      <c r="A3170" s="4">
        <v>44144.6502314815</v>
      </c>
      <c r="B3170" s="5" t="s">
        <v>65</v>
      </c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 t="s">
        <v>7677</v>
      </c>
      <c r="R3170" s="6">
        <f>79533792711+79219315776</f>
        <v>158753108487</v>
      </c>
      <c r="S3170" s="6" t="s">
        <v>7678</v>
      </c>
      <c r="T3170" s="6" t="s">
        <v>7679</v>
      </c>
      <c r="U3170" s="6" t="s">
        <v>633</v>
      </c>
      <c r="V3170" s="7">
        <v>105</v>
      </c>
      <c r="W3170" s="8">
        <v>44144</v>
      </c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  <c r="BZ3170" s="6"/>
      <c r="CA3170" s="6"/>
      <c r="CB3170" s="6"/>
      <c r="CC3170" s="6"/>
      <c r="CD3170" s="6"/>
      <c r="CE3170" s="6"/>
      <c r="CF3170" s="6"/>
      <c r="CG3170" s="6"/>
      <c r="CH3170" s="6"/>
    </row>
    <row r="3171" ht="15.15" hidden="1" spans="1:86">
      <c r="A3171" s="4">
        <v>44144.6508217593</v>
      </c>
      <c r="B3171" s="5" t="s">
        <v>65</v>
      </c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 t="s">
        <v>8453</v>
      </c>
      <c r="R3171" s="7">
        <v>89178125363</v>
      </c>
      <c r="S3171" s="6" t="s">
        <v>8454</v>
      </c>
      <c r="T3171" s="6" t="s">
        <v>8455</v>
      </c>
      <c r="U3171" s="6" t="s">
        <v>904</v>
      </c>
      <c r="V3171" s="7">
        <v>401</v>
      </c>
      <c r="W3171" s="8">
        <v>44144</v>
      </c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  <c r="BZ3171" s="6"/>
      <c r="CA3171" s="6"/>
      <c r="CB3171" s="6"/>
      <c r="CC3171" s="6"/>
      <c r="CD3171" s="6"/>
      <c r="CE3171" s="6"/>
      <c r="CF3171" s="6"/>
      <c r="CG3171" s="6"/>
      <c r="CH3171" s="6"/>
    </row>
    <row r="3172" ht="15.15" hidden="1" spans="1:86">
      <c r="A3172" s="4">
        <v>44144.6513078704</v>
      </c>
      <c r="B3172" s="6" t="s">
        <v>15</v>
      </c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 t="s">
        <v>8489</v>
      </c>
      <c r="AF3172" s="7">
        <v>89215758288</v>
      </c>
      <c r="AG3172" s="6" t="s">
        <v>8490</v>
      </c>
      <c r="AH3172" s="6" t="s">
        <v>8491</v>
      </c>
      <c r="AI3172" s="6" t="s">
        <v>3058</v>
      </c>
      <c r="AJ3172" s="7">
        <v>201</v>
      </c>
      <c r="AK3172" s="6" t="s">
        <v>20</v>
      </c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6"/>
      <c r="CD3172" s="6"/>
      <c r="CE3172" s="6"/>
      <c r="CF3172" s="6"/>
      <c r="CG3172" s="6"/>
      <c r="CH3172" s="6"/>
    </row>
    <row r="3173" ht="15.15" hidden="1" spans="1:86">
      <c r="A3173" s="4">
        <v>44144.6513657407</v>
      </c>
      <c r="B3173" s="6" t="s">
        <v>15</v>
      </c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 t="s">
        <v>8492</v>
      </c>
      <c r="AF3173" s="7">
        <v>89214029282</v>
      </c>
      <c r="AG3173" s="6" t="s">
        <v>8493</v>
      </c>
      <c r="AH3173" s="6" t="s">
        <v>8494</v>
      </c>
      <c r="AI3173" s="6" t="s">
        <v>8109</v>
      </c>
      <c r="AJ3173" s="7">
        <v>201</v>
      </c>
      <c r="AK3173" s="6" t="s">
        <v>74</v>
      </c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  <c r="BZ3173" s="6"/>
      <c r="CA3173" s="6"/>
      <c r="CB3173" s="6"/>
      <c r="CC3173" s="6"/>
      <c r="CD3173" s="6"/>
      <c r="CE3173" s="6"/>
      <c r="CF3173" s="6"/>
      <c r="CG3173" s="6"/>
      <c r="CH3173" s="6"/>
    </row>
    <row r="3174" ht="15.15" hidden="1" spans="1:86">
      <c r="A3174" s="4">
        <v>44144.651412037</v>
      </c>
      <c r="B3174" s="5" t="s">
        <v>65</v>
      </c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 t="s">
        <v>8495</v>
      </c>
      <c r="R3174" s="7">
        <v>89819828052</v>
      </c>
      <c r="S3174" s="6" t="s">
        <v>8496</v>
      </c>
      <c r="T3174" s="6" t="s">
        <v>8497</v>
      </c>
      <c r="U3174" s="6" t="s">
        <v>8025</v>
      </c>
      <c r="V3174" s="7">
        <v>108</v>
      </c>
      <c r="W3174" s="8">
        <v>44144</v>
      </c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6"/>
      <c r="CH3174" s="6"/>
    </row>
    <row r="3175" ht="15.15" hidden="1" spans="1:86">
      <c r="A3175" s="4">
        <v>44144.6515162037</v>
      </c>
      <c r="B3175" s="5" t="s">
        <v>65</v>
      </c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 t="s">
        <v>7677</v>
      </c>
      <c r="R3175" s="6">
        <f>79533792711+79219315776</f>
        <v>158753108487</v>
      </c>
      <c r="S3175" s="6" t="s">
        <v>7678</v>
      </c>
      <c r="T3175" s="6" t="s">
        <v>7681</v>
      </c>
      <c r="U3175" s="6" t="s">
        <v>633</v>
      </c>
      <c r="V3175" s="7">
        <v>105</v>
      </c>
      <c r="W3175" s="8">
        <v>44144</v>
      </c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6"/>
      <c r="CH3175" s="6"/>
    </row>
    <row r="3176" ht="15.15" hidden="1" spans="1:86">
      <c r="A3176" s="4">
        <v>44144.6520486111</v>
      </c>
      <c r="B3176" s="5" t="s">
        <v>192</v>
      </c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 t="s">
        <v>2260</v>
      </c>
      <c r="BA3176" s="6" t="s">
        <v>2261</v>
      </c>
      <c r="BB3176" s="6" t="s">
        <v>2262</v>
      </c>
      <c r="BC3176" s="6" t="s">
        <v>2408</v>
      </c>
      <c r="BD3176" s="6" t="s">
        <v>1086</v>
      </c>
      <c r="BE3176" s="7">
        <v>107</v>
      </c>
      <c r="BF3176" s="8">
        <v>44144</v>
      </c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6"/>
      <c r="CH3176" s="6"/>
    </row>
    <row r="3177" ht="15.15" hidden="1" spans="1:86">
      <c r="A3177" s="4">
        <v>44144.6521296296</v>
      </c>
      <c r="B3177" s="5" t="s">
        <v>27</v>
      </c>
      <c r="C3177" s="6"/>
      <c r="D3177" s="6"/>
      <c r="E3177" s="6"/>
      <c r="F3177" s="6"/>
      <c r="G3177" s="6"/>
      <c r="H3177" s="6"/>
      <c r="I3177" s="6"/>
      <c r="J3177" s="6" t="s">
        <v>8468</v>
      </c>
      <c r="K3177" s="7">
        <v>89219232292</v>
      </c>
      <c r="L3177" s="6" t="s">
        <v>8469</v>
      </c>
      <c r="M3177" s="6" t="s">
        <v>8470</v>
      </c>
      <c r="N3177" s="6" t="s">
        <v>2128</v>
      </c>
      <c r="O3177" s="7">
        <v>301</v>
      </c>
      <c r="P3177" s="8">
        <v>44144</v>
      </c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6"/>
      <c r="CB3177" s="6"/>
      <c r="CC3177" s="6"/>
      <c r="CD3177" s="6"/>
      <c r="CE3177" s="6"/>
      <c r="CF3177" s="6"/>
      <c r="CG3177" s="6"/>
      <c r="CH3177" s="6"/>
    </row>
    <row r="3178" ht="15.15" hidden="1" spans="1:86">
      <c r="A3178" s="4">
        <v>44144.6524768519</v>
      </c>
      <c r="B3178" s="5" t="s">
        <v>65</v>
      </c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 t="s">
        <v>8498</v>
      </c>
      <c r="R3178" s="6" t="s">
        <v>8499</v>
      </c>
      <c r="S3178" s="6" t="s">
        <v>8500</v>
      </c>
      <c r="T3178" s="6" t="s">
        <v>8501</v>
      </c>
      <c r="U3178" s="6" t="s">
        <v>139</v>
      </c>
      <c r="V3178" s="6" t="s">
        <v>8136</v>
      </c>
      <c r="W3178" s="8">
        <v>44144</v>
      </c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  <c r="CF3178" s="6"/>
      <c r="CG3178" s="6"/>
      <c r="CH3178" s="6"/>
    </row>
    <row r="3179" ht="15.15" hidden="1" spans="1:86">
      <c r="A3179" s="4">
        <v>44144.6530208333</v>
      </c>
      <c r="B3179" s="6" t="s">
        <v>15</v>
      </c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 t="s">
        <v>8502</v>
      </c>
      <c r="AF3179" s="6">
        <f>7-911-921-27-12</f>
        <v>-1864</v>
      </c>
      <c r="AG3179" s="6" t="s">
        <v>8503</v>
      </c>
      <c r="AH3179" s="6" t="s">
        <v>8504</v>
      </c>
      <c r="AI3179" s="6" t="s">
        <v>73</v>
      </c>
      <c r="AJ3179" s="7">
        <v>401</v>
      </c>
      <c r="AK3179" s="6" t="s">
        <v>6514</v>
      </c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6"/>
      <c r="CB3179" s="6"/>
      <c r="CC3179" s="6"/>
      <c r="CD3179" s="6"/>
      <c r="CE3179" s="6"/>
      <c r="CF3179" s="6"/>
      <c r="CG3179" s="6"/>
      <c r="CH3179" s="6"/>
    </row>
    <row r="3180" ht="15.15" hidden="1" spans="1:86">
      <c r="A3180" s="4">
        <v>44144.6530555556</v>
      </c>
      <c r="B3180" s="5" t="s">
        <v>125</v>
      </c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 t="s">
        <v>8505</v>
      </c>
      <c r="AT3180" s="6">
        <v>79117227582</v>
      </c>
      <c r="AU3180" s="6"/>
      <c r="AV3180" s="6" t="s">
        <v>8506</v>
      </c>
      <c r="AW3180" s="6" t="s">
        <v>8282</v>
      </c>
      <c r="AX3180" s="7">
        <v>201</v>
      </c>
      <c r="AY3180" s="8">
        <v>44144</v>
      </c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6"/>
      <c r="CB3180" s="6"/>
      <c r="CC3180" s="6"/>
      <c r="CD3180" s="6"/>
      <c r="CE3180" s="6"/>
      <c r="CF3180" s="6"/>
      <c r="CG3180" s="6"/>
      <c r="CH3180" s="6"/>
    </row>
    <row r="3181" ht="15.15" hidden="1" spans="1:86">
      <c r="A3181" s="4">
        <v>44144.6530787037</v>
      </c>
      <c r="B3181" s="5" t="s">
        <v>169</v>
      </c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 t="s">
        <v>8507</v>
      </c>
      <c r="Y3181" s="6" t="s">
        <v>8508</v>
      </c>
      <c r="Z3181" s="6" t="s">
        <v>8509</v>
      </c>
      <c r="AA3181" s="6" t="s">
        <v>8510</v>
      </c>
      <c r="AB3181" s="6" t="s">
        <v>704</v>
      </c>
      <c r="AC3181" s="7">
        <v>301</v>
      </c>
      <c r="AD3181" s="8">
        <v>44144</v>
      </c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6"/>
      <c r="CH3181" s="6"/>
    </row>
    <row r="3182" ht="15.15" spans="1:86">
      <c r="A3182" s="4">
        <v>44144.6538425926</v>
      </c>
      <c r="B3182" s="5" t="s">
        <v>11</v>
      </c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 t="s">
        <v>8511</v>
      </c>
      <c r="BP3182" s="6" t="s">
        <v>8512</v>
      </c>
      <c r="BQ3182" s="6" t="s">
        <v>8513</v>
      </c>
      <c r="BR3182" s="6" t="s">
        <v>8514</v>
      </c>
      <c r="BS3182" s="6" t="s">
        <v>377</v>
      </c>
      <c r="BT3182" s="7">
        <v>604</v>
      </c>
      <c r="BU3182" s="8">
        <v>44144</v>
      </c>
      <c r="BV3182" s="6"/>
      <c r="BW3182" s="6"/>
      <c r="BX3182" s="6"/>
      <c r="BY3182" s="6"/>
      <c r="BZ3182" s="6"/>
      <c r="CA3182" s="6"/>
      <c r="CB3182" s="6"/>
      <c r="CC3182" s="6"/>
      <c r="CD3182" s="6"/>
      <c r="CE3182" s="6"/>
      <c r="CF3182" s="6"/>
      <c r="CG3182" s="6"/>
      <c r="CH3182" s="6"/>
    </row>
    <row r="3183" ht="15.15" hidden="1" spans="1:86">
      <c r="A3183" s="4">
        <v>44144.6547337963</v>
      </c>
      <c r="B3183" s="5" t="s">
        <v>192</v>
      </c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 t="s">
        <v>8515</v>
      </c>
      <c r="BA3183" s="6">
        <v>79214380291</v>
      </c>
      <c r="BB3183" s="6" t="s">
        <v>8516</v>
      </c>
      <c r="BC3183" s="6" t="s">
        <v>8517</v>
      </c>
      <c r="BD3183" s="6" t="s">
        <v>1086</v>
      </c>
      <c r="BE3183" s="7">
        <v>115</v>
      </c>
      <c r="BF3183" s="8">
        <v>44144</v>
      </c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6"/>
      <c r="CB3183" s="6"/>
      <c r="CC3183" s="6"/>
      <c r="CD3183" s="6"/>
      <c r="CE3183" s="6"/>
      <c r="CF3183" s="6"/>
      <c r="CG3183" s="6"/>
      <c r="CH3183" s="6"/>
    </row>
    <row r="3184" ht="15.15" hidden="1" spans="1:86">
      <c r="A3184" s="4">
        <v>44144.6558333333</v>
      </c>
      <c r="B3184" s="5" t="s">
        <v>65</v>
      </c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 t="s">
        <v>8518</v>
      </c>
      <c r="R3184" s="6">
        <v>79219186541</v>
      </c>
      <c r="S3184" s="6" t="s">
        <v>8519</v>
      </c>
      <c r="T3184" s="6" t="s">
        <v>8520</v>
      </c>
      <c r="U3184" s="6" t="s">
        <v>2525</v>
      </c>
      <c r="V3184" s="7">
        <v>107</v>
      </c>
      <c r="W3184" s="8">
        <v>44144</v>
      </c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  <c r="CF3184" s="6"/>
      <c r="CG3184" s="6"/>
      <c r="CH3184" s="6"/>
    </row>
    <row r="3185" ht="15.15" hidden="1" spans="1:86">
      <c r="A3185" s="4">
        <v>44144.6559027778</v>
      </c>
      <c r="B3185" s="6" t="s">
        <v>80</v>
      </c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 t="s">
        <v>8521</v>
      </c>
      <c r="BH3185" s="7">
        <v>89522126430</v>
      </c>
      <c r="BI3185" s="6" t="s">
        <v>8522</v>
      </c>
      <c r="BJ3185" s="6" t="s">
        <v>8523</v>
      </c>
      <c r="BK3185" s="6" t="s">
        <v>8524</v>
      </c>
      <c r="BL3185" s="6" t="s">
        <v>8525</v>
      </c>
      <c r="BM3185" s="7">
        <v>204</v>
      </c>
      <c r="BN3185" s="6" t="s">
        <v>8526</v>
      </c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  <c r="CF3185" s="6"/>
      <c r="CG3185" s="6"/>
      <c r="CH3185" s="6"/>
    </row>
    <row r="3186" ht="15.15" hidden="1" spans="1:86">
      <c r="A3186" s="4">
        <v>44144.6560069444</v>
      </c>
      <c r="B3186" s="6" t="s">
        <v>80</v>
      </c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 t="s">
        <v>8521</v>
      </c>
      <c r="BH3186" s="7">
        <v>89522126430</v>
      </c>
      <c r="BI3186" s="6" t="s">
        <v>8522</v>
      </c>
      <c r="BJ3186" s="6" t="s">
        <v>8523</v>
      </c>
      <c r="BK3186" s="6" t="s">
        <v>8524</v>
      </c>
      <c r="BL3186" s="6" t="s">
        <v>8525</v>
      </c>
      <c r="BM3186" s="7">
        <v>204</v>
      </c>
      <c r="BN3186" s="6" t="s">
        <v>8526</v>
      </c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  <c r="CF3186" s="6"/>
      <c r="CG3186" s="6"/>
      <c r="CH3186" s="6"/>
    </row>
    <row r="3187" ht="15.15" hidden="1" spans="1:86">
      <c r="A3187" s="4">
        <v>44144.6569444444</v>
      </c>
      <c r="B3187" s="6" t="s">
        <v>15</v>
      </c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 t="s">
        <v>6449</v>
      </c>
      <c r="AF3187" s="7">
        <v>89217776877</v>
      </c>
      <c r="AG3187" s="6" t="s">
        <v>6450</v>
      </c>
      <c r="AH3187" s="6" t="s">
        <v>6451</v>
      </c>
      <c r="AI3187" s="6" t="s">
        <v>7587</v>
      </c>
      <c r="AJ3187" s="7">
        <v>103</v>
      </c>
      <c r="AK3187" s="6" t="s">
        <v>74</v>
      </c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6"/>
      <c r="CH3187" s="6"/>
    </row>
    <row r="3188" ht="15.15" hidden="1" spans="1:86">
      <c r="A3188" s="4">
        <v>44144.658900463</v>
      </c>
      <c r="B3188" s="5" t="s">
        <v>65</v>
      </c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 t="s">
        <v>8527</v>
      </c>
      <c r="R3188" s="6">
        <v>79502250577</v>
      </c>
      <c r="S3188" s="6" t="s">
        <v>8528</v>
      </c>
      <c r="T3188" s="6" t="s">
        <v>8529</v>
      </c>
      <c r="U3188" s="6" t="s">
        <v>139</v>
      </c>
      <c r="V3188" s="7">
        <v>109</v>
      </c>
      <c r="W3188" s="8">
        <v>44144</v>
      </c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6"/>
      <c r="CH3188" s="6"/>
    </row>
    <row r="3189" ht="15.15" hidden="1" spans="1:86">
      <c r="A3189" s="4">
        <v>44144.6590509259</v>
      </c>
      <c r="B3189" s="5" t="s">
        <v>65</v>
      </c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 t="s">
        <v>8530</v>
      </c>
      <c r="R3189" s="7">
        <v>9817219802</v>
      </c>
      <c r="S3189" s="6" t="s">
        <v>8531</v>
      </c>
      <c r="T3189" s="6" t="s">
        <v>8532</v>
      </c>
      <c r="U3189" s="6" t="s">
        <v>2525</v>
      </c>
      <c r="V3189" s="7">
        <v>603</v>
      </c>
      <c r="W3189" s="8">
        <v>44144</v>
      </c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6"/>
      <c r="CH3189" s="6"/>
    </row>
    <row r="3190" ht="15.15" hidden="1" spans="1:86">
      <c r="A3190" s="4">
        <v>44144.6603125</v>
      </c>
      <c r="B3190" s="5" t="s">
        <v>65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 t="s">
        <v>5622</v>
      </c>
      <c r="R3190" s="7">
        <v>89216577640</v>
      </c>
      <c r="S3190" s="6" t="s">
        <v>5623</v>
      </c>
      <c r="T3190" s="6" t="s">
        <v>5624</v>
      </c>
      <c r="U3190" s="6" t="s">
        <v>414</v>
      </c>
      <c r="V3190" s="7">
        <v>501</v>
      </c>
      <c r="W3190" s="8">
        <v>44144</v>
      </c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6"/>
      <c r="CH3190" s="6"/>
    </row>
    <row r="3191" ht="15.15" hidden="1" spans="1:86">
      <c r="A3191" s="4">
        <v>44144.6607407407</v>
      </c>
      <c r="B3191" s="5" t="s">
        <v>27</v>
      </c>
      <c r="C3191" s="6"/>
      <c r="D3191" s="6"/>
      <c r="E3191" s="6"/>
      <c r="F3191" s="6"/>
      <c r="G3191" s="6"/>
      <c r="H3191" s="6"/>
      <c r="I3191" s="6"/>
      <c r="J3191" s="6" t="s">
        <v>8007</v>
      </c>
      <c r="K3191" s="7">
        <v>89117483701</v>
      </c>
      <c r="L3191" s="6" t="s">
        <v>8008</v>
      </c>
      <c r="M3191" s="6" t="s">
        <v>8009</v>
      </c>
      <c r="N3191" s="6" t="s">
        <v>3520</v>
      </c>
      <c r="O3191" s="7">
        <v>302</v>
      </c>
      <c r="P3191" s="8">
        <v>44144</v>
      </c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  <c r="CF3191" s="6"/>
      <c r="CG3191" s="6"/>
      <c r="CH3191" s="6"/>
    </row>
    <row r="3192" ht="15.15" hidden="1" spans="1:86">
      <c r="A3192" s="4">
        <v>44144.6607638889</v>
      </c>
      <c r="B3192" s="6" t="s">
        <v>80</v>
      </c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 t="s">
        <v>8533</v>
      </c>
      <c r="BH3192" s="6">
        <v>79217539157</v>
      </c>
      <c r="BI3192" s="6" t="s">
        <v>8534</v>
      </c>
      <c r="BJ3192" s="6" t="s">
        <v>8535</v>
      </c>
      <c r="BK3192" s="6" t="s">
        <v>8536</v>
      </c>
      <c r="BL3192" s="6" t="s">
        <v>8537</v>
      </c>
      <c r="BM3192" s="7">
        <v>204</v>
      </c>
      <c r="BN3192" s="6" t="s">
        <v>26</v>
      </c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  <c r="CF3192" s="6"/>
      <c r="CG3192" s="6"/>
      <c r="CH3192" s="6"/>
    </row>
    <row r="3193" ht="15.15" spans="1:86">
      <c r="A3193" s="4">
        <v>44144.6609490741</v>
      </c>
      <c r="B3193" s="5" t="s">
        <v>11</v>
      </c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 t="s">
        <v>8538</v>
      </c>
      <c r="BP3193" s="6" t="s">
        <v>8539</v>
      </c>
      <c r="BQ3193" s="6" t="s">
        <v>8540</v>
      </c>
      <c r="BR3193" s="6" t="s">
        <v>8541</v>
      </c>
      <c r="BS3193" s="6" t="s">
        <v>8542</v>
      </c>
      <c r="BT3193" s="7">
        <v>145</v>
      </c>
      <c r="BU3193" s="8">
        <v>44144</v>
      </c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</row>
    <row r="3194" ht="15.15" spans="1:86">
      <c r="A3194" s="4">
        <v>44144.6612268519</v>
      </c>
      <c r="B3194" s="5" t="s">
        <v>11</v>
      </c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 t="s">
        <v>8543</v>
      </c>
      <c r="BP3194" s="6">
        <v>79211818250</v>
      </c>
      <c r="BQ3194" s="6" t="s">
        <v>8544</v>
      </c>
      <c r="BR3194" s="6" t="s">
        <v>8545</v>
      </c>
      <c r="BS3194" s="6" t="s">
        <v>8546</v>
      </c>
      <c r="BT3194" s="7">
        <v>224</v>
      </c>
      <c r="BU3194" s="8">
        <v>44144</v>
      </c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6"/>
      <c r="CH3194" s="6"/>
    </row>
    <row r="3195" ht="15.15" hidden="1" spans="1:86">
      <c r="A3195" s="4">
        <v>44144.66125</v>
      </c>
      <c r="B3195" s="5" t="s">
        <v>169</v>
      </c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 t="s">
        <v>8547</v>
      </c>
      <c r="Y3195" s="7">
        <v>89043376868</v>
      </c>
      <c r="Z3195" s="6"/>
      <c r="AA3195" s="6" t="s">
        <v>8548</v>
      </c>
      <c r="AB3195" s="6" t="s">
        <v>1976</v>
      </c>
      <c r="AC3195" s="7">
        <v>103</v>
      </c>
      <c r="AD3195" s="8">
        <v>44144</v>
      </c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  <c r="CF3195" s="6"/>
      <c r="CG3195" s="6"/>
      <c r="CH3195" s="6"/>
    </row>
    <row r="3196" ht="15.15" spans="1:86">
      <c r="A3196" s="4">
        <v>44144.6615509259</v>
      </c>
      <c r="B3196" s="5" t="s">
        <v>11</v>
      </c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 t="s">
        <v>8549</v>
      </c>
      <c r="BP3196" s="7">
        <v>89213409406</v>
      </c>
      <c r="BQ3196" s="6" t="s">
        <v>8550</v>
      </c>
      <c r="BR3196" s="6" t="s">
        <v>8551</v>
      </c>
      <c r="BS3196" s="6" t="s">
        <v>8546</v>
      </c>
      <c r="BT3196" s="7">
        <v>145</v>
      </c>
      <c r="BU3196" s="8">
        <v>44144</v>
      </c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  <c r="CF3196" s="6"/>
      <c r="CG3196" s="6"/>
      <c r="CH3196" s="6"/>
    </row>
    <row r="3197" ht="15.15" hidden="1" spans="1:86">
      <c r="A3197" s="4">
        <v>44144.6616782407</v>
      </c>
      <c r="B3197" s="5" t="s">
        <v>65</v>
      </c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 t="s">
        <v>1040</v>
      </c>
      <c r="R3197" s="7">
        <v>89118368956</v>
      </c>
      <c r="S3197" s="6" t="s">
        <v>1041</v>
      </c>
      <c r="T3197" s="6" t="s">
        <v>1042</v>
      </c>
      <c r="U3197" s="6" t="s">
        <v>414</v>
      </c>
      <c r="V3197" s="7">
        <v>101</v>
      </c>
      <c r="W3197" s="8">
        <v>44144</v>
      </c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6"/>
      <c r="CH3197" s="6"/>
    </row>
    <row r="3198" ht="15.15" spans="1:86">
      <c r="A3198" s="4">
        <v>44144.6618634259</v>
      </c>
      <c r="B3198" s="5" t="s">
        <v>11</v>
      </c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 t="s">
        <v>8007</v>
      </c>
      <c r="BP3198" s="7">
        <v>89117483701</v>
      </c>
      <c r="BQ3198" s="6" t="s">
        <v>8008</v>
      </c>
      <c r="BR3198" s="6" t="s">
        <v>8009</v>
      </c>
      <c r="BS3198" s="6" t="s">
        <v>8552</v>
      </c>
      <c r="BT3198" s="6" t="s">
        <v>485</v>
      </c>
      <c r="BU3198" s="8">
        <v>44144</v>
      </c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6"/>
      <c r="CH3198" s="6"/>
    </row>
    <row r="3199" ht="15.15" spans="1:86">
      <c r="A3199" s="4">
        <v>44144.6619675926</v>
      </c>
      <c r="B3199" s="5" t="s">
        <v>11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 t="s">
        <v>8553</v>
      </c>
      <c r="BP3199" s="7">
        <v>89627163130</v>
      </c>
      <c r="BQ3199" s="6" t="s">
        <v>8554</v>
      </c>
      <c r="BR3199" s="6" t="s">
        <v>8555</v>
      </c>
      <c r="BS3199" s="6" t="s">
        <v>8546</v>
      </c>
      <c r="BT3199" s="7">
        <v>145</v>
      </c>
      <c r="BU3199" s="8">
        <v>44144</v>
      </c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  <c r="CF3199" s="6"/>
      <c r="CG3199" s="6"/>
      <c r="CH3199" s="6"/>
    </row>
    <row r="3200" ht="15.15" hidden="1" spans="1:86">
      <c r="A3200" s="4">
        <v>44144.6619907407</v>
      </c>
      <c r="B3200" s="5" t="s">
        <v>192</v>
      </c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 t="s">
        <v>8556</v>
      </c>
      <c r="BA3200" s="7">
        <v>89817947201</v>
      </c>
      <c r="BB3200" s="6" t="s">
        <v>8557</v>
      </c>
      <c r="BC3200" s="6" t="s">
        <v>8558</v>
      </c>
      <c r="BD3200" s="6" t="s">
        <v>773</v>
      </c>
      <c r="BE3200" s="7">
        <v>119</v>
      </c>
      <c r="BF3200" s="8">
        <v>44144</v>
      </c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  <c r="CF3200" s="6"/>
      <c r="CG3200" s="6"/>
      <c r="CH3200" s="6"/>
    </row>
    <row r="3201" ht="15.15" spans="1:86">
      <c r="A3201" s="4">
        <v>44144.6620023148</v>
      </c>
      <c r="B3201" s="5" t="s">
        <v>11</v>
      </c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 t="s">
        <v>228</v>
      </c>
      <c r="BP3201" s="6" t="s">
        <v>8559</v>
      </c>
      <c r="BQ3201" s="6" t="s">
        <v>8560</v>
      </c>
      <c r="BR3201" s="6" t="s">
        <v>8561</v>
      </c>
      <c r="BS3201" s="6" t="s">
        <v>8562</v>
      </c>
      <c r="BT3201" s="7">
        <v>224</v>
      </c>
      <c r="BU3201" s="8">
        <v>44144</v>
      </c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/>
    </row>
    <row r="3202" ht="15.15" hidden="1" spans="1:86">
      <c r="A3202" s="4">
        <v>44144.6621180556</v>
      </c>
      <c r="B3202" s="5" t="s">
        <v>27</v>
      </c>
      <c r="C3202" s="6"/>
      <c r="D3202" s="6"/>
      <c r="E3202" s="6"/>
      <c r="F3202" s="6"/>
      <c r="G3202" s="6"/>
      <c r="H3202" s="6"/>
      <c r="I3202" s="6"/>
      <c r="J3202" s="6" t="s">
        <v>8563</v>
      </c>
      <c r="K3202" s="6">
        <f>7-911-911-80-61</f>
        <v>-1956</v>
      </c>
      <c r="L3202" s="6" t="s">
        <v>8564</v>
      </c>
      <c r="M3202" s="6" t="s">
        <v>8565</v>
      </c>
      <c r="N3202" s="6" t="s">
        <v>1973</v>
      </c>
      <c r="O3202" s="7">
        <v>102</v>
      </c>
      <c r="P3202" s="8">
        <v>44144</v>
      </c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  <c r="CF3202" s="6"/>
      <c r="CG3202" s="6"/>
      <c r="CH3202" s="6"/>
    </row>
    <row r="3203" ht="15.15" hidden="1" spans="1:86">
      <c r="A3203" s="4">
        <v>44144.662337963</v>
      </c>
      <c r="B3203" s="5" t="s">
        <v>65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 t="s">
        <v>8566</v>
      </c>
      <c r="R3203" s="6">
        <v>79112457912</v>
      </c>
      <c r="S3203" s="6" t="s">
        <v>8567</v>
      </c>
      <c r="T3203" s="6" t="s">
        <v>8568</v>
      </c>
      <c r="U3203" s="6" t="s">
        <v>476</v>
      </c>
      <c r="V3203" s="6">
        <v>3</v>
      </c>
      <c r="W3203" s="8">
        <v>44143</v>
      </c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6"/>
      <c r="CB3203" s="6"/>
      <c r="CC3203" s="6"/>
      <c r="CD3203" s="6"/>
      <c r="CE3203" s="6"/>
      <c r="CF3203" s="6"/>
      <c r="CG3203" s="6"/>
      <c r="CH3203" s="6"/>
    </row>
    <row r="3204" ht="15.15" hidden="1" spans="1:86">
      <c r="A3204" s="4">
        <v>44144.6634375</v>
      </c>
      <c r="B3204" s="5" t="s">
        <v>65</v>
      </c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 t="s">
        <v>8569</v>
      </c>
      <c r="R3204" s="7">
        <v>89313626615</v>
      </c>
      <c r="S3204" s="6"/>
      <c r="T3204" s="6" t="s">
        <v>8570</v>
      </c>
      <c r="U3204" s="6" t="s">
        <v>139</v>
      </c>
      <c r="V3204" s="7">
        <v>503</v>
      </c>
      <c r="W3204" s="8">
        <v>44144</v>
      </c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  <c r="CF3204" s="6"/>
      <c r="CG3204" s="6"/>
      <c r="CH3204" s="6"/>
    </row>
    <row r="3205" ht="15.15" spans="1:86">
      <c r="A3205" s="4">
        <v>44144.6634953704</v>
      </c>
      <c r="B3205" s="5" t="s">
        <v>11</v>
      </c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 t="s">
        <v>8571</v>
      </c>
      <c r="BP3205" s="7">
        <v>89062493578</v>
      </c>
      <c r="BQ3205" s="6" t="s">
        <v>8572</v>
      </c>
      <c r="BR3205" s="6" t="s">
        <v>8573</v>
      </c>
      <c r="BS3205" s="6" t="s">
        <v>2895</v>
      </c>
      <c r="BT3205" s="6" t="s">
        <v>1138</v>
      </c>
      <c r="BU3205" s="8">
        <v>44144</v>
      </c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  <c r="CF3205" s="6"/>
      <c r="CG3205" s="6"/>
      <c r="CH3205" s="6"/>
    </row>
    <row r="3206" ht="15.15" hidden="1" spans="1:86">
      <c r="A3206" s="4">
        <v>44144.6637268519</v>
      </c>
      <c r="B3206" s="6" t="s">
        <v>80</v>
      </c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 t="s">
        <v>8574</v>
      </c>
      <c r="BH3206" s="6" t="s">
        <v>8575</v>
      </c>
      <c r="BI3206" s="6" t="s">
        <v>8576</v>
      </c>
      <c r="BJ3206" s="6" t="s">
        <v>8577</v>
      </c>
      <c r="BK3206" s="6" t="s">
        <v>8578</v>
      </c>
      <c r="BL3206" s="6" t="s">
        <v>8579</v>
      </c>
      <c r="BM3206" s="7">
        <v>201</v>
      </c>
      <c r="BN3206" s="6" t="s">
        <v>20</v>
      </c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6"/>
      <c r="CB3206" s="6"/>
      <c r="CC3206" s="6"/>
      <c r="CD3206" s="6"/>
      <c r="CE3206" s="6"/>
      <c r="CF3206" s="6"/>
      <c r="CG3206" s="6"/>
      <c r="CH3206" s="6"/>
    </row>
    <row r="3207" ht="15.15" hidden="1" spans="1:86">
      <c r="A3207" s="4">
        <v>44144.6637847222</v>
      </c>
      <c r="B3207" s="6" t="s">
        <v>15</v>
      </c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 t="s">
        <v>8580</v>
      </c>
      <c r="AF3207" s="6">
        <v>79119356182</v>
      </c>
      <c r="AG3207" s="6" t="s">
        <v>8581</v>
      </c>
      <c r="AH3207" s="6" t="s">
        <v>8582</v>
      </c>
      <c r="AI3207" s="6" t="s">
        <v>7743</v>
      </c>
      <c r="AJ3207" s="7">
        <v>102</v>
      </c>
      <c r="AK3207" s="6" t="s">
        <v>20</v>
      </c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  <c r="CF3207" s="6"/>
      <c r="CG3207" s="6"/>
      <c r="CH3207" s="6"/>
    </row>
    <row r="3208" ht="15.15" hidden="1" spans="1:86">
      <c r="A3208" s="4">
        <v>44144.6639930556</v>
      </c>
      <c r="B3208" s="5" t="s">
        <v>169</v>
      </c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 t="s">
        <v>8583</v>
      </c>
      <c r="Y3208" s="7">
        <v>79219507965</v>
      </c>
      <c r="Z3208" s="6" t="s">
        <v>8584</v>
      </c>
      <c r="AA3208" s="6" t="s">
        <v>8585</v>
      </c>
      <c r="AB3208" s="6" t="s">
        <v>8586</v>
      </c>
      <c r="AC3208" s="7">
        <v>402</v>
      </c>
      <c r="AD3208" s="8">
        <v>44144</v>
      </c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6"/>
      <c r="CB3208" s="6"/>
      <c r="CC3208" s="6"/>
      <c r="CD3208" s="6"/>
      <c r="CE3208" s="6"/>
      <c r="CF3208" s="6"/>
      <c r="CG3208" s="6"/>
      <c r="CH3208" s="6"/>
    </row>
    <row r="3209" ht="15.15" spans="1:86">
      <c r="A3209" s="4">
        <v>44144.6646527778</v>
      </c>
      <c r="B3209" s="5" t="s">
        <v>11</v>
      </c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 t="s">
        <v>8587</v>
      </c>
      <c r="BP3209" s="7">
        <v>89119076370</v>
      </c>
      <c r="BQ3209" s="6" t="s">
        <v>8588</v>
      </c>
      <c r="BR3209" s="6" t="s">
        <v>8589</v>
      </c>
      <c r="BS3209" s="6" t="s">
        <v>8546</v>
      </c>
      <c r="BT3209" s="7">
        <v>145</v>
      </c>
      <c r="BU3209" s="8">
        <v>44144</v>
      </c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  <c r="CF3209" s="6"/>
      <c r="CG3209" s="6"/>
      <c r="CH3209" s="6"/>
    </row>
    <row r="3210" ht="15.15" hidden="1" spans="1:86">
      <c r="A3210" s="4">
        <v>44144.6647800926</v>
      </c>
      <c r="B3210" s="6" t="s">
        <v>15</v>
      </c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 t="s">
        <v>3735</v>
      </c>
      <c r="AF3210" s="7">
        <v>9213661786</v>
      </c>
      <c r="AG3210" s="6" t="s">
        <v>3736</v>
      </c>
      <c r="AH3210" s="6" t="s">
        <v>8590</v>
      </c>
      <c r="AI3210" s="6" t="s">
        <v>7587</v>
      </c>
      <c r="AJ3210" s="7">
        <v>104</v>
      </c>
      <c r="AK3210" s="6" t="s">
        <v>433</v>
      </c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6"/>
      <c r="CH3210" s="6"/>
    </row>
    <row r="3211" ht="15.15" hidden="1" spans="1:86">
      <c r="A3211" s="4">
        <v>44144.6651273148</v>
      </c>
      <c r="B3211" s="5" t="s">
        <v>65</v>
      </c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 t="s">
        <v>8591</v>
      </c>
      <c r="R3211" s="7">
        <v>89658146854</v>
      </c>
      <c r="S3211" s="6" t="s">
        <v>8592</v>
      </c>
      <c r="T3211" s="6" t="s">
        <v>8593</v>
      </c>
      <c r="U3211" s="6" t="s">
        <v>7701</v>
      </c>
      <c r="V3211" s="6" t="s">
        <v>8594</v>
      </c>
      <c r="W3211" s="8">
        <v>44144</v>
      </c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6"/>
      <c r="CH3211" s="6"/>
    </row>
    <row r="3212" ht="15.15" hidden="1" spans="1:86">
      <c r="A3212" s="4">
        <v>44144.6651736111</v>
      </c>
      <c r="B3212" s="5" t="s">
        <v>65</v>
      </c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 t="s">
        <v>8595</v>
      </c>
      <c r="R3212" s="7">
        <v>89310013372</v>
      </c>
      <c r="S3212" s="6" t="s">
        <v>8596</v>
      </c>
      <c r="T3212" s="6" t="s">
        <v>8597</v>
      </c>
      <c r="U3212" s="6" t="s">
        <v>8598</v>
      </c>
      <c r="V3212" s="7">
        <v>402</v>
      </c>
      <c r="W3212" s="8">
        <v>44144</v>
      </c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6"/>
      <c r="CH3212" s="6"/>
    </row>
    <row r="3213" ht="15.15" hidden="1" spans="1:86">
      <c r="A3213" s="4">
        <v>44144.6653240741</v>
      </c>
      <c r="B3213" s="5" t="s">
        <v>65</v>
      </c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 t="s">
        <v>8599</v>
      </c>
      <c r="R3213" s="7">
        <v>89046307941</v>
      </c>
      <c r="S3213" s="6" t="s">
        <v>8600</v>
      </c>
      <c r="T3213" s="6" t="s">
        <v>8601</v>
      </c>
      <c r="U3213" s="6" t="s">
        <v>633</v>
      </c>
      <c r="V3213" s="7">
        <v>202</v>
      </c>
      <c r="W3213" s="8">
        <v>44144</v>
      </c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6"/>
      <c r="CH3213" s="6"/>
    </row>
    <row r="3214" ht="15.15" hidden="1" spans="1:86">
      <c r="A3214" s="4">
        <v>44144.665462963</v>
      </c>
      <c r="B3214" s="6" t="s">
        <v>15</v>
      </c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 t="s">
        <v>3735</v>
      </c>
      <c r="AF3214" s="7">
        <v>89213661786</v>
      </c>
      <c r="AG3214" s="6" t="s">
        <v>3736</v>
      </c>
      <c r="AH3214" s="6" t="s">
        <v>8602</v>
      </c>
      <c r="AI3214" s="6" t="s">
        <v>7587</v>
      </c>
      <c r="AJ3214" s="7">
        <v>104</v>
      </c>
      <c r="AK3214" s="6" t="s">
        <v>26</v>
      </c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</row>
    <row r="3215" ht="15.15" spans="1:86">
      <c r="A3215" s="4">
        <v>44144.6662847222</v>
      </c>
      <c r="B3215" s="5" t="s">
        <v>11</v>
      </c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 t="s">
        <v>8603</v>
      </c>
      <c r="BP3215" s="7">
        <v>89117966505</v>
      </c>
      <c r="BQ3215" s="6"/>
      <c r="BR3215" s="6" t="s">
        <v>8604</v>
      </c>
      <c r="BS3215" s="6" t="s">
        <v>8546</v>
      </c>
      <c r="BT3215" s="7">
        <v>409</v>
      </c>
      <c r="BU3215" s="8">
        <v>44144</v>
      </c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</row>
    <row r="3216" ht="15.15" spans="1:86">
      <c r="A3216" s="4">
        <v>44144.6665740741</v>
      </c>
      <c r="B3216" s="5" t="s">
        <v>11</v>
      </c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 t="s">
        <v>8605</v>
      </c>
      <c r="BP3216" s="6">
        <v>79213827100</v>
      </c>
      <c r="BQ3216" s="6" t="s">
        <v>8606</v>
      </c>
      <c r="BR3216" s="6" t="s">
        <v>8607</v>
      </c>
      <c r="BS3216" s="6" t="s">
        <v>8608</v>
      </c>
      <c r="BT3216" s="7">
        <v>312</v>
      </c>
      <c r="BU3216" s="8">
        <v>44144</v>
      </c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6"/>
      <c r="CH3216" s="6"/>
    </row>
    <row r="3217" ht="15.15" hidden="1" spans="1:86">
      <c r="A3217" s="4">
        <v>44144.6665740741</v>
      </c>
      <c r="B3217" s="5" t="s">
        <v>65</v>
      </c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 t="s">
        <v>8609</v>
      </c>
      <c r="R3217" s="7">
        <v>89213120844</v>
      </c>
      <c r="S3217" s="6" t="s">
        <v>8610</v>
      </c>
      <c r="T3217" s="6" t="s">
        <v>8611</v>
      </c>
      <c r="U3217" s="6" t="s">
        <v>2525</v>
      </c>
      <c r="V3217" s="7">
        <v>602</v>
      </c>
      <c r="W3217" s="8">
        <v>44144</v>
      </c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6"/>
      <c r="CH3217" s="6"/>
    </row>
    <row r="3218" ht="15.15" spans="1:86">
      <c r="A3218" s="4">
        <v>44144.6666319444</v>
      </c>
      <c r="B3218" s="5" t="s">
        <v>11</v>
      </c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 t="s">
        <v>8612</v>
      </c>
      <c r="BP3218" s="6" t="s">
        <v>8613</v>
      </c>
      <c r="BQ3218" s="6" t="s">
        <v>8614</v>
      </c>
      <c r="BR3218" s="6" t="s">
        <v>8615</v>
      </c>
      <c r="BS3218" s="6" t="s">
        <v>2895</v>
      </c>
      <c r="BT3218" s="7">
        <v>601</v>
      </c>
      <c r="BU3218" s="8">
        <v>44144</v>
      </c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6"/>
      <c r="CH3218" s="6"/>
    </row>
    <row r="3219" ht="15.15" hidden="1" spans="1:86">
      <c r="A3219" s="4">
        <v>44144.666712963</v>
      </c>
      <c r="B3219" s="5" t="s">
        <v>65</v>
      </c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 t="s">
        <v>6237</v>
      </c>
      <c r="R3219" s="6">
        <v>79523951922</v>
      </c>
      <c r="S3219" s="6" t="s">
        <v>6238</v>
      </c>
      <c r="T3219" s="6" t="s">
        <v>6239</v>
      </c>
      <c r="U3219" s="6" t="s">
        <v>8616</v>
      </c>
      <c r="V3219" s="6">
        <v>3</v>
      </c>
      <c r="W3219" s="8">
        <v>44144</v>
      </c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</row>
    <row r="3220" ht="15.15" hidden="1" spans="1:86">
      <c r="A3220" s="4">
        <v>44144.6670717593</v>
      </c>
      <c r="B3220" s="5" t="s">
        <v>65</v>
      </c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 t="s">
        <v>8617</v>
      </c>
      <c r="R3220" s="6" t="s">
        <v>8618</v>
      </c>
      <c r="S3220" s="6" t="s">
        <v>8619</v>
      </c>
      <c r="T3220" s="6" t="s">
        <v>8620</v>
      </c>
      <c r="U3220" s="6" t="s">
        <v>633</v>
      </c>
      <c r="V3220" s="7">
        <v>105</v>
      </c>
      <c r="W3220" s="8">
        <v>44144</v>
      </c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6"/>
      <c r="CH3220" s="6"/>
    </row>
    <row r="3221" ht="15.15" hidden="1" spans="1:86">
      <c r="A3221" s="4">
        <v>44144.6673148148</v>
      </c>
      <c r="B3221" s="6" t="s">
        <v>80</v>
      </c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 t="s">
        <v>507</v>
      </c>
      <c r="BH3221" s="7">
        <v>89118475955</v>
      </c>
      <c r="BI3221" s="6" t="s">
        <v>508</v>
      </c>
      <c r="BJ3221" s="6" t="s">
        <v>8621</v>
      </c>
      <c r="BK3221" s="6" t="s">
        <v>509</v>
      </c>
      <c r="BL3221" s="6" t="s">
        <v>1631</v>
      </c>
      <c r="BM3221" s="7">
        <v>301</v>
      </c>
      <c r="BN3221" s="6" t="s">
        <v>20</v>
      </c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6"/>
      <c r="CB3221" s="6"/>
      <c r="CC3221" s="6"/>
      <c r="CD3221" s="6"/>
      <c r="CE3221" s="6"/>
      <c r="CF3221" s="6"/>
      <c r="CG3221" s="6"/>
      <c r="CH3221" s="6"/>
    </row>
    <row r="3222" ht="15.15" spans="1:86">
      <c r="A3222" s="4">
        <v>44144.6676967593</v>
      </c>
      <c r="B3222" s="5" t="s">
        <v>11</v>
      </c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 t="s">
        <v>8622</v>
      </c>
      <c r="BP3222" s="7">
        <v>79219980607</v>
      </c>
      <c r="BQ3222" s="6" t="s">
        <v>8623</v>
      </c>
      <c r="BR3222" s="6" t="s">
        <v>8624</v>
      </c>
      <c r="BS3222" s="6" t="s">
        <v>8546</v>
      </c>
      <c r="BT3222" s="7">
        <v>147</v>
      </c>
      <c r="BU3222" s="8">
        <v>44144</v>
      </c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  <c r="CF3222" s="6"/>
      <c r="CG3222" s="6"/>
      <c r="CH3222" s="6"/>
    </row>
    <row r="3223" ht="15.15" hidden="1" spans="1:86">
      <c r="A3223" s="4">
        <v>44144.6681365741</v>
      </c>
      <c r="B3223" s="5" t="s">
        <v>65</v>
      </c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 t="s">
        <v>8625</v>
      </c>
      <c r="R3223" s="7">
        <v>89213024567</v>
      </c>
      <c r="S3223" s="6" t="s">
        <v>8626</v>
      </c>
      <c r="T3223" s="6" t="s">
        <v>8627</v>
      </c>
      <c r="U3223" s="6" t="s">
        <v>8628</v>
      </c>
      <c r="V3223" s="6">
        <v>1</v>
      </c>
      <c r="W3223" s="8">
        <v>44144</v>
      </c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  <c r="CF3223" s="6"/>
      <c r="CG3223" s="6"/>
      <c r="CH3223" s="6"/>
    </row>
    <row r="3224" ht="15.15" hidden="1" spans="1:86">
      <c r="A3224" s="4">
        <v>44144.6683564815</v>
      </c>
      <c r="B3224" s="5" t="s">
        <v>169</v>
      </c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 t="s">
        <v>8629</v>
      </c>
      <c r="Y3224" s="6">
        <v>79214202013</v>
      </c>
      <c r="Z3224" s="6" t="s">
        <v>8630</v>
      </c>
      <c r="AA3224" s="6" t="s">
        <v>8631</v>
      </c>
      <c r="AB3224" s="6" t="s">
        <v>139</v>
      </c>
      <c r="AC3224" s="7">
        <v>110</v>
      </c>
      <c r="AD3224" s="8">
        <v>44144</v>
      </c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6"/>
      <c r="CH3224" s="6"/>
    </row>
    <row r="3225" ht="15.15" hidden="1" spans="1:86">
      <c r="A3225" s="4">
        <v>44144.6683912037</v>
      </c>
      <c r="B3225" s="5" t="s">
        <v>65</v>
      </c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 t="s">
        <v>8599</v>
      </c>
      <c r="R3225" s="7">
        <v>89046307941</v>
      </c>
      <c r="S3225" s="6" t="s">
        <v>8600</v>
      </c>
      <c r="T3225" s="6" t="s">
        <v>8601</v>
      </c>
      <c r="U3225" s="6" t="s">
        <v>5093</v>
      </c>
      <c r="V3225" s="7">
        <v>201</v>
      </c>
      <c r="W3225" s="8">
        <v>44144</v>
      </c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6"/>
      <c r="CG3225" s="6"/>
      <c r="CH3225" s="6"/>
    </row>
    <row r="3226" ht="15.15" hidden="1" spans="1:86">
      <c r="A3226" s="4">
        <v>44144.6687615741</v>
      </c>
      <c r="B3226" s="6" t="s">
        <v>80</v>
      </c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 t="s">
        <v>8574</v>
      </c>
      <c r="BH3226" s="6" t="s">
        <v>8575</v>
      </c>
      <c r="BI3226" s="6" t="s">
        <v>8576</v>
      </c>
      <c r="BJ3226" s="6" t="s">
        <v>8577</v>
      </c>
      <c r="BK3226" s="6" t="s">
        <v>8632</v>
      </c>
      <c r="BL3226" s="6" t="s">
        <v>8579</v>
      </c>
      <c r="BM3226" s="6">
        <v>3</v>
      </c>
      <c r="BN3226" s="6" t="s">
        <v>20</v>
      </c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6"/>
      <c r="CB3226" s="6"/>
      <c r="CC3226" s="6"/>
      <c r="CD3226" s="6"/>
      <c r="CE3226" s="6"/>
      <c r="CF3226" s="6"/>
      <c r="CG3226" s="6"/>
      <c r="CH3226" s="6"/>
    </row>
    <row r="3227" ht="15.15" spans="1:86">
      <c r="A3227" s="4">
        <v>44144.668912037</v>
      </c>
      <c r="B3227" s="5" t="s">
        <v>11</v>
      </c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 t="s">
        <v>448</v>
      </c>
      <c r="BP3227" s="6">
        <v>79112160395</v>
      </c>
      <c r="BQ3227" s="6" t="s">
        <v>8633</v>
      </c>
      <c r="BR3227" s="6" t="s">
        <v>450</v>
      </c>
      <c r="BS3227" s="6" t="s">
        <v>4066</v>
      </c>
      <c r="BT3227" s="7">
        <v>115</v>
      </c>
      <c r="BU3227" s="8">
        <v>44085</v>
      </c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  <c r="CF3227" s="6"/>
      <c r="CG3227" s="6"/>
      <c r="CH3227" s="6"/>
    </row>
    <row r="3228" ht="15.15" hidden="1" spans="1:86">
      <c r="A3228" s="4">
        <v>44144.6696296296</v>
      </c>
      <c r="B3228" s="6" t="s">
        <v>15</v>
      </c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 t="s">
        <v>8634</v>
      </c>
      <c r="AF3228" s="7">
        <v>89110869615</v>
      </c>
      <c r="AG3228" s="6" t="s">
        <v>8635</v>
      </c>
      <c r="AH3228" s="6" t="s">
        <v>8636</v>
      </c>
      <c r="AI3228" s="6" t="s">
        <v>6277</v>
      </c>
      <c r="AJ3228" s="7">
        <v>102</v>
      </c>
      <c r="AK3228" s="6" t="s">
        <v>8637</v>
      </c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  <c r="CF3228" s="6"/>
      <c r="CG3228" s="6"/>
      <c r="CH3228" s="6"/>
    </row>
    <row r="3229" ht="15.15" spans="1:86">
      <c r="A3229" s="4">
        <v>44144.6711689815</v>
      </c>
      <c r="B3229" s="5" t="s">
        <v>11</v>
      </c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 t="s">
        <v>8638</v>
      </c>
      <c r="BP3229" s="6" t="s">
        <v>8639</v>
      </c>
      <c r="BQ3229" s="6" t="s">
        <v>8640</v>
      </c>
      <c r="BR3229" s="6" t="s">
        <v>8641</v>
      </c>
      <c r="BS3229" s="6" t="s">
        <v>8642</v>
      </c>
      <c r="BT3229" s="7">
        <v>145</v>
      </c>
      <c r="BU3229" s="8">
        <v>44144</v>
      </c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6"/>
      <c r="CH3229" s="6"/>
    </row>
    <row r="3230" ht="15.15" spans="1:86">
      <c r="A3230" s="4">
        <v>44144.6718402778</v>
      </c>
      <c r="B3230" s="5" t="s">
        <v>11</v>
      </c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 t="s">
        <v>8643</v>
      </c>
      <c r="BP3230" s="6">
        <v>79217901881</v>
      </c>
      <c r="BQ3230" s="6" t="s">
        <v>8644</v>
      </c>
      <c r="BR3230" s="6" t="s">
        <v>8645</v>
      </c>
      <c r="BS3230" s="6" t="s">
        <v>8546</v>
      </c>
      <c r="BT3230" s="7">
        <v>141</v>
      </c>
      <c r="BU3230" s="8">
        <v>44144</v>
      </c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  <c r="CF3230" s="6"/>
      <c r="CG3230" s="6"/>
      <c r="CH3230" s="6"/>
    </row>
    <row r="3231" ht="15.15" hidden="1" spans="1:86">
      <c r="A3231" s="4">
        <v>44144.6728009259</v>
      </c>
      <c r="B3231" s="5" t="s">
        <v>65</v>
      </c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 t="s">
        <v>8646</v>
      </c>
      <c r="R3231" s="7">
        <v>89219363493</v>
      </c>
      <c r="S3231" s="6" t="s">
        <v>8647</v>
      </c>
      <c r="T3231" s="6" t="s">
        <v>8648</v>
      </c>
      <c r="U3231" s="6" t="s">
        <v>8649</v>
      </c>
      <c r="V3231" s="7">
        <v>504</v>
      </c>
      <c r="W3231" s="8">
        <v>44144</v>
      </c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6"/>
      <c r="CH3231" s="6"/>
    </row>
    <row r="3232" ht="15.15" spans="1:86">
      <c r="A3232" s="4">
        <v>44144.6736574074</v>
      </c>
      <c r="B3232" s="5" t="s">
        <v>11</v>
      </c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 t="s">
        <v>8650</v>
      </c>
      <c r="BP3232" s="7">
        <v>89520992222</v>
      </c>
      <c r="BQ3232" s="6" t="s">
        <v>8651</v>
      </c>
      <c r="BR3232" s="6" t="s">
        <v>8652</v>
      </c>
      <c r="BS3232" s="6" t="s">
        <v>391</v>
      </c>
      <c r="BT3232" s="6" t="s">
        <v>8653</v>
      </c>
      <c r="BU3232" s="8">
        <v>44144</v>
      </c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6"/>
      <c r="CH3232" s="6"/>
    </row>
    <row r="3233" ht="15.15" spans="1:86">
      <c r="A3233" s="4">
        <v>44144.6737268519</v>
      </c>
      <c r="B3233" s="5" t="s">
        <v>11</v>
      </c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 t="s">
        <v>8638</v>
      </c>
      <c r="BP3233" s="6" t="s">
        <v>8639</v>
      </c>
      <c r="BQ3233" s="6" t="s">
        <v>8640</v>
      </c>
      <c r="BR3233" s="6" t="s">
        <v>8654</v>
      </c>
      <c r="BS3233" s="6" t="s">
        <v>8655</v>
      </c>
      <c r="BT3233" s="6" t="s">
        <v>8656</v>
      </c>
      <c r="BU3233" s="8">
        <v>44144</v>
      </c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6"/>
      <c r="CH3233" s="6"/>
    </row>
    <row r="3234" ht="15.15" hidden="1" spans="1:86">
      <c r="A3234" s="4">
        <v>44144.6741782407</v>
      </c>
      <c r="B3234" s="5" t="s">
        <v>65</v>
      </c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 t="s">
        <v>8646</v>
      </c>
      <c r="R3234" s="7">
        <v>89219363493</v>
      </c>
      <c r="S3234" s="6" t="s">
        <v>8647</v>
      </c>
      <c r="T3234" s="6" t="s">
        <v>8648</v>
      </c>
      <c r="U3234" s="6" t="s">
        <v>139</v>
      </c>
      <c r="V3234" s="7">
        <v>504</v>
      </c>
      <c r="W3234" s="8">
        <v>44144</v>
      </c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  <c r="CF3234" s="6"/>
      <c r="CG3234" s="6"/>
      <c r="CH3234" s="6"/>
    </row>
    <row r="3235" ht="15.15" hidden="1" spans="1:86">
      <c r="A3235" s="4">
        <v>44144.6742476852</v>
      </c>
      <c r="B3235" s="5" t="s">
        <v>192</v>
      </c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 t="s">
        <v>8657</v>
      </c>
      <c r="BA3235" s="6">
        <v>79213638229</v>
      </c>
      <c r="BB3235" s="6" t="s">
        <v>8658</v>
      </c>
      <c r="BC3235" s="6" t="s">
        <v>8659</v>
      </c>
      <c r="BD3235" s="6" t="s">
        <v>773</v>
      </c>
      <c r="BE3235" s="7">
        <v>119</v>
      </c>
      <c r="BF3235" s="8">
        <v>44144</v>
      </c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6"/>
      <c r="CH3235" s="6"/>
    </row>
    <row r="3236" ht="15.15" hidden="1" spans="1:86">
      <c r="A3236" s="4">
        <v>44144.6749421296</v>
      </c>
      <c r="B3236" s="5" t="s">
        <v>65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 t="s">
        <v>3765</v>
      </c>
      <c r="R3236" s="7">
        <v>89062529222</v>
      </c>
      <c r="S3236" s="6" t="s">
        <v>3773</v>
      </c>
      <c r="T3236" s="6" t="s">
        <v>3767</v>
      </c>
      <c r="U3236" s="6" t="s">
        <v>2525</v>
      </c>
      <c r="V3236" s="7">
        <v>107</v>
      </c>
      <c r="W3236" s="8">
        <v>44144</v>
      </c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6"/>
      <c r="CH3236" s="6"/>
    </row>
    <row r="3237" ht="15.15" spans="1:86">
      <c r="A3237" s="4">
        <v>44144.6751273148</v>
      </c>
      <c r="B3237" s="5" t="s">
        <v>11</v>
      </c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 t="s">
        <v>448</v>
      </c>
      <c r="BP3237" s="6">
        <v>79112160395</v>
      </c>
      <c r="BQ3237" s="6" t="s">
        <v>8633</v>
      </c>
      <c r="BR3237" s="6" t="s">
        <v>450</v>
      </c>
      <c r="BS3237" s="6" t="s">
        <v>8363</v>
      </c>
      <c r="BT3237" s="7">
        <v>165</v>
      </c>
      <c r="BU3237" s="8">
        <v>44085</v>
      </c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6"/>
      <c r="CH3237" s="6"/>
    </row>
    <row r="3238" ht="15.15" spans="1:86">
      <c r="A3238" s="4">
        <v>44144.6752777778</v>
      </c>
      <c r="B3238" s="5" t="s">
        <v>11</v>
      </c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 t="s">
        <v>8660</v>
      </c>
      <c r="BP3238" s="6">
        <f>7921-300-3512</f>
        <v>4109</v>
      </c>
      <c r="BQ3238" s="6" t="s">
        <v>8661</v>
      </c>
      <c r="BR3238" s="6" t="s">
        <v>8662</v>
      </c>
      <c r="BS3238" s="6" t="s">
        <v>2731</v>
      </c>
      <c r="BT3238" s="7">
        <v>157</v>
      </c>
      <c r="BU3238" s="8">
        <v>44144</v>
      </c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6"/>
      <c r="CH3238" s="6"/>
    </row>
    <row r="3239" ht="15.15" hidden="1" spans="1:86">
      <c r="A3239" s="4">
        <v>44144.6755671296</v>
      </c>
      <c r="B3239" s="6" t="s">
        <v>15</v>
      </c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 t="s">
        <v>8263</v>
      </c>
      <c r="AF3239" s="6">
        <v>79210944649</v>
      </c>
      <c r="AG3239" s="6" t="s">
        <v>8264</v>
      </c>
      <c r="AH3239" s="6" t="s">
        <v>8265</v>
      </c>
      <c r="AI3239" s="6" t="s">
        <v>3062</v>
      </c>
      <c r="AJ3239" s="7">
        <v>101</v>
      </c>
      <c r="AK3239" s="6" t="s">
        <v>8663</v>
      </c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</row>
    <row r="3240" ht="15.15" hidden="1" spans="1:86">
      <c r="A3240" s="4">
        <v>44144.6777083333</v>
      </c>
      <c r="B3240" s="5" t="s">
        <v>65</v>
      </c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 t="s">
        <v>8664</v>
      </c>
      <c r="R3240" s="7">
        <v>89214202948</v>
      </c>
      <c r="S3240" s="6" t="s">
        <v>8665</v>
      </c>
      <c r="T3240" s="6" t="s">
        <v>8666</v>
      </c>
      <c r="U3240" s="6" t="s">
        <v>1043</v>
      </c>
      <c r="V3240" s="6">
        <v>1</v>
      </c>
      <c r="W3240" s="8">
        <v>44144</v>
      </c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6"/>
      <c r="CH3240" s="6"/>
    </row>
    <row r="3241" ht="15.15" spans="1:86">
      <c r="A3241" s="4">
        <v>44144.6781712963</v>
      </c>
      <c r="B3241" s="5" t="s">
        <v>11</v>
      </c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 t="s">
        <v>8667</v>
      </c>
      <c r="BP3241" s="7">
        <v>89217968293</v>
      </c>
      <c r="BQ3241" s="6" t="s">
        <v>8668</v>
      </c>
      <c r="BR3241" s="6" t="s">
        <v>8669</v>
      </c>
      <c r="BS3241" s="6" t="s">
        <v>8405</v>
      </c>
      <c r="BT3241" s="7">
        <v>601</v>
      </c>
      <c r="BU3241" s="8">
        <v>44144</v>
      </c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6"/>
      <c r="CH3241" s="6"/>
    </row>
    <row r="3242" ht="15.15" hidden="1" spans="1:86">
      <c r="A3242" s="4">
        <v>44144.6787152778</v>
      </c>
      <c r="B3242" s="5" t="s">
        <v>65</v>
      </c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 t="s">
        <v>8664</v>
      </c>
      <c r="R3242" s="7">
        <v>89214202948</v>
      </c>
      <c r="S3242" s="6" t="s">
        <v>8665</v>
      </c>
      <c r="T3242" s="6" t="s">
        <v>8666</v>
      </c>
      <c r="U3242" s="6" t="s">
        <v>8670</v>
      </c>
      <c r="V3242" s="7">
        <v>202</v>
      </c>
      <c r="W3242" s="8">
        <v>44144</v>
      </c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6"/>
      <c r="CH3242" s="6"/>
    </row>
    <row r="3243" ht="15.15" hidden="1" spans="1:86">
      <c r="A3243" s="4">
        <v>44144.6789467593</v>
      </c>
      <c r="B3243" s="5" t="s">
        <v>65</v>
      </c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 t="s">
        <v>6331</v>
      </c>
      <c r="R3243" s="6">
        <f>79697179729</f>
        <v>79697179729</v>
      </c>
      <c r="S3243" s="6" t="s">
        <v>8671</v>
      </c>
      <c r="T3243" s="6" t="s">
        <v>6333</v>
      </c>
      <c r="U3243" s="6" t="s">
        <v>5462</v>
      </c>
      <c r="V3243" s="7">
        <v>201</v>
      </c>
      <c r="W3243" s="7" t="s">
        <v>6642</v>
      </c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  <c r="CF3243" s="6"/>
      <c r="CG3243" s="6"/>
      <c r="CH3243" s="6"/>
    </row>
    <row r="3244" ht="15.15" hidden="1" spans="1:86">
      <c r="A3244" s="4">
        <v>44144.679212963</v>
      </c>
      <c r="B3244" s="5" t="s">
        <v>192</v>
      </c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 t="s">
        <v>8263</v>
      </c>
      <c r="BA3244" s="6">
        <v>79210944649</v>
      </c>
      <c r="BB3244" s="6" t="s">
        <v>8264</v>
      </c>
      <c r="BC3244" s="6" t="s">
        <v>8265</v>
      </c>
      <c r="BD3244" s="6" t="s">
        <v>1086</v>
      </c>
      <c r="BE3244" s="7">
        <v>123</v>
      </c>
      <c r="BF3244" s="8">
        <v>44144</v>
      </c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6"/>
      <c r="CF3244" s="6"/>
      <c r="CG3244" s="6"/>
      <c r="CH3244" s="6"/>
    </row>
    <row r="3245" ht="15.15" hidden="1" spans="1:86">
      <c r="A3245" s="4">
        <v>44144.6794328704</v>
      </c>
      <c r="B3245" s="5" t="s">
        <v>65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 t="s">
        <v>8672</v>
      </c>
      <c r="R3245" s="7">
        <v>89218934142</v>
      </c>
      <c r="S3245" s="6" t="s">
        <v>8673</v>
      </c>
      <c r="T3245" s="6" t="s">
        <v>8674</v>
      </c>
      <c r="U3245" s="6" t="s">
        <v>633</v>
      </c>
      <c r="V3245" s="7">
        <v>103</v>
      </c>
      <c r="W3245" s="8">
        <v>44144</v>
      </c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  <c r="CF3245" s="6"/>
      <c r="CG3245" s="6"/>
      <c r="CH3245" s="6"/>
    </row>
    <row r="3246" ht="15.15" hidden="1" spans="1:86">
      <c r="A3246" s="4">
        <v>44144.6801388889</v>
      </c>
      <c r="B3246" s="5" t="s">
        <v>65</v>
      </c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 t="s">
        <v>8664</v>
      </c>
      <c r="R3246" s="7">
        <v>89214202948</v>
      </c>
      <c r="S3246" s="6" t="s">
        <v>8665</v>
      </c>
      <c r="T3246" s="6" t="s">
        <v>8675</v>
      </c>
      <c r="U3246" s="6" t="s">
        <v>4915</v>
      </c>
      <c r="V3246" s="7">
        <v>203</v>
      </c>
      <c r="W3246" s="8">
        <v>44144</v>
      </c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  <c r="CF3246" s="6"/>
      <c r="CG3246" s="6"/>
      <c r="CH3246" s="6"/>
    </row>
    <row r="3247" ht="15.15" hidden="1" spans="1:86">
      <c r="A3247" s="4">
        <v>44144.680474537</v>
      </c>
      <c r="B3247" s="6" t="s">
        <v>80</v>
      </c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 t="s">
        <v>8676</v>
      </c>
      <c r="BH3247" s="6">
        <f>7-905-226-29-35</f>
        <v>-1188</v>
      </c>
      <c r="BI3247" s="6" t="s">
        <v>8677</v>
      </c>
      <c r="BJ3247" s="6" t="s">
        <v>8678</v>
      </c>
      <c r="BK3247" s="6" t="s">
        <v>8679</v>
      </c>
      <c r="BL3247" s="6" t="s">
        <v>8680</v>
      </c>
      <c r="BM3247" s="7">
        <v>203</v>
      </c>
      <c r="BN3247" s="5" t="s">
        <v>3700</v>
      </c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  <c r="CF3247" s="6"/>
      <c r="CG3247" s="6"/>
      <c r="CH3247" s="6"/>
    </row>
    <row r="3248" ht="15.15" hidden="1" spans="1:86">
      <c r="A3248" s="4">
        <v>44144.6815625</v>
      </c>
      <c r="B3248" s="5" t="s">
        <v>169</v>
      </c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 t="s">
        <v>8681</v>
      </c>
      <c r="Y3248" s="7">
        <v>89626915429</v>
      </c>
      <c r="Z3248" s="6" t="s">
        <v>8682</v>
      </c>
      <c r="AA3248" s="6" t="s">
        <v>8683</v>
      </c>
      <c r="AB3248" s="6" t="s">
        <v>7724</v>
      </c>
      <c r="AC3248" s="6" t="s">
        <v>8684</v>
      </c>
      <c r="AD3248" s="8">
        <v>44144</v>
      </c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  <c r="CF3248" s="6"/>
      <c r="CG3248" s="6"/>
      <c r="CH3248" s="6"/>
    </row>
    <row r="3249" ht="15.15" hidden="1" spans="1:86">
      <c r="A3249" s="4">
        <v>44144.6816319444</v>
      </c>
      <c r="B3249" s="5" t="s">
        <v>65</v>
      </c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 t="s">
        <v>8685</v>
      </c>
      <c r="R3249" s="6">
        <v>79214163833</v>
      </c>
      <c r="S3249" s="6"/>
      <c r="T3249" s="6" t="s">
        <v>8686</v>
      </c>
      <c r="U3249" s="6" t="s">
        <v>2525</v>
      </c>
      <c r="V3249" s="7">
        <v>602</v>
      </c>
      <c r="W3249" s="8">
        <v>44144</v>
      </c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  <c r="CF3249" s="6"/>
      <c r="CG3249" s="6"/>
      <c r="CH3249" s="6"/>
    </row>
    <row r="3250" ht="15.15" hidden="1" spans="1:86">
      <c r="A3250" s="4">
        <v>44144.6817824074</v>
      </c>
      <c r="B3250" s="5" t="s">
        <v>169</v>
      </c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 t="s">
        <v>8687</v>
      </c>
      <c r="Y3250" s="6">
        <v>79500057447</v>
      </c>
      <c r="Z3250" s="6" t="s">
        <v>8688</v>
      </c>
      <c r="AA3250" s="6" t="s">
        <v>8689</v>
      </c>
      <c r="AB3250" s="6" t="s">
        <v>8690</v>
      </c>
      <c r="AC3250" s="7">
        <v>105</v>
      </c>
      <c r="AD3250" s="8">
        <v>44144</v>
      </c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  <c r="CF3250" s="6"/>
      <c r="CG3250" s="6"/>
      <c r="CH3250" s="6"/>
    </row>
    <row r="3251" ht="15.15" spans="1:86">
      <c r="A3251" s="4">
        <v>44144.6819907407</v>
      </c>
      <c r="B3251" s="5" t="s">
        <v>11</v>
      </c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 t="s">
        <v>8691</v>
      </c>
      <c r="BP3251" s="6" t="s">
        <v>8692</v>
      </c>
      <c r="BQ3251" s="6" t="s">
        <v>8693</v>
      </c>
      <c r="BR3251" s="6" t="s">
        <v>8694</v>
      </c>
      <c r="BS3251" s="6" t="s">
        <v>8695</v>
      </c>
      <c r="BT3251" s="7">
        <v>220</v>
      </c>
      <c r="BU3251" s="8">
        <v>44144</v>
      </c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</row>
    <row r="3252" ht="15.15" spans="1:86">
      <c r="A3252" s="4">
        <v>44144.6829398148</v>
      </c>
      <c r="B3252" s="5" t="s">
        <v>11</v>
      </c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 t="s">
        <v>8696</v>
      </c>
      <c r="BP3252" s="7">
        <v>89117313187</v>
      </c>
      <c r="BQ3252" s="6" t="s">
        <v>8697</v>
      </c>
      <c r="BR3252" s="6" t="s">
        <v>8698</v>
      </c>
      <c r="BS3252" s="6" t="s">
        <v>377</v>
      </c>
      <c r="BT3252" s="7">
        <v>604</v>
      </c>
      <c r="BU3252" s="8">
        <v>44144</v>
      </c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</row>
    <row r="3253" ht="15.15" hidden="1" spans="1:86">
      <c r="A3253" s="4">
        <v>44144.6846527778</v>
      </c>
      <c r="B3253" s="5" t="s">
        <v>65</v>
      </c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 t="s">
        <v>1022</v>
      </c>
      <c r="R3253" s="6" t="s">
        <v>8699</v>
      </c>
      <c r="S3253" s="6" t="s">
        <v>8700</v>
      </c>
      <c r="T3253" s="6" t="s">
        <v>1025</v>
      </c>
      <c r="U3253" s="6" t="s">
        <v>8701</v>
      </c>
      <c r="V3253" s="7">
        <v>402</v>
      </c>
      <c r="W3253" s="8">
        <v>44144</v>
      </c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  <c r="CF3253" s="6"/>
      <c r="CG3253" s="6"/>
      <c r="CH3253" s="6"/>
    </row>
    <row r="3254" ht="15.15" hidden="1" spans="1:86">
      <c r="A3254" s="4">
        <v>44144.6847337963</v>
      </c>
      <c r="B3254" s="5" t="s">
        <v>27</v>
      </c>
      <c r="C3254" s="6"/>
      <c r="D3254" s="6"/>
      <c r="E3254" s="6"/>
      <c r="F3254" s="6"/>
      <c r="G3254" s="6"/>
      <c r="H3254" s="6"/>
      <c r="I3254" s="6"/>
      <c r="J3254" s="6" t="s">
        <v>6981</v>
      </c>
      <c r="K3254" s="7">
        <v>89213598112</v>
      </c>
      <c r="L3254" s="6"/>
      <c r="M3254" s="6" t="s">
        <v>8702</v>
      </c>
      <c r="N3254" s="6" t="s">
        <v>4127</v>
      </c>
      <c r="O3254" s="7">
        <v>202</v>
      </c>
      <c r="P3254" s="8">
        <v>44144</v>
      </c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  <c r="CF3254" s="6"/>
      <c r="CG3254" s="6"/>
      <c r="CH3254" s="6"/>
    </row>
    <row r="3255" ht="15.15" hidden="1" spans="1:86">
      <c r="A3255" s="4">
        <v>44144.685162037</v>
      </c>
      <c r="B3255" s="5" t="s">
        <v>27</v>
      </c>
      <c r="C3255" s="6"/>
      <c r="D3255" s="6"/>
      <c r="E3255" s="6"/>
      <c r="F3255" s="6"/>
      <c r="G3255" s="6"/>
      <c r="H3255" s="6"/>
      <c r="I3255" s="6"/>
      <c r="J3255" s="6" t="s">
        <v>974</v>
      </c>
      <c r="K3255" s="6">
        <v>79217518178</v>
      </c>
      <c r="L3255" s="6"/>
      <c r="M3255" s="6" t="s">
        <v>8703</v>
      </c>
      <c r="N3255" s="6" t="s">
        <v>4127</v>
      </c>
      <c r="O3255" s="7">
        <v>203</v>
      </c>
      <c r="P3255" s="8">
        <v>44144</v>
      </c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6"/>
      <c r="CB3255" s="6"/>
      <c r="CC3255" s="6"/>
      <c r="CD3255" s="6"/>
      <c r="CE3255" s="6"/>
      <c r="CF3255" s="6"/>
      <c r="CG3255" s="6"/>
      <c r="CH3255" s="6"/>
    </row>
    <row r="3256" ht="15.15" hidden="1" spans="1:86">
      <c r="A3256" s="4">
        <v>44144.6858912037</v>
      </c>
      <c r="B3256" s="5" t="s">
        <v>65</v>
      </c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 t="s">
        <v>8704</v>
      </c>
      <c r="R3256" s="6">
        <v>79219327791</v>
      </c>
      <c r="S3256" s="6" t="s">
        <v>8705</v>
      </c>
      <c r="T3256" s="6" t="s">
        <v>8706</v>
      </c>
      <c r="U3256" s="6" t="s">
        <v>8159</v>
      </c>
      <c r="V3256" s="7">
        <v>111</v>
      </c>
      <c r="W3256" s="8">
        <v>44144</v>
      </c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  <c r="CF3256" s="6"/>
      <c r="CG3256" s="6"/>
      <c r="CH3256" s="6"/>
    </row>
    <row r="3257" ht="15.15" hidden="1" spans="1:86">
      <c r="A3257" s="4">
        <v>44144.6863078704</v>
      </c>
      <c r="B3257" s="5" t="s">
        <v>169</v>
      </c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 t="s">
        <v>7904</v>
      </c>
      <c r="Y3257" s="6">
        <v>79118494159</v>
      </c>
      <c r="Z3257" s="6" t="s">
        <v>7905</v>
      </c>
      <c r="AA3257" s="6" t="s">
        <v>7906</v>
      </c>
      <c r="AB3257" s="6" t="s">
        <v>8707</v>
      </c>
      <c r="AC3257" s="7">
        <v>102</v>
      </c>
      <c r="AD3257" s="8">
        <v>44144</v>
      </c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  <c r="CF3257" s="6"/>
      <c r="CG3257" s="6"/>
      <c r="CH3257" s="6"/>
    </row>
    <row r="3258" ht="15.15" spans="1:86">
      <c r="A3258" s="4">
        <v>44144.6863194444</v>
      </c>
      <c r="B3258" s="5" t="s">
        <v>11</v>
      </c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 t="s">
        <v>3597</v>
      </c>
      <c r="BP3258" s="6">
        <v>79217763009</v>
      </c>
      <c r="BQ3258" s="6" t="s">
        <v>3598</v>
      </c>
      <c r="BR3258" s="6" t="s">
        <v>3599</v>
      </c>
      <c r="BS3258" s="6" t="s">
        <v>8708</v>
      </c>
      <c r="BT3258" s="7">
        <v>224</v>
      </c>
      <c r="BU3258" s="8">
        <v>44144</v>
      </c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  <c r="CF3258" s="6"/>
      <c r="CG3258" s="6"/>
      <c r="CH3258" s="6"/>
    </row>
    <row r="3259" ht="15.15" hidden="1" spans="1:86">
      <c r="A3259" s="4">
        <v>44144.6866319444</v>
      </c>
      <c r="B3259" s="5" t="s">
        <v>65</v>
      </c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 t="s">
        <v>8709</v>
      </c>
      <c r="R3259" s="6">
        <v>79052109970</v>
      </c>
      <c r="S3259" s="6" t="s">
        <v>8710</v>
      </c>
      <c r="T3259" s="6" t="s">
        <v>8711</v>
      </c>
      <c r="U3259" s="6" t="s">
        <v>633</v>
      </c>
      <c r="V3259" s="7">
        <v>103</v>
      </c>
      <c r="W3259" s="8">
        <v>44145</v>
      </c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  <c r="CF3259" s="6"/>
      <c r="CG3259" s="6"/>
      <c r="CH3259" s="6"/>
    </row>
    <row r="3260" ht="15.15" spans="1:86">
      <c r="A3260" s="4">
        <v>44144.6867476852</v>
      </c>
      <c r="B3260" s="5" t="s">
        <v>11</v>
      </c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 t="s">
        <v>8712</v>
      </c>
      <c r="BP3260" s="6">
        <v>79119357765</v>
      </c>
      <c r="BQ3260" s="6" t="s">
        <v>8713</v>
      </c>
      <c r="BR3260" s="6" t="s">
        <v>8714</v>
      </c>
      <c r="BS3260" s="6" t="s">
        <v>8546</v>
      </c>
      <c r="BT3260" s="7">
        <v>145</v>
      </c>
      <c r="BU3260" s="8">
        <v>44144</v>
      </c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  <c r="CF3260" s="6"/>
      <c r="CG3260" s="6"/>
      <c r="CH3260" s="6"/>
    </row>
    <row r="3261" ht="15.15" spans="1:86">
      <c r="A3261" s="4">
        <v>44144.6876736111</v>
      </c>
      <c r="B3261" s="5" t="s">
        <v>11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 t="s">
        <v>2346</v>
      </c>
      <c r="BP3261" s="7">
        <v>89602547436</v>
      </c>
      <c r="BQ3261" s="6" t="s">
        <v>2347</v>
      </c>
      <c r="BR3261" s="6" t="s">
        <v>8715</v>
      </c>
      <c r="BS3261" s="6" t="s">
        <v>2731</v>
      </c>
      <c r="BT3261" s="7">
        <v>167</v>
      </c>
      <c r="BU3261" s="8">
        <v>44144</v>
      </c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  <c r="CF3261" s="6"/>
      <c r="CG3261" s="6"/>
      <c r="CH3261" s="6"/>
    </row>
    <row r="3262" ht="15.15" hidden="1" spans="1:86">
      <c r="A3262" s="4">
        <v>44144.6879050926</v>
      </c>
      <c r="B3262" s="5" t="s">
        <v>27</v>
      </c>
      <c r="C3262" s="6"/>
      <c r="D3262" s="6"/>
      <c r="E3262" s="6"/>
      <c r="F3262" s="6"/>
      <c r="G3262" s="6"/>
      <c r="H3262" s="6"/>
      <c r="I3262" s="6"/>
      <c r="J3262" s="6" t="s">
        <v>8716</v>
      </c>
      <c r="K3262" s="6">
        <v>79215654572</v>
      </c>
      <c r="L3262" s="6" t="s">
        <v>8717</v>
      </c>
      <c r="M3262" s="6" t="s">
        <v>8718</v>
      </c>
      <c r="N3262" s="6" t="s">
        <v>519</v>
      </c>
      <c r="O3262" s="7">
        <v>103</v>
      </c>
      <c r="P3262" s="8">
        <v>44085</v>
      </c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  <c r="CF3262" s="6"/>
      <c r="CG3262" s="6"/>
      <c r="CH3262" s="6"/>
    </row>
    <row r="3263" ht="15.15" hidden="1" spans="1:86">
      <c r="A3263" s="4">
        <v>44144.6880555556</v>
      </c>
      <c r="B3263" s="6" t="s">
        <v>15</v>
      </c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 t="s">
        <v>4386</v>
      </c>
      <c r="AF3263" s="6">
        <v>79219557994</v>
      </c>
      <c r="AG3263" s="6" t="s">
        <v>4387</v>
      </c>
      <c r="AH3263" s="6" t="s">
        <v>4388</v>
      </c>
      <c r="AI3263" s="6" t="s">
        <v>8719</v>
      </c>
      <c r="AJ3263" s="7">
        <v>121</v>
      </c>
      <c r="AK3263" s="6" t="s">
        <v>20</v>
      </c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  <c r="CF3263" s="6"/>
      <c r="CG3263" s="6"/>
      <c r="CH3263" s="6"/>
    </row>
    <row r="3264" ht="15.15" hidden="1" spans="1:86">
      <c r="A3264" s="4">
        <v>44144.6882060185</v>
      </c>
      <c r="B3264" s="6" t="s">
        <v>80</v>
      </c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 t="s">
        <v>8720</v>
      </c>
      <c r="BH3264" s="6">
        <v>79119228969</v>
      </c>
      <c r="BI3264" s="6" t="s">
        <v>8721</v>
      </c>
      <c r="BJ3264" s="6" t="s">
        <v>8722</v>
      </c>
      <c r="BK3264" s="6" t="s">
        <v>8723</v>
      </c>
      <c r="BL3264" s="6" t="s">
        <v>8724</v>
      </c>
      <c r="BM3264" s="7">
        <v>220</v>
      </c>
      <c r="BN3264" s="6" t="s">
        <v>26</v>
      </c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6"/>
      <c r="CH3264" s="6"/>
    </row>
    <row r="3265" ht="15.15" spans="1:86">
      <c r="A3265" s="4">
        <v>44144.6899537037</v>
      </c>
      <c r="B3265" s="5" t="s">
        <v>11</v>
      </c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 t="s">
        <v>8538</v>
      </c>
      <c r="BP3265" s="6" t="s">
        <v>8539</v>
      </c>
      <c r="BQ3265" s="6" t="s">
        <v>8540</v>
      </c>
      <c r="BR3265" s="6" t="s">
        <v>8541</v>
      </c>
      <c r="BS3265" s="6" t="s">
        <v>8725</v>
      </c>
      <c r="BT3265" s="7">
        <v>148</v>
      </c>
      <c r="BU3265" s="8">
        <v>44144</v>
      </c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  <c r="CF3265" s="6"/>
      <c r="CG3265" s="6"/>
      <c r="CH3265" s="6"/>
    </row>
    <row r="3266" ht="15.15" spans="1:86">
      <c r="A3266" s="4">
        <v>44144.6908564815</v>
      </c>
      <c r="B3266" s="5" t="s">
        <v>11</v>
      </c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 t="s">
        <v>8538</v>
      </c>
      <c r="BP3266" s="6" t="s">
        <v>8539</v>
      </c>
      <c r="BQ3266" s="6" t="s">
        <v>8540</v>
      </c>
      <c r="BR3266" s="6" t="s">
        <v>8541</v>
      </c>
      <c r="BS3266" s="6" t="s">
        <v>64</v>
      </c>
      <c r="BT3266" s="7">
        <v>148</v>
      </c>
      <c r="BU3266" s="8">
        <v>44144</v>
      </c>
      <c r="BV3266" s="6"/>
      <c r="BW3266" s="6"/>
      <c r="BX3266" s="6"/>
      <c r="BY3266" s="6"/>
      <c r="BZ3266" s="6"/>
      <c r="CA3266" s="6"/>
      <c r="CB3266" s="6"/>
      <c r="CC3266" s="6"/>
      <c r="CD3266" s="6"/>
      <c r="CE3266" s="6"/>
      <c r="CF3266" s="6"/>
      <c r="CG3266" s="6"/>
      <c r="CH3266" s="6"/>
    </row>
    <row r="3267" ht="15.15" spans="1:86">
      <c r="A3267" s="4">
        <v>44144.6909953704</v>
      </c>
      <c r="B3267" s="5" t="s">
        <v>11</v>
      </c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 t="s">
        <v>5980</v>
      </c>
      <c r="BP3267" s="6">
        <v>79218822436</v>
      </c>
      <c r="BQ3267" s="6" t="s">
        <v>5981</v>
      </c>
      <c r="BR3267" s="6" t="s">
        <v>5982</v>
      </c>
      <c r="BS3267" s="6" t="s">
        <v>8726</v>
      </c>
      <c r="BT3267" s="7">
        <v>224</v>
      </c>
      <c r="BU3267" s="8">
        <v>44144</v>
      </c>
      <c r="BV3267" s="6"/>
      <c r="BW3267" s="6"/>
      <c r="BX3267" s="6"/>
      <c r="BY3267" s="6"/>
      <c r="BZ3267" s="6"/>
      <c r="CA3267" s="6"/>
      <c r="CB3267" s="6"/>
      <c r="CC3267" s="6"/>
      <c r="CD3267" s="6"/>
      <c r="CE3267" s="6"/>
      <c r="CF3267" s="6"/>
      <c r="CG3267" s="6"/>
      <c r="CH3267" s="6"/>
    </row>
    <row r="3268" ht="15.15" hidden="1" spans="1:86">
      <c r="A3268" s="4">
        <v>44144.6910532407</v>
      </c>
      <c r="B3268" s="5" t="s">
        <v>65</v>
      </c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 t="s">
        <v>8727</v>
      </c>
      <c r="R3268" s="7">
        <v>89312903773</v>
      </c>
      <c r="S3268" s="6" t="s">
        <v>8728</v>
      </c>
      <c r="T3268" s="6" t="s">
        <v>8729</v>
      </c>
      <c r="U3268" s="6" t="s">
        <v>4577</v>
      </c>
      <c r="V3268" s="7">
        <v>602</v>
      </c>
      <c r="W3268" s="8">
        <v>44143</v>
      </c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6"/>
      <c r="CB3268" s="6"/>
      <c r="CC3268" s="6"/>
      <c r="CD3268" s="6"/>
      <c r="CE3268" s="6"/>
      <c r="CF3268" s="6"/>
      <c r="CG3268" s="6"/>
      <c r="CH3268" s="6"/>
    </row>
    <row r="3269" ht="15.15" spans="1:86">
      <c r="A3269" s="4">
        <v>44144.6918055556</v>
      </c>
      <c r="B3269" s="5" t="s">
        <v>11</v>
      </c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 t="s">
        <v>8730</v>
      </c>
      <c r="BP3269" s="6">
        <v>79818963112</v>
      </c>
      <c r="BQ3269" s="6" t="s">
        <v>8731</v>
      </c>
      <c r="BR3269" s="6" t="s">
        <v>8732</v>
      </c>
      <c r="BS3269" s="6" t="s">
        <v>8733</v>
      </c>
      <c r="BT3269" s="7">
        <v>224</v>
      </c>
      <c r="BU3269" s="8">
        <v>44144</v>
      </c>
      <c r="BV3269" s="6"/>
      <c r="BW3269" s="6"/>
      <c r="BX3269" s="6"/>
      <c r="BY3269" s="6"/>
      <c r="BZ3269" s="6"/>
      <c r="CA3269" s="6"/>
      <c r="CB3269" s="6"/>
      <c r="CC3269" s="6"/>
      <c r="CD3269" s="6"/>
      <c r="CE3269" s="6"/>
      <c r="CF3269" s="6"/>
      <c r="CG3269" s="6"/>
      <c r="CH3269" s="6"/>
    </row>
    <row r="3270" ht="15.15" hidden="1" spans="1:86">
      <c r="A3270" s="4">
        <v>44144.6921064815</v>
      </c>
      <c r="B3270" s="5" t="s">
        <v>169</v>
      </c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 t="s">
        <v>8734</v>
      </c>
      <c r="Y3270" s="6">
        <v>79217515291</v>
      </c>
      <c r="Z3270" s="6" t="s">
        <v>8735</v>
      </c>
      <c r="AA3270" s="6" t="s">
        <v>8736</v>
      </c>
      <c r="AB3270" s="6" t="s">
        <v>3098</v>
      </c>
      <c r="AC3270" s="7">
        <v>566</v>
      </c>
      <c r="AD3270" s="8">
        <v>44144</v>
      </c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6"/>
      <c r="CB3270" s="6"/>
      <c r="CC3270" s="6"/>
      <c r="CD3270" s="6"/>
      <c r="CE3270" s="6"/>
      <c r="CF3270" s="6"/>
      <c r="CG3270" s="6"/>
      <c r="CH3270" s="6"/>
    </row>
    <row r="3271" ht="15.15" spans="1:86">
      <c r="A3271" s="4">
        <v>44144.6928125</v>
      </c>
      <c r="B3271" s="5" t="s">
        <v>11</v>
      </c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 t="s">
        <v>6182</v>
      </c>
      <c r="BP3271" s="6" t="s">
        <v>8737</v>
      </c>
      <c r="BQ3271" s="6" t="s">
        <v>6183</v>
      </c>
      <c r="BR3271" s="6" t="s">
        <v>8738</v>
      </c>
      <c r="BS3271" s="6" t="s">
        <v>8739</v>
      </c>
      <c r="BT3271" s="7">
        <v>147</v>
      </c>
      <c r="BU3271" s="8">
        <v>44144</v>
      </c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  <c r="CF3271" s="6"/>
      <c r="CG3271" s="6"/>
      <c r="CH3271" s="6"/>
    </row>
    <row r="3272" ht="15.15" hidden="1" spans="1:86">
      <c r="A3272" s="4">
        <v>44144.6929513889</v>
      </c>
      <c r="B3272" s="5" t="s">
        <v>65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 t="s">
        <v>7855</v>
      </c>
      <c r="R3272" s="7">
        <v>89214255292</v>
      </c>
      <c r="S3272" s="6"/>
      <c r="T3272" s="6" t="s">
        <v>7857</v>
      </c>
      <c r="U3272" s="6" t="s">
        <v>2525</v>
      </c>
      <c r="V3272" s="7">
        <v>110</v>
      </c>
      <c r="W3272" s="8">
        <v>44144</v>
      </c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6"/>
      <c r="CH3272" s="6"/>
    </row>
    <row r="3273" ht="15.15" spans="1:86">
      <c r="A3273" s="4">
        <v>44144.692974537</v>
      </c>
      <c r="B3273" s="5" t="s">
        <v>11</v>
      </c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 t="s">
        <v>8740</v>
      </c>
      <c r="BP3273" s="6" t="s">
        <v>8741</v>
      </c>
      <c r="BQ3273" s="6" t="s">
        <v>8742</v>
      </c>
      <c r="BR3273" s="6" t="s">
        <v>8743</v>
      </c>
      <c r="BS3273" s="6" t="s">
        <v>2895</v>
      </c>
      <c r="BT3273" s="6" t="s">
        <v>8744</v>
      </c>
      <c r="BU3273" s="8">
        <v>44144</v>
      </c>
      <c r="BV3273" s="6"/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6"/>
      <c r="CH3273" s="6"/>
    </row>
    <row r="3274" ht="15.15" hidden="1" spans="1:86">
      <c r="A3274" s="4">
        <v>44144.6933217593</v>
      </c>
      <c r="B3274" s="5" t="s">
        <v>65</v>
      </c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 t="s">
        <v>8745</v>
      </c>
      <c r="R3274" s="6">
        <v>79219405407</v>
      </c>
      <c r="S3274" s="6" t="s">
        <v>8746</v>
      </c>
      <c r="T3274" s="6" t="s">
        <v>8747</v>
      </c>
      <c r="U3274" s="6" t="s">
        <v>4577</v>
      </c>
      <c r="V3274" s="7">
        <v>504</v>
      </c>
      <c r="W3274" s="8">
        <v>44144</v>
      </c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  <c r="CF3274" s="6"/>
      <c r="CG3274" s="6"/>
      <c r="CH3274" s="6"/>
    </row>
    <row r="3275" ht="15.15" spans="1:86">
      <c r="A3275" s="4">
        <v>44144.6941782407</v>
      </c>
      <c r="B3275" s="5" t="s">
        <v>11</v>
      </c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 t="s">
        <v>8740</v>
      </c>
      <c r="BP3275" s="6" t="s">
        <v>8741</v>
      </c>
      <c r="BQ3275" s="6" t="s">
        <v>8742</v>
      </c>
      <c r="BR3275" s="6" t="s">
        <v>8743</v>
      </c>
      <c r="BS3275" s="6" t="s">
        <v>2895</v>
      </c>
      <c r="BT3275" s="7">
        <v>601</v>
      </c>
      <c r="BU3275" s="8">
        <v>44144</v>
      </c>
      <c r="BV3275" s="6"/>
      <c r="BW3275" s="6"/>
      <c r="BX3275" s="6"/>
      <c r="BY3275" s="6"/>
      <c r="BZ3275" s="6"/>
      <c r="CA3275" s="6"/>
      <c r="CB3275" s="6"/>
      <c r="CC3275" s="6"/>
      <c r="CD3275" s="6"/>
      <c r="CE3275" s="6"/>
      <c r="CF3275" s="6"/>
      <c r="CG3275" s="6"/>
      <c r="CH3275" s="6"/>
    </row>
    <row r="3276" ht="15.15" hidden="1" spans="1:86">
      <c r="A3276" s="4">
        <v>44144.6944097222</v>
      </c>
      <c r="B3276" s="5" t="s">
        <v>65</v>
      </c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 t="s">
        <v>8748</v>
      </c>
      <c r="R3276" s="7">
        <v>89213310233</v>
      </c>
      <c r="S3276" s="6" t="s">
        <v>8749</v>
      </c>
      <c r="T3276" s="6" t="s">
        <v>8748</v>
      </c>
      <c r="U3276" s="6" t="s">
        <v>5002</v>
      </c>
      <c r="V3276" s="6">
        <v>2</v>
      </c>
      <c r="W3276" s="8">
        <v>44144</v>
      </c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  <c r="CF3276" s="6"/>
      <c r="CG3276" s="6"/>
      <c r="CH3276" s="6"/>
    </row>
    <row r="3277" ht="15.15" spans="1:86">
      <c r="A3277" s="4">
        <v>44144.6949652778</v>
      </c>
      <c r="B3277" s="5" t="s">
        <v>11</v>
      </c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 t="s">
        <v>7991</v>
      </c>
      <c r="BP3277" s="7">
        <v>89112330244</v>
      </c>
      <c r="BQ3277" s="6" t="s">
        <v>7992</v>
      </c>
      <c r="BR3277" s="6" t="s">
        <v>7993</v>
      </c>
      <c r="BS3277" s="6" t="s">
        <v>8750</v>
      </c>
      <c r="BT3277" s="7">
        <v>147</v>
      </c>
      <c r="BU3277" s="8">
        <v>44144</v>
      </c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6"/>
      <c r="CH3277" s="6"/>
    </row>
    <row r="3278" ht="15.15" hidden="1" spans="1:86">
      <c r="A3278" s="4">
        <v>44144.6951041667</v>
      </c>
      <c r="B3278" s="5" t="s">
        <v>65</v>
      </c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 t="s">
        <v>8751</v>
      </c>
      <c r="R3278" s="6">
        <v>79219278243</v>
      </c>
      <c r="S3278" s="6" t="s">
        <v>8752</v>
      </c>
      <c r="T3278" s="6" t="s">
        <v>8753</v>
      </c>
      <c r="U3278" s="6" t="s">
        <v>633</v>
      </c>
      <c r="V3278" s="7">
        <v>203</v>
      </c>
      <c r="W3278" s="8">
        <v>44144</v>
      </c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6"/>
      <c r="CH3278" s="6"/>
    </row>
    <row r="3279" ht="15.15" hidden="1" spans="1:86">
      <c r="A3279" s="4">
        <v>44144.6954861111</v>
      </c>
      <c r="B3279" s="5" t="s">
        <v>65</v>
      </c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 t="s">
        <v>5209</v>
      </c>
      <c r="R3279" s="6" t="s">
        <v>8754</v>
      </c>
      <c r="S3279" s="6"/>
      <c r="T3279" s="6" t="s">
        <v>5210</v>
      </c>
      <c r="U3279" s="6" t="s">
        <v>8755</v>
      </c>
      <c r="V3279" s="6" t="s">
        <v>8756</v>
      </c>
      <c r="W3279" s="8">
        <v>44144</v>
      </c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6"/>
      <c r="CH3279" s="6"/>
    </row>
    <row r="3280" ht="15.15" hidden="1" spans="1:86">
      <c r="A3280" s="4">
        <v>44144.6970949074</v>
      </c>
      <c r="B3280" s="5" t="s">
        <v>65</v>
      </c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 t="s">
        <v>8748</v>
      </c>
      <c r="R3280" s="7">
        <v>89213310233</v>
      </c>
      <c r="S3280" s="6" t="s">
        <v>8749</v>
      </c>
      <c r="T3280" s="6" t="s">
        <v>8757</v>
      </c>
      <c r="U3280" s="6" t="s">
        <v>414</v>
      </c>
      <c r="V3280" s="7">
        <v>202</v>
      </c>
      <c r="W3280" s="8">
        <v>44144</v>
      </c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6"/>
      <c r="CH3280" s="6"/>
    </row>
    <row r="3281" ht="15.15" hidden="1" spans="1:86">
      <c r="A3281" s="4">
        <v>44144.6978819444</v>
      </c>
      <c r="B3281" s="5" t="s">
        <v>65</v>
      </c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 t="s">
        <v>8758</v>
      </c>
      <c r="R3281" s="6">
        <v>79522331646</v>
      </c>
      <c r="S3281" s="6" t="s">
        <v>8759</v>
      </c>
      <c r="T3281" s="6" t="s">
        <v>8760</v>
      </c>
      <c r="U3281" s="6" t="s">
        <v>633</v>
      </c>
      <c r="V3281" s="7">
        <v>101</v>
      </c>
      <c r="W3281" s="8">
        <v>44144</v>
      </c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6"/>
      <c r="CH3281" s="6"/>
    </row>
    <row r="3282" ht="15.15" hidden="1" spans="1:86">
      <c r="A3282" s="4">
        <v>44144.6983333333</v>
      </c>
      <c r="B3282" s="5" t="s">
        <v>65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 t="s">
        <v>8761</v>
      </c>
      <c r="R3282" s="6">
        <v>79219760953</v>
      </c>
      <c r="S3282" s="6" t="s">
        <v>8762</v>
      </c>
      <c r="T3282" s="6" t="s">
        <v>8763</v>
      </c>
      <c r="U3282" s="6" t="s">
        <v>4911</v>
      </c>
      <c r="V3282" s="7">
        <v>101</v>
      </c>
      <c r="W3282" s="8">
        <v>44144</v>
      </c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6"/>
      <c r="CH3282" s="6"/>
    </row>
    <row r="3283" ht="15.15" hidden="1" spans="1:86">
      <c r="A3283" s="4">
        <v>44144.6984259259</v>
      </c>
      <c r="B3283" s="5" t="s">
        <v>65</v>
      </c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 t="s">
        <v>8761</v>
      </c>
      <c r="R3283" s="6">
        <v>79219760953</v>
      </c>
      <c r="S3283" s="6" t="s">
        <v>8762</v>
      </c>
      <c r="T3283" s="6" t="s">
        <v>8763</v>
      </c>
      <c r="U3283" s="6" t="s">
        <v>1988</v>
      </c>
      <c r="V3283" s="6" t="s">
        <v>5522</v>
      </c>
      <c r="W3283" s="8">
        <v>44144</v>
      </c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  <c r="CF3283" s="6"/>
      <c r="CG3283" s="6"/>
      <c r="CH3283" s="6"/>
    </row>
    <row r="3284" ht="15.15" hidden="1" spans="1:86">
      <c r="A3284" s="4">
        <v>44144.698599537</v>
      </c>
      <c r="B3284" s="5" t="s">
        <v>65</v>
      </c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 t="s">
        <v>8764</v>
      </c>
      <c r="R3284" s="7">
        <v>89043272277</v>
      </c>
      <c r="S3284" s="6" t="s">
        <v>8765</v>
      </c>
      <c r="T3284" s="6" t="s">
        <v>8766</v>
      </c>
      <c r="U3284" s="6" t="s">
        <v>633</v>
      </c>
      <c r="V3284" s="7">
        <v>203</v>
      </c>
      <c r="W3284" s="8">
        <v>44144</v>
      </c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6"/>
      <c r="CH3284" s="6"/>
    </row>
    <row r="3285" ht="15.15" hidden="1" spans="1:86">
      <c r="A3285" s="4">
        <v>44144.6988194444</v>
      </c>
      <c r="B3285" s="5" t="s">
        <v>169</v>
      </c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 t="s">
        <v>8767</v>
      </c>
      <c r="Y3285" s="6">
        <v>79219628406</v>
      </c>
      <c r="Z3285" s="6" t="s">
        <v>8768</v>
      </c>
      <c r="AA3285" s="6" t="s">
        <v>8769</v>
      </c>
      <c r="AB3285" s="6" t="s">
        <v>2254</v>
      </c>
      <c r="AC3285" s="7">
        <v>405</v>
      </c>
      <c r="AD3285" s="8">
        <v>44144</v>
      </c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6"/>
      <c r="CH3285" s="6"/>
    </row>
    <row r="3286" ht="15.15" hidden="1" spans="1:86">
      <c r="A3286" s="4">
        <v>44144.698900463</v>
      </c>
      <c r="B3286" s="5" t="s">
        <v>125</v>
      </c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 t="s">
        <v>8770</v>
      </c>
      <c r="AT3286" s="7">
        <v>89910019979</v>
      </c>
      <c r="AU3286" s="6"/>
      <c r="AV3286" s="6" t="s">
        <v>8771</v>
      </c>
      <c r="AW3286" s="6" t="s">
        <v>7262</v>
      </c>
      <c r="AX3286" s="7">
        <v>103</v>
      </c>
      <c r="AY3286" s="8">
        <v>44144</v>
      </c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6"/>
      <c r="CH3286" s="6"/>
    </row>
    <row r="3287" ht="15.15" hidden="1" spans="1:86">
      <c r="A3287" s="4">
        <v>44144.699537037</v>
      </c>
      <c r="B3287" s="5" t="s">
        <v>27</v>
      </c>
      <c r="C3287" s="6"/>
      <c r="D3287" s="6"/>
      <c r="E3287" s="6"/>
      <c r="F3287" s="6"/>
      <c r="G3287" s="6"/>
      <c r="H3287" s="6"/>
      <c r="I3287" s="6"/>
      <c r="J3287" s="6" t="s">
        <v>8772</v>
      </c>
      <c r="K3287" s="6">
        <v>79217930139</v>
      </c>
      <c r="L3287" s="6" t="s">
        <v>8773</v>
      </c>
      <c r="M3287" s="6" t="s">
        <v>8774</v>
      </c>
      <c r="N3287" s="6" t="s">
        <v>7080</v>
      </c>
      <c r="O3287" s="7">
        <v>102</v>
      </c>
      <c r="P3287" s="8">
        <v>44144</v>
      </c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6"/>
      <c r="CH3287" s="6"/>
    </row>
    <row r="3288" ht="15.15" hidden="1" spans="1:86">
      <c r="A3288" s="4">
        <v>44144.6999305556</v>
      </c>
      <c r="B3288" s="5" t="s">
        <v>65</v>
      </c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 t="s">
        <v>8775</v>
      </c>
      <c r="R3288" s="7">
        <v>89110871935</v>
      </c>
      <c r="S3288" s="6" t="s">
        <v>8776</v>
      </c>
      <c r="T3288" s="6" t="s">
        <v>8777</v>
      </c>
      <c r="U3288" s="6" t="s">
        <v>8778</v>
      </c>
      <c r="V3288" s="6">
        <v>1</v>
      </c>
      <c r="W3288" s="8">
        <v>44144</v>
      </c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6"/>
      <c r="CH3288" s="6"/>
    </row>
    <row r="3289" ht="15.15" hidden="1" spans="1:86">
      <c r="A3289" s="4">
        <v>44144.7002546296</v>
      </c>
      <c r="B3289" s="5" t="s">
        <v>169</v>
      </c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 t="s">
        <v>8779</v>
      </c>
      <c r="Y3289" s="6">
        <v>79045556070</v>
      </c>
      <c r="Z3289" s="6" t="s">
        <v>8780</v>
      </c>
      <c r="AA3289" s="6" t="s">
        <v>8781</v>
      </c>
      <c r="AB3289" s="6" t="s">
        <v>697</v>
      </c>
      <c r="AC3289" s="7">
        <v>203</v>
      </c>
      <c r="AD3289" s="8">
        <v>44144</v>
      </c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6"/>
      <c r="CH3289" s="6"/>
    </row>
    <row r="3290" ht="15.15" hidden="1" spans="1:86">
      <c r="A3290" s="4">
        <v>44144.7013888889</v>
      </c>
      <c r="B3290" s="6" t="s">
        <v>15</v>
      </c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 t="s">
        <v>1717</v>
      </c>
      <c r="AF3290" s="7">
        <v>89111628274</v>
      </c>
      <c r="AG3290" s="6" t="s">
        <v>1718</v>
      </c>
      <c r="AH3290" s="6" t="s">
        <v>8782</v>
      </c>
      <c r="AI3290" s="6" t="s">
        <v>3496</v>
      </c>
      <c r="AJ3290" s="7">
        <v>901</v>
      </c>
      <c r="AK3290" s="6" t="s">
        <v>2923</v>
      </c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6"/>
      <c r="CH3290" s="6"/>
    </row>
    <row r="3291" ht="15.15" hidden="1" spans="1:86">
      <c r="A3291" s="4">
        <v>44144.7014236111</v>
      </c>
      <c r="B3291" s="5" t="s">
        <v>65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 t="s">
        <v>8783</v>
      </c>
      <c r="R3291" s="7">
        <v>89602308067</v>
      </c>
      <c r="S3291" s="6" t="s">
        <v>8784</v>
      </c>
      <c r="T3291" s="6" t="s">
        <v>8785</v>
      </c>
      <c r="U3291" s="6" t="s">
        <v>8786</v>
      </c>
      <c r="V3291" s="6" t="s">
        <v>7395</v>
      </c>
      <c r="W3291" s="8">
        <v>44144</v>
      </c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6"/>
      <c r="CH3291" s="6"/>
    </row>
    <row r="3292" ht="15.15" hidden="1" spans="1:86">
      <c r="A3292" s="4">
        <v>44144.7024652778</v>
      </c>
      <c r="B3292" s="5" t="s">
        <v>65</v>
      </c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 t="s">
        <v>7602</v>
      </c>
      <c r="R3292" s="7">
        <v>89117148881</v>
      </c>
      <c r="S3292" s="6" t="s">
        <v>7603</v>
      </c>
      <c r="T3292" s="6" t="s">
        <v>7604</v>
      </c>
      <c r="U3292" s="6" t="s">
        <v>2664</v>
      </c>
      <c r="V3292" s="7">
        <v>203</v>
      </c>
      <c r="W3292" s="8">
        <v>44144</v>
      </c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6"/>
      <c r="CH3292" s="6"/>
    </row>
    <row r="3293" ht="15.15" hidden="1" spans="1:86">
      <c r="A3293" s="4">
        <v>44144.702650463</v>
      </c>
      <c r="B3293" s="5" t="s">
        <v>65</v>
      </c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 t="s">
        <v>8787</v>
      </c>
      <c r="R3293" s="7">
        <v>89117894347</v>
      </c>
      <c r="S3293" s="6" t="s">
        <v>8788</v>
      </c>
      <c r="T3293" s="6" t="s">
        <v>8789</v>
      </c>
      <c r="U3293" s="6" t="s">
        <v>8790</v>
      </c>
      <c r="V3293" s="6">
        <v>3</v>
      </c>
      <c r="W3293" s="8">
        <v>44144</v>
      </c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  <c r="CF3293" s="6"/>
      <c r="CG3293" s="6"/>
      <c r="CH3293" s="6"/>
    </row>
    <row r="3294" ht="15.15" hidden="1" spans="1:86">
      <c r="A3294" s="4">
        <v>44144.7029166667</v>
      </c>
      <c r="B3294" s="6" t="s">
        <v>15</v>
      </c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 t="s">
        <v>8791</v>
      </c>
      <c r="AF3294" s="6" t="s">
        <v>8792</v>
      </c>
      <c r="AG3294" s="6" t="s">
        <v>8793</v>
      </c>
      <c r="AH3294" s="6" t="s">
        <v>8794</v>
      </c>
      <c r="AI3294" s="6" t="s">
        <v>2564</v>
      </c>
      <c r="AJ3294" s="7">
        <v>102</v>
      </c>
      <c r="AK3294" s="6" t="s">
        <v>433</v>
      </c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6"/>
      <c r="CH3294" s="6"/>
    </row>
    <row r="3295" ht="15.15" hidden="1" spans="1:86">
      <c r="A3295" s="4">
        <v>44144.7042013889</v>
      </c>
      <c r="B3295" s="6" t="s">
        <v>15</v>
      </c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 t="s">
        <v>8791</v>
      </c>
      <c r="AF3295" s="6" t="s">
        <v>8795</v>
      </c>
      <c r="AG3295" s="6" t="s">
        <v>8793</v>
      </c>
      <c r="AH3295" s="6" t="s">
        <v>8796</v>
      </c>
      <c r="AI3295" s="6" t="s">
        <v>2564</v>
      </c>
      <c r="AJ3295" s="7">
        <v>102</v>
      </c>
      <c r="AK3295" s="6" t="s">
        <v>433</v>
      </c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6"/>
      <c r="CH3295" s="6"/>
    </row>
    <row r="3296" ht="15.15" hidden="1" spans="1:86">
      <c r="A3296" s="4">
        <v>44144.7043518519</v>
      </c>
      <c r="B3296" s="5" t="s">
        <v>65</v>
      </c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 t="s">
        <v>8797</v>
      </c>
      <c r="R3296" s="6">
        <f>7-921-948-24-61</f>
        <v>-1947</v>
      </c>
      <c r="S3296" s="6" t="s">
        <v>8798</v>
      </c>
      <c r="T3296" s="6" t="s">
        <v>8799</v>
      </c>
      <c r="U3296" s="6" t="s">
        <v>69</v>
      </c>
      <c r="V3296" s="6">
        <v>3</v>
      </c>
      <c r="W3296" s="8">
        <v>44144</v>
      </c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6"/>
      <c r="CH3296" s="6"/>
    </row>
    <row r="3297" ht="15.15" hidden="1" spans="1:86">
      <c r="A3297" s="4">
        <v>44144.7049305556</v>
      </c>
      <c r="B3297" s="5" t="s">
        <v>65</v>
      </c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 t="s">
        <v>8800</v>
      </c>
      <c r="R3297" s="6">
        <v>79112376145</v>
      </c>
      <c r="S3297" s="6" t="s">
        <v>8801</v>
      </c>
      <c r="T3297" s="6" t="s">
        <v>8802</v>
      </c>
      <c r="U3297" s="6" t="s">
        <v>5137</v>
      </c>
      <c r="V3297" s="7">
        <v>202</v>
      </c>
      <c r="W3297" s="8">
        <v>44144</v>
      </c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</row>
    <row r="3298" ht="15.15" hidden="1" spans="1:86">
      <c r="A3298" s="4">
        <v>44144.7052777778</v>
      </c>
      <c r="B3298" s="6" t="s">
        <v>15</v>
      </c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 t="s">
        <v>8803</v>
      </c>
      <c r="AF3298" s="6">
        <f>79214017729+79119874786</f>
        <v>158333892515</v>
      </c>
      <c r="AG3298" s="6" t="s">
        <v>8804</v>
      </c>
      <c r="AH3298" s="6" t="s">
        <v>8805</v>
      </c>
      <c r="AI3298" s="6" t="s">
        <v>7587</v>
      </c>
      <c r="AJ3298" s="7">
        <v>104</v>
      </c>
      <c r="AK3298" s="6" t="s">
        <v>8806</v>
      </c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6"/>
      <c r="CH3298" s="6"/>
    </row>
    <row r="3299" ht="15.15" hidden="1" spans="1:86">
      <c r="A3299" s="4">
        <v>44144.7058564815</v>
      </c>
      <c r="B3299" s="6" t="s">
        <v>80</v>
      </c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 t="s">
        <v>8807</v>
      </c>
      <c r="BH3299" s="7">
        <v>89213175405</v>
      </c>
      <c r="BI3299" s="6" t="s">
        <v>8808</v>
      </c>
      <c r="BJ3299" s="6" t="s">
        <v>8809</v>
      </c>
      <c r="BK3299" s="6" t="s">
        <v>8810</v>
      </c>
      <c r="BL3299" s="6" t="s">
        <v>8811</v>
      </c>
      <c r="BM3299" s="7">
        <v>1</v>
      </c>
      <c r="BN3299" s="6" t="s">
        <v>26</v>
      </c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6"/>
      <c r="CH3299" s="6"/>
    </row>
    <row r="3300" ht="15.15" hidden="1" spans="1:86">
      <c r="A3300" s="4">
        <v>44144.7062384259</v>
      </c>
      <c r="B3300" s="5" t="s">
        <v>169</v>
      </c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 t="s">
        <v>8812</v>
      </c>
      <c r="Y3300" s="6" t="s">
        <v>8813</v>
      </c>
      <c r="Z3300" s="6" t="s">
        <v>8814</v>
      </c>
      <c r="AA3300" s="6" t="s">
        <v>8815</v>
      </c>
      <c r="AB3300" s="6" t="s">
        <v>8816</v>
      </c>
      <c r="AC3300" s="7">
        <v>203</v>
      </c>
      <c r="AD3300" s="8">
        <v>44144</v>
      </c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  <c r="CF3300" s="6"/>
      <c r="CG3300" s="6"/>
      <c r="CH3300" s="6"/>
    </row>
    <row r="3301" ht="15.15" hidden="1" spans="1:86">
      <c r="A3301" s="4">
        <v>44144.70625</v>
      </c>
      <c r="B3301" s="6" t="s">
        <v>80</v>
      </c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 t="s">
        <v>8817</v>
      </c>
      <c r="BH3301" s="7">
        <v>79217476731</v>
      </c>
      <c r="BI3301" s="6" t="s">
        <v>8818</v>
      </c>
      <c r="BJ3301" s="6" t="s">
        <v>8819</v>
      </c>
      <c r="BK3301" s="6" t="s">
        <v>8820</v>
      </c>
      <c r="BL3301" s="6" t="s">
        <v>3112</v>
      </c>
      <c r="BM3301" s="6" t="s">
        <v>46</v>
      </c>
      <c r="BN3301" s="6" t="s">
        <v>20</v>
      </c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  <c r="CF3301" s="6"/>
      <c r="CG3301" s="6"/>
      <c r="CH3301" s="6"/>
    </row>
    <row r="3302" ht="15.15" hidden="1" spans="1:86">
      <c r="A3302" s="4">
        <v>44144.7063194444</v>
      </c>
      <c r="B3302" s="5" t="s">
        <v>65</v>
      </c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 t="s">
        <v>8821</v>
      </c>
      <c r="R3302" s="7">
        <v>89119134898</v>
      </c>
      <c r="S3302" s="6" t="s">
        <v>8822</v>
      </c>
      <c r="T3302" s="6" t="s">
        <v>8823</v>
      </c>
      <c r="U3302" s="6" t="s">
        <v>633</v>
      </c>
      <c r="V3302" s="7">
        <v>203</v>
      </c>
      <c r="W3302" s="8">
        <v>44144</v>
      </c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6"/>
      <c r="CH3302" s="6"/>
    </row>
    <row r="3303" ht="15.15" hidden="1" spans="1:86">
      <c r="A3303" s="4">
        <v>44144.7064351852</v>
      </c>
      <c r="B3303" s="5" t="s">
        <v>65</v>
      </c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 t="s">
        <v>8824</v>
      </c>
      <c r="R3303" s="6">
        <v>79112703800</v>
      </c>
      <c r="S3303" s="6" t="s">
        <v>8825</v>
      </c>
      <c r="T3303" s="6" t="s">
        <v>8826</v>
      </c>
      <c r="U3303" s="6" t="s">
        <v>2525</v>
      </c>
      <c r="V3303" s="7">
        <v>504</v>
      </c>
      <c r="W3303" s="8">
        <v>44144</v>
      </c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  <c r="CF3303" s="6"/>
      <c r="CG3303" s="6"/>
      <c r="CH3303" s="6"/>
    </row>
    <row r="3304" ht="15.15" hidden="1" spans="1:86">
      <c r="A3304" s="4">
        <v>44144.7065162037</v>
      </c>
      <c r="B3304" s="6" t="s">
        <v>15</v>
      </c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 t="s">
        <v>8827</v>
      </c>
      <c r="AF3304" s="6">
        <v>79213134989</v>
      </c>
      <c r="AG3304" s="6" t="s">
        <v>8828</v>
      </c>
      <c r="AH3304" s="6" t="s">
        <v>8829</v>
      </c>
      <c r="AI3304" s="6" t="s">
        <v>3541</v>
      </c>
      <c r="AJ3304" s="7">
        <v>402</v>
      </c>
      <c r="AK3304" s="6" t="s">
        <v>46</v>
      </c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6"/>
      <c r="CH3304" s="6"/>
    </row>
    <row r="3305" ht="15.15" hidden="1" spans="1:86">
      <c r="A3305" s="4">
        <v>44144.7069328704</v>
      </c>
      <c r="B3305" s="5" t="s">
        <v>65</v>
      </c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 t="s">
        <v>8800</v>
      </c>
      <c r="R3305" s="6">
        <v>79112376145</v>
      </c>
      <c r="S3305" s="6" t="s">
        <v>8801</v>
      </c>
      <c r="T3305" s="6" t="s">
        <v>8802</v>
      </c>
      <c r="U3305" s="6" t="s">
        <v>1988</v>
      </c>
      <c r="V3305" s="6" t="s">
        <v>8830</v>
      </c>
      <c r="W3305" s="8">
        <v>44144</v>
      </c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6"/>
      <c r="CH3305" s="6"/>
    </row>
    <row r="3306" ht="15.15" hidden="1" spans="1:86">
      <c r="A3306" s="4">
        <v>44144.7071064815</v>
      </c>
      <c r="B3306" s="5" t="s">
        <v>65</v>
      </c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 t="s">
        <v>8831</v>
      </c>
      <c r="R3306" s="6">
        <v>79219542272</v>
      </c>
      <c r="S3306" s="6" t="s">
        <v>8832</v>
      </c>
      <c r="T3306" s="6" t="s">
        <v>8833</v>
      </c>
      <c r="U3306" s="6" t="s">
        <v>4888</v>
      </c>
      <c r="V3306" s="7">
        <v>109</v>
      </c>
      <c r="W3306" s="8">
        <v>44144</v>
      </c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6"/>
      <c r="CH3306" s="6"/>
    </row>
    <row r="3307" ht="15.15" hidden="1" spans="1:86">
      <c r="A3307" s="4">
        <v>44144.7073958333</v>
      </c>
      <c r="B3307" s="5" t="s">
        <v>27</v>
      </c>
      <c r="C3307" s="6"/>
      <c r="D3307" s="6"/>
      <c r="E3307" s="6"/>
      <c r="F3307" s="6"/>
      <c r="G3307" s="6"/>
      <c r="H3307" s="6"/>
      <c r="I3307" s="6"/>
      <c r="J3307" s="6" t="s">
        <v>8834</v>
      </c>
      <c r="K3307" s="7">
        <v>89117045301</v>
      </c>
      <c r="L3307" s="6" t="s">
        <v>8835</v>
      </c>
      <c r="M3307" s="6" t="s">
        <v>8836</v>
      </c>
      <c r="N3307" s="6" t="s">
        <v>2120</v>
      </c>
      <c r="O3307" s="7">
        <v>203</v>
      </c>
      <c r="P3307" s="8">
        <v>44144</v>
      </c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6"/>
      <c r="CH3307" s="6"/>
    </row>
    <row r="3308" ht="15.15" hidden="1" spans="1:86">
      <c r="A3308" s="4">
        <v>44144.7078819444</v>
      </c>
      <c r="B3308" s="6" t="s">
        <v>80</v>
      </c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 t="s">
        <v>8817</v>
      </c>
      <c r="BH3308" s="6">
        <v>79217476731</v>
      </c>
      <c r="BI3308" s="6" t="s">
        <v>8818</v>
      </c>
      <c r="BJ3308" s="6" t="s">
        <v>8837</v>
      </c>
      <c r="BK3308" s="6" t="s">
        <v>8820</v>
      </c>
      <c r="BL3308" s="6" t="s">
        <v>8838</v>
      </c>
      <c r="BM3308" s="6" t="s">
        <v>46</v>
      </c>
      <c r="BN3308" s="6" t="s">
        <v>20</v>
      </c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  <c r="CF3308" s="6"/>
      <c r="CG3308" s="6"/>
      <c r="CH3308" s="6"/>
    </row>
    <row r="3309" ht="15.15" hidden="1" spans="1:86">
      <c r="A3309" s="4">
        <v>44144.7079050926</v>
      </c>
      <c r="B3309" s="5" t="s">
        <v>65</v>
      </c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 t="s">
        <v>8827</v>
      </c>
      <c r="R3309" s="6">
        <v>79213134989</v>
      </c>
      <c r="S3309" s="6" t="s">
        <v>8828</v>
      </c>
      <c r="T3309" s="6" t="s">
        <v>8839</v>
      </c>
      <c r="U3309" s="6" t="s">
        <v>179</v>
      </c>
      <c r="V3309" s="7">
        <v>301</v>
      </c>
      <c r="W3309" s="8">
        <v>44144</v>
      </c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6"/>
      <c r="CB3309" s="6"/>
      <c r="CC3309" s="6"/>
      <c r="CD3309" s="6"/>
      <c r="CE3309" s="6"/>
      <c r="CF3309" s="6"/>
      <c r="CG3309" s="6"/>
      <c r="CH3309" s="6"/>
    </row>
    <row r="3310" ht="15.15" hidden="1" spans="1:86">
      <c r="A3310" s="4">
        <v>44144.7088541667</v>
      </c>
      <c r="B3310" s="5" t="s">
        <v>27</v>
      </c>
      <c r="C3310" s="6"/>
      <c r="D3310" s="6"/>
      <c r="E3310" s="6"/>
      <c r="F3310" s="6"/>
      <c r="G3310" s="6"/>
      <c r="H3310" s="6"/>
      <c r="I3310" s="6"/>
      <c r="J3310" s="6" t="s">
        <v>8840</v>
      </c>
      <c r="K3310" s="6">
        <v>79522168919</v>
      </c>
      <c r="L3310" s="6" t="s">
        <v>8841</v>
      </c>
      <c r="M3310" s="6" t="s">
        <v>8842</v>
      </c>
      <c r="N3310" s="6" t="s">
        <v>7080</v>
      </c>
      <c r="O3310" s="7">
        <v>101</v>
      </c>
      <c r="P3310" s="8">
        <v>44144</v>
      </c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6"/>
      <c r="CB3310" s="6"/>
      <c r="CC3310" s="6"/>
      <c r="CD3310" s="6"/>
      <c r="CE3310" s="6"/>
      <c r="CF3310" s="6"/>
      <c r="CG3310" s="6"/>
      <c r="CH3310" s="6"/>
    </row>
    <row r="3311" ht="15.15" hidden="1" spans="1:86">
      <c r="A3311" s="4">
        <v>44144.7090162037</v>
      </c>
      <c r="B3311" s="5" t="s">
        <v>65</v>
      </c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 t="s">
        <v>8800</v>
      </c>
      <c r="R3311" s="6">
        <v>79112376145</v>
      </c>
      <c r="S3311" s="6" t="s">
        <v>8801</v>
      </c>
      <c r="T3311" s="6" t="s">
        <v>8802</v>
      </c>
      <c r="U3311" s="6" t="s">
        <v>4020</v>
      </c>
      <c r="V3311" s="7">
        <v>2</v>
      </c>
      <c r="W3311" s="8">
        <v>44144</v>
      </c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  <c r="CF3311" s="6"/>
      <c r="CG3311" s="6"/>
      <c r="CH3311" s="6"/>
    </row>
    <row r="3312" ht="15.15" hidden="1" spans="1:86">
      <c r="A3312" s="4">
        <v>44144.7090277778</v>
      </c>
      <c r="B3312" s="5" t="s">
        <v>65</v>
      </c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 t="s">
        <v>8797</v>
      </c>
      <c r="R3312" s="6">
        <f>7-921-948-24-61</f>
        <v>-1947</v>
      </c>
      <c r="S3312" s="6" t="s">
        <v>8798</v>
      </c>
      <c r="T3312" s="6" t="s">
        <v>8799</v>
      </c>
      <c r="U3312" s="6" t="s">
        <v>8843</v>
      </c>
      <c r="V3312" s="7">
        <v>301</v>
      </c>
      <c r="W3312" s="8">
        <v>44144</v>
      </c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  <c r="CF3312" s="6"/>
      <c r="CG3312" s="6"/>
      <c r="CH3312" s="6"/>
    </row>
    <row r="3313" ht="15.15" hidden="1" spans="1:86">
      <c r="A3313" s="4">
        <v>44144.7093287037</v>
      </c>
      <c r="B3313" s="5" t="s">
        <v>65</v>
      </c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 t="s">
        <v>8844</v>
      </c>
      <c r="R3313" s="6" t="s">
        <v>8845</v>
      </c>
      <c r="S3313" s="6" t="s">
        <v>8846</v>
      </c>
      <c r="T3313" s="6" t="s">
        <v>8847</v>
      </c>
      <c r="U3313" s="6" t="s">
        <v>69</v>
      </c>
      <c r="V3313" s="6">
        <v>3</v>
      </c>
      <c r="W3313" s="8">
        <v>44144</v>
      </c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6"/>
    </row>
    <row r="3314" ht="15.15" hidden="1" spans="1:86">
      <c r="A3314" s="4">
        <v>44144.7093518519</v>
      </c>
      <c r="B3314" s="5" t="s">
        <v>27</v>
      </c>
      <c r="C3314" s="6"/>
      <c r="D3314" s="6"/>
      <c r="E3314" s="6"/>
      <c r="F3314" s="6"/>
      <c r="G3314" s="6"/>
      <c r="H3314" s="6"/>
      <c r="I3314" s="6"/>
      <c r="J3314" s="6" t="s">
        <v>8848</v>
      </c>
      <c r="K3314" s="6">
        <v>79313365569</v>
      </c>
      <c r="L3314" s="6" t="s">
        <v>8849</v>
      </c>
      <c r="M3314" s="6" t="s">
        <v>8850</v>
      </c>
      <c r="N3314" s="6" t="s">
        <v>2357</v>
      </c>
      <c r="O3314" s="7">
        <v>202</v>
      </c>
      <c r="P3314" s="8">
        <v>44144</v>
      </c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  <c r="CF3314" s="6"/>
      <c r="CG3314" s="6"/>
      <c r="CH3314" s="6"/>
    </row>
    <row r="3315" ht="15.15" hidden="1" spans="1:86">
      <c r="A3315" s="4">
        <v>44144.7102662037</v>
      </c>
      <c r="B3315" s="6" t="s">
        <v>15</v>
      </c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 t="s">
        <v>8851</v>
      </c>
      <c r="AF3315" s="6">
        <f>7-911-9691407</f>
        <v>-9692311</v>
      </c>
      <c r="AG3315" s="6" t="s">
        <v>8852</v>
      </c>
      <c r="AH3315" s="6" t="s">
        <v>8853</v>
      </c>
      <c r="AI3315" s="6" t="s">
        <v>3496</v>
      </c>
      <c r="AJ3315" s="7">
        <v>401</v>
      </c>
      <c r="AK3315" s="6" t="s">
        <v>433</v>
      </c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6"/>
      <c r="CH3315" s="6"/>
    </row>
    <row r="3316" ht="15.15" hidden="1" spans="1:86">
      <c r="A3316" s="4">
        <v>44144.7114467593</v>
      </c>
      <c r="B3316" s="5" t="s">
        <v>169</v>
      </c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 t="s">
        <v>7602</v>
      </c>
      <c r="Y3316" s="7">
        <v>89117148881</v>
      </c>
      <c r="Z3316" s="6" t="s">
        <v>7603</v>
      </c>
      <c r="AA3316" s="6" t="s">
        <v>8854</v>
      </c>
      <c r="AB3316" s="6" t="s">
        <v>859</v>
      </c>
      <c r="AC3316" s="7">
        <v>302</v>
      </c>
      <c r="AD3316" s="8">
        <v>44144</v>
      </c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  <c r="CF3316" s="6"/>
      <c r="CG3316" s="6"/>
      <c r="CH3316" s="6"/>
    </row>
    <row r="3317" ht="15.15" hidden="1" spans="1:86">
      <c r="A3317" s="4">
        <v>44144.7116435185</v>
      </c>
      <c r="B3317" s="5" t="s">
        <v>65</v>
      </c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 t="s">
        <v>8250</v>
      </c>
      <c r="R3317" s="7">
        <v>89111915144</v>
      </c>
      <c r="S3317" s="6" t="s">
        <v>8251</v>
      </c>
      <c r="T3317" s="6" t="s">
        <v>8252</v>
      </c>
      <c r="U3317" s="6" t="s">
        <v>414</v>
      </c>
      <c r="V3317" s="6">
        <v>2</v>
      </c>
      <c r="W3317" s="8">
        <v>44144</v>
      </c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6"/>
      <c r="CH3317" s="6"/>
    </row>
    <row r="3318" ht="15.15" hidden="1" spans="1:86">
      <c r="A3318" s="4">
        <v>44144.7123148148</v>
      </c>
      <c r="B3318" s="5" t="s">
        <v>65</v>
      </c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 t="s">
        <v>8844</v>
      </c>
      <c r="R3318" s="6" t="s">
        <v>8845</v>
      </c>
      <c r="S3318" s="6" t="s">
        <v>8855</v>
      </c>
      <c r="T3318" s="6" t="s">
        <v>8847</v>
      </c>
      <c r="U3318" s="6" t="s">
        <v>8856</v>
      </c>
      <c r="V3318" s="7">
        <v>301</v>
      </c>
      <c r="W3318" s="8">
        <v>44144</v>
      </c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6"/>
      <c r="CH3318" s="6"/>
    </row>
    <row r="3319" ht="15.15" hidden="1" spans="1:86">
      <c r="A3319" s="4">
        <v>44144.7131481481</v>
      </c>
      <c r="B3319" s="5" t="s">
        <v>192</v>
      </c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 t="s">
        <v>8857</v>
      </c>
      <c r="BA3319" s="7">
        <v>89217457128</v>
      </c>
      <c r="BB3319" s="6" t="s">
        <v>8858</v>
      </c>
      <c r="BC3319" s="6" t="s">
        <v>8859</v>
      </c>
      <c r="BD3319" s="6" t="s">
        <v>773</v>
      </c>
      <c r="BE3319" s="7">
        <v>104</v>
      </c>
      <c r="BF3319" s="8">
        <v>44144</v>
      </c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6"/>
      <c r="CH3319" s="6"/>
    </row>
    <row r="3320" ht="15.15" hidden="1" spans="1:86">
      <c r="A3320" s="4">
        <v>44144.7138541667</v>
      </c>
      <c r="B3320" s="5" t="s">
        <v>65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 t="s">
        <v>8860</v>
      </c>
      <c r="R3320" s="6" t="s">
        <v>8861</v>
      </c>
      <c r="S3320" s="6" t="s">
        <v>8862</v>
      </c>
      <c r="T3320" s="6" t="s">
        <v>8863</v>
      </c>
      <c r="U3320" s="6" t="s">
        <v>8864</v>
      </c>
      <c r="V3320" s="6">
        <v>3</v>
      </c>
      <c r="W3320" s="8">
        <v>44144</v>
      </c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</row>
    <row r="3321" ht="15.15" hidden="1" spans="1:86">
      <c r="A3321" s="4">
        <v>44144.7150462963</v>
      </c>
      <c r="B3321" s="6" t="s">
        <v>15</v>
      </c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 t="s">
        <v>8834</v>
      </c>
      <c r="AF3321" s="7">
        <v>89117045301</v>
      </c>
      <c r="AG3321" s="6" t="s">
        <v>8835</v>
      </c>
      <c r="AH3321" s="6" t="s">
        <v>8836</v>
      </c>
      <c r="AI3321" s="6" t="s">
        <v>2855</v>
      </c>
      <c r="AJ3321" s="6">
        <v>0</v>
      </c>
      <c r="AK3321" s="6" t="s">
        <v>26</v>
      </c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6"/>
      <c r="CH3321" s="6"/>
    </row>
    <row r="3322" ht="15.15" hidden="1" spans="1:86">
      <c r="A3322" s="4">
        <v>44144.7158333333</v>
      </c>
      <c r="B3322" s="5" t="s">
        <v>65</v>
      </c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 t="s">
        <v>8865</v>
      </c>
      <c r="R3322" s="6">
        <v>79046392963</v>
      </c>
      <c r="S3322" s="6" t="s">
        <v>8866</v>
      </c>
      <c r="T3322" s="6" t="s">
        <v>8867</v>
      </c>
      <c r="U3322" s="6" t="s">
        <v>633</v>
      </c>
      <c r="V3322" s="6" t="s">
        <v>8868</v>
      </c>
      <c r="W3322" s="8">
        <v>44144</v>
      </c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6"/>
      <c r="CH3322" s="6"/>
    </row>
    <row r="3323" ht="15.15" hidden="1" spans="1:86">
      <c r="A3323" s="4">
        <v>44144.7159259259</v>
      </c>
      <c r="B3323" s="5" t="s">
        <v>65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 t="s">
        <v>8869</v>
      </c>
      <c r="R3323" s="6" t="s">
        <v>8870</v>
      </c>
      <c r="S3323" s="6" t="s">
        <v>8871</v>
      </c>
      <c r="T3323" s="6" t="s">
        <v>8872</v>
      </c>
      <c r="U3323" s="6" t="s">
        <v>164</v>
      </c>
      <c r="V3323" s="6">
        <v>3</v>
      </c>
      <c r="W3323" s="8">
        <v>44144</v>
      </c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6"/>
      <c r="CH3323" s="6"/>
    </row>
    <row r="3324" ht="15.15" spans="1:86">
      <c r="A3324" s="4">
        <v>44144.7163888889</v>
      </c>
      <c r="B3324" s="5" t="s">
        <v>11</v>
      </c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 t="s">
        <v>8873</v>
      </c>
      <c r="BP3324" s="7">
        <v>89219398120</v>
      </c>
      <c r="BQ3324" s="6" t="s">
        <v>8874</v>
      </c>
      <c r="BR3324" s="6" t="s">
        <v>8875</v>
      </c>
      <c r="BS3324" s="6" t="s">
        <v>8876</v>
      </c>
      <c r="BT3324" s="7">
        <v>103</v>
      </c>
      <c r="BU3324" s="8">
        <v>44144</v>
      </c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6"/>
      <c r="CH3324" s="6"/>
    </row>
    <row r="3325" ht="15.15" spans="1:86">
      <c r="A3325" s="4">
        <v>44144.7165625</v>
      </c>
      <c r="B3325" s="5" t="s">
        <v>11</v>
      </c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 t="s">
        <v>8877</v>
      </c>
      <c r="BP3325" s="6">
        <v>79217411279</v>
      </c>
      <c r="BQ3325" s="6" t="s">
        <v>8878</v>
      </c>
      <c r="BR3325" s="6" t="s">
        <v>8879</v>
      </c>
      <c r="BS3325" s="6" t="s">
        <v>218</v>
      </c>
      <c r="BT3325" s="7">
        <v>401</v>
      </c>
      <c r="BU3325" s="8">
        <v>44144</v>
      </c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6"/>
      <c r="CH3325" s="6"/>
    </row>
    <row r="3326" ht="15.15" spans="1:86">
      <c r="A3326" s="4">
        <v>44144.7171296296</v>
      </c>
      <c r="B3326" s="5" t="s">
        <v>11</v>
      </c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 t="s">
        <v>8880</v>
      </c>
      <c r="BP3326" s="6" t="s">
        <v>8881</v>
      </c>
      <c r="BQ3326" s="6" t="s">
        <v>8882</v>
      </c>
      <c r="BR3326" s="6" t="s">
        <v>8883</v>
      </c>
      <c r="BS3326" s="6" t="s">
        <v>8884</v>
      </c>
      <c r="BT3326" s="7">
        <v>310</v>
      </c>
      <c r="BU3326" s="8">
        <v>44144</v>
      </c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6"/>
      <c r="CH3326" s="6"/>
    </row>
    <row r="3327" ht="15.15" hidden="1" spans="1:86">
      <c r="A3327" s="4">
        <v>44144.7173958333</v>
      </c>
      <c r="B3327" s="6" t="s">
        <v>80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 t="s">
        <v>8885</v>
      </c>
      <c r="BH3327" s="6">
        <v>79119632236</v>
      </c>
      <c r="BI3327" s="6" t="s">
        <v>8886</v>
      </c>
      <c r="BJ3327" s="6" t="s">
        <v>8887</v>
      </c>
      <c r="BK3327" s="6" t="s">
        <v>8888</v>
      </c>
      <c r="BL3327" s="6" t="s">
        <v>8889</v>
      </c>
      <c r="BM3327" s="7">
        <v>129</v>
      </c>
      <c r="BN3327" s="6" t="s">
        <v>74</v>
      </c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6"/>
      <c r="CH3327" s="6"/>
    </row>
    <row r="3328" ht="15.15" hidden="1" spans="1:86">
      <c r="A3328" s="4">
        <v>44144.7174189815</v>
      </c>
      <c r="B3328" s="6" t="s">
        <v>15</v>
      </c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 t="s">
        <v>8890</v>
      </c>
      <c r="AF3328" s="7">
        <v>89967719542</v>
      </c>
      <c r="AG3328" s="6" t="s">
        <v>8891</v>
      </c>
      <c r="AH3328" s="6" t="s">
        <v>8892</v>
      </c>
      <c r="AI3328" s="6" t="s">
        <v>3037</v>
      </c>
      <c r="AJ3328" s="6" t="s">
        <v>8893</v>
      </c>
      <c r="AK3328" s="6" t="s">
        <v>20</v>
      </c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6"/>
      <c r="CH3328" s="6"/>
    </row>
    <row r="3329" ht="15.15" hidden="1" spans="1:86">
      <c r="A3329" s="4">
        <v>44144.7178009259</v>
      </c>
      <c r="B3329" s="5" t="s">
        <v>65</v>
      </c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 t="s">
        <v>8894</v>
      </c>
      <c r="R3329" s="6">
        <v>79219064311</v>
      </c>
      <c r="S3329" s="6" t="s">
        <v>8895</v>
      </c>
      <c r="T3329" s="6" t="s">
        <v>8896</v>
      </c>
      <c r="U3329" s="6" t="s">
        <v>7020</v>
      </c>
      <c r="V3329" s="6">
        <v>2</v>
      </c>
      <c r="W3329" s="8">
        <v>44144</v>
      </c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</row>
    <row r="3330" ht="15.15" hidden="1" spans="1:86">
      <c r="A3330" s="4">
        <v>44144.7185300926</v>
      </c>
      <c r="B3330" s="5" t="s">
        <v>65</v>
      </c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 t="s">
        <v>8897</v>
      </c>
      <c r="R3330" s="7">
        <v>89119055056</v>
      </c>
      <c r="S3330" s="6" t="s">
        <v>8898</v>
      </c>
      <c r="T3330" s="6" t="s">
        <v>8899</v>
      </c>
      <c r="U3330" s="6" t="s">
        <v>8900</v>
      </c>
      <c r="V3330" s="6">
        <v>2</v>
      </c>
      <c r="W3330" s="8">
        <v>44144</v>
      </c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6"/>
      <c r="CH3330" s="6"/>
    </row>
    <row r="3331" ht="15.15" hidden="1" spans="1:86">
      <c r="A3331" s="4">
        <v>44144.7189236111</v>
      </c>
      <c r="B3331" s="6" t="s">
        <v>15</v>
      </c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 t="s">
        <v>8901</v>
      </c>
      <c r="AF3331" s="7">
        <v>89219662735</v>
      </c>
      <c r="AG3331" s="6" t="s">
        <v>8902</v>
      </c>
      <c r="AH3331" s="6" t="s">
        <v>8903</v>
      </c>
      <c r="AI3331" s="6" t="s">
        <v>226</v>
      </c>
      <c r="AJ3331" s="7">
        <v>107</v>
      </c>
      <c r="AK3331" s="6" t="s">
        <v>8904</v>
      </c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</row>
    <row r="3332" ht="15.15" hidden="1" spans="1:86">
      <c r="A3332" s="4">
        <v>44144.722337963</v>
      </c>
      <c r="B3332" s="6" t="s">
        <v>15</v>
      </c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 t="s">
        <v>8905</v>
      </c>
      <c r="AF3332" s="6">
        <v>79621542129</v>
      </c>
      <c r="AG3332" s="6" t="s">
        <v>8906</v>
      </c>
      <c r="AH3332" s="6" t="s">
        <v>8907</v>
      </c>
      <c r="AI3332" s="6" t="s">
        <v>7801</v>
      </c>
      <c r="AJ3332" s="7">
        <v>103</v>
      </c>
      <c r="AK3332" s="6" t="s">
        <v>20</v>
      </c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6"/>
      <c r="CH3332" s="6"/>
    </row>
    <row r="3333" ht="15.15" hidden="1" spans="1:86">
      <c r="A3333" s="4">
        <v>44144.7223842593</v>
      </c>
      <c r="B3333" s="5" t="s">
        <v>65</v>
      </c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 t="s">
        <v>4231</v>
      </c>
      <c r="R3333" s="7">
        <v>89215968758</v>
      </c>
      <c r="S3333" s="6" t="s">
        <v>4232</v>
      </c>
      <c r="T3333" s="6" t="s">
        <v>8908</v>
      </c>
      <c r="U3333" s="6" t="s">
        <v>5137</v>
      </c>
      <c r="V3333" s="7">
        <v>202</v>
      </c>
      <c r="W3333" s="8">
        <v>44144</v>
      </c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6"/>
      <c r="CH3333" s="6"/>
    </row>
    <row r="3334" ht="15.15" hidden="1" spans="1:86">
      <c r="A3334" s="4">
        <v>44144.7225694444</v>
      </c>
      <c r="B3334" s="5" t="s">
        <v>192</v>
      </c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 t="s">
        <v>8909</v>
      </c>
      <c r="BA3334" s="6" t="s">
        <v>8910</v>
      </c>
      <c r="BB3334" s="6"/>
      <c r="BC3334" s="6" t="s">
        <v>8911</v>
      </c>
      <c r="BD3334" s="6" t="s">
        <v>773</v>
      </c>
      <c r="BE3334" s="7">
        <v>104</v>
      </c>
      <c r="BF3334" s="8">
        <v>44144</v>
      </c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6"/>
      <c r="CH3334" s="6"/>
    </row>
    <row r="3335" ht="15.15" hidden="1" spans="1:86">
      <c r="A3335" s="4">
        <v>44144.7226736111</v>
      </c>
      <c r="B3335" s="6" t="s">
        <v>15</v>
      </c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 t="s">
        <v>8912</v>
      </c>
      <c r="AF3335" s="6">
        <v>79039292050</v>
      </c>
      <c r="AG3335" s="6" t="s">
        <v>8913</v>
      </c>
      <c r="AH3335" s="6" t="s">
        <v>8914</v>
      </c>
      <c r="AI3335" s="6" t="s">
        <v>8915</v>
      </c>
      <c r="AJ3335" s="7">
        <v>130</v>
      </c>
      <c r="AK3335" s="6" t="s">
        <v>20</v>
      </c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6"/>
      <c r="CH3335" s="6"/>
    </row>
    <row r="3336" ht="15.15" hidden="1" spans="1:86">
      <c r="A3336" s="4">
        <v>44144.7228356482</v>
      </c>
      <c r="B3336" s="5" t="s">
        <v>65</v>
      </c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 t="s">
        <v>6652</v>
      </c>
      <c r="R3336" s="6" t="s">
        <v>6653</v>
      </c>
      <c r="S3336" s="6" t="s">
        <v>6654</v>
      </c>
      <c r="T3336" s="6" t="s">
        <v>6655</v>
      </c>
      <c r="U3336" s="6" t="s">
        <v>8159</v>
      </c>
      <c r="V3336" s="7">
        <v>111</v>
      </c>
      <c r="W3336" s="8">
        <v>44144</v>
      </c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6"/>
      <c r="CH3336" s="6"/>
    </row>
    <row r="3337" ht="15.15" hidden="1" spans="1:86">
      <c r="A3337" s="4">
        <v>44144.7228935185</v>
      </c>
      <c r="B3337" s="6" t="s">
        <v>365</v>
      </c>
      <c r="C3337" s="6" t="s">
        <v>8916</v>
      </c>
      <c r="D3337" s="7">
        <v>89119335166</v>
      </c>
      <c r="E3337" s="6" t="s">
        <v>8917</v>
      </c>
      <c r="F3337" s="6" t="s">
        <v>8918</v>
      </c>
      <c r="G3337" s="6" t="s">
        <v>8919</v>
      </c>
      <c r="H3337" s="7">
        <v>702</v>
      </c>
      <c r="I3337" s="8">
        <v>44144</v>
      </c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6"/>
      <c r="CH3337" s="6"/>
    </row>
    <row r="3338" ht="15.15" hidden="1" spans="1:86">
      <c r="A3338" s="4">
        <v>44144.7229050926</v>
      </c>
      <c r="B3338" s="5" t="s">
        <v>65</v>
      </c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 t="s">
        <v>8920</v>
      </c>
      <c r="R3338" s="6">
        <v>79119927412</v>
      </c>
      <c r="S3338" s="6" t="s">
        <v>8921</v>
      </c>
      <c r="T3338" s="6" t="s">
        <v>8922</v>
      </c>
      <c r="U3338" s="6" t="s">
        <v>2525</v>
      </c>
      <c r="V3338" s="6" t="s">
        <v>6702</v>
      </c>
      <c r="W3338" s="8">
        <v>44144</v>
      </c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6"/>
      <c r="CH3338" s="6"/>
    </row>
    <row r="3339" ht="15.15" hidden="1" spans="1:86">
      <c r="A3339" s="4">
        <v>44144.7232638889</v>
      </c>
      <c r="B3339" s="5" t="s">
        <v>169</v>
      </c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 t="s">
        <v>8923</v>
      </c>
      <c r="Y3339" s="7">
        <v>9118413198</v>
      </c>
      <c r="Z3339" s="6" t="s">
        <v>8924</v>
      </c>
      <c r="AA3339" s="6" t="s">
        <v>8925</v>
      </c>
      <c r="AB3339" s="6" t="s">
        <v>8926</v>
      </c>
      <c r="AC3339" s="7">
        <v>303</v>
      </c>
      <c r="AD3339" s="8">
        <v>44144</v>
      </c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  <c r="CF3339" s="6"/>
      <c r="CG3339" s="6"/>
      <c r="CH3339" s="6"/>
    </row>
    <row r="3340" ht="15.15" hidden="1" spans="1:86">
      <c r="A3340" s="4">
        <v>44144.7235185185</v>
      </c>
      <c r="B3340" s="5" t="s">
        <v>65</v>
      </c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 t="s">
        <v>8927</v>
      </c>
      <c r="R3340" s="6">
        <v>79312237343</v>
      </c>
      <c r="S3340" s="6" t="s">
        <v>8928</v>
      </c>
      <c r="T3340" s="6" t="s">
        <v>8929</v>
      </c>
      <c r="U3340" s="6" t="s">
        <v>139</v>
      </c>
      <c r="V3340" s="7">
        <v>603</v>
      </c>
      <c r="W3340" s="8">
        <v>44144</v>
      </c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6"/>
      <c r="CF3340" s="6"/>
      <c r="CG3340" s="6"/>
      <c r="CH3340" s="6"/>
    </row>
    <row r="3341" ht="15.15" hidden="1" spans="1:86">
      <c r="A3341" s="4">
        <v>44144.7235416667</v>
      </c>
      <c r="B3341" s="5" t="s">
        <v>169</v>
      </c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 t="s">
        <v>1454</v>
      </c>
      <c r="Y3341" s="7">
        <v>89602689359</v>
      </c>
      <c r="Z3341" s="6" t="s">
        <v>1455</v>
      </c>
      <c r="AA3341" s="6" t="s">
        <v>1456</v>
      </c>
      <c r="AB3341" s="6" t="s">
        <v>859</v>
      </c>
      <c r="AC3341" s="7">
        <v>301</v>
      </c>
      <c r="AD3341" s="8">
        <v>44143</v>
      </c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6"/>
      <c r="CH3341" s="6"/>
    </row>
    <row r="3342" ht="15.15" hidden="1" spans="1:86">
      <c r="A3342" s="4">
        <v>44144.7238773148</v>
      </c>
      <c r="B3342" s="5" t="s">
        <v>65</v>
      </c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 t="s">
        <v>3321</v>
      </c>
      <c r="R3342" s="7">
        <v>89217677156</v>
      </c>
      <c r="S3342" s="6" t="s">
        <v>3322</v>
      </c>
      <c r="T3342" s="6" t="s">
        <v>3323</v>
      </c>
      <c r="U3342" s="6" t="s">
        <v>3293</v>
      </c>
      <c r="V3342" s="7">
        <v>2</v>
      </c>
      <c r="W3342" s="8">
        <v>44142</v>
      </c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6"/>
      <c r="CB3342" s="6"/>
      <c r="CC3342" s="6"/>
      <c r="CD3342" s="6"/>
      <c r="CE3342" s="6"/>
      <c r="CF3342" s="6"/>
      <c r="CG3342" s="6"/>
      <c r="CH3342" s="6"/>
    </row>
    <row r="3343" ht="15.15" hidden="1" spans="1:86">
      <c r="A3343" s="4">
        <v>44144.7244444444</v>
      </c>
      <c r="B3343" s="5" t="s">
        <v>192</v>
      </c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 t="s">
        <v>646</v>
      </c>
      <c r="BA3343" s="7">
        <v>89219351147</v>
      </c>
      <c r="BB3343" s="6" t="s">
        <v>647</v>
      </c>
      <c r="BC3343" s="6" t="s">
        <v>648</v>
      </c>
      <c r="BD3343" s="6" t="s">
        <v>773</v>
      </c>
      <c r="BE3343" s="7">
        <v>104</v>
      </c>
      <c r="BF3343" s="8">
        <v>44144</v>
      </c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</row>
    <row r="3344" ht="15.15" hidden="1" spans="1:86">
      <c r="A3344" s="4">
        <v>44144.7250694444</v>
      </c>
      <c r="B3344" s="5" t="s">
        <v>65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 t="s">
        <v>8930</v>
      </c>
      <c r="R3344" s="7">
        <v>89811134972</v>
      </c>
      <c r="S3344" s="6" t="s">
        <v>8931</v>
      </c>
      <c r="T3344" s="6" t="s">
        <v>8932</v>
      </c>
      <c r="U3344" s="6" t="s">
        <v>633</v>
      </c>
      <c r="V3344" s="7">
        <v>104</v>
      </c>
      <c r="W3344" s="8">
        <v>44144</v>
      </c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6"/>
      <c r="CH3344" s="6"/>
    </row>
    <row r="3345" ht="15.15" hidden="1" spans="1:86">
      <c r="A3345" s="4">
        <v>44144.7257291667</v>
      </c>
      <c r="B3345" s="5" t="s">
        <v>65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 t="s">
        <v>8933</v>
      </c>
      <c r="R3345" s="6">
        <v>79119398138</v>
      </c>
      <c r="S3345" s="6" t="s">
        <v>8934</v>
      </c>
      <c r="T3345" s="6" t="s">
        <v>8935</v>
      </c>
      <c r="U3345" s="6" t="s">
        <v>139</v>
      </c>
      <c r="V3345" s="7">
        <v>604</v>
      </c>
      <c r="W3345" s="8">
        <v>44144</v>
      </c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6"/>
      <c r="CH3345" s="6"/>
    </row>
    <row r="3346" ht="15.15" spans="1:86">
      <c r="A3346" s="4">
        <v>44144.7258449074</v>
      </c>
      <c r="B3346" s="5" t="s">
        <v>11</v>
      </c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 t="s">
        <v>8936</v>
      </c>
      <c r="BP3346" s="6">
        <v>79119494811</v>
      </c>
      <c r="BQ3346" s="6" t="s">
        <v>8937</v>
      </c>
      <c r="BR3346" s="6" t="s">
        <v>8938</v>
      </c>
      <c r="BS3346" s="6" t="s">
        <v>7306</v>
      </c>
      <c r="BT3346" s="7">
        <v>604</v>
      </c>
      <c r="BU3346" s="8">
        <v>44144</v>
      </c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6"/>
      <c r="CH3346" s="6"/>
    </row>
    <row r="3347" ht="15.15" hidden="1" spans="1:86">
      <c r="A3347" s="4">
        <v>44144.7270601852</v>
      </c>
      <c r="B3347" s="5" t="s">
        <v>65</v>
      </c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 t="s">
        <v>8939</v>
      </c>
      <c r="R3347" s="6">
        <v>79119681038</v>
      </c>
      <c r="S3347" s="6" t="s">
        <v>8940</v>
      </c>
      <c r="T3347" s="6" t="s">
        <v>8941</v>
      </c>
      <c r="U3347" s="6" t="s">
        <v>7020</v>
      </c>
      <c r="V3347" s="6">
        <v>1</v>
      </c>
      <c r="W3347" s="8">
        <v>44144</v>
      </c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6"/>
      <c r="CH3347" s="6"/>
    </row>
    <row r="3348" ht="15.15" spans="1:86">
      <c r="A3348" s="4">
        <v>44144.7276157407</v>
      </c>
      <c r="B3348" s="5" t="s">
        <v>11</v>
      </c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 t="s">
        <v>8942</v>
      </c>
      <c r="BP3348" s="6">
        <v>79219974917</v>
      </c>
      <c r="BQ3348" s="6" t="s">
        <v>8943</v>
      </c>
      <c r="BR3348" s="6" t="s">
        <v>8944</v>
      </c>
      <c r="BS3348" s="6" t="s">
        <v>378</v>
      </c>
      <c r="BT3348" s="7">
        <v>153</v>
      </c>
      <c r="BU3348" s="8">
        <v>44084</v>
      </c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6"/>
      <c r="CH3348" s="6"/>
    </row>
    <row r="3349" ht="15.15" hidden="1" spans="1:86">
      <c r="A3349" s="4">
        <v>44144.7284953704</v>
      </c>
      <c r="B3349" s="5" t="s">
        <v>169</v>
      </c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 t="s">
        <v>8945</v>
      </c>
      <c r="Y3349" s="7">
        <v>89643211772</v>
      </c>
      <c r="Z3349" s="6" t="s">
        <v>8946</v>
      </c>
      <c r="AA3349" s="6" t="s">
        <v>8947</v>
      </c>
      <c r="AB3349" s="6" t="s">
        <v>2816</v>
      </c>
      <c r="AC3349" s="7">
        <v>501</v>
      </c>
      <c r="AD3349" s="8">
        <v>44144</v>
      </c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6"/>
      <c r="CH3349" s="6"/>
    </row>
    <row r="3350" ht="15.15" hidden="1" spans="1:86">
      <c r="A3350" s="4">
        <v>44144.7286805556</v>
      </c>
      <c r="B3350" s="5" t="s">
        <v>27</v>
      </c>
      <c r="C3350" s="6"/>
      <c r="D3350" s="6"/>
      <c r="E3350" s="6"/>
      <c r="F3350" s="6"/>
      <c r="G3350" s="6"/>
      <c r="H3350" s="6"/>
      <c r="I3350" s="6"/>
      <c r="J3350" s="6" t="s">
        <v>8948</v>
      </c>
      <c r="K3350" s="6" t="s">
        <v>8949</v>
      </c>
      <c r="L3350" s="6" t="s">
        <v>8950</v>
      </c>
      <c r="M3350" s="6" t="s">
        <v>8951</v>
      </c>
      <c r="N3350" s="6" t="s">
        <v>4127</v>
      </c>
      <c r="O3350" s="7">
        <v>203</v>
      </c>
      <c r="P3350" s="8">
        <v>44144</v>
      </c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</row>
    <row r="3351" ht="15.15" hidden="1" spans="1:86">
      <c r="A3351" s="4">
        <v>44144.7286805556</v>
      </c>
      <c r="B3351" s="6" t="s">
        <v>80</v>
      </c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 t="s">
        <v>8952</v>
      </c>
      <c r="BH3351" s="7">
        <v>89633466944</v>
      </c>
      <c r="BI3351" s="6" t="s">
        <v>8953</v>
      </c>
      <c r="BJ3351" s="6" t="s">
        <v>8954</v>
      </c>
      <c r="BK3351" s="6" t="s">
        <v>8955</v>
      </c>
      <c r="BL3351" s="6" t="s">
        <v>1176</v>
      </c>
      <c r="BM3351" s="7">
        <v>141</v>
      </c>
      <c r="BN3351" s="6" t="s">
        <v>5144</v>
      </c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6"/>
      <c r="CH3351" s="6"/>
    </row>
    <row r="3352" ht="15.15" hidden="1" spans="1:86">
      <c r="A3352" s="4">
        <v>44144.7288541667</v>
      </c>
      <c r="B3352" s="5" t="s">
        <v>65</v>
      </c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 t="s">
        <v>8956</v>
      </c>
      <c r="R3352" s="6" t="s">
        <v>8957</v>
      </c>
      <c r="S3352" s="6" t="s">
        <v>8958</v>
      </c>
      <c r="T3352" s="6" t="s">
        <v>8959</v>
      </c>
      <c r="U3352" s="6" t="s">
        <v>139</v>
      </c>
      <c r="V3352" s="7">
        <v>604</v>
      </c>
      <c r="W3352" s="8">
        <v>44144</v>
      </c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6"/>
      <c r="CH3352" s="6"/>
    </row>
    <row r="3353" ht="15.15" spans="1:86">
      <c r="A3353" s="4">
        <v>44144.7290162037</v>
      </c>
      <c r="B3353" s="5" t="s">
        <v>11</v>
      </c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 t="s">
        <v>8960</v>
      </c>
      <c r="BP3353" s="6">
        <v>79119747616</v>
      </c>
      <c r="BQ3353" s="6" t="s">
        <v>8961</v>
      </c>
      <c r="BR3353" s="6" t="s">
        <v>8962</v>
      </c>
      <c r="BS3353" s="6" t="s">
        <v>8750</v>
      </c>
      <c r="BT3353" s="7">
        <v>145</v>
      </c>
      <c r="BU3353" s="8">
        <v>44144</v>
      </c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6"/>
      <c r="CH3353" s="6"/>
    </row>
    <row r="3354" ht="15.15" hidden="1" spans="1:86">
      <c r="A3354" s="4">
        <v>44144.7292013889</v>
      </c>
      <c r="B3354" s="5" t="s">
        <v>65</v>
      </c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 t="s">
        <v>1298</v>
      </c>
      <c r="R3354" s="6">
        <v>79219309267</v>
      </c>
      <c r="S3354" s="6" t="s">
        <v>1299</v>
      </c>
      <c r="T3354" s="6" t="s">
        <v>1300</v>
      </c>
      <c r="U3354" s="6" t="s">
        <v>139</v>
      </c>
      <c r="V3354" s="7">
        <v>504</v>
      </c>
      <c r="W3354" s="8">
        <v>44144</v>
      </c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6"/>
      <c r="CH3354" s="6"/>
    </row>
    <row r="3355" ht="15.15" hidden="1" spans="1:86">
      <c r="A3355" s="4">
        <v>44144.7310185185</v>
      </c>
      <c r="B3355" s="6" t="s">
        <v>80</v>
      </c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 t="s">
        <v>8963</v>
      </c>
      <c r="BH3355" s="7">
        <v>89219277541</v>
      </c>
      <c r="BI3355" s="6" t="s">
        <v>8964</v>
      </c>
      <c r="BJ3355" s="6" t="s">
        <v>8965</v>
      </c>
      <c r="BK3355" s="6" t="s">
        <v>8966</v>
      </c>
      <c r="BL3355" s="6" t="s">
        <v>3456</v>
      </c>
      <c r="BM3355" s="7">
        <v>105</v>
      </c>
      <c r="BN3355" s="6" t="s">
        <v>20</v>
      </c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6"/>
      <c r="CH3355" s="6"/>
    </row>
    <row r="3356" ht="15.15" hidden="1" spans="1:86">
      <c r="A3356" s="4">
        <v>44144.7321643519</v>
      </c>
      <c r="B3356" s="6" t="s">
        <v>15</v>
      </c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 t="s">
        <v>8967</v>
      </c>
      <c r="AF3356" s="6">
        <v>79052210441</v>
      </c>
      <c r="AG3356" s="6" t="s">
        <v>8968</v>
      </c>
      <c r="AH3356" s="6" t="s">
        <v>8969</v>
      </c>
      <c r="AI3356" s="6" t="s">
        <v>2928</v>
      </c>
      <c r="AJ3356" s="7">
        <v>101</v>
      </c>
      <c r="AK3356" s="6" t="s">
        <v>26</v>
      </c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6"/>
      <c r="CH3356" s="6"/>
    </row>
    <row r="3357" ht="15.15" hidden="1" spans="1:86">
      <c r="A3357" s="4">
        <v>44144.7324305556</v>
      </c>
      <c r="B3357" s="6" t="s">
        <v>80</v>
      </c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 t="s">
        <v>8970</v>
      </c>
      <c r="BH3357" s="7">
        <v>89217794019</v>
      </c>
      <c r="BI3357" s="6"/>
      <c r="BJ3357" s="6" t="s">
        <v>8971</v>
      </c>
      <c r="BK3357" s="6" t="s">
        <v>8972</v>
      </c>
      <c r="BL3357" s="6" t="s">
        <v>7539</v>
      </c>
      <c r="BM3357" s="7">
        <v>106</v>
      </c>
      <c r="BN3357" s="6" t="s">
        <v>20</v>
      </c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6"/>
      <c r="CH3357" s="6"/>
    </row>
    <row r="3358" ht="15.15" hidden="1" spans="1:86">
      <c r="A3358" s="4">
        <v>44144.7328472222</v>
      </c>
      <c r="B3358" s="5" t="s">
        <v>65</v>
      </c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 t="s">
        <v>2568</v>
      </c>
      <c r="R3358" s="7">
        <v>89213287572</v>
      </c>
      <c r="S3358" s="6" t="s">
        <v>2569</v>
      </c>
      <c r="T3358" s="6" t="s">
        <v>8973</v>
      </c>
      <c r="U3358" s="6" t="s">
        <v>8974</v>
      </c>
      <c r="V3358" s="7">
        <v>102</v>
      </c>
      <c r="W3358" s="8">
        <v>44144</v>
      </c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6"/>
      <c r="CH3358" s="6"/>
    </row>
    <row r="3359" ht="15.15" hidden="1" spans="1:86">
      <c r="A3359" s="4">
        <v>44144.7328472222</v>
      </c>
      <c r="B3359" s="6" t="s">
        <v>15</v>
      </c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 t="s">
        <v>4128</v>
      </c>
      <c r="AF3359" s="6">
        <v>79117818973</v>
      </c>
      <c r="AG3359" s="6" t="s">
        <v>4129</v>
      </c>
      <c r="AH3359" s="6" t="s">
        <v>4130</v>
      </c>
      <c r="AI3359" s="6" t="s">
        <v>7696</v>
      </c>
      <c r="AJ3359" s="7">
        <v>119</v>
      </c>
      <c r="AK3359" s="6" t="s">
        <v>20</v>
      </c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</row>
    <row r="3360" ht="15.15" spans="1:86">
      <c r="A3360" s="4">
        <v>44144.7328819444</v>
      </c>
      <c r="B3360" s="5" t="s">
        <v>11</v>
      </c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 t="s">
        <v>8975</v>
      </c>
      <c r="BP3360" s="7">
        <v>89111701019</v>
      </c>
      <c r="BQ3360" s="6" t="s">
        <v>8976</v>
      </c>
      <c r="BR3360" s="6" t="s">
        <v>8975</v>
      </c>
      <c r="BS3360" s="6" t="s">
        <v>8977</v>
      </c>
      <c r="BT3360" s="7">
        <v>105</v>
      </c>
      <c r="BU3360" s="8">
        <v>44144</v>
      </c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  <c r="CF3360" s="6"/>
      <c r="CG3360" s="6"/>
      <c r="CH3360" s="6"/>
    </row>
    <row r="3361" ht="15.15" hidden="1" spans="1:86">
      <c r="A3361" s="4">
        <v>44144.7332060185</v>
      </c>
      <c r="B3361" s="5" t="s">
        <v>65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 t="s">
        <v>8978</v>
      </c>
      <c r="R3361" s="6">
        <v>79013024705</v>
      </c>
      <c r="S3361" s="6" t="s">
        <v>8979</v>
      </c>
      <c r="T3361" s="6" t="s">
        <v>8980</v>
      </c>
      <c r="U3361" s="6" t="s">
        <v>8981</v>
      </c>
      <c r="V3361" s="6">
        <v>3</v>
      </c>
      <c r="W3361" s="8">
        <v>44144</v>
      </c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  <c r="CF3361" s="6"/>
      <c r="CG3361" s="6"/>
      <c r="CH3361" s="6"/>
    </row>
    <row r="3362" ht="15.15" spans="1:86">
      <c r="A3362" s="4">
        <v>44144.7334722222</v>
      </c>
      <c r="B3362" s="5" t="s">
        <v>11</v>
      </c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 t="s">
        <v>8982</v>
      </c>
      <c r="BP3362" s="7">
        <v>89213009507</v>
      </c>
      <c r="BQ3362" s="6" t="s">
        <v>8983</v>
      </c>
      <c r="BR3362" s="6" t="s">
        <v>8984</v>
      </c>
      <c r="BS3362" s="6" t="s">
        <v>218</v>
      </c>
      <c r="BT3362" s="7">
        <v>202</v>
      </c>
      <c r="BU3362" s="7" t="s">
        <v>8985</v>
      </c>
      <c r="BV3362" s="6"/>
      <c r="BW3362" s="6"/>
      <c r="BX3362" s="6"/>
      <c r="BY3362" s="6"/>
      <c r="BZ3362" s="6"/>
      <c r="CA3362" s="6"/>
      <c r="CB3362" s="6"/>
      <c r="CC3362" s="6"/>
      <c r="CD3362" s="6"/>
      <c r="CE3362" s="6"/>
      <c r="CF3362" s="6"/>
      <c r="CG3362" s="6"/>
      <c r="CH3362" s="6"/>
    </row>
    <row r="3363" ht="15.15" hidden="1" spans="1:86">
      <c r="A3363" s="4">
        <v>44144.7339236111</v>
      </c>
      <c r="B3363" s="5" t="s">
        <v>192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 t="s">
        <v>4693</v>
      </c>
      <c r="BA3363" s="6">
        <v>79217933767</v>
      </c>
      <c r="BB3363" s="6" t="s">
        <v>4694</v>
      </c>
      <c r="BC3363" s="6" t="s">
        <v>4697</v>
      </c>
      <c r="BD3363" s="6" t="s">
        <v>773</v>
      </c>
      <c r="BE3363" s="7">
        <v>102</v>
      </c>
      <c r="BF3363" s="8">
        <v>44144</v>
      </c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6"/>
      <c r="CH3363" s="6"/>
    </row>
    <row r="3364" ht="15.15" hidden="1" spans="1:86">
      <c r="A3364" s="4">
        <v>44144.7342592593</v>
      </c>
      <c r="B3364" s="5" t="s">
        <v>65</v>
      </c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 t="s">
        <v>3326</v>
      </c>
      <c r="R3364" s="6">
        <v>79817096056</v>
      </c>
      <c r="S3364" s="6" t="s">
        <v>3327</v>
      </c>
      <c r="T3364" s="6" t="s">
        <v>3328</v>
      </c>
      <c r="U3364" s="6" t="s">
        <v>3375</v>
      </c>
      <c r="V3364" s="7">
        <v>101</v>
      </c>
      <c r="W3364" s="8">
        <v>44144</v>
      </c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  <c r="CF3364" s="6"/>
      <c r="CG3364" s="6"/>
      <c r="CH3364" s="6"/>
    </row>
    <row r="3365" ht="15.15" hidden="1" spans="1:86">
      <c r="A3365" s="4">
        <v>44144.734537037</v>
      </c>
      <c r="B3365" s="6" t="s">
        <v>80</v>
      </c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 t="s">
        <v>8963</v>
      </c>
      <c r="BH3365" s="7">
        <v>89219277541</v>
      </c>
      <c r="BI3365" s="6" t="s">
        <v>8964</v>
      </c>
      <c r="BJ3365" s="6" t="s">
        <v>8986</v>
      </c>
      <c r="BK3365" s="6" t="s">
        <v>8987</v>
      </c>
      <c r="BL3365" s="6" t="s">
        <v>1707</v>
      </c>
      <c r="BM3365" s="7">
        <v>105</v>
      </c>
      <c r="BN3365" s="6" t="s">
        <v>20</v>
      </c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6"/>
      <c r="CH3365" s="6"/>
    </row>
    <row r="3366" ht="15.15" spans="1:86">
      <c r="A3366" s="4">
        <v>44144.7345486111</v>
      </c>
      <c r="B3366" s="5" t="s">
        <v>11</v>
      </c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 t="s">
        <v>8988</v>
      </c>
      <c r="BP3366" s="7">
        <v>89819815959</v>
      </c>
      <c r="BQ3366" s="6"/>
      <c r="BR3366" s="6" t="s">
        <v>8989</v>
      </c>
      <c r="BS3366" s="6" t="s">
        <v>2068</v>
      </c>
      <c r="BT3366" s="7">
        <v>135</v>
      </c>
      <c r="BU3366" s="8">
        <v>44143</v>
      </c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6"/>
    </row>
    <row r="3367" ht="15.15" hidden="1" spans="1:86">
      <c r="A3367" s="4">
        <v>44144.735625</v>
      </c>
      <c r="B3367" s="6" t="s">
        <v>80</v>
      </c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 t="s">
        <v>8990</v>
      </c>
      <c r="BH3367" s="7">
        <v>89046350776</v>
      </c>
      <c r="BI3367" s="6" t="s">
        <v>8991</v>
      </c>
      <c r="BJ3367" s="6" t="s">
        <v>8992</v>
      </c>
      <c r="BK3367" s="6" t="s">
        <v>8993</v>
      </c>
      <c r="BL3367" s="6" t="s">
        <v>6584</v>
      </c>
      <c r="BM3367" s="7">
        <v>107</v>
      </c>
      <c r="BN3367" s="6" t="s">
        <v>26</v>
      </c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6"/>
      <c r="CH3367" s="6"/>
    </row>
    <row r="3368" ht="15.15" spans="1:86">
      <c r="A3368" s="4">
        <v>44144.7357523148</v>
      </c>
      <c r="B3368" s="5" t="s">
        <v>11</v>
      </c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 t="s">
        <v>8988</v>
      </c>
      <c r="BP3368" s="7">
        <v>89819815959</v>
      </c>
      <c r="BQ3368" s="6"/>
      <c r="BR3368" s="6" t="s">
        <v>8989</v>
      </c>
      <c r="BS3368" s="6" t="s">
        <v>4066</v>
      </c>
      <c r="BT3368" s="7">
        <v>115</v>
      </c>
      <c r="BU3368" s="8">
        <v>44144</v>
      </c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</row>
    <row r="3369" ht="15.15" hidden="1" spans="1:86">
      <c r="A3369" s="4">
        <v>44144.7359143519</v>
      </c>
      <c r="B3369" s="5" t="s">
        <v>65</v>
      </c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 t="s">
        <v>8994</v>
      </c>
      <c r="R3369" s="7">
        <v>89052074937</v>
      </c>
      <c r="S3369" s="6" t="s">
        <v>8995</v>
      </c>
      <c r="T3369" s="6" t="s">
        <v>8996</v>
      </c>
      <c r="U3369" s="6" t="s">
        <v>7020</v>
      </c>
      <c r="V3369" s="6">
        <v>1</v>
      </c>
      <c r="W3369" s="8">
        <v>44144</v>
      </c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6"/>
      <c r="CH3369" s="6"/>
    </row>
    <row r="3370" ht="15.15" hidden="1" spans="1:86">
      <c r="A3370" s="4">
        <v>44144.736099537</v>
      </c>
      <c r="B3370" s="5" t="s">
        <v>192</v>
      </c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 t="s">
        <v>6851</v>
      </c>
      <c r="BA3370" s="7">
        <v>89516545094</v>
      </c>
      <c r="BB3370" s="6" t="s">
        <v>6852</v>
      </c>
      <c r="BC3370" s="6" t="s">
        <v>6853</v>
      </c>
      <c r="BD3370" s="6" t="s">
        <v>193</v>
      </c>
      <c r="BE3370" s="7">
        <v>119</v>
      </c>
      <c r="BF3370" s="8">
        <v>44144</v>
      </c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6"/>
      <c r="CH3370" s="6"/>
    </row>
    <row r="3371" ht="15.15" hidden="1" spans="1:86">
      <c r="A3371" s="4">
        <v>44144.7363888889</v>
      </c>
      <c r="B3371" s="6" t="s">
        <v>15</v>
      </c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 t="s">
        <v>8997</v>
      </c>
      <c r="AF3371" s="6">
        <v>79111738453</v>
      </c>
      <c r="AG3371" s="6" t="s">
        <v>8998</v>
      </c>
      <c r="AH3371" s="6" t="s">
        <v>8999</v>
      </c>
      <c r="AI3371" s="6" t="s">
        <v>3496</v>
      </c>
      <c r="AJ3371" s="7">
        <v>105</v>
      </c>
      <c r="AK3371" s="6" t="s">
        <v>20</v>
      </c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6"/>
      <c r="CH3371" s="6"/>
    </row>
    <row r="3372" ht="15.15" hidden="1" spans="1:86">
      <c r="A3372" s="4">
        <v>44144.7374074074</v>
      </c>
      <c r="B3372" s="5" t="s">
        <v>192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 t="s">
        <v>6851</v>
      </c>
      <c r="BA3372" s="7">
        <v>89516545094</v>
      </c>
      <c r="BB3372" s="6" t="s">
        <v>6852</v>
      </c>
      <c r="BC3372" s="6" t="s">
        <v>9000</v>
      </c>
      <c r="BD3372" s="6" t="s">
        <v>193</v>
      </c>
      <c r="BE3372" s="7">
        <v>119</v>
      </c>
      <c r="BF3372" s="8">
        <v>44144</v>
      </c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6"/>
      <c r="CH3372" s="6"/>
    </row>
    <row r="3373" ht="15.15" spans="1:86">
      <c r="A3373" s="4">
        <v>44144.7374884259</v>
      </c>
      <c r="B3373" s="5" t="s">
        <v>11</v>
      </c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 t="s">
        <v>9001</v>
      </c>
      <c r="BP3373" s="6">
        <v>79117484637</v>
      </c>
      <c r="BQ3373" s="6" t="s">
        <v>9002</v>
      </c>
      <c r="BR3373" s="6" t="s">
        <v>9003</v>
      </c>
      <c r="BS3373" s="6" t="s">
        <v>2895</v>
      </c>
      <c r="BT3373" s="7">
        <v>601</v>
      </c>
      <c r="BU3373" s="8">
        <v>44144</v>
      </c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6"/>
      <c r="CH3373" s="6"/>
    </row>
    <row r="3374" ht="15.15" hidden="1" spans="1:86">
      <c r="A3374" s="4">
        <v>44144.7376736111</v>
      </c>
      <c r="B3374" s="5" t="s">
        <v>65</v>
      </c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 t="s">
        <v>9004</v>
      </c>
      <c r="R3374" s="7">
        <v>89657939415</v>
      </c>
      <c r="S3374" s="6" t="s">
        <v>9005</v>
      </c>
      <c r="T3374" s="6" t="s">
        <v>9006</v>
      </c>
      <c r="U3374" s="6" t="s">
        <v>69</v>
      </c>
      <c r="V3374" s="6">
        <v>3</v>
      </c>
      <c r="W3374" s="8">
        <v>44144</v>
      </c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6"/>
      <c r="CH3374" s="6"/>
    </row>
    <row r="3375" ht="15.15" hidden="1" spans="1:86">
      <c r="A3375" s="4">
        <v>44144.7387152778</v>
      </c>
      <c r="B3375" s="5" t="s">
        <v>27</v>
      </c>
      <c r="C3375" s="6"/>
      <c r="D3375" s="6"/>
      <c r="E3375" s="6"/>
      <c r="F3375" s="6"/>
      <c r="G3375" s="6"/>
      <c r="H3375" s="6"/>
      <c r="I3375" s="6"/>
      <c r="J3375" s="6" t="s">
        <v>9007</v>
      </c>
      <c r="K3375" s="6" t="s">
        <v>9008</v>
      </c>
      <c r="L3375" s="6" t="s">
        <v>9009</v>
      </c>
      <c r="M3375" s="6" t="s">
        <v>9010</v>
      </c>
      <c r="N3375" s="6" t="s">
        <v>4127</v>
      </c>
      <c r="O3375" s="7">
        <v>202</v>
      </c>
      <c r="P3375" s="8">
        <v>44144</v>
      </c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6"/>
      <c r="CH3375" s="6"/>
    </row>
    <row r="3376" ht="15.15" hidden="1" spans="1:86">
      <c r="A3376" s="4">
        <v>44144.7388078704</v>
      </c>
      <c r="B3376" s="6" t="s">
        <v>15</v>
      </c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 t="s">
        <v>6570</v>
      </c>
      <c r="AF3376" s="6" t="s">
        <v>6571</v>
      </c>
      <c r="AG3376" s="6" t="s">
        <v>6572</v>
      </c>
      <c r="AH3376" s="6" t="s">
        <v>6573</v>
      </c>
      <c r="AI3376" s="6" t="s">
        <v>8006</v>
      </c>
      <c r="AJ3376" s="7">
        <v>102</v>
      </c>
      <c r="AK3376" s="6" t="s">
        <v>26</v>
      </c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</row>
    <row r="3377" ht="15.15" hidden="1" spans="1:86">
      <c r="A3377" s="4">
        <v>44144.7388078704</v>
      </c>
      <c r="B3377" s="5" t="s">
        <v>65</v>
      </c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 t="s">
        <v>9004</v>
      </c>
      <c r="R3377" s="7">
        <v>89657939415</v>
      </c>
      <c r="S3377" s="6" t="s">
        <v>9005</v>
      </c>
      <c r="T3377" s="6" t="s">
        <v>9011</v>
      </c>
      <c r="U3377" s="6" t="s">
        <v>9012</v>
      </c>
      <c r="V3377" s="6">
        <v>3</v>
      </c>
      <c r="W3377" s="8">
        <v>44144</v>
      </c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6"/>
      <c r="CH3377" s="6"/>
    </row>
    <row r="3378" ht="15.15" hidden="1" spans="1:86">
      <c r="A3378" s="4">
        <v>44144.7391087963</v>
      </c>
      <c r="B3378" s="5" t="s">
        <v>65</v>
      </c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 t="s">
        <v>3855</v>
      </c>
      <c r="R3378" s="7">
        <v>89215524110</v>
      </c>
      <c r="S3378" s="6" t="s">
        <v>3856</v>
      </c>
      <c r="T3378" s="6" t="s">
        <v>3857</v>
      </c>
      <c r="U3378" s="6" t="s">
        <v>9013</v>
      </c>
      <c r="V3378" s="7">
        <v>402</v>
      </c>
      <c r="W3378" s="8">
        <v>44144</v>
      </c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</row>
    <row r="3379" ht="15.15" hidden="1" spans="1:86">
      <c r="A3379" s="4">
        <v>44144.7393518519</v>
      </c>
      <c r="B3379" s="6" t="s">
        <v>365</v>
      </c>
      <c r="C3379" s="6" t="s">
        <v>188</v>
      </c>
      <c r="D3379" s="7">
        <v>89213516553</v>
      </c>
      <c r="E3379" s="6" t="s">
        <v>190</v>
      </c>
      <c r="F3379" s="6" t="s">
        <v>191</v>
      </c>
      <c r="G3379" s="6" t="s">
        <v>9014</v>
      </c>
      <c r="H3379" s="7">
        <v>802</v>
      </c>
      <c r="I3379" s="8">
        <v>44144</v>
      </c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6"/>
      <c r="CH3379" s="6"/>
    </row>
    <row r="3380" ht="15.15" hidden="1" spans="1:86">
      <c r="A3380" s="4">
        <v>44144.7400694444</v>
      </c>
      <c r="B3380" s="5" t="s">
        <v>27</v>
      </c>
      <c r="C3380" s="6"/>
      <c r="D3380" s="6"/>
      <c r="E3380" s="6"/>
      <c r="F3380" s="6"/>
      <c r="G3380" s="6"/>
      <c r="H3380" s="6"/>
      <c r="I3380" s="6"/>
      <c r="J3380" s="6" t="s">
        <v>9015</v>
      </c>
      <c r="K3380" s="6" t="s">
        <v>9016</v>
      </c>
      <c r="L3380" s="6"/>
      <c r="M3380" s="6" t="s">
        <v>9017</v>
      </c>
      <c r="N3380" s="6" t="s">
        <v>9018</v>
      </c>
      <c r="O3380" s="7">
        <v>301</v>
      </c>
      <c r="P3380" s="8">
        <v>44144</v>
      </c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6"/>
      <c r="CH3380" s="6"/>
    </row>
    <row r="3381" ht="15.15" hidden="1" spans="1:86">
      <c r="A3381" s="4">
        <v>44144.7401967593</v>
      </c>
      <c r="B3381" s="5" t="s">
        <v>65</v>
      </c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 t="s">
        <v>9004</v>
      </c>
      <c r="R3381" s="7">
        <v>89657939415</v>
      </c>
      <c r="S3381" s="6" t="s">
        <v>9005</v>
      </c>
      <c r="T3381" s="6" t="s">
        <v>9019</v>
      </c>
      <c r="U3381" s="6" t="s">
        <v>8115</v>
      </c>
      <c r="V3381" s="7">
        <v>301</v>
      </c>
      <c r="W3381" s="8">
        <v>44144</v>
      </c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</row>
    <row r="3382" ht="15.15" hidden="1" spans="1:86">
      <c r="A3382" s="4">
        <v>44144.7405208333</v>
      </c>
      <c r="B3382" s="6" t="s">
        <v>365</v>
      </c>
      <c r="C3382" s="6" t="s">
        <v>188</v>
      </c>
      <c r="D3382" s="7">
        <v>89213516553</v>
      </c>
      <c r="E3382" s="6" t="s">
        <v>190</v>
      </c>
      <c r="F3382" s="6" t="s">
        <v>191</v>
      </c>
      <c r="G3382" s="6" t="s">
        <v>369</v>
      </c>
      <c r="H3382" s="7">
        <v>802</v>
      </c>
      <c r="I3382" s="8">
        <v>44144</v>
      </c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6"/>
      <c r="CH3382" s="6"/>
    </row>
    <row r="3383" ht="15.15" hidden="1" spans="1:86">
      <c r="A3383" s="4">
        <v>44144.7410069444</v>
      </c>
      <c r="B3383" s="6" t="s">
        <v>15</v>
      </c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 t="s">
        <v>9020</v>
      </c>
      <c r="AF3383" s="6">
        <v>79111233126</v>
      </c>
      <c r="AG3383" s="6" t="s">
        <v>9021</v>
      </c>
      <c r="AH3383" s="6" t="s">
        <v>9022</v>
      </c>
      <c r="AI3383" s="6" t="s">
        <v>3536</v>
      </c>
      <c r="AJ3383" s="7">
        <v>101</v>
      </c>
      <c r="AK3383" s="6" t="s">
        <v>9023</v>
      </c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6"/>
      <c r="CC3383" s="6"/>
      <c r="CD3383" s="6"/>
      <c r="CE3383" s="6"/>
      <c r="CF3383" s="6"/>
      <c r="CG3383" s="6"/>
      <c r="CH3383" s="6"/>
    </row>
    <row r="3384" ht="15.15" hidden="1" spans="1:86">
      <c r="A3384" s="4">
        <v>44144.7410532407</v>
      </c>
      <c r="B3384" s="5" t="s">
        <v>65</v>
      </c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 t="s">
        <v>9024</v>
      </c>
      <c r="R3384" s="6">
        <v>79522876771</v>
      </c>
      <c r="S3384" s="6"/>
      <c r="T3384" s="6" t="s">
        <v>9025</v>
      </c>
      <c r="U3384" s="6" t="s">
        <v>139</v>
      </c>
      <c r="V3384" s="7">
        <v>503</v>
      </c>
      <c r="W3384" s="8">
        <v>44144</v>
      </c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  <c r="CF3384" s="6"/>
      <c r="CG3384" s="6"/>
      <c r="CH3384" s="6"/>
    </row>
    <row r="3385" ht="15.15" hidden="1" spans="1:86">
      <c r="A3385" s="4">
        <v>44144.7411226852</v>
      </c>
      <c r="B3385" s="5" t="s">
        <v>65</v>
      </c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 t="s">
        <v>9026</v>
      </c>
      <c r="R3385" s="6" t="s">
        <v>9027</v>
      </c>
      <c r="S3385" s="6" t="s">
        <v>9028</v>
      </c>
      <c r="T3385" s="6" t="s">
        <v>9029</v>
      </c>
      <c r="U3385" s="6" t="s">
        <v>6620</v>
      </c>
      <c r="V3385" s="6">
        <v>3</v>
      </c>
      <c r="W3385" s="8">
        <v>44144</v>
      </c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6"/>
      <c r="CB3385" s="6"/>
      <c r="CC3385" s="6"/>
      <c r="CD3385" s="6"/>
      <c r="CE3385" s="6"/>
      <c r="CF3385" s="6"/>
      <c r="CG3385" s="6"/>
      <c r="CH3385" s="6"/>
    </row>
    <row r="3386" ht="15.15" hidden="1" spans="1:86">
      <c r="A3386" s="4">
        <v>44144.7418865741</v>
      </c>
      <c r="B3386" s="6" t="s">
        <v>80</v>
      </c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 t="s">
        <v>9030</v>
      </c>
      <c r="BH3386" s="7">
        <v>89627037464</v>
      </c>
      <c r="BI3386" s="6" t="s">
        <v>9031</v>
      </c>
      <c r="BJ3386" s="6" t="s">
        <v>9032</v>
      </c>
      <c r="BK3386" s="6" t="s">
        <v>9033</v>
      </c>
      <c r="BL3386" s="6" t="s">
        <v>1147</v>
      </c>
      <c r="BM3386" s="7">
        <v>119</v>
      </c>
      <c r="BN3386" s="6" t="s">
        <v>20</v>
      </c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  <c r="CF3386" s="6"/>
      <c r="CG3386" s="6"/>
      <c r="CH3386" s="6"/>
    </row>
    <row r="3387" ht="15.15" hidden="1" spans="1:86">
      <c r="A3387" s="4">
        <v>44144.7422106481</v>
      </c>
      <c r="B3387" s="5" t="s">
        <v>65</v>
      </c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 t="s">
        <v>9034</v>
      </c>
      <c r="R3387" s="7">
        <v>89500392964</v>
      </c>
      <c r="S3387" s="6" t="s">
        <v>9035</v>
      </c>
      <c r="T3387" s="6" t="s">
        <v>9036</v>
      </c>
      <c r="U3387" s="6" t="s">
        <v>476</v>
      </c>
      <c r="V3387" s="6">
        <v>2</v>
      </c>
      <c r="W3387" s="8">
        <v>44144</v>
      </c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  <c r="CF3387" s="6"/>
      <c r="CG3387" s="6"/>
      <c r="CH3387" s="6"/>
    </row>
    <row r="3388" ht="15.15" hidden="1" spans="1:86">
      <c r="A3388" s="4">
        <v>44144.7422106481</v>
      </c>
      <c r="B3388" s="5" t="s">
        <v>65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 t="s">
        <v>9026</v>
      </c>
      <c r="R3388" s="6" t="s">
        <v>9027</v>
      </c>
      <c r="S3388" s="6" t="s">
        <v>9028</v>
      </c>
      <c r="T3388" s="6" t="s">
        <v>9029</v>
      </c>
      <c r="U3388" s="6" t="s">
        <v>2945</v>
      </c>
      <c r="V3388" s="7">
        <v>301</v>
      </c>
      <c r="W3388" s="8">
        <v>44144</v>
      </c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6"/>
      <c r="CH3388" s="6"/>
    </row>
    <row r="3389" ht="15.15" spans="1:86">
      <c r="A3389" s="4">
        <v>44144.7423148148</v>
      </c>
      <c r="B3389" s="5" t="s">
        <v>11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 t="s">
        <v>9037</v>
      </c>
      <c r="BP3389" s="6">
        <v>79117525481</v>
      </c>
      <c r="BQ3389" s="6" t="s">
        <v>9038</v>
      </c>
      <c r="BR3389" s="6" t="s">
        <v>9039</v>
      </c>
      <c r="BS3389" s="6" t="s">
        <v>9040</v>
      </c>
      <c r="BT3389" s="6" t="s">
        <v>9041</v>
      </c>
      <c r="BU3389" s="8">
        <v>44144</v>
      </c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6"/>
      <c r="CH3389" s="6"/>
    </row>
    <row r="3390" ht="15.15" hidden="1" spans="1:86">
      <c r="A3390" s="4">
        <v>44144.742349537</v>
      </c>
      <c r="B3390" s="6" t="s">
        <v>15</v>
      </c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 t="s">
        <v>9042</v>
      </c>
      <c r="AF3390" s="7">
        <v>89818533426</v>
      </c>
      <c r="AG3390" s="6" t="s">
        <v>9043</v>
      </c>
      <c r="AH3390" s="6" t="s">
        <v>9044</v>
      </c>
      <c r="AI3390" s="6" t="s">
        <v>1605</v>
      </c>
      <c r="AJ3390" s="7">
        <v>131</v>
      </c>
      <c r="AK3390" s="6" t="s">
        <v>20</v>
      </c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6"/>
      <c r="CH3390" s="6"/>
    </row>
    <row r="3391" ht="15.15" hidden="1" spans="1:86">
      <c r="A3391" s="4">
        <v>44144.7423726852</v>
      </c>
      <c r="B3391" s="5" t="s">
        <v>27</v>
      </c>
      <c r="C3391" s="6"/>
      <c r="D3391" s="6"/>
      <c r="E3391" s="6"/>
      <c r="F3391" s="6"/>
      <c r="G3391" s="6"/>
      <c r="H3391" s="6"/>
      <c r="I3391" s="6"/>
      <c r="J3391" s="6" t="s">
        <v>9045</v>
      </c>
      <c r="K3391" s="7">
        <v>89112258412</v>
      </c>
      <c r="L3391" s="6" t="s">
        <v>7775</v>
      </c>
      <c r="M3391" s="6" t="s">
        <v>9046</v>
      </c>
      <c r="N3391" s="6" t="s">
        <v>1564</v>
      </c>
      <c r="O3391" s="7">
        <v>201</v>
      </c>
      <c r="P3391" s="8">
        <v>38472</v>
      </c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6"/>
      <c r="CH3391" s="6"/>
    </row>
    <row r="3392" ht="15.15" spans="1:86">
      <c r="A3392" s="4">
        <v>44144.7423726852</v>
      </c>
      <c r="B3392" s="5" t="s">
        <v>11</v>
      </c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 t="s">
        <v>9047</v>
      </c>
      <c r="BP3392" s="6">
        <v>79219494821</v>
      </c>
      <c r="BQ3392" s="6" t="s">
        <v>9048</v>
      </c>
      <c r="BR3392" s="6" t="s">
        <v>9049</v>
      </c>
      <c r="BS3392" s="6" t="s">
        <v>427</v>
      </c>
      <c r="BT3392" s="7">
        <v>603</v>
      </c>
      <c r="BU3392" s="8">
        <v>44144</v>
      </c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6"/>
      <c r="CH3392" s="6"/>
    </row>
    <row r="3393" ht="15.15" hidden="1" spans="1:86">
      <c r="A3393" s="4">
        <v>44144.7425347222</v>
      </c>
      <c r="B3393" s="5" t="s">
        <v>169</v>
      </c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 t="s">
        <v>9050</v>
      </c>
      <c r="Y3393" s="6">
        <v>79119984228</v>
      </c>
      <c r="Z3393" s="6" t="s">
        <v>9051</v>
      </c>
      <c r="AA3393" s="6" t="s">
        <v>9052</v>
      </c>
      <c r="AB3393" s="6" t="s">
        <v>633</v>
      </c>
      <c r="AC3393" s="7">
        <v>203</v>
      </c>
      <c r="AD3393" s="8">
        <v>44144</v>
      </c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6"/>
      <c r="CH3393" s="6"/>
    </row>
    <row r="3394" ht="15.15" hidden="1" spans="1:86">
      <c r="A3394" s="4">
        <v>44144.7425694444</v>
      </c>
      <c r="B3394" s="5" t="s">
        <v>65</v>
      </c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 t="s">
        <v>9053</v>
      </c>
      <c r="R3394" s="6">
        <v>79533489245</v>
      </c>
      <c r="S3394" s="6" t="s">
        <v>9054</v>
      </c>
      <c r="T3394" s="6" t="s">
        <v>9055</v>
      </c>
      <c r="U3394" s="6" t="s">
        <v>2664</v>
      </c>
      <c r="V3394" s="7">
        <v>203</v>
      </c>
      <c r="W3394" s="8">
        <v>44144</v>
      </c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6"/>
      <c r="CH3394" s="6"/>
    </row>
    <row r="3395" ht="15.15" hidden="1" spans="1:86">
      <c r="A3395" s="4">
        <v>44144.7425925926</v>
      </c>
      <c r="B3395" s="5" t="s">
        <v>27</v>
      </c>
      <c r="C3395" s="6"/>
      <c r="D3395" s="6"/>
      <c r="E3395" s="6"/>
      <c r="F3395" s="6"/>
      <c r="G3395" s="6"/>
      <c r="H3395" s="6"/>
      <c r="I3395" s="6"/>
      <c r="J3395" s="6" t="s">
        <v>9056</v>
      </c>
      <c r="K3395" s="7">
        <v>89500483858</v>
      </c>
      <c r="L3395" s="6" t="s">
        <v>9057</v>
      </c>
      <c r="M3395" s="6" t="s">
        <v>9058</v>
      </c>
      <c r="N3395" s="6" t="s">
        <v>6213</v>
      </c>
      <c r="O3395" s="7">
        <v>206</v>
      </c>
      <c r="P3395" s="8">
        <v>44144</v>
      </c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6"/>
      <c r="CH3395" s="6"/>
    </row>
    <row r="3396" ht="15.15" hidden="1" spans="1:86">
      <c r="A3396" s="4">
        <v>44144.743125</v>
      </c>
      <c r="B3396" s="5" t="s">
        <v>65</v>
      </c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 t="s">
        <v>9034</v>
      </c>
      <c r="R3396" s="7">
        <v>89500302964</v>
      </c>
      <c r="S3396" s="6" t="s">
        <v>9035</v>
      </c>
      <c r="T3396" s="6" t="s">
        <v>9059</v>
      </c>
      <c r="U3396" s="6" t="s">
        <v>2001</v>
      </c>
      <c r="V3396" s="6">
        <v>3</v>
      </c>
      <c r="W3396" s="8">
        <v>44144</v>
      </c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6"/>
      <c r="CH3396" s="6"/>
    </row>
    <row r="3397" ht="15.15" spans="1:86">
      <c r="A3397" s="4">
        <v>44144.743125</v>
      </c>
      <c r="B3397" s="5" t="s">
        <v>11</v>
      </c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 t="s">
        <v>9050</v>
      </c>
      <c r="BP3397" s="6">
        <v>79119984228</v>
      </c>
      <c r="BQ3397" s="6" t="s">
        <v>9051</v>
      </c>
      <c r="BR3397" s="6" t="s">
        <v>9052</v>
      </c>
      <c r="BS3397" s="6" t="s">
        <v>2895</v>
      </c>
      <c r="BT3397" s="7">
        <v>601</v>
      </c>
      <c r="BU3397" s="8">
        <v>44144</v>
      </c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6"/>
      <c r="CH3397" s="6"/>
    </row>
    <row r="3398" ht="15.15" hidden="1" spans="1:86">
      <c r="A3398" s="4">
        <v>44144.7431712963</v>
      </c>
      <c r="B3398" s="5" t="s">
        <v>65</v>
      </c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 t="s">
        <v>9060</v>
      </c>
      <c r="R3398" s="7">
        <v>89213356000</v>
      </c>
      <c r="S3398" s="6" t="s">
        <v>9061</v>
      </c>
      <c r="T3398" s="6" t="s">
        <v>9062</v>
      </c>
      <c r="U3398" s="6" t="s">
        <v>9063</v>
      </c>
      <c r="V3398" s="7">
        <v>106</v>
      </c>
      <c r="W3398" s="8">
        <v>44144</v>
      </c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6"/>
      <c r="CH3398" s="6"/>
    </row>
    <row r="3399" ht="15.15" hidden="1" spans="1:86">
      <c r="A3399" s="4">
        <v>44144.7434722222</v>
      </c>
      <c r="B3399" s="5" t="s">
        <v>65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 t="s">
        <v>9064</v>
      </c>
      <c r="R3399" s="7">
        <v>89818434742</v>
      </c>
      <c r="S3399" s="6"/>
      <c r="T3399" s="6" t="s">
        <v>9065</v>
      </c>
      <c r="U3399" s="6" t="s">
        <v>9066</v>
      </c>
      <c r="V3399" s="7">
        <v>502</v>
      </c>
      <c r="W3399" s="8">
        <v>44144</v>
      </c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6"/>
      <c r="CH3399" s="6"/>
    </row>
    <row r="3400" ht="15.15" hidden="1" spans="1:86">
      <c r="A3400" s="4">
        <v>44144.7437731481</v>
      </c>
      <c r="B3400" s="5" t="s">
        <v>65</v>
      </c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 t="s">
        <v>9067</v>
      </c>
      <c r="R3400" s="6" t="s">
        <v>9068</v>
      </c>
      <c r="S3400" s="6" t="s">
        <v>9069</v>
      </c>
      <c r="T3400" s="6" t="s">
        <v>9070</v>
      </c>
      <c r="U3400" s="6" t="s">
        <v>179</v>
      </c>
      <c r="V3400" s="7">
        <v>701</v>
      </c>
      <c r="W3400" s="8">
        <v>44144</v>
      </c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</row>
    <row r="3401" ht="15.15" hidden="1" spans="1:86">
      <c r="A3401" s="4">
        <v>44144.7442361111</v>
      </c>
      <c r="B3401" s="5" t="s">
        <v>65</v>
      </c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 t="s">
        <v>8901</v>
      </c>
      <c r="R3401" s="7">
        <v>89219662735</v>
      </c>
      <c r="S3401" s="6" t="s">
        <v>8902</v>
      </c>
      <c r="T3401" s="6" t="s">
        <v>8903</v>
      </c>
      <c r="U3401" s="6" t="s">
        <v>414</v>
      </c>
      <c r="V3401" s="7">
        <v>302</v>
      </c>
      <c r="W3401" s="8">
        <v>44144</v>
      </c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</row>
    <row r="3402" ht="15.15" hidden="1" spans="1:86">
      <c r="A3402" s="4">
        <v>44144.7443287037</v>
      </c>
      <c r="B3402" s="5" t="s">
        <v>27</v>
      </c>
      <c r="C3402" s="6"/>
      <c r="D3402" s="6"/>
      <c r="E3402" s="6"/>
      <c r="F3402" s="6"/>
      <c r="G3402" s="6"/>
      <c r="H3402" s="6"/>
      <c r="I3402" s="6"/>
      <c r="J3402" s="6" t="s">
        <v>9056</v>
      </c>
      <c r="K3402" s="6" t="s">
        <v>9071</v>
      </c>
      <c r="L3402" s="6" t="s">
        <v>9057</v>
      </c>
      <c r="M3402" s="6" t="s">
        <v>9058</v>
      </c>
      <c r="N3402" s="6" t="s">
        <v>9072</v>
      </c>
      <c r="O3402" s="7">
        <v>401</v>
      </c>
      <c r="P3402" s="8">
        <v>44144</v>
      </c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6"/>
      <c r="CH3402" s="6"/>
    </row>
    <row r="3403" ht="15.15" spans="1:86">
      <c r="A3403" s="4">
        <v>44144.7443402778</v>
      </c>
      <c r="B3403" s="5" t="s">
        <v>11</v>
      </c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 t="s">
        <v>9047</v>
      </c>
      <c r="BP3403" s="6">
        <v>79219494821</v>
      </c>
      <c r="BQ3403" s="6" t="s">
        <v>9048</v>
      </c>
      <c r="BR3403" s="6" t="s">
        <v>9049</v>
      </c>
      <c r="BS3403" s="6" t="s">
        <v>391</v>
      </c>
      <c r="BT3403" s="7">
        <v>602</v>
      </c>
      <c r="BU3403" s="8">
        <v>44144</v>
      </c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6"/>
      <c r="CH3403" s="6"/>
    </row>
    <row r="3404" ht="15.15" hidden="1" spans="1:86">
      <c r="A3404" s="4">
        <v>44144.7446990741</v>
      </c>
      <c r="B3404" s="5" t="s">
        <v>65</v>
      </c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 t="s">
        <v>9064</v>
      </c>
      <c r="R3404" s="7">
        <v>89818434742</v>
      </c>
      <c r="S3404" s="6"/>
      <c r="T3404" s="6" t="s">
        <v>9073</v>
      </c>
      <c r="U3404" s="6" t="s">
        <v>9066</v>
      </c>
      <c r="V3404" s="7">
        <v>503</v>
      </c>
      <c r="W3404" s="8">
        <v>44144</v>
      </c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  <c r="CF3404" s="6"/>
      <c r="CG3404" s="6"/>
      <c r="CH3404" s="6"/>
    </row>
    <row r="3405" ht="15.15" hidden="1" spans="1:86">
      <c r="A3405" s="4">
        <v>44144.7452777778</v>
      </c>
      <c r="B3405" s="5" t="s">
        <v>65</v>
      </c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 t="s">
        <v>2165</v>
      </c>
      <c r="R3405" s="6">
        <v>79112236722</v>
      </c>
      <c r="S3405" s="6" t="s">
        <v>2166</v>
      </c>
      <c r="T3405" s="6" t="s">
        <v>2167</v>
      </c>
      <c r="U3405" s="6" t="s">
        <v>139</v>
      </c>
      <c r="V3405" s="7">
        <v>604</v>
      </c>
      <c r="W3405" s="8">
        <v>44144</v>
      </c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6"/>
      <c r="CH3405" s="6"/>
    </row>
    <row r="3406" ht="15.15" hidden="1" spans="1:86">
      <c r="A3406" s="4">
        <v>44144.745474537</v>
      </c>
      <c r="B3406" s="5" t="s">
        <v>27</v>
      </c>
      <c r="C3406" s="6"/>
      <c r="D3406" s="6"/>
      <c r="E3406" s="6"/>
      <c r="F3406" s="6"/>
      <c r="G3406" s="6"/>
      <c r="H3406" s="6"/>
      <c r="I3406" s="6"/>
      <c r="J3406" s="6" t="s">
        <v>9074</v>
      </c>
      <c r="K3406" s="7">
        <v>89052102711</v>
      </c>
      <c r="L3406" s="6" t="s">
        <v>9075</v>
      </c>
      <c r="M3406" s="6" t="s">
        <v>9076</v>
      </c>
      <c r="N3406" s="6" t="s">
        <v>9077</v>
      </c>
      <c r="O3406" s="7">
        <v>202</v>
      </c>
      <c r="P3406" s="8">
        <v>44144</v>
      </c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  <c r="CF3406" s="6"/>
      <c r="CG3406" s="6"/>
      <c r="CH3406" s="6"/>
    </row>
    <row r="3407" ht="15.15" hidden="1" spans="1:86">
      <c r="A3407" s="4">
        <v>44144.7455671296</v>
      </c>
      <c r="B3407" s="5" t="s">
        <v>169</v>
      </c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 t="s">
        <v>9078</v>
      </c>
      <c r="Y3407" s="7">
        <v>89500016699</v>
      </c>
      <c r="Z3407" s="6" t="s">
        <v>9079</v>
      </c>
      <c r="AA3407" s="6" t="s">
        <v>9080</v>
      </c>
      <c r="AB3407" s="6" t="s">
        <v>9081</v>
      </c>
      <c r="AC3407" s="7">
        <v>101</v>
      </c>
      <c r="AD3407" s="8">
        <v>44144</v>
      </c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  <c r="CF3407" s="6"/>
      <c r="CG3407" s="6"/>
      <c r="CH3407" s="6"/>
    </row>
    <row r="3408" ht="15.15" hidden="1" spans="1:86">
      <c r="A3408" s="4">
        <v>44144.7462731482</v>
      </c>
      <c r="B3408" s="5" t="s">
        <v>27</v>
      </c>
      <c r="C3408" s="6"/>
      <c r="D3408" s="6"/>
      <c r="E3408" s="6"/>
      <c r="F3408" s="6"/>
      <c r="G3408" s="6"/>
      <c r="H3408" s="6"/>
      <c r="I3408" s="6"/>
      <c r="J3408" s="6" t="s">
        <v>2450</v>
      </c>
      <c r="K3408" s="7">
        <v>89112329733</v>
      </c>
      <c r="L3408" s="6"/>
      <c r="M3408" s="6" t="s">
        <v>2452</v>
      </c>
      <c r="N3408" s="6" t="s">
        <v>9082</v>
      </c>
      <c r="O3408" s="7">
        <v>106</v>
      </c>
      <c r="P3408" s="8">
        <v>44144</v>
      </c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6"/>
      <c r="CB3408" s="6"/>
      <c r="CC3408" s="6"/>
      <c r="CD3408" s="6"/>
      <c r="CE3408" s="6"/>
      <c r="CF3408" s="6"/>
      <c r="CG3408" s="6"/>
      <c r="CH3408" s="6"/>
    </row>
    <row r="3409" ht="15.15" hidden="1" spans="1:86">
      <c r="A3409" s="4">
        <v>44144.7463194444</v>
      </c>
      <c r="B3409" s="5" t="s">
        <v>65</v>
      </c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 t="s">
        <v>9083</v>
      </c>
      <c r="R3409" s="6">
        <v>79112236722</v>
      </c>
      <c r="S3409" s="6" t="s">
        <v>2166</v>
      </c>
      <c r="T3409" s="6" t="s">
        <v>2174</v>
      </c>
      <c r="U3409" s="6" t="s">
        <v>139</v>
      </c>
      <c r="V3409" s="7">
        <v>604</v>
      </c>
      <c r="W3409" s="8">
        <v>44144</v>
      </c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  <c r="CF3409" s="6"/>
      <c r="CG3409" s="6"/>
      <c r="CH3409" s="6"/>
    </row>
    <row r="3410" ht="15.15" hidden="1" spans="1:86">
      <c r="A3410" s="4">
        <v>44144.7463425926</v>
      </c>
      <c r="B3410" s="5" t="s">
        <v>27</v>
      </c>
      <c r="C3410" s="6"/>
      <c r="D3410" s="6"/>
      <c r="E3410" s="6"/>
      <c r="F3410" s="6"/>
      <c r="G3410" s="6"/>
      <c r="H3410" s="6"/>
      <c r="I3410" s="6"/>
      <c r="J3410" s="6" t="s">
        <v>9084</v>
      </c>
      <c r="K3410" s="7">
        <v>89111140380</v>
      </c>
      <c r="L3410" s="6" t="s">
        <v>9085</v>
      </c>
      <c r="M3410" s="6" t="s">
        <v>9086</v>
      </c>
      <c r="N3410" s="6" t="s">
        <v>9087</v>
      </c>
      <c r="O3410" s="7">
        <v>301</v>
      </c>
      <c r="P3410" s="8">
        <v>44144</v>
      </c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  <c r="CF3410" s="6"/>
      <c r="CG3410" s="6"/>
      <c r="CH3410" s="6"/>
    </row>
    <row r="3411" ht="15.15" hidden="1" spans="1:86">
      <c r="A3411" s="4">
        <v>44144.7465393519</v>
      </c>
      <c r="B3411" s="5" t="s">
        <v>27</v>
      </c>
      <c r="C3411" s="6"/>
      <c r="D3411" s="6"/>
      <c r="E3411" s="6"/>
      <c r="F3411" s="6"/>
      <c r="G3411" s="6"/>
      <c r="H3411" s="6"/>
      <c r="I3411" s="6"/>
      <c r="J3411" s="6" t="s">
        <v>9088</v>
      </c>
      <c r="K3411" s="7">
        <v>89216504113</v>
      </c>
      <c r="L3411" s="6" t="s">
        <v>9089</v>
      </c>
      <c r="M3411" s="6" t="s">
        <v>9090</v>
      </c>
      <c r="N3411" s="6" t="s">
        <v>745</v>
      </c>
      <c r="O3411" s="7">
        <v>403</v>
      </c>
      <c r="P3411" s="8">
        <v>44144</v>
      </c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6"/>
      <c r="CH3411" s="6"/>
    </row>
    <row r="3412" ht="15.15" hidden="1" spans="1:86">
      <c r="A3412" s="4">
        <v>44144.7466203704</v>
      </c>
      <c r="B3412" s="5" t="s">
        <v>27</v>
      </c>
      <c r="C3412" s="6"/>
      <c r="D3412" s="6"/>
      <c r="E3412" s="6"/>
      <c r="F3412" s="6"/>
      <c r="G3412" s="6"/>
      <c r="H3412" s="6"/>
      <c r="I3412" s="6"/>
      <c r="J3412" s="6" t="s">
        <v>9091</v>
      </c>
      <c r="K3412" s="7">
        <v>89818737208</v>
      </c>
      <c r="L3412" s="6" t="s">
        <v>9092</v>
      </c>
      <c r="M3412" s="6" t="s">
        <v>9093</v>
      </c>
      <c r="N3412" s="6" t="s">
        <v>369</v>
      </c>
      <c r="O3412" s="7">
        <v>201</v>
      </c>
      <c r="P3412" s="8">
        <v>44144</v>
      </c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6"/>
      <c r="CH3412" s="6"/>
    </row>
    <row r="3413" ht="15.15" hidden="1" spans="1:86">
      <c r="A3413" s="4">
        <v>44144.7466319444</v>
      </c>
      <c r="B3413" s="5" t="s">
        <v>27</v>
      </c>
      <c r="C3413" s="6"/>
      <c r="D3413" s="6"/>
      <c r="E3413" s="6"/>
      <c r="F3413" s="6"/>
      <c r="G3413" s="6"/>
      <c r="H3413" s="6"/>
      <c r="I3413" s="6"/>
      <c r="J3413" s="6" t="s">
        <v>9094</v>
      </c>
      <c r="K3413" s="6">
        <v>79118448277</v>
      </c>
      <c r="L3413" s="6" t="s">
        <v>9095</v>
      </c>
      <c r="M3413" s="6" t="s">
        <v>9096</v>
      </c>
      <c r="N3413" s="6" t="s">
        <v>9082</v>
      </c>
      <c r="O3413" s="7">
        <v>401</v>
      </c>
      <c r="P3413" s="8">
        <v>44085</v>
      </c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6"/>
      <c r="CH3413" s="6"/>
    </row>
    <row r="3414" ht="15.15" hidden="1" spans="1:86">
      <c r="A3414" s="4">
        <v>44144.7466550926</v>
      </c>
      <c r="B3414" s="5" t="s">
        <v>27</v>
      </c>
      <c r="C3414" s="6"/>
      <c r="D3414" s="6"/>
      <c r="E3414" s="6"/>
      <c r="F3414" s="6"/>
      <c r="G3414" s="6"/>
      <c r="H3414" s="6"/>
      <c r="I3414" s="6"/>
      <c r="J3414" s="6" t="s">
        <v>9097</v>
      </c>
      <c r="K3414" s="7">
        <v>89112218702</v>
      </c>
      <c r="L3414" s="6" t="s">
        <v>9098</v>
      </c>
      <c r="M3414" s="6" t="s">
        <v>9099</v>
      </c>
      <c r="N3414" s="6" t="s">
        <v>9100</v>
      </c>
      <c r="O3414" s="7">
        <v>301</v>
      </c>
      <c r="P3414" s="8">
        <v>44144</v>
      </c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6"/>
      <c r="CH3414" s="6"/>
    </row>
    <row r="3415" ht="15.15" hidden="1" spans="1:86">
      <c r="A3415" s="4">
        <v>44144.7466782407</v>
      </c>
      <c r="B3415" s="5" t="s">
        <v>27</v>
      </c>
      <c r="C3415" s="6"/>
      <c r="D3415" s="6"/>
      <c r="E3415" s="6"/>
      <c r="F3415" s="6"/>
      <c r="G3415" s="6"/>
      <c r="H3415" s="6"/>
      <c r="I3415" s="6"/>
      <c r="J3415" s="6" t="s">
        <v>9101</v>
      </c>
      <c r="K3415" s="6">
        <v>79219057948</v>
      </c>
      <c r="L3415" s="6" t="s">
        <v>9102</v>
      </c>
      <c r="M3415" s="6" t="s">
        <v>9103</v>
      </c>
      <c r="N3415" s="6" t="s">
        <v>745</v>
      </c>
      <c r="O3415" s="7">
        <v>208</v>
      </c>
      <c r="P3415" s="8">
        <v>44144</v>
      </c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6"/>
      <c r="CH3415" s="6"/>
    </row>
    <row r="3416" ht="15.15" hidden="1" spans="1:86">
      <c r="A3416" s="4">
        <v>44144.7469097222</v>
      </c>
      <c r="B3416" s="5" t="s">
        <v>27</v>
      </c>
      <c r="C3416" s="6"/>
      <c r="D3416" s="6"/>
      <c r="E3416" s="6"/>
      <c r="F3416" s="6"/>
      <c r="G3416" s="6"/>
      <c r="H3416" s="6"/>
      <c r="I3416" s="6"/>
      <c r="J3416" s="6" t="s">
        <v>9104</v>
      </c>
      <c r="K3416" s="6">
        <v>79119420214</v>
      </c>
      <c r="L3416" s="6" t="s">
        <v>9105</v>
      </c>
      <c r="M3416" s="6" t="s">
        <v>9106</v>
      </c>
      <c r="N3416" s="6" t="s">
        <v>745</v>
      </c>
      <c r="O3416" s="7">
        <v>103</v>
      </c>
      <c r="P3416" s="8">
        <v>44144</v>
      </c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6"/>
      <c r="CH3416" s="6"/>
    </row>
    <row r="3417" ht="15.15" hidden="1" spans="1:86">
      <c r="A3417" s="4">
        <v>44144.7469444444</v>
      </c>
      <c r="B3417" s="5" t="s">
        <v>27</v>
      </c>
      <c r="C3417" s="6"/>
      <c r="D3417" s="6"/>
      <c r="E3417" s="6"/>
      <c r="F3417" s="6"/>
      <c r="G3417" s="6"/>
      <c r="H3417" s="6"/>
      <c r="I3417" s="6"/>
      <c r="J3417" s="6" t="s">
        <v>3721</v>
      </c>
      <c r="K3417" s="7">
        <v>9213615000</v>
      </c>
      <c r="L3417" s="6" t="s">
        <v>3722</v>
      </c>
      <c r="M3417" s="6" t="s">
        <v>9107</v>
      </c>
      <c r="N3417" s="6" t="s">
        <v>9108</v>
      </c>
      <c r="O3417" s="7">
        <v>301</v>
      </c>
      <c r="P3417" s="8">
        <v>44144</v>
      </c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6"/>
      <c r="CH3417" s="6"/>
    </row>
    <row r="3418" ht="15.15" hidden="1" spans="1:86">
      <c r="A3418" s="4">
        <v>44144.7469560185</v>
      </c>
      <c r="B3418" s="5" t="s">
        <v>27</v>
      </c>
      <c r="C3418" s="6"/>
      <c r="D3418" s="6"/>
      <c r="E3418" s="6"/>
      <c r="F3418" s="6"/>
      <c r="G3418" s="6"/>
      <c r="H3418" s="6"/>
      <c r="I3418" s="6"/>
      <c r="J3418" s="6" t="s">
        <v>9109</v>
      </c>
      <c r="K3418" s="6">
        <v>79523710500</v>
      </c>
      <c r="L3418" s="6"/>
      <c r="M3418" s="6" t="s">
        <v>9110</v>
      </c>
      <c r="N3418" s="6" t="s">
        <v>9111</v>
      </c>
      <c r="O3418" s="7">
        <v>106</v>
      </c>
      <c r="P3418" s="8">
        <v>38548</v>
      </c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6"/>
      <c r="CH3418" s="6"/>
    </row>
    <row r="3419" ht="15.15" hidden="1" spans="1:86">
      <c r="A3419" s="4">
        <v>44144.7469791667</v>
      </c>
      <c r="B3419" s="5" t="s">
        <v>27</v>
      </c>
      <c r="C3419" s="6"/>
      <c r="D3419" s="6"/>
      <c r="E3419" s="6"/>
      <c r="F3419" s="6"/>
      <c r="G3419" s="6"/>
      <c r="H3419" s="6"/>
      <c r="I3419" s="6"/>
      <c r="J3419" s="6" t="s">
        <v>9112</v>
      </c>
      <c r="K3419" s="6">
        <v>79213793974</v>
      </c>
      <c r="L3419" s="6" t="s">
        <v>9113</v>
      </c>
      <c r="M3419" s="6" t="s">
        <v>9114</v>
      </c>
      <c r="N3419" s="6" t="s">
        <v>9082</v>
      </c>
      <c r="O3419" s="7">
        <v>403</v>
      </c>
      <c r="P3419" s="8">
        <v>44144</v>
      </c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6"/>
      <c r="CH3419" s="6"/>
    </row>
    <row r="3420" ht="15.15" hidden="1" spans="1:86">
      <c r="A3420" s="4">
        <v>44144.7471180556</v>
      </c>
      <c r="B3420" s="5" t="s">
        <v>65</v>
      </c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 t="s">
        <v>5053</v>
      </c>
      <c r="R3420" s="7">
        <v>89117951118</v>
      </c>
      <c r="S3420" s="6" t="s">
        <v>5054</v>
      </c>
      <c r="T3420" s="6" t="s">
        <v>2556</v>
      </c>
      <c r="U3420" s="6" t="s">
        <v>2609</v>
      </c>
      <c r="V3420" s="6" t="s">
        <v>6702</v>
      </c>
      <c r="W3420" s="8">
        <v>44144</v>
      </c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6"/>
      <c r="CH3420" s="6"/>
    </row>
    <row r="3421" ht="15.15" hidden="1" spans="1:86">
      <c r="A3421" s="4">
        <v>44144.7474074074</v>
      </c>
      <c r="B3421" s="5" t="s">
        <v>27</v>
      </c>
      <c r="C3421" s="6"/>
      <c r="D3421" s="6"/>
      <c r="E3421" s="6"/>
      <c r="F3421" s="6"/>
      <c r="G3421" s="6"/>
      <c r="H3421" s="6"/>
      <c r="I3421" s="6"/>
      <c r="J3421" s="6" t="s">
        <v>9115</v>
      </c>
      <c r="K3421" s="7">
        <v>79111278810</v>
      </c>
      <c r="L3421" s="6" t="s">
        <v>9116</v>
      </c>
      <c r="M3421" s="6" t="s">
        <v>9117</v>
      </c>
      <c r="N3421" s="6" t="s">
        <v>9118</v>
      </c>
      <c r="O3421" s="7">
        <v>304</v>
      </c>
      <c r="P3421" s="8">
        <v>44144</v>
      </c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6"/>
      <c r="CH3421" s="6"/>
    </row>
    <row r="3422" ht="15.15" hidden="1" spans="1:86">
      <c r="A3422" s="4">
        <v>44144.7476388889</v>
      </c>
      <c r="B3422" s="5" t="s">
        <v>27</v>
      </c>
      <c r="C3422" s="6"/>
      <c r="D3422" s="6"/>
      <c r="E3422" s="6"/>
      <c r="F3422" s="6"/>
      <c r="G3422" s="6"/>
      <c r="H3422" s="6"/>
      <c r="I3422" s="6"/>
      <c r="J3422" s="6" t="s">
        <v>9119</v>
      </c>
      <c r="K3422" s="6">
        <v>79213474975</v>
      </c>
      <c r="L3422" s="6" t="s">
        <v>9120</v>
      </c>
      <c r="M3422" s="6" t="s">
        <v>9121</v>
      </c>
      <c r="N3422" s="6" t="s">
        <v>9100</v>
      </c>
      <c r="O3422" s="7">
        <v>304</v>
      </c>
      <c r="P3422" s="8">
        <v>44144</v>
      </c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6"/>
      <c r="CH3422" s="6"/>
    </row>
    <row r="3423" ht="15.15" hidden="1" spans="1:86">
      <c r="A3423" s="4">
        <v>44144.747662037</v>
      </c>
      <c r="B3423" s="5" t="s">
        <v>27</v>
      </c>
      <c r="C3423" s="6"/>
      <c r="D3423" s="6"/>
      <c r="E3423" s="6"/>
      <c r="F3423" s="6"/>
      <c r="G3423" s="6"/>
      <c r="H3423" s="6"/>
      <c r="I3423" s="6"/>
      <c r="J3423" s="6" t="s">
        <v>9122</v>
      </c>
      <c r="K3423" s="7">
        <v>89522209238</v>
      </c>
      <c r="L3423" s="6" t="s">
        <v>9123</v>
      </c>
      <c r="M3423" s="6" t="s">
        <v>9124</v>
      </c>
      <c r="N3423" s="6" t="s">
        <v>9082</v>
      </c>
      <c r="O3423" s="7">
        <v>107</v>
      </c>
      <c r="P3423" s="8">
        <v>44144</v>
      </c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6"/>
      <c r="CH3423" s="6"/>
    </row>
    <row r="3424" ht="15.15" hidden="1" spans="1:86">
      <c r="A3424" s="4">
        <v>44144.7477314815</v>
      </c>
      <c r="B3424" s="5" t="s">
        <v>27</v>
      </c>
      <c r="C3424" s="6"/>
      <c r="D3424" s="6"/>
      <c r="E3424" s="6"/>
      <c r="F3424" s="6"/>
      <c r="G3424" s="6"/>
      <c r="H3424" s="6"/>
      <c r="I3424" s="6"/>
      <c r="J3424" s="6" t="s">
        <v>9125</v>
      </c>
      <c r="K3424" s="6">
        <v>79213935253</v>
      </c>
      <c r="L3424" s="6" t="s">
        <v>9126</v>
      </c>
      <c r="M3424" s="6" t="s">
        <v>9127</v>
      </c>
      <c r="N3424" s="6" t="s">
        <v>9100</v>
      </c>
      <c r="O3424" s="7">
        <v>105</v>
      </c>
      <c r="P3424" s="8">
        <v>44144</v>
      </c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6"/>
      <c r="CH3424" s="6"/>
    </row>
    <row r="3425" ht="15.15" hidden="1" spans="1:86">
      <c r="A3425" s="4">
        <v>44144.7479166667</v>
      </c>
      <c r="B3425" s="5" t="s">
        <v>27</v>
      </c>
      <c r="C3425" s="6"/>
      <c r="D3425" s="6"/>
      <c r="E3425" s="6"/>
      <c r="F3425" s="6"/>
      <c r="G3425" s="6"/>
      <c r="H3425" s="6"/>
      <c r="I3425" s="6"/>
      <c r="J3425" s="6" t="s">
        <v>9128</v>
      </c>
      <c r="K3425" s="6">
        <v>79217659089</v>
      </c>
      <c r="L3425" s="6" t="s">
        <v>9129</v>
      </c>
      <c r="M3425" s="6" t="s">
        <v>9130</v>
      </c>
      <c r="N3425" s="6" t="s">
        <v>9100</v>
      </c>
      <c r="O3425" s="7">
        <v>207</v>
      </c>
      <c r="P3425" s="8">
        <v>44144</v>
      </c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  <c r="CF3425" s="6"/>
      <c r="CG3425" s="6"/>
      <c r="CH3425" s="6"/>
    </row>
    <row r="3426" ht="15.15" hidden="1" spans="1:86">
      <c r="A3426" s="4">
        <v>44144.7480092593</v>
      </c>
      <c r="B3426" s="5" t="s">
        <v>65</v>
      </c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 t="s">
        <v>2165</v>
      </c>
      <c r="R3426" s="6">
        <v>79112236722</v>
      </c>
      <c r="S3426" s="6" t="s">
        <v>2166</v>
      </c>
      <c r="T3426" s="6" t="s">
        <v>2193</v>
      </c>
      <c r="U3426" s="6" t="s">
        <v>414</v>
      </c>
      <c r="V3426" s="7">
        <v>201</v>
      </c>
      <c r="W3426" s="8">
        <v>44144</v>
      </c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6"/>
      <c r="CH3426" s="6"/>
    </row>
    <row r="3427" ht="15.15" hidden="1" spans="1:86">
      <c r="A3427" s="4">
        <v>44144.7480555556</v>
      </c>
      <c r="B3427" s="5" t="s">
        <v>27</v>
      </c>
      <c r="C3427" s="6"/>
      <c r="D3427" s="6"/>
      <c r="E3427" s="6"/>
      <c r="F3427" s="6"/>
      <c r="G3427" s="6"/>
      <c r="H3427" s="6"/>
      <c r="I3427" s="6"/>
      <c r="J3427" s="6" t="s">
        <v>9115</v>
      </c>
      <c r="K3427" s="7">
        <v>89111278810</v>
      </c>
      <c r="L3427" s="6" t="s">
        <v>9116</v>
      </c>
      <c r="M3427" s="6" t="s">
        <v>9131</v>
      </c>
      <c r="N3427" s="6" t="s">
        <v>745</v>
      </c>
      <c r="O3427" s="7">
        <v>111</v>
      </c>
      <c r="P3427" s="8">
        <v>44144</v>
      </c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  <c r="BZ3427" s="6"/>
      <c r="CA3427" s="6"/>
      <c r="CB3427" s="6"/>
      <c r="CC3427" s="6"/>
      <c r="CD3427" s="6"/>
      <c r="CE3427" s="6"/>
      <c r="CF3427" s="6"/>
      <c r="CG3427" s="6"/>
      <c r="CH3427" s="6"/>
    </row>
    <row r="3428" ht="15.15" hidden="1" spans="1:86">
      <c r="A3428" s="4">
        <v>44144.7481134259</v>
      </c>
      <c r="B3428" s="5" t="s">
        <v>65</v>
      </c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 t="s">
        <v>9132</v>
      </c>
      <c r="R3428" s="7">
        <v>89214254824</v>
      </c>
      <c r="S3428" s="6" t="s">
        <v>9133</v>
      </c>
      <c r="T3428" s="6" t="s">
        <v>9134</v>
      </c>
      <c r="U3428" s="6" t="s">
        <v>633</v>
      </c>
      <c r="V3428" s="7">
        <v>101</v>
      </c>
      <c r="W3428" s="8">
        <v>44144</v>
      </c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</row>
    <row r="3429" ht="15.15" hidden="1" spans="1:86">
      <c r="A3429" s="4">
        <v>44144.7482523148</v>
      </c>
      <c r="B3429" s="5" t="s">
        <v>27</v>
      </c>
      <c r="C3429" s="6"/>
      <c r="D3429" s="6"/>
      <c r="E3429" s="6"/>
      <c r="F3429" s="6"/>
      <c r="G3429" s="6"/>
      <c r="H3429" s="6"/>
      <c r="I3429" s="6"/>
      <c r="J3429" s="6" t="s">
        <v>9135</v>
      </c>
      <c r="K3429" s="6">
        <v>79112921563</v>
      </c>
      <c r="L3429" s="6"/>
      <c r="M3429" s="6" t="s">
        <v>9136</v>
      </c>
      <c r="N3429" s="6" t="s">
        <v>9082</v>
      </c>
      <c r="O3429" s="7">
        <v>301</v>
      </c>
      <c r="P3429" s="8">
        <v>44144</v>
      </c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</row>
    <row r="3430" ht="15.15" hidden="1" spans="1:86">
      <c r="A3430" s="4">
        <v>44144.7486921296</v>
      </c>
      <c r="B3430" s="5" t="s">
        <v>27</v>
      </c>
      <c r="C3430" s="6"/>
      <c r="D3430" s="6"/>
      <c r="E3430" s="6"/>
      <c r="F3430" s="6"/>
      <c r="G3430" s="6"/>
      <c r="H3430" s="6"/>
      <c r="I3430" s="6"/>
      <c r="J3430" s="6" t="s">
        <v>9137</v>
      </c>
      <c r="K3430" s="7">
        <v>89219004518</v>
      </c>
      <c r="L3430" s="6" t="s">
        <v>9138</v>
      </c>
      <c r="M3430" s="6" t="s">
        <v>9139</v>
      </c>
      <c r="N3430" s="6" t="s">
        <v>9140</v>
      </c>
      <c r="O3430" s="7">
        <v>205</v>
      </c>
      <c r="P3430" s="8">
        <v>44113</v>
      </c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</row>
    <row r="3431" ht="15.15" hidden="1" spans="1:86">
      <c r="A3431" s="4">
        <v>44144.7488541667</v>
      </c>
      <c r="B3431" s="5" t="s">
        <v>27</v>
      </c>
      <c r="C3431" s="6"/>
      <c r="D3431" s="6"/>
      <c r="E3431" s="6"/>
      <c r="F3431" s="6"/>
      <c r="G3431" s="6"/>
      <c r="H3431" s="6"/>
      <c r="I3431" s="6"/>
      <c r="J3431" s="6" t="s">
        <v>9128</v>
      </c>
      <c r="K3431" s="6">
        <v>79217659089</v>
      </c>
      <c r="L3431" s="6" t="s">
        <v>9129</v>
      </c>
      <c r="M3431" s="6" t="s">
        <v>9130</v>
      </c>
      <c r="N3431" s="6" t="s">
        <v>9141</v>
      </c>
      <c r="O3431" s="7">
        <v>112</v>
      </c>
      <c r="P3431" s="8">
        <v>44144</v>
      </c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</row>
    <row r="3432" ht="15.15" hidden="1" spans="1:86">
      <c r="A3432" s="4">
        <v>44144.7488657407</v>
      </c>
      <c r="B3432" s="5" t="s">
        <v>27</v>
      </c>
      <c r="C3432" s="6"/>
      <c r="D3432" s="6"/>
      <c r="E3432" s="6"/>
      <c r="F3432" s="6"/>
      <c r="G3432" s="6"/>
      <c r="H3432" s="6"/>
      <c r="I3432" s="6"/>
      <c r="J3432" s="6" t="s">
        <v>9142</v>
      </c>
      <c r="K3432" s="6">
        <v>79112139001</v>
      </c>
      <c r="L3432" s="6" t="s">
        <v>9143</v>
      </c>
      <c r="M3432" s="6" t="s">
        <v>9144</v>
      </c>
      <c r="N3432" s="6" t="s">
        <v>9145</v>
      </c>
      <c r="O3432" s="7">
        <v>304</v>
      </c>
      <c r="P3432" s="8">
        <v>44144</v>
      </c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</row>
    <row r="3433" ht="15.15" hidden="1" spans="1:86">
      <c r="A3433" s="4">
        <v>44144.7488657407</v>
      </c>
      <c r="B3433" s="5" t="s">
        <v>27</v>
      </c>
      <c r="C3433" s="6"/>
      <c r="D3433" s="6"/>
      <c r="E3433" s="6"/>
      <c r="F3433" s="6"/>
      <c r="G3433" s="6"/>
      <c r="H3433" s="6"/>
      <c r="I3433" s="6"/>
      <c r="J3433" s="6" t="s">
        <v>9088</v>
      </c>
      <c r="K3433" s="7">
        <v>89216504113</v>
      </c>
      <c r="L3433" s="6"/>
      <c r="M3433" s="6" t="s">
        <v>9090</v>
      </c>
      <c r="N3433" s="6" t="s">
        <v>9082</v>
      </c>
      <c r="O3433" s="7">
        <v>403</v>
      </c>
      <c r="P3433" s="8">
        <v>44144</v>
      </c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</row>
    <row r="3434" ht="15.15" hidden="1" spans="1:86">
      <c r="A3434" s="4">
        <v>44144.7489351852</v>
      </c>
      <c r="B3434" s="5" t="s">
        <v>65</v>
      </c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 t="s">
        <v>2165</v>
      </c>
      <c r="R3434" s="6">
        <v>79112236722</v>
      </c>
      <c r="S3434" s="6" t="s">
        <v>2166</v>
      </c>
      <c r="T3434" s="6" t="s">
        <v>2174</v>
      </c>
      <c r="U3434" s="6" t="s">
        <v>414</v>
      </c>
      <c r="V3434" s="7">
        <v>601</v>
      </c>
      <c r="W3434" s="8">
        <v>44144</v>
      </c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</row>
    <row r="3435" ht="15.15" hidden="1" spans="1:86">
      <c r="A3435" s="4">
        <v>44144.7489930556</v>
      </c>
      <c r="B3435" s="5" t="s">
        <v>169</v>
      </c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 t="s">
        <v>9146</v>
      </c>
      <c r="Y3435" s="6" t="s">
        <v>9147</v>
      </c>
      <c r="Z3435" s="6"/>
      <c r="AA3435" s="6" t="s">
        <v>9148</v>
      </c>
      <c r="AB3435" s="6" t="s">
        <v>6694</v>
      </c>
      <c r="AC3435" s="7">
        <v>203</v>
      </c>
      <c r="AD3435" s="8">
        <v>44144</v>
      </c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6"/>
      <c r="CH3435" s="6"/>
    </row>
    <row r="3436" ht="15.15" hidden="1" spans="1:86">
      <c r="A3436" s="4">
        <v>44144.7492592593</v>
      </c>
      <c r="B3436" s="5" t="s">
        <v>27</v>
      </c>
      <c r="C3436" s="6"/>
      <c r="D3436" s="6"/>
      <c r="E3436" s="6"/>
      <c r="F3436" s="6"/>
      <c r="G3436" s="6"/>
      <c r="H3436" s="6"/>
      <c r="I3436" s="6"/>
      <c r="J3436" s="6" t="s">
        <v>9149</v>
      </c>
      <c r="K3436" s="7">
        <v>89219643246</v>
      </c>
      <c r="L3436" s="6"/>
      <c r="M3436" s="6" t="s">
        <v>9150</v>
      </c>
      <c r="N3436" s="6" t="s">
        <v>9151</v>
      </c>
      <c r="O3436" s="7">
        <v>111</v>
      </c>
      <c r="P3436" s="8">
        <v>44144</v>
      </c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6"/>
      <c r="CH3436" s="6"/>
    </row>
    <row r="3437" ht="15.15" hidden="1" spans="1:86">
      <c r="A3437" s="4">
        <v>44144.7493171296</v>
      </c>
      <c r="B3437" s="5" t="s">
        <v>169</v>
      </c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 t="s">
        <v>8326</v>
      </c>
      <c r="Y3437" s="6">
        <v>79219763275</v>
      </c>
      <c r="Z3437" s="6" t="s">
        <v>9152</v>
      </c>
      <c r="AA3437" s="6" t="s">
        <v>8328</v>
      </c>
      <c r="AB3437" s="6" t="s">
        <v>859</v>
      </c>
      <c r="AC3437" s="7">
        <v>301</v>
      </c>
      <c r="AD3437" s="8">
        <v>44144</v>
      </c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6"/>
      <c r="CH3437" s="6"/>
    </row>
    <row r="3438" ht="15.15" hidden="1" spans="1:86">
      <c r="A3438" s="4">
        <v>44144.7494097222</v>
      </c>
      <c r="B3438" s="5" t="s">
        <v>27</v>
      </c>
      <c r="C3438" s="6"/>
      <c r="D3438" s="6"/>
      <c r="E3438" s="6"/>
      <c r="F3438" s="6"/>
      <c r="G3438" s="6"/>
      <c r="H3438" s="6"/>
      <c r="I3438" s="6"/>
      <c r="J3438" s="6" t="s">
        <v>9153</v>
      </c>
      <c r="K3438" s="6">
        <v>79117678172</v>
      </c>
      <c r="L3438" s="6" t="s">
        <v>9154</v>
      </c>
      <c r="M3438" s="6" t="s">
        <v>9155</v>
      </c>
      <c r="N3438" s="6" t="s">
        <v>9156</v>
      </c>
      <c r="O3438" s="7">
        <v>106</v>
      </c>
      <c r="P3438" s="8">
        <v>44144</v>
      </c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</row>
    <row r="3439" ht="15.15" hidden="1" spans="1:86">
      <c r="A3439" s="4">
        <v>44144.7494791667</v>
      </c>
      <c r="B3439" s="5" t="s">
        <v>27</v>
      </c>
      <c r="C3439" s="6"/>
      <c r="D3439" s="6"/>
      <c r="E3439" s="6"/>
      <c r="F3439" s="6"/>
      <c r="G3439" s="6"/>
      <c r="H3439" s="6"/>
      <c r="I3439" s="6"/>
      <c r="J3439" s="6" t="s">
        <v>9157</v>
      </c>
      <c r="K3439" s="7">
        <v>89315797729</v>
      </c>
      <c r="L3439" s="6" t="s">
        <v>9158</v>
      </c>
      <c r="M3439" s="6" t="s">
        <v>9159</v>
      </c>
      <c r="N3439" s="6" t="s">
        <v>9100</v>
      </c>
      <c r="O3439" s="7">
        <v>305</v>
      </c>
      <c r="P3439" s="8">
        <v>44144</v>
      </c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6"/>
      <c r="CH3439" s="6"/>
    </row>
    <row r="3440" ht="15.15" hidden="1" spans="1:86">
      <c r="A3440" s="4">
        <v>44144.7496180556</v>
      </c>
      <c r="B3440" s="5" t="s">
        <v>27</v>
      </c>
      <c r="C3440" s="6"/>
      <c r="D3440" s="6"/>
      <c r="E3440" s="6"/>
      <c r="F3440" s="6"/>
      <c r="G3440" s="6"/>
      <c r="H3440" s="6"/>
      <c r="I3440" s="6"/>
      <c r="J3440" s="6" t="s">
        <v>9160</v>
      </c>
      <c r="K3440" s="6">
        <v>79219405188</v>
      </c>
      <c r="L3440" s="6" t="s">
        <v>9161</v>
      </c>
      <c r="M3440" s="6" t="s">
        <v>9162</v>
      </c>
      <c r="N3440" s="6" t="s">
        <v>745</v>
      </c>
      <c r="O3440" s="7">
        <v>304</v>
      </c>
      <c r="P3440" s="8">
        <v>44144</v>
      </c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6"/>
      <c r="CH3440" s="6"/>
    </row>
    <row r="3441" ht="15.15" hidden="1" spans="1:86">
      <c r="A3441" s="4">
        <v>44144.7496875</v>
      </c>
      <c r="B3441" s="5" t="s">
        <v>27</v>
      </c>
      <c r="C3441" s="6"/>
      <c r="D3441" s="6"/>
      <c r="E3441" s="6"/>
      <c r="F3441" s="6"/>
      <c r="G3441" s="6"/>
      <c r="H3441" s="6"/>
      <c r="I3441" s="6"/>
      <c r="J3441" s="6" t="s">
        <v>9163</v>
      </c>
      <c r="K3441" s="7">
        <v>89681910063</v>
      </c>
      <c r="L3441" s="6"/>
      <c r="M3441" s="6" t="s">
        <v>9164</v>
      </c>
      <c r="N3441" s="6" t="s">
        <v>119</v>
      </c>
      <c r="O3441" s="7">
        <v>304</v>
      </c>
      <c r="P3441" s="8">
        <v>44144</v>
      </c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6"/>
      <c r="CH3441" s="6"/>
    </row>
    <row r="3442" ht="15.15" hidden="1" spans="1:86">
      <c r="A3442" s="4">
        <v>44144.7497685185</v>
      </c>
      <c r="B3442" s="5" t="s">
        <v>65</v>
      </c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 t="s">
        <v>2165</v>
      </c>
      <c r="R3442" s="6">
        <v>79112236722</v>
      </c>
      <c r="S3442" s="6" t="s">
        <v>2166</v>
      </c>
      <c r="T3442" s="6" t="s">
        <v>2167</v>
      </c>
      <c r="U3442" s="6" t="s">
        <v>414</v>
      </c>
      <c r="V3442" s="7">
        <v>601</v>
      </c>
      <c r="W3442" s="8">
        <v>44144</v>
      </c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6"/>
      <c r="CH3442" s="6"/>
    </row>
    <row r="3443" ht="15.15" hidden="1" spans="1:86">
      <c r="A3443" s="4">
        <v>44144.7497800926</v>
      </c>
      <c r="B3443" s="5" t="s">
        <v>27</v>
      </c>
      <c r="C3443" s="6"/>
      <c r="D3443" s="6"/>
      <c r="E3443" s="6"/>
      <c r="F3443" s="6"/>
      <c r="G3443" s="6"/>
      <c r="H3443" s="6"/>
      <c r="I3443" s="6"/>
      <c r="J3443" s="6" t="s">
        <v>9165</v>
      </c>
      <c r="K3443" s="6">
        <v>79111344045</v>
      </c>
      <c r="L3443" s="6" t="s">
        <v>9166</v>
      </c>
      <c r="M3443" s="6" t="s">
        <v>9167</v>
      </c>
      <c r="N3443" s="6" t="s">
        <v>9100</v>
      </c>
      <c r="O3443" s="7">
        <v>403</v>
      </c>
      <c r="P3443" s="8">
        <v>44144</v>
      </c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6"/>
      <c r="CH3443" s="6"/>
    </row>
    <row r="3444" ht="15.15" hidden="1" spans="1:86">
      <c r="A3444" s="4">
        <v>44144.7498148148</v>
      </c>
      <c r="B3444" s="5" t="s">
        <v>27</v>
      </c>
      <c r="C3444" s="6"/>
      <c r="D3444" s="6"/>
      <c r="E3444" s="6"/>
      <c r="F3444" s="6"/>
      <c r="G3444" s="6"/>
      <c r="H3444" s="6"/>
      <c r="I3444" s="6"/>
      <c r="J3444" s="6" t="s">
        <v>9137</v>
      </c>
      <c r="K3444" s="7">
        <v>89219004518</v>
      </c>
      <c r="L3444" s="6" t="s">
        <v>9138</v>
      </c>
      <c r="M3444" s="6" t="s">
        <v>9139</v>
      </c>
      <c r="N3444" s="6" t="s">
        <v>9168</v>
      </c>
      <c r="O3444" s="7">
        <v>201</v>
      </c>
      <c r="P3444" s="8">
        <v>44113</v>
      </c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</row>
    <row r="3445" ht="15.15" hidden="1" spans="1:86">
      <c r="A3445" s="4">
        <v>44144.7499768519</v>
      </c>
      <c r="B3445" s="6" t="s">
        <v>365</v>
      </c>
      <c r="C3445" s="6" t="s">
        <v>9169</v>
      </c>
      <c r="D3445" s="7">
        <v>89817235460</v>
      </c>
      <c r="E3445" s="6" t="s">
        <v>9170</v>
      </c>
      <c r="F3445" s="6" t="s">
        <v>5822</v>
      </c>
      <c r="G3445" s="6" t="s">
        <v>7047</v>
      </c>
      <c r="H3445" s="7">
        <v>802</v>
      </c>
      <c r="I3445" s="8">
        <v>44144</v>
      </c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6"/>
      <c r="CH3445" s="6"/>
    </row>
    <row r="3446" ht="15.15" hidden="1" spans="1:86">
      <c r="A3446" s="4">
        <v>44144.7502546296</v>
      </c>
      <c r="B3446" s="5" t="s">
        <v>27</v>
      </c>
      <c r="C3446" s="6"/>
      <c r="D3446" s="6"/>
      <c r="E3446" s="6"/>
      <c r="F3446" s="6"/>
      <c r="G3446" s="6"/>
      <c r="H3446" s="6"/>
      <c r="I3446" s="6"/>
      <c r="J3446" s="6" t="s">
        <v>9149</v>
      </c>
      <c r="K3446" s="7">
        <v>89219643246</v>
      </c>
      <c r="L3446" s="6"/>
      <c r="M3446" s="6" t="s">
        <v>9150</v>
      </c>
      <c r="N3446" s="6" t="s">
        <v>9082</v>
      </c>
      <c r="O3446" s="7">
        <v>403</v>
      </c>
      <c r="P3446" s="8">
        <v>44144</v>
      </c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6"/>
      <c r="CH3446" s="6"/>
    </row>
    <row r="3447" ht="15.15" hidden="1" spans="1:86">
      <c r="A3447" s="4">
        <v>44144.7503935185</v>
      </c>
      <c r="B3447" s="5" t="s">
        <v>27</v>
      </c>
      <c r="C3447" s="6"/>
      <c r="D3447" s="6"/>
      <c r="E3447" s="6"/>
      <c r="F3447" s="6"/>
      <c r="G3447" s="6"/>
      <c r="H3447" s="6"/>
      <c r="I3447" s="6"/>
      <c r="J3447" s="6" t="s">
        <v>9163</v>
      </c>
      <c r="K3447" s="7">
        <v>89681910063</v>
      </c>
      <c r="L3447" s="6"/>
      <c r="M3447" s="6" t="s">
        <v>9164</v>
      </c>
      <c r="N3447" s="6" t="s">
        <v>9151</v>
      </c>
      <c r="O3447" s="7">
        <v>111</v>
      </c>
      <c r="P3447" s="8">
        <v>44144</v>
      </c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6"/>
      <c r="CH3447" s="6"/>
    </row>
    <row r="3448" ht="15.15" hidden="1" spans="1:86">
      <c r="A3448" s="4">
        <v>44144.7504166667</v>
      </c>
      <c r="B3448" s="5" t="s">
        <v>27</v>
      </c>
      <c r="C3448" s="6"/>
      <c r="D3448" s="6"/>
      <c r="E3448" s="6"/>
      <c r="F3448" s="6"/>
      <c r="G3448" s="6"/>
      <c r="H3448" s="6"/>
      <c r="I3448" s="6"/>
      <c r="J3448" s="6" t="s">
        <v>9171</v>
      </c>
      <c r="K3448" s="6">
        <v>79217565236</v>
      </c>
      <c r="L3448" s="6" t="s">
        <v>9172</v>
      </c>
      <c r="M3448" s="6" t="s">
        <v>9173</v>
      </c>
      <c r="N3448" s="6" t="s">
        <v>9100</v>
      </c>
      <c r="O3448" s="7">
        <v>202</v>
      </c>
      <c r="P3448" s="8">
        <v>44144</v>
      </c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  <c r="CF3448" s="6"/>
      <c r="CG3448" s="6"/>
      <c r="CH3448" s="6"/>
    </row>
    <row r="3449" ht="15.15" hidden="1" spans="1:86">
      <c r="A3449" s="4">
        <v>44144.7506828704</v>
      </c>
      <c r="B3449" s="5" t="s">
        <v>27</v>
      </c>
      <c r="C3449" s="6"/>
      <c r="D3449" s="6"/>
      <c r="E3449" s="6"/>
      <c r="F3449" s="6"/>
      <c r="G3449" s="6"/>
      <c r="H3449" s="6"/>
      <c r="I3449" s="6"/>
      <c r="J3449" s="6" t="s">
        <v>9165</v>
      </c>
      <c r="K3449" s="6">
        <v>79111344045</v>
      </c>
      <c r="L3449" s="6" t="s">
        <v>9166</v>
      </c>
      <c r="M3449" s="6" t="s">
        <v>9167</v>
      </c>
      <c r="N3449" s="6" t="s">
        <v>9174</v>
      </c>
      <c r="O3449" s="7">
        <v>111</v>
      </c>
      <c r="P3449" s="8">
        <v>44144</v>
      </c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  <c r="CF3449" s="6"/>
      <c r="CG3449" s="6"/>
      <c r="CH3449" s="6"/>
    </row>
    <row r="3450" ht="15.15" hidden="1" spans="1:86">
      <c r="A3450" s="4">
        <v>44144.7507175926</v>
      </c>
      <c r="B3450" s="5" t="s">
        <v>27</v>
      </c>
      <c r="C3450" s="6"/>
      <c r="D3450" s="6"/>
      <c r="E3450" s="6"/>
      <c r="F3450" s="6"/>
      <c r="G3450" s="6"/>
      <c r="H3450" s="6"/>
      <c r="I3450" s="6"/>
      <c r="J3450" s="6" t="s">
        <v>9157</v>
      </c>
      <c r="K3450" s="7">
        <v>89315797729</v>
      </c>
      <c r="L3450" s="6" t="s">
        <v>9158</v>
      </c>
      <c r="M3450" s="6" t="s">
        <v>9159</v>
      </c>
      <c r="N3450" s="6" t="s">
        <v>9174</v>
      </c>
      <c r="O3450" s="7">
        <v>112</v>
      </c>
      <c r="P3450" s="8">
        <v>44144</v>
      </c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</row>
    <row r="3451" ht="15.15" hidden="1" spans="1:86">
      <c r="A3451" s="4">
        <v>44144.750787037</v>
      </c>
      <c r="B3451" s="5" t="s">
        <v>27</v>
      </c>
      <c r="C3451" s="6"/>
      <c r="D3451" s="6"/>
      <c r="E3451" s="6"/>
      <c r="F3451" s="6"/>
      <c r="G3451" s="6"/>
      <c r="H3451" s="6"/>
      <c r="I3451" s="6"/>
      <c r="J3451" s="6" t="s">
        <v>9175</v>
      </c>
      <c r="K3451" s="6">
        <v>79219921550</v>
      </c>
      <c r="L3451" s="6" t="s">
        <v>9176</v>
      </c>
      <c r="M3451" s="6" t="s">
        <v>9177</v>
      </c>
      <c r="N3451" s="6" t="s">
        <v>9082</v>
      </c>
      <c r="O3451" s="7">
        <v>403</v>
      </c>
      <c r="P3451" s="8">
        <v>44144</v>
      </c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  <c r="CF3451" s="6"/>
      <c r="CG3451" s="6"/>
      <c r="CH3451" s="6"/>
    </row>
    <row r="3452" ht="15.15" hidden="1" spans="1:86">
      <c r="A3452" s="4">
        <v>44144.7510185185</v>
      </c>
      <c r="B3452" s="5" t="s">
        <v>169</v>
      </c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 t="s">
        <v>9178</v>
      </c>
      <c r="Y3452" s="6">
        <v>79213660261</v>
      </c>
      <c r="Z3452" s="6" t="s">
        <v>9179</v>
      </c>
      <c r="AA3452" s="6" t="s">
        <v>9180</v>
      </c>
      <c r="AB3452" s="6" t="s">
        <v>1878</v>
      </c>
      <c r="AC3452" s="7">
        <v>116</v>
      </c>
      <c r="AD3452" s="8">
        <v>44144</v>
      </c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</row>
    <row r="3453" ht="15.15" hidden="1" spans="1:86">
      <c r="A3453" s="4">
        <v>44144.7511805556</v>
      </c>
      <c r="B3453" s="5" t="s">
        <v>27</v>
      </c>
      <c r="C3453" s="6"/>
      <c r="D3453" s="6"/>
      <c r="E3453" s="6"/>
      <c r="F3453" s="6"/>
      <c r="G3453" s="6"/>
      <c r="H3453" s="6"/>
      <c r="I3453" s="6"/>
      <c r="J3453" s="6" t="s">
        <v>9181</v>
      </c>
      <c r="K3453" s="6">
        <v>79219954080</v>
      </c>
      <c r="L3453" s="6" t="s">
        <v>9182</v>
      </c>
      <c r="M3453" s="6" t="s">
        <v>9183</v>
      </c>
      <c r="N3453" s="6" t="s">
        <v>9184</v>
      </c>
      <c r="O3453" s="6" t="s">
        <v>9185</v>
      </c>
      <c r="P3453" s="8">
        <v>44144</v>
      </c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6"/>
      <c r="CH3453" s="6"/>
    </row>
    <row r="3454" ht="15.15" hidden="1" spans="1:86">
      <c r="A3454" s="4">
        <v>44144.7515046296</v>
      </c>
      <c r="B3454" s="5" t="s">
        <v>27</v>
      </c>
      <c r="C3454" s="6"/>
      <c r="D3454" s="6"/>
      <c r="E3454" s="6"/>
      <c r="F3454" s="6"/>
      <c r="G3454" s="6"/>
      <c r="H3454" s="6"/>
      <c r="I3454" s="6"/>
      <c r="J3454" s="6" t="s">
        <v>9186</v>
      </c>
      <c r="K3454" s="7">
        <v>89119646859</v>
      </c>
      <c r="L3454" s="6" t="s">
        <v>9187</v>
      </c>
      <c r="M3454" s="6" t="s">
        <v>9188</v>
      </c>
      <c r="N3454" s="6" t="s">
        <v>9082</v>
      </c>
      <c r="O3454" s="7">
        <v>402</v>
      </c>
      <c r="P3454" s="8">
        <v>44144</v>
      </c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6"/>
      <c r="CH3454" s="6"/>
    </row>
    <row r="3455" ht="15.15" hidden="1" spans="1:86">
      <c r="A3455" s="4">
        <v>44144.751875</v>
      </c>
      <c r="B3455" s="6" t="s">
        <v>15</v>
      </c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 t="s">
        <v>9189</v>
      </c>
      <c r="AF3455" s="7">
        <v>89213011409</v>
      </c>
      <c r="AG3455" s="6" t="s">
        <v>9190</v>
      </c>
      <c r="AH3455" s="6" t="s">
        <v>9191</v>
      </c>
      <c r="AI3455" s="6" t="s">
        <v>114</v>
      </c>
      <c r="AJ3455" s="7">
        <v>104</v>
      </c>
      <c r="AK3455" s="5" t="s">
        <v>9192</v>
      </c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6"/>
      <c r="CH3455" s="6"/>
    </row>
    <row r="3456" ht="15.15" hidden="1" spans="1:86">
      <c r="A3456" s="4">
        <v>44144.7519791667</v>
      </c>
      <c r="B3456" s="5" t="s">
        <v>27</v>
      </c>
      <c r="C3456" s="6"/>
      <c r="D3456" s="6"/>
      <c r="E3456" s="6"/>
      <c r="F3456" s="6"/>
      <c r="G3456" s="6"/>
      <c r="H3456" s="6"/>
      <c r="I3456" s="6"/>
      <c r="J3456" s="6" t="s">
        <v>9193</v>
      </c>
      <c r="K3456" s="6" t="s">
        <v>9194</v>
      </c>
      <c r="L3456" s="6" t="s">
        <v>9195</v>
      </c>
      <c r="M3456" s="6" t="s">
        <v>9196</v>
      </c>
      <c r="N3456" s="6" t="s">
        <v>9197</v>
      </c>
      <c r="O3456" s="7">
        <v>204</v>
      </c>
      <c r="P3456" s="8">
        <v>44144</v>
      </c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6"/>
      <c r="CH3456" s="6"/>
    </row>
    <row r="3457" ht="15.15" hidden="1" spans="1:86">
      <c r="A3457" s="4">
        <v>44144.7529282407</v>
      </c>
      <c r="B3457" s="5" t="s">
        <v>27</v>
      </c>
      <c r="C3457" s="6"/>
      <c r="D3457" s="6"/>
      <c r="E3457" s="6"/>
      <c r="F3457" s="6"/>
      <c r="G3457" s="6"/>
      <c r="H3457" s="6"/>
      <c r="I3457" s="6"/>
      <c r="J3457" s="6" t="s">
        <v>9198</v>
      </c>
      <c r="K3457" s="6">
        <v>79313083168</v>
      </c>
      <c r="L3457" s="6" t="s">
        <v>9199</v>
      </c>
      <c r="M3457" s="6" t="s">
        <v>9200</v>
      </c>
      <c r="N3457" s="6" t="s">
        <v>9082</v>
      </c>
      <c r="O3457" s="7">
        <v>105</v>
      </c>
      <c r="P3457" s="8">
        <v>44144</v>
      </c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6"/>
      <c r="CH3457" s="6"/>
    </row>
    <row r="3458" ht="15.15" hidden="1" spans="1:86">
      <c r="A3458" s="4">
        <v>44144.7530671296</v>
      </c>
      <c r="B3458" s="5" t="s">
        <v>27</v>
      </c>
      <c r="C3458" s="6"/>
      <c r="D3458" s="6"/>
      <c r="E3458" s="6"/>
      <c r="F3458" s="6"/>
      <c r="G3458" s="6"/>
      <c r="H3458" s="6"/>
      <c r="I3458" s="6"/>
      <c r="J3458" s="6" t="s">
        <v>9201</v>
      </c>
      <c r="K3458" s="7">
        <v>89062716157</v>
      </c>
      <c r="L3458" s="6" t="s">
        <v>9202</v>
      </c>
      <c r="M3458" s="6" t="s">
        <v>9203</v>
      </c>
      <c r="N3458" s="6" t="s">
        <v>9082</v>
      </c>
      <c r="O3458" s="7">
        <v>207</v>
      </c>
      <c r="P3458" s="8">
        <v>44144</v>
      </c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  <c r="CF3458" s="6"/>
      <c r="CG3458" s="6"/>
      <c r="CH3458" s="6"/>
    </row>
    <row r="3459" ht="15.15" hidden="1" spans="1:86">
      <c r="A3459" s="4">
        <v>44144.7535416667</v>
      </c>
      <c r="B3459" s="5" t="s">
        <v>27</v>
      </c>
      <c r="C3459" s="6"/>
      <c r="D3459" s="6"/>
      <c r="E3459" s="6"/>
      <c r="F3459" s="6"/>
      <c r="G3459" s="6"/>
      <c r="H3459" s="6"/>
      <c r="I3459" s="6"/>
      <c r="J3459" s="6" t="s">
        <v>9204</v>
      </c>
      <c r="K3459" s="7">
        <v>89111405516</v>
      </c>
      <c r="L3459" s="6"/>
      <c r="M3459" s="6" t="s">
        <v>9205</v>
      </c>
      <c r="N3459" s="6" t="s">
        <v>9100</v>
      </c>
      <c r="O3459" s="7">
        <v>207</v>
      </c>
      <c r="P3459" s="8">
        <v>44144</v>
      </c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6"/>
      <c r="CH3459" s="6"/>
    </row>
    <row r="3460" ht="15.15" hidden="1" spans="1:86">
      <c r="A3460" s="4">
        <v>44144.7535416667</v>
      </c>
      <c r="B3460" s="5" t="s">
        <v>27</v>
      </c>
      <c r="C3460" s="6"/>
      <c r="D3460" s="6"/>
      <c r="E3460" s="6"/>
      <c r="F3460" s="6"/>
      <c r="G3460" s="6"/>
      <c r="H3460" s="6"/>
      <c r="I3460" s="6"/>
      <c r="J3460" s="6" t="s">
        <v>9206</v>
      </c>
      <c r="K3460" s="6">
        <v>79313662132</v>
      </c>
      <c r="L3460" s="6" t="s">
        <v>9207</v>
      </c>
      <c r="M3460" s="6" t="s">
        <v>9208</v>
      </c>
      <c r="N3460" s="6" t="s">
        <v>9100</v>
      </c>
      <c r="O3460" s="7">
        <v>204</v>
      </c>
      <c r="P3460" s="8">
        <v>44144</v>
      </c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6"/>
      <c r="CH3460" s="6"/>
    </row>
    <row r="3461" ht="15.15" hidden="1" spans="1:86">
      <c r="A3461" s="4">
        <v>44144.753599537</v>
      </c>
      <c r="B3461" s="5" t="s">
        <v>65</v>
      </c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 t="s">
        <v>9209</v>
      </c>
      <c r="R3461" s="6">
        <v>79052550587</v>
      </c>
      <c r="S3461" s="6" t="s">
        <v>9210</v>
      </c>
      <c r="T3461" s="6" t="s">
        <v>9211</v>
      </c>
      <c r="U3461" s="6" t="s">
        <v>139</v>
      </c>
      <c r="V3461" s="7">
        <v>602</v>
      </c>
      <c r="W3461" s="8">
        <v>44144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</row>
    <row r="3462" ht="15.15" hidden="1" spans="1:86">
      <c r="A3462" s="4">
        <v>44144.7536111111</v>
      </c>
      <c r="B3462" s="5" t="s">
        <v>27</v>
      </c>
      <c r="C3462" s="6"/>
      <c r="D3462" s="6"/>
      <c r="E3462" s="6"/>
      <c r="F3462" s="6"/>
      <c r="G3462" s="6"/>
      <c r="H3462" s="6"/>
      <c r="I3462" s="6"/>
      <c r="J3462" s="6" t="s">
        <v>9212</v>
      </c>
      <c r="K3462" s="7">
        <v>89523658832</v>
      </c>
      <c r="L3462" s="6"/>
      <c r="M3462" s="6" t="s">
        <v>9213</v>
      </c>
      <c r="N3462" s="6" t="s">
        <v>9100</v>
      </c>
      <c r="O3462" s="7">
        <v>301</v>
      </c>
      <c r="P3462" s="8">
        <v>44144</v>
      </c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6"/>
      <c r="CH3462" s="6"/>
    </row>
    <row r="3463" ht="15.15" hidden="1" spans="1:86">
      <c r="A3463" s="4">
        <v>44144.7538541667</v>
      </c>
      <c r="B3463" s="5" t="s">
        <v>27</v>
      </c>
      <c r="C3463" s="6"/>
      <c r="D3463" s="6"/>
      <c r="E3463" s="6"/>
      <c r="F3463" s="6"/>
      <c r="G3463" s="6"/>
      <c r="H3463" s="6"/>
      <c r="I3463" s="6"/>
      <c r="J3463" s="6" t="s">
        <v>9214</v>
      </c>
      <c r="K3463" s="7">
        <v>89112149663</v>
      </c>
      <c r="L3463" s="6" t="s">
        <v>9215</v>
      </c>
      <c r="M3463" s="6" t="s">
        <v>9216</v>
      </c>
      <c r="N3463" s="6" t="s">
        <v>745</v>
      </c>
      <c r="O3463" s="7">
        <v>103</v>
      </c>
      <c r="P3463" s="8">
        <v>44144</v>
      </c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6"/>
      <c r="CH3463" s="6"/>
    </row>
    <row r="3464" ht="15.15" hidden="1" spans="1:86">
      <c r="A3464" s="4">
        <v>44144.7540856482</v>
      </c>
      <c r="B3464" s="6" t="s">
        <v>365</v>
      </c>
      <c r="C3464" s="6" t="s">
        <v>9217</v>
      </c>
      <c r="D3464" s="6">
        <v>79062532227</v>
      </c>
      <c r="E3464" s="6" t="s">
        <v>9218</v>
      </c>
      <c r="F3464" s="6" t="s">
        <v>9219</v>
      </c>
      <c r="G3464" s="6" t="s">
        <v>369</v>
      </c>
      <c r="H3464" s="7">
        <v>405</v>
      </c>
      <c r="I3464" s="8">
        <v>44144</v>
      </c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</row>
    <row r="3465" ht="15.15" hidden="1" spans="1:86">
      <c r="A3465" s="4">
        <v>44144.7540856482</v>
      </c>
      <c r="B3465" s="5" t="s">
        <v>27</v>
      </c>
      <c r="C3465" s="6"/>
      <c r="D3465" s="6"/>
      <c r="E3465" s="6"/>
      <c r="F3465" s="6"/>
      <c r="G3465" s="6"/>
      <c r="H3465" s="6"/>
      <c r="I3465" s="6"/>
      <c r="J3465" s="6" t="s">
        <v>9220</v>
      </c>
      <c r="K3465" s="6">
        <v>79111722763</v>
      </c>
      <c r="L3465" s="6" t="s">
        <v>9221</v>
      </c>
      <c r="M3465" s="6" t="s">
        <v>9222</v>
      </c>
      <c r="N3465" s="6" t="s">
        <v>9223</v>
      </c>
      <c r="O3465" s="7">
        <v>111</v>
      </c>
      <c r="P3465" s="8">
        <v>44144</v>
      </c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6"/>
      <c r="CH3465" s="6"/>
    </row>
    <row r="3466" ht="15.15" hidden="1" spans="1:86">
      <c r="A3466" s="4">
        <v>44144.7541203704</v>
      </c>
      <c r="B3466" s="6" t="s">
        <v>80</v>
      </c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 t="s">
        <v>9224</v>
      </c>
      <c r="BH3466" s="6">
        <v>79219402434</v>
      </c>
      <c r="BI3466" s="6" t="s">
        <v>9225</v>
      </c>
      <c r="BJ3466" s="6" t="s">
        <v>9226</v>
      </c>
      <c r="BK3466" s="6" t="s">
        <v>9227</v>
      </c>
      <c r="BL3466" s="6" t="s">
        <v>9228</v>
      </c>
      <c r="BM3466" s="7">
        <v>301</v>
      </c>
      <c r="BN3466" s="6" t="s">
        <v>2923</v>
      </c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6"/>
      <c r="CH3466" s="6"/>
    </row>
    <row r="3467" ht="15.15" hidden="1" spans="1:86">
      <c r="A3467" s="4">
        <v>44144.7541435185</v>
      </c>
      <c r="B3467" s="5" t="s">
        <v>27</v>
      </c>
      <c r="C3467" s="6"/>
      <c r="D3467" s="6"/>
      <c r="E3467" s="6"/>
      <c r="F3467" s="6"/>
      <c r="G3467" s="6"/>
      <c r="H3467" s="6"/>
      <c r="I3467" s="6"/>
      <c r="J3467" s="6" t="s">
        <v>9201</v>
      </c>
      <c r="K3467" s="7">
        <v>89062716157</v>
      </c>
      <c r="L3467" s="6" t="s">
        <v>9202</v>
      </c>
      <c r="M3467" s="6" t="s">
        <v>9203</v>
      </c>
      <c r="N3467" s="6" t="s">
        <v>9151</v>
      </c>
      <c r="O3467" s="7">
        <v>112</v>
      </c>
      <c r="P3467" s="8">
        <v>44144</v>
      </c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</row>
    <row r="3468" ht="15.15" hidden="1" spans="1:86">
      <c r="A3468" s="4">
        <v>44144.7545601852</v>
      </c>
      <c r="B3468" s="5" t="s">
        <v>27</v>
      </c>
      <c r="C3468" s="6"/>
      <c r="D3468" s="6"/>
      <c r="E3468" s="6"/>
      <c r="F3468" s="6"/>
      <c r="G3468" s="6"/>
      <c r="H3468" s="6"/>
      <c r="I3468" s="6"/>
      <c r="J3468" s="6" t="s">
        <v>6533</v>
      </c>
      <c r="K3468" s="6">
        <v>79213931764</v>
      </c>
      <c r="L3468" s="6" t="s">
        <v>6534</v>
      </c>
      <c r="M3468" s="6" t="s">
        <v>9229</v>
      </c>
      <c r="N3468" s="6" t="s">
        <v>9230</v>
      </c>
      <c r="O3468" s="7">
        <v>102</v>
      </c>
      <c r="P3468" s="8">
        <v>44144</v>
      </c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6"/>
      <c r="CH3468" s="6"/>
    </row>
    <row r="3469" ht="15.15" spans="1:86">
      <c r="A3469" s="4">
        <v>44144.755162037</v>
      </c>
      <c r="B3469" s="5" t="s">
        <v>11</v>
      </c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 t="s">
        <v>7437</v>
      </c>
      <c r="BP3469" s="6">
        <v>79128683704</v>
      </c>
      <c r="BQ3469" s="6" t="s">
        <v>7438</v>
      </c>
      <c r="BR3469" s="6" t="s">
        <v>7439</v>
      </c>
      <c r="BS3469" s="6" t="s">
        <v>9231</v>
      </c>
      <c r="BT3469" s="7">
        <v>147</v>
      </c>
      <c r="BU3469" s="8">
        <v>44144</v>
      </c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6"/>
      <c r="CH3469" s="6"/>
    </row>
    <row r="3470" ht="15.15" hidden="1" spans="1:86">
      <c r="A3470" s="4">
        <v>44144.7553935185</v>
      </c>
      <c r="B3470" s="5" t="s">
        <v>27</v>
      </c>
      <c r="C3470" s="6"/>
      <c r="D3470" s="6"/>
      <c r="E3470" s="6"/>
      <c r="F3470" s="6"/>
      <c r="G3470" s="6"/>
      <c r="H3470" s="6"/>
      <c r="I3470" s="6"/>
      <c r="J3470" s="6" t="s">
        <v>9220</v>
      </c>
      <c r="K3470" s="6">
        <v>79111722763</v>
      </c>
      <c r="L3470" s="6" t="s">
        <v>9221</v>
      </c>
      <c r="M3470" s="6" t="s">
        <v>9222</v>
      </c>
      <c r="N3470" s="6" t="s">
        <v>9232</v>
      </c>
      <c r="O3470" s="7">
        <v>303</v>
      </c>
      <c r="P3470" s="8">
        <v>44144</v>
      </c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6"/>
      <c r="CH3470" s="6"/>
    </row>
    <row r="3471" ht="15.15" hidden="1" spans="1:86">
      <c r="A3471" s="4">
        <v>44144.755625</v>
      </c>
      <c r="B3471" s="5" t="s">
        <v>27</v>
      </c>
      <c r="C3471" s="6"/>
      <c r="D3471" s="6"/>
      <c r="E3471" s="6"/>
      <c r="F3471" s="6"/>
      <c r="G3471" s="6"/>
      <c r="H3471" s="6"/>
      <c r="I3471" s="6"/>
      <c r="J3471" s="6" t="s">
        <v>9171</v>
      </c>
      <c r="K3471" s="6">
        <v>79217565236</v>
      </c>
      <c r="L3471" s="6" t="s">
        <v>9172</v>
      </c>
      <c r="M3471" s="6" t="s">
        <v>9173</v>
      </c>
      <c r="N3471" s="6" t="s">
        <v>9100</v>
      </c>
      <c r="O3471" s="7">
        <v>108</v>
      </c>
      <c r="P3471" s="8">
        <v>44144</v>
      </c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  <c r="CF3471" s="6"/>
      <c r="CG3471" s="6"/>
      <c r="CH3471" s="6"/>
    </row>
    <row r="3472" ht="15.15" hidden="1" spans="1:86">
      <c r="A3472" s="4">
        <v>44144.7556828704</v>
      </c>
      <c r="B3472" s="5" t="s">
        <v>65</v>
      </c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 t="s">
        <v>9233</v>
      </c>
      <c r="R3472" s="7">
        <v>89119583083</v>
      </c>
      <c r="S3472" s="6" t="s">
        <v>9234</v>
      </c>
      <c r="T3472" s="6" t="s">
        <v>8476</v>
      </c>
      <c r="U3472" s="6" t="s">
        <v>904</v>
      </c>
      <c r="V3472" s="7">
        <v>601</v>
      </c>
      <c r="W3472" s="8">
        <v>44144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  <c r="CF3472" s="6"/>
      <c r="CG3472" s="6"/>
      <c r="CH3472" s="6"/>
    </row>
    <row r="3473" ht="15.15" hidden="1" spans="1:86">
      <c r="A3473" s="4">
        <v>44144.7562037037</v>
      </c>
      <c r="B3473" s="5" t="s">
        <v>27</v>
      </c>
      <c r="C3473" s="6"/>
      <c r="D3473" s="6"/>
      <c r="E3473" s="6"/>
      <c r="F3473" s="6"/>
      <c r="G3473" s="6"/>
      <c r="H3473" s="6"/>
      <c r="I3473" s="6"/>
      <c r="J3473" s="6" t="s">
        <v>9235</v>
      </c>
      <c r="K3473" s="7">
        <v>89112933157</v>
      </c>
      <c r="L3473" s="6" t="s">
        <v>9236</v>
      </c>
      <c r="M3473" s="6" t="s">
        <v>9237</v>
      </c>
      <c r="N3473" s="6" t="s">
        <v>9082</v>
      </c>
      <c r="O3473" s="7">
        <v>403</v>
      </c>
      <c r="P3473" s="8">
        <v>44144</v>
      </c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  <c r="CF3473" s="6"/>
      <c r="CG3473" s="6"/>
      <c r="CH3473" s="6"/>
    </row>
    <row r="3474" ht="15.15" hidden="1" spans="1:86">
      <c r="A3474" s="4">
        <v>44144.7564814815</v>
      </c>
      <c r="B3474" s="5" t="s">
        <v>27</v>
      </c>
      <c r="C3474" s="6"/>
      <c r="D3474" s="6"/>
      <c r="E3474" s="6"/>
      <c r="F3474" s="6"/>
      <c r="G3474" s="6"/>
      <c r="H3474" s="6"/>
      <c r="I3474" s="6"/>
      <c r="J3474" s="6" t="s">
        <v>9238</v>
      </c>
      <c r="K3474" s="6">
        <v>79531591114</v>
      </c>
      <c r="L3474" s="6"/>
      <c r="M3474" s="6" t="s">
        <v>9239</v>
      </c>
      <c r="N3474" s="6" t="s">
        <v>9082</v>
      </c>
      <c r="O3474" s="7">
        <v>305</v>
      </c>
      <c r="P3474" s="8">
        <v>44144</v>
      </c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  <c r="CF3474" s="6"/>
      <c r="CG3474" s="6"/>
      <c r="CH3474" s="6"/>
    </row>
    <row r="3475" ht="15.15" hidden="1" spans="1:86">
      <c r="A3475" s="4">
        <v>44144.7568518519</v>
      </c>
      <c r="B3475" s="6" t="s">
        <v>15</v>
      </c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 t="s">
        <v>9240</v>
      </c>
      <c r="AF3475" s="6">
        <v>79818132119</v>
      </c>
      <c r="AG3475" s="6" t="s">
        <v>9241</v>
      </c>
      <c r="AH3475" s="6" t="s">
        <v>9242</v>
      </c>
      <c r="AI3475" s="6" t="s">
        <v>7736</v>
      </c>
      <c r="AJ3475" s="7">
        <v>118</v>
      </c>
      <c r="AK3475" s="6" t="s">
        <v>74</v>
      </c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  <c r="CF3475" s="6"/>
      <c r="CG3475" s="6"/>
      <c r="CH3475" s="6"/>
    </row>
    <row r="3476" ht="15.15" hidden="1" spans="1:86">
      <c r="A3476" s="4">
        <v>44144.7574537037</v>
      </c>
      <c r="B3476" s="5" t="s">
        <v>27</v>
      </c>
      <c r="C3476" s="6"/>
      <c r="D3476" s="6"/>
      <c r="E3476" s="6"/>
      <c r="F3476" s="6"/>
      <c r="G3476" s="6"/>
      <c r="H3476" s="6"/>
      <c r="I3476" s="6"/>
      <c r="J3476" s="6" t="s">
        <v>9243</v>
      </c>
      <c r="K3476" s="7">
        <v>79111478671</v>
      </c>
      <c r="L3476" s="6" t="s">
        <v>9244</v>
      </c>
      <c r="M3476" s="6" t="s">
        <v>9245</v>
      </c>
      <c r="N3476" s="6" t="s">
        <v>9100</v>
      </c>
      <c r="O3476" s="7">
        <v>402</v>
      </c>
      <c r="P3476" s="8">
        <v>44085</v>
      </c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6"/>
      <c r="CH3476" s="6"/>
    </row>
    <row r="3477" ht="15.15" spans="1:86">
      <c r="A3477" s="4">
        <v>44144.757662037</v>
      </c>
      <c r="B3477" s="5" t="s">
        <v>11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 t="s">
        <v>9246</v>
      </c>
      <c r="BP3477" s="6">
        <v>79819865038</v>
      </c>
      <c r="BQ3477" s="6"/>
      <c r="BR3477" s="6" t="s">
        <v>9247</v>
      </c>
      <c r="BS3477" s="6" t="s">
        <v>64</v>
      </c>
      <c r="BT3477" s="7">
        <v>405</v>
      </c>
      <c r="BU3477" s="8">
        <v>44144</v>
      </c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6"/>
      <c r="CH3477" s="6"/>
    </row>
    <row r="3478" ht="15.15" hidden="1" spans="1:86">
      <c r="A3478" s="4">
        <v>44144.7581365741</v>
      </c>
      <c r="B3478" s="5" t="s">
        <v>65</v>
      </c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 t="s">
        <v>9248</v>
      </c>
      <c r="R3478" s="6">
        <v>79006387015</v>
      </c>
      <c r="S3478" s="6" t="s">
        <v>9249</v>
      </c>
      <c r="T3478" s="6" t="s">
        <v>9250</v>
      </c>
      <c r="U3478" s="6" t="s">
        <v>904</v>
      </c>
      <c r="V3478" s="7">
        <v>401</v>
      </c>
      <c r="W3478" s="8">
        <v>44144</v>
      </c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  <c r="CF3478" s="6"/>
      <c r="CG3478" s="6"/>
      <c r="CH3478" s="6"/>
    </row>
    <row r="3479" ht="15.15" hidden="1" spans="1:86">
      <c r="A3479" s="4">
        <v>44144.7584606481</v>
      </c>
      <c r="B3479" s="5" t="s">
        <v>169</v>
      </c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 t="s">
        <v>9251</v>
      </c>
      <c r="Y3479" s="7">
        <v>89523675399</v>
      </c>
      <c r="Z3479" s="6" t="s">
        <v>4331</v>
      </c>
      <c r="AA3479" s="6" t="s">
        <v>9252</v>
      </c>
      <c r="AB3479" s="6" t="s">
        <v>1021</v>
      </c>
      <c r="AC3479" s="7">
        <v>201</v>
      </c>
      <c r="AD3479" s="8">
        <v>44144</v>
      </c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6"/>
      <c r="CH3479" s="6"/>
    </row>
    <row r="3480" ht="15.15" hidden="1" spans="1:86">
      <c r="A3480" s="4">
        <v>44144.7584606481</v>
      </c>
      <c r="B3480" s="5" t="s">
        <v>65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 t="s">
        <v>9253</v>
      </c>
      <c r="R3480" s="6">
        <v>79522317971</v>
      </c>
      <c r="S3480" s="6"/>
      <c r="T3480" s="6" t="s">
        <v>9254</v>
      </c>
      <c r="U3480" s="6" t="s">
        <v>7030</v>
      </c>
      <c r="V3480" s="6">
        <v>1</v>
      </c>
      <c r="W3480" s="8">
        <v>44144</v>
      </c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6"/>
      <c r="CH3480" s="6"/>
    </row>
    <row r="3481" ht="15.15" hidden="1" spans="1:86">
      <c r="A3481" s="4">
        <v>44144.7584490741</v>
      </c>
      <c r="B3481" s="6" t="s">
        <v>15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 t="s">
        <v>9255</v>
      </c>
      <c r="AF3481" s="7">
        <v>89315335948</v>
      </c>
      <c r="AG3481" s="6" t="s">
        <v>9256</v>
      </c>
      <c r="AH3481" s="6" t="s">
        <v>9257</v>
      </c>
      <c r="AI3481" s="6" t="s">
        <v>1387</v>
      </c>
      <c r="AJ3481" s="7">
        <v>204</v>
      </c>
      <c r="AK3481" s="6" t="s">
        <v>20</v>
      </c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6"/>
      <c r="CH3481" s="6"/>
    </row>
    <row r="3482" ht="15.15" hidden="1" spans="1:86">
      <c r="A3482" s="4">
        <v>44144.7585532407</v>
      </c>
      <c r="B3482" s="5" t="s">
        <v>27</v>
      </c>
      <c r="C3482" s="6"/>
      <c r="D3482" s="6"/>
      <c r="E3482" s="6"/>
      <c r="F3482" s="6"/>
      <c r="G3482" s="6"/>
      <c r="H3482" s="6"/>
      <c r="I3482" s="6"/>
      <c r="J3482" s="6" t="s">
        <v>9258</v>
      </c>
      <c r="K3482" s="7">
        <v>89119605014</v>
      </c>
      <c r="L3482" s="6" t="s">
        <v>9259</v>
      </c>
      <c r="M3482" s="6" t="s">
        <v>9260</v>
      </c>
      <c r="N3482" s="6" t="s">
        <v>9261</v>
      </c>
      <c r="O3482" s="7">
        <v>205</v>
      </c>
      <c r="P3482" s="8">
        <v>44144</v>
      </c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6"/>
      <c r="CH3482" s="6"/>
    </row>
    <row r="3483" ht="15.15" hidden="1" spans="1:86">
      <c r="A3483" s="4">
        <v>44144.7589814815</v>
      </c>
      <c r="B3483" s="5" t="s">
        <v>27</v>
      </c>
      <c r="C3483" s="6"/>
      <c r="D3483" s="6"/>
      <c r="E3483" s="6"/>
      <c r="F3483" s="6"/>
      <c r="G3483" s="6"/>
      <c r="H3483" s="6"/>
      <c r="I3483" s="6"/>
      <c r="J3483" s="6" t="s">
        <v>9262</v>
      </c>
      <c r="K3483" s="6">
        <v>79219280422</v>
      </c>
      <c r="L3483" s="6" t="s">
        <v>9263</v>
      </c>
      <c r="M3483" s="6" t="s">
        <v>9264</v>
      </c>
      <c r="N3483" s="6" t="s">
        <v>9082</v>
      </c>
      <c r="O3483" s="7">
        <v>201</v>
      </c>
      <c r="P3483" s="8">
        <v>44144</v>
      </c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6"/>
      <c r="CH3483" s="6"/>
    </row>
    <row r="3484" ht="15.15" hidden="1" spans="1:86">
      <c r="A3484" s="4">
        <v>44144.7591319444</v>
      </c>
      <c r="B3484" s="5" t="s">
        <v>27</v>
      </c>
      <c r="C3484" s="6"/>
      <c r="D3484" s="6"/>
      <c r="E3484" s="6"/>
      <c r="F3484" s="6"/>
      <c r="G3484" s="6"/>
      <c r="H3484" s="6"/>
      <c r="I3484" s="6"/>
      <c r="J3484" s="6" t="s">
        <v>9265</v>
      </c>
      <c r="K3484" s="6">
        <v>79119241643</v>
      </c>
      <c r="L3484" s="6" t="s">
        <v>9266</v>
      </c>
      <c r="M3484" s="6" t="s">
        <v>9267</v>
      </c>
      <c r="N3484" s="6" t="s">
        <v>9268</v>
      </c>
      <c r="O3484" s="7">
        <v>301</v>
      </c>
      <c r="P3484" s="8">
        <v>44144</v>
      </c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6"/>
      <c r="CH3484" s="6"/>
    </row>
    <row r="3485" ht="15.15" spans="1:86">
      <c r="A3485" s="4">
        <v>44144.7591550926</v>
      </c>
      <c r="B3485" s="5" t="s">
        <v>11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 t="s">
        <v>3329</v>
      </c>
      <c r="BP3485" s="7">
        <v>89119217838</v>
      </c>
      <c r="BQ3485" s="6"/>
      <c r="BR3485" s="6" t="s">
        <v>9269</v>
      </c>
      <c r="BS3485" s="6" t="s">
        <v>9270</v>
      </c>
      <c r="BT3485" s="7">
        <v>225</v>
      </c>
      <c r="BU3485" s="8">
        <v>44144</v>
      </c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6"/>
      <c r="CH3485" s="6"/>
    </row>
    <row r="3486" ht="15.15" hidden="1" spans="1:86">
      <c r="A3486" s="4">
        <v>44144.7592592593</v>
      </c>
      <c r="B3486" s="5" t="s">
        <v>27</v>
      </c>
      <c r="C3486" s="6"/>
      <c r="D3486" s="6"/>
      <c r="E3486" s="6"/>
      <c r="F3486" s="6"/>
      <c r="G3486" s="6"/>
      <c r="H3486" s="6"/>
      <c r="I3486" s="6"/>
      <c r="J3486" s="6" t="s">
        <v>9271</v>
      </c>
      <c r="K3486" s="7">
        <v>89217400731</v>
      </c>
      <c r="L3486" s="6"/>
      <c r="M3486" s="6" t="s">
        <v>9272</v>
      </c>
      <c r="N3486" s="6" t="s">
        <v>9273</v>
      </c>
      <c r="O3486" s="7">
        <v>305</v>
      </c>
      <c r="P3486" s="8">
        <v>44144</v>
      </c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6"/>
      <c r="CH3486" s="6"/>
    </row>
    <row r="3487" ht="15.15" hidden="1" spans="1:86">
      <c r="A3487" s="4">
        <v>44144.7593055556</v>
      </c>
      <c r="B3487" s="5" t="s">
        <v>169</v>
      </c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 t="s">
        <v>9274</v>
      </c>
      <c r="Y3487" s="7">
        <v>89112466073</v>
      </c>
      <c r="Z3487" s="6" t="s">
        <v>9275</v>
      </c>
      <c r="AA3487" s="6" t="s">
        <v>9276</v>
      </c>
      <c r="AB3487" s="6" t="s">
        <v>1021</v>
      </c>
      <c r="AC3487" s="7">
        <v>201</v>
      </c>
      <c r="AD3487" s="8">
        <v>44141</v>
      </c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6"/>
      <c r="CH3487" s="6"/>
    </row>
    <row r="3488" ht="15.15" hidden="1" spans="1:86">
      <c r="A3488" s="4">
        <v>44144.7593402778</v>
      </c>
      <c r="B3488" s="5" t="s">
        <v>27</v>
      </c>
      <c r="C3488" s="6"/>
      <c r="D3488" s="6"/>
      <c r="E3488" s="6"/>
      <c r="F3488" s="6"/>
      <c r="G3488" s="6"/>
      <c r="H3488" s="6"/>
      <c r="I3488" s="6"/>
      <c r="J3488" s="6" t="s">
        <v>8087</v>
      </c>
      <c r="K3488" s="7">
        <v>89214490165</v>
      </c>
      <c r="L3488" s="6" t="s">
        <v>8088</v>
      </c>
      <c r="M3488" s="6" t="s">
        <v>9277</v>
      </c>
      <c r="N3488" s="6" t="s">
        <v>9082</v>
      </c>
      <c r="O3488" s="7">
        <v>108</v>
      </c>
      <c r="P3488" s="8">
        <v>44144</v>
      </c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6"/>
      <c r="CH3488" s="6"/>
    </row>
    <row r="3489" ht="15.15" hidden="1" spans="1:86">
      <c r="A3489" s="4">
        <v>44144.7594907407</v>
      </c>
      <c r="B3489" s="5" t="s">
        <v>27</v>
      </c>
      <c r="C3489" s="6"/>
      <c r="D3489" s="6"/>
      <c r="E3489" s="6"/>
      <c r="F3489" s="6"/>
      <c r="G3489" s="6"/>
      <c r="H3489" s="6"/>
      <c r="I3489" s="6"/>
      <c r="J3489" s="6" t="s">
        <v>9278</v>
      </c>
      <c r="K3489" s="6">
        <v>79213005494</v>
      </c>
      <c r="L3489" s="6" t="s">
        <v>9279</v>
      </c>
      <c r="M3489" s="6" t="s">
        <v>9280</v>
      </c>
      <c r="N3489" s="6" t="s">
        <v>9174</v>
      </c>
      <c r="O3489" s="7">
        <v>113</v>
      </c>
      <c r="P3489" s="8">
        <v>44144</v>
      </c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6"/>
      <c r="CH3489" s="6"/>
    </row>
    <row r="3490" ht="15.15" hidden="1" spans="1:86">
      <c r="A3490" s="4">
        <v>44144.7596064815</v>
      </c>
      <c r="B3490" s="6" t="s">
        <v>80</v>
      </c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 t="s">
        <v>9281</v>
      </c>
      <c r="BH3490" s="7">
        <v>89213334608</v>
      </c>
      <c r="BI3490" s="6" t="s">
        <v>9282</v>
      </c>
      <c r="BJ3490" s="6" t="s">
        <v>9283</v>
      </c>
      <c r="BK3490" s="6" t="s">
        <v>9284</v>
      </c>
      <c r="BL3490" s="6" t="s">
        <v>3456</v>
      </c>
      <c r="BM3490" s="7">
        <v>105</v>
      </c>
      <c r="BN3490" s="6" t="s">
        <v>20</v>
      </c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6"/>
      <c r="CH3490" s="6"/>
    </row>
    <row r="3491" ht="15.15" hidden="1" spans="1:86">
      <c r="A3491" s="4">
        <v>44144.7601736111</v>
      </c>
      <c r="B3491" s="5" t="s">
        <v>65</v>
      </c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 t="s">
        <v>6372</v>
      </c>
      <c r="R3491" s="6">
        <v>79218811094</v>
      </c>
      <c r="S3491" s="6" t="s">
        <v>9285</v>
      </c>
      <c r="T3491" s="6" t="s">
        <v>6386</v>
      </c>
      <c r="U3491" s="6" t="s">
        <v>904</v>
      </c>
      <c r="V3491" s="7">
        <v>401</v>
      </c>
      <c r="W3491" s="8">
        <v>44144</v>
      </c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6"/>
      <c r="CH3491" s="6"/>
    </row>
    <row r="3492" ht="15.15" hidden="1" spans="1:86">
      <c r="A3492" s="4">
        <v>44144.7607060185</v>
      </c>
      <c r="B3492" s="5" t="s">
        <v>27</v>
      </c>
      <c r="C3492" s="6"/>
      <c r="D3492" s="6"/>
      <c r="E3492" s="6"/>
      <c r="F3492" s="6"/>
      <c r="G3492" s="6"/>
      <c r="H3492" s="6"/>
      <c r="I3492" s="6"/>
      <c r="J3492" s="6" t="s">
        <v>9286</v>
      </c>
      <c r="K3492" s="7">
        <v>89119959104</v>
      </c>
      <c r="L3492" s="6" t="s">
        <v>9287</v>
      </c>
      <c r="M3492" s="6" t="s">
        <v>9288</v>
      </c>
      <c r="N3492" s="6" t="s">
        <v>9197</v>
      </c>
      <c r="O3492" s="7">
        <v>305</v>
      </c>
      <c r="P3492" s="8">
        <v>37793</v>
      </c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6"/>
      <c r="CH3492" s="6"/>
    </row>
    <row r="3493" ht="15.15" hidden="1" spans="1:86">
      <c r="A3493" s="4">
        <v>44144.7607523148</v>
      </c>
      <c r="B3493" s="5" t="s">
        <v>27</v>
      </c>
      <c r="C3493" s="6"/>
      <c r="D3493" s="6"/>
      <c r="E3493" s="6"/>
      <c r="F3493" s="6"/>
      <c r="G3493" s="6"/>
      <c r="H3493" s="6"/>
      <c r="I3493" s="6"/>
      <c r="J3493" s="6" t="s">
        <v>9289</v>
      </c>
      <c r="K3493" s="7">
        <v>89119062061</v>
      </c>
      <c r="L3493" s="6" t="s">
        <v>9290</v>
      </c>
      <c r="M3493" s="6" t="s">
        <v>9291</v>
      </c>
      <c r="N3493" s="6" t="s">
        <v>745</v>
      </c>
      <c r="O3493" s="7">
        <v>305</v>
      </c>
      <c r="P3493" s="8">
        <v>44144</v>
      </c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6"/>
      <c r="CH3493" s="6"/>
    </row>
    <row r="3494" ht="15.15" hidden="1" spans="1:86">
      <c r="A3494" s="4">
        <v>44144.7608333333</v>
      </c>
      <c r="B3494" s="5" t="s">
        <v>27</v>
      </c>
      <c r="C3494" s="6"/>
      <c r="D3494" s="6"/>
      <c r="E3494" s="6"/>
      <c r="F3494" s="6"/>
      <c r="G3494" s="6"/>
      <c r="H3494" s="6"/>
      <c r="I3494" s="6"/>
      <c r="J3494" s="6" t="s">
        <v>9292</v>
      </c>
      <c r="K3494" s="7">
        <v>89213363794</v>
      </c>
      <c r="L3494" s="6" t="s">
        <v>9293</v>
      </c>
      <c r="M3494" s="6" t="s">
        <v>9294</v>
      </c>
      <c r="N3494" s="6" t="s">
        <v>745</v>
      </c>
      <c r="O3494" s="7">
        <v>301</v>
      </c>
      <c r="P3494" s="8">
        <v>44144</v>
      </c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  <c r="CF3494" s="6"/>
      <c r="CG3494" s="6"/>
      <c r="CH3494" s="6"/>
    </row>
    <row r="3495" ht="15.15" spans="1:86">
      <c r="A3495" s="4">
        <v>44144.7608912037</v>
      </c>
      <c r="B3495" s="5" t="s">
        <v>11</v>
      </c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 t="s">
        <v>9295</v>
      </c>
      <c r="BP3495" s="6">
        <v>79110272838</v>
      </c>
      <c r="BQ3495" s="6" t="s">
        <v>9296</v>
      </c>
      <c r="BR3495" s="6" t="s">
        <v>9297</v>
      </c>
      <c r="BS3495" s="6" t="s">
        <v>8750</v>
      </c>
      <c r="BT3495" s="7">
        <v>145</v>
      </c>
      <c r="BU3495" s="8">
        <v>44144</v>
      </c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  <c r="CF3495" s="6"/>
      <c r="CG3495" s="6"/>
      <c r="CH3495" s="6"/>
    </row>
    <row r="3496" ht="15.15" hidden="1" spans="1:86">
      <c r="A3496" s="4">
        <v>44144.7610185185</v>
      </c>
      <c r="B3496" s="5" t="s">
        <v>169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 t="s">
        <v>9298</v>
      </c>
      <c r="Y3496" s="6">
        <v>79213511740</v>
      </c>
      <c r="Z3496" s="6" t="s">
        <v>9299</v>
      </c>
      <c r="AA3496" s="6" t="s">
        <v>9300</v>
      </c>
      <c r="AB3496" s="6" t="s">
        <v>859</v>
      </c>
      <c r="AC3496" s="7">
        <v>301</v>
      </c>
      <c r="AD3496" s="8">
        <v>44144</v>
      </c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  <c r="CF3496" s="6"/>
      <c r="CG3496" s="6"/>
      <c r="CH3496" s="6"/>
    </row>
    <row r="3497" ht="15.15" hidden="1" spans="1:86">
      <c r="A3497" s="4">
        <v>44144.7610532407</v>
      </c>
      <c r="B3497" s="5" t="s">
        <v>27</v>
      </c>
      <c r="C3497" s="6"/>
      <c r="D3497" s="6"/>
      <c r="E3497" s="6"/>
      <c r="F3497" s="6"/>
      <c r="G3497" s="6"/>
      <c r="H3497" s="6"/>
      <c r="I3497" s="6"/>
      <c r="J3497" s="6" t="s">
        <v>9301</v>
      </c>
      <c r="K3497" s="6">
        <v>79218672203</v>
      </c>
      <c r="L3497" s="6" t="s">
        <v>9302</v>
      </c>
      <c r="M3497" s="6" t="s">
        <v>9303</v>
      </c>
      <c r="N3497" s="6" t="s">
        <v>9082</v>
      </c>
      <c r="O3497" s="7">
        <v>107</v>
      </c>
      <c r="P3497" s="8">
        <v>44144</v>
      </c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  <c r="CF3497" s="6"/>
      <c r="CG3497" s="6"/>
      <c r="CH3497" s="6"/>
    </row>
    <row r="3498" ht="15.15" hidden="1" spans="1:86">
      <c r="A3498" s="4">
        <v>44144.7616435185</v>
      </c>
      <c r="B3498" s="5" t="s">
        <v>27</v>
      </c>
      <c r="C3498" s="6"/>
      <c r="D3498" s="6"/>
      <c r="E3498" s="6"/>
      <c r="F3498" s="6"/>
      <c r="G3498" s="6"/>
      <c r="H3498" s="6"/>
      <c r="I3498" s="6"/>
      <c r="J3498" s="6" t="s">
        <v>9286</v>
      </c>
      <c r="K3498" s="7">
        <v>89119959104</v>
      </c>
      <c r="L3498" s="6" t="s">
        <v>9287</v>
      </c>
      <c r="M3498" s="6" t="s">
        <v>9288</v>
      </c>
      <c r="N3498" s="6" t="s">
        <v>9304</v>
      </c>
      <c r="O3498" s="7">
        <v>112</v>
      </c>
      <c r="P3498" s="8">
        <v>37793</v>
      </c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  <c r="CF3498" s="6"/>
      <c r="CG3498" s="6"/>
      <c r="CH3498" s="6"/>
    </row>
    <row r="3499" ht="15.15" hidden="1" spans="1:86">
      <c r="A3499" s="4">
        <v>44144.7617013889</v>
      </c>
      <c r="B3499" s="6" t="s">
        <v>15</v>
      </c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 t="s">
        <v>9305</v>
      </c>
      <c r="AF3499" s="6" t="s">
        <v>9306</v>
      </c>
      <c r="AG3499" s="6" t="s">
        <v>9307</v>
      </c>
      <c r="AH3499" s="6" t="s">
        <v>9308</v>
      </c>
      <c r="AI3499" s="6" t="s">
        <v>3596</v>
      </c>
      <c r="AJ3499" s="7">
        <v>803</v>
      </c>
      <c r="AK3499" s="6" t="s">
        <v>26</v>
      </c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6"/>
      <c r="CH3499" s="6"/>
    </row>
    <row r="3500" ht="15.15" hidden="1" spans="1:86">
      <c r="A3500" s="4">
        <v>44144.7618055556</v>
      </c>
      <c r="B3500" s="5" t="s">
        <v>65</v>
      </c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 t="s">
        <v>9309</v>
      </c>
      <c r="R3500" s="6" t="s">
        <v>9310</v>
      </c>
      <c r="S3500" s="6" t="s">
        <v>9311</v>
      </c>
      <c r="T3500" s="6" t="s">
        <v>9312</v>
      </c>
      <c r="U3500" s="6" t="s">
        <v>3170</v>
      </c>
      <c r="V3500" s="7">
        <v>109</v>
      </c>
      <c r="W3500" s="8">
        <v>44144</v>
      </c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</row>
    <row r="3501" ht="15.15" hidden="1" spans="1:86">
      <c r="A3501" s="4">
        <v>44144.7623958333</v>
      </c>
      <c r="B3501" s="5" t="s">
        <v>27</v>
      </c>
      <c r="C3501" s="6"/>
      <c r="D3501" s="6"/>
      <c r="E3501" s="6"/>
      <c r="F3501" s="6"/>
      <c r="G3501" s="6"/>
      <c r="H3501" s="6"/>
      <c r="I3501" s="6"/>
      <c r="J3501" s="6" t="s">
        <v>9313</v>
      </c>
      <c r="K3501" s="7">
        <v>89213838799</v>
      </c>
      <c r="L3501" s="6" t="s">
        <v>9314</v>
      </c>
      <c r="M3501" s="6" t="s">
        <v>9315</v>
      </c>
      <c r="N3501" s="6" t="s">
        <v>9082</v>
      </c>
      <c r="O3501" s="7">
        <v>401</v>
      </c>
      <c r="P3501" s="8">
        <v>44144</v>
      </c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6"/>
      <c r="CH3501" s="6"/>
    </row>
    <row r="3502" ht="15.15" hidden="1" spans="1:86">
      <c r="A3502" s="4">
        <v>44144.7624652778</v>
      </c>
      <c r="B3502" s="5" t="s">
        <v>27</v>
      </c>
      <c r="C3502" s="6"/>
      <c r="D3502" s="6"/>
      <c r="E3502" s="6"/>
      <c r="F3502" s="6"/>
      <c r="G3502" s="6"/>
      <c r="H3502" s="6"/>
      <c r="I3502" s="6"/>
      <c r="J3502" s="6" t="s">
        <v>9316</v>
      </c>
      <c r="K3502" s="6" t="s">
        <v>9317</v>
      </c>
      <c r="L3502" s="6" t="s">
        <v>9318</v>
      </c>
      <c r="M3502" s="6" t="s">
        <v>9319</v>
      </c>
      <c r="N3502" s="6" t="s">
        <v>1180</v>
      </c>
      <c r="O3502" s="7">
        <v>202</v>
      </c>
      <c r="P3502" s="8">
        <v>44144</v>
      </c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6"/>
      <c r="CH3502" s="6"/>
    </row>
    <row r="3503" ht="15.15" hidden="1" spans="1:86">
      <c r="A3503" s="4">
        <v>44144.7626736111</v>
      </c>
      <c r="B3503" s="5" t="s">
        <v>27</v>
      </c>
      <c r="C3503" s="6"/>
      <c r="D3503" s="6"/>
      <c r="E3503" s="6"/>
      <c r="F3503" s="6"/>
      <c r="G3503" s="6"/>
      <c r="H3503" s="6"/>
      <c r="I3503" s="6"/>
      <c r="J3503" s="6" t="s">
        <v>9320</v>
      </c>
      <c r="K3503" s="6">
        <v>79112283513</v>
      </c>
      <c r="L3503" s="6" t="s">
        <v>9321</v>
      </c>
      <c r="M3503" s="6" t="s">
        <v>9322</v>
      </c>
      <c r="N3503" s="6" t="s">
        <v>9082</v>
      </c>
      <c r="O3503" s="7">
        <v>201</v>
      </c>
      <c r="P3503" s="8">
        <v>44144</v>
      </c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</row>
    <row r="3504" ht="15.15" hidden="1" spans="1:86">
      <c r="A3504" s="4">
        <v>44144.7630208333</v>
      </c>
      <c r="B3504" s="5" t="s">
        <v>27</v>
      </c>
      <c r="C3504" s="6"/>
      <c r="D3504" s="6"/>
      <c r="E3504" s="6"/>
      <c r="F3504" s="6"/>
      <c r="G3504" s="6"/>
      <c r="H3504" s="6"/>
      <c r="I3504" s="6"/>
      <c r="J3504" s="6" t="s">
        <v>9323</v>
      </c>
      <c r="K3504" s="7">
        <v>89817431441</v>
      </c>
      <c r="L3504" s="6" t="s">
        <v>9324</v>
      </c>
      <c r="M3504" s="6" t="s">
        <v>9325</v>
      </c>
      <c r="N3504" s="6" t="s">
        <v>9268</v>
      </c>
      <c r="O3504" s="7">
        <v>105</v>
      </c>
      <c r="P3504" s="8">
        <v>44144</v>
      </c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  <c r="CF3504" s="6"/>
      <c r="CG3504" s="6"/>
      <c r="CH3504" s="6"/>
    </row>
    <row r="3505" ht="15.15" spans="1:86">
      <c r="A3505" s="4">
        <v>44144.7630671296</v>
      </c>
      <c r="B3505" s="5" t="s">
        <v>11</v>
      </c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 t="s">
        <v>9326</v>
      </c>
      <c r="BP3505" s="10">
        <v>79213892196</v>
      </c>
      <c r="BQ3505" s="6" t="s">
        <v>9327</v>
      </c>
      <c r="BR3505" s="6" t="s">
        <v>9328</v>
      </c>
      <c r="BS3505" s="6" t="s">
        <v>2285</v>
      </c>
      <c r="BT3505" s="7">
        <v>150</v>
      </c>
      <c r="BU3505" s="8">
        <v>44144</v>
      </c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6"/>
      <c r="CH3505" s="6"/>
    </row>
    <row r="3506" ht="15.15" hidden="1" spans="1:86">
      <c r="A3506" s="4">
        <v>44144.7631597222</v>
      </c>
      <c r="B3506" s="5" t="s">
        <v>27</v>
      </c>
      <c r="C3506" s="6"/>
      <c r="D3506" s="6"/>
      <c r="E3506" s="6"/>
      <c r="F3506" s="6"/>
      <c r="G3506" s="6"/>
      <c r="H3506" s="6"/>
      <c r="I3506" s="6"/>
      <c r="J3506" s="6" t="s">
        <v>9329</v>
      </c>
      <c r="K3506" s="7">
        <v>89119376188</v>
      </c>
      <c r="L3506" s="6" t="s">
        <v>9330</v>
      </c>
      <c r="M3506" s="6" t="s">
        <v>9331</v>
      </c>
      <c r="N3506" s="6" t="s">
        <v>9100</v>
      </c>
      <c r="O3506" s="7">
        <v>206</v>
      </c>
      <c r="P3506" s="8">
        <v>44144</v>
      </c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6"/>
      <c r="CH3506" s="6"/>
    </row>
    <row r="3507" ht="15.15" hidden="1" spans="1:86">
      <c r="A3507" s="4">
        <v>44144.7632407407</v>
      </c>
      <c r="B3507" s="5" t="s">
        <v>27</v>
      </c>
      <c r="C3507" s="6"/>
      <c r="D3507" s="6"/>
      <c r="E3507" s="6"/>
      <c r="F3507" s="6"/>
      <c r="G3507" s="6"/>
      <c r="H3507" s="6"/>
      <c r="I3507" s="6"/>
      <c r="J3507" s="6" t="s">
        <v>9332</v>
      </c>
      <c r="K3507" s="6">
        <v>79218970857</v>
      </c>
      <c r="L3507" s="6" t="s">
        <v>9333</v>
      </c>
      <c r="M3507" s="6" t="s">
        <v>9334</v>
      </c>
      <c r="N3507" s="6" t="s">
        <v>745</v>
      </c>
      <c r="O3507" s="7">
        <v>403</v>
      </c>
      <c r="P3507" s="8">
        <v>44144</v>
      </c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6"/>
      <c r="CH3507" s="6"/>
    </row>
    <row r="3508" ht="15.15" hidden="1" spans="1:86">
      <c r="A3508" s="4">
        <v>44144.7635532407</v>
      </c>
      <c r="B3508" s="5" t="s">
        <v>65</v>
      </c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 t="s">
        <v>9335</v>
      </c>
      <c r="R3508" s="7">
        <v>89213105239</v>
      </c>
      <c r="S3508" s="6" t="s">
        <v>9336</v>
      </c>
      <c r="T3508" s="6" t="s">
        <v>9337</v>
      </c>
      <c r="U3508" s="6" t="s">
        <v>2525</v>
      </c>
      <c r="V3508" s="7">
        <v>107</v>
      </c>
      <c r="W3508" s="8">
        <v>44144</v>
      </c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6"/>
      <c r="CH3508" s="6"/>
    </row>
    <row r="3509" ht="15.15" hidden="1" spans="1:86">
      <c r="A3509" s="4">
        <v>44144.7636458333</v>
      </c>
      <c r="B3509" s="5" t="s">
        <v>27</v>
      </c>
      <c r="C3509" s="6"/>
      <c r="D3509" s="6"/>
      <c r="E3509" s="6"/>
      <c r="F3509" s="6"/>
      <c r="G3509" s="6"/>
      <c r="H3509" s="6"/>
      <c r="I3509" s="6"/>
      <c r="J3509" s="6" t="s">
        <v>6664</v>
      </c>
      <c r="K3509" s="7">
        <v>89215811202</v>
      </c>
      <c r="L3509" s="6"/>
      <c r="M3509" s="6" t="s">
        <v>6666</v>
      </c>
      <c r="N3509" s="6" t="s">
        <v>9082</v>
      </c>
      <c r="O3509" s="7">
        <v>402</v>
      </c>
      <c r="P3509" s="8">
        <v>44144</v>
      </c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6"/>
      <c r="CH3509" s="6"/>
    </row>
    <row r="3510" ht="15.15" hidden="1" spans="1:86">
      <c r="A3510" s="4">
        <v>44144.7636458333</v>
      </c>
      <c r="B3510" s="6" t="s">
        <v>15</v>
      </c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 t="s">
        <v>5114</v>
      </c>
      <c r="AF3510" s="7">
        <v>89219788629</v>
      </c>
      <c r="AG3510" s="6" t="s">
        <v>5115</v>
      </c>
      <c r="AH3510" s="6" t="s">
        <v>9338</v>
      </c>
      <c r="AI3510" s="6" t="s">
        <v>7743</v>
      </c>
      <c r="AJ3510" s="7">
        <v>102</v>
      </c>
      <c r="AK3510" s="6" t="s">
        <v>74</v>
      </c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6"/>
      <c r="CH3510" s="6"/>
    </row>
    <row r="3511" ht="15.15" hidden="1" spans="1:86">
      <c r="A3511" s="4">
        <v>44144.7637731481</v>
      </c>
      <c r="B3511" s="5" t="s">
        <v>27</v>
      </c>
      <c r="C3511" s="6"/>
      <c r="D3511" s="6"/>
      <c r="E3511" s="6"/>
      <c r="F3511" s="6"/>
      <c r="G3511" s="6"/>
      <c r="H3511" s="6"/>
      <c r="I3511" s="6"/>
      <c r="J3511" s="6" t="s">
        <v>9339</v>
      </c>
      <c r="K3511" s="7">
        <v>89119498723</v>
      </c>
      <c r="L3511" s="6" t="s">
        <v>9340</v>
      </c>
      <c r="M3511" s="6" t="s">
        <v>9341</v>
      </c>
      <c r="N3511" s="6" t="s">
        <v>9342</v>
      </c>
      <c r="O3511" s="7">
        <v>206</v>
      </c>
      <c r="P3511" s="8">
        <v>44144</v>
      </c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  <c r="BZ3511" s="6"/>
      <c r="CA3511" s="6"/>
      <c r="CB3511" s="6"/>
      <c r="CC3511" s="6"/>
      <c r="CD3511" s="6"/>
      <c r="CE3511" s="6"/>
      <c r="CF3511" s="6"/>
      <c r="CG3511" s="6"/>
      <c r="CH3511" s="6"/>
    </row>
    <row r="3512" ht="15.15" hidden="1" spans="1:86">
      <c r="A3512" s="4">
        <v>44144.7638541667</v>
      </c>
      <c r="B3512" s="5" t="s">
        <v>27</v>
      </c>
      <c r="C3512" s="6"/>
      <c r="D3512" s="6"/>
      <c r="E3512" s="6"/>
      <c r="F3512" s="6"/>
      <c r="G3512" s="6"/>
      <c r="H3512" s="6"/>
      <c r="I3512" s="6"/>
      <c r="J3512" s="6" t="s">
        <v>9320</v>
      </c>
      <c r="K3512" s="6">
        <v>79112283513</v>
      </c>
      <c r="L3512" s="6" t="s">
        <v>9343</v>
      </c>
      <c r="M3512" s="6" t="s">
        <v>9322</v>
      </c>
      <c r="N3512" s="6" t="s">
        <v>9082</v>
      </c>
      <c r="O3512" s="7">
        <v>204</v>
      </c>
      <c r="P3512" s="8">
        <v>44144</v>
      </c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  <c r="BZ3512" s="6"/>
      <c r="CA3512" s="6"/>
      <c r="CB3512" s="6"/>
      <c r="CC3512" s="6"/>
      <c r="CD3512" s="6"/>
      <c r="CE3512" s="6"/>
      <c r="CF3512" s="6"/>
      <c r="CG3512" s="6"/>
      <c r="CH3512" s="6"/>
    </row>
    <row r="3513" ht="15.15" hidden="1" spans="1:86">
      <c r="A3513" s="4">
        <v>44144.7642361111</v>
      </c>
      <c r="B3513" s="5" t="s">
        <v>27</v>
      </c>
      <c r="C3513" s="6"/>
      <c r="D3513" s="6"/>
      <c r="E3513" s="6"/>
      <c r="F3513" s="6"/>
      <c r="G3513" s="6"/>
      <c r="H3513" s="6"/>
      <c r="I3513" s="6"/>
      <c r="J3513" s="6" t="s">
        <v>6664</v>
      </c>
      <c r="K3513" s="7">
        <v>89215811202</v>
      </c>
      <c r="L3513" s="6"/>
      <c r="M3513" s="6" t="s">
        <v>6666</v>
      </c>
      <c r="N3513" s="6" t="s">
        <v>9174</v>
      </c>
      <c r="O3513" s="7">
        <v>111</v>
      </c>
      <c r="P3513" s="8">
        <v>44144</v>
      </c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  <c r="BZ3513" s="6"/>
      <c r="CA3513" s="6"/>
      <c r="CB3513" s="6"/>
      <c r="CC3513" s="6"/>
      <c r="CD3513" s="6"/>
      <c r="CE3513" s="6"/>
      <c r="CF3513" s="6"/>
      <c r="CG3513" s="6"/>
      <c r="CH3513" s="6"/>
    </row>
    <row r="3514" ht="15.15" hidden="1" spans="1:86">
      <c r="A3514" s="4">
        <v>44144.7643171296</v>
      </c>
      <c r="B3514" s="5" t="s">
        <v>27</v>
      </c>
      <c r="C3514" s="6"/>
      <c r="D3514" s="6"/>
      <c r="E3514" s="6"/>
      <c r="F3514" s="6"/>
      <c r="G3514" s="6"/>
      <c r="H3514" s="6"/>
      <c r="I3514" s="6"/>
      <c r="J3514" s="6" t="s">
        <v>9344</v>
      </c>
      <c r="K3514" s="7">
        <v>89112962537</v>
      </c>
      <c r="L3514" s="6" t="s">
        <v>9345</v>
      </c>
      <c r="M3514" s="6" t="s">
        <v>9346</v>
      </c>
      <c r="N3514" s="6" t="s">
        <v>9347</v>
      </c>
      <c r="O3514" s="7">
        <v>304</v>
      </c>
      <c r="P3514" s="8">
        <v>44144</v>
      </c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  <c r="CF3514" s="6"/>
      <c r="CG3514" s="6"/>
      <c r="CH3514" s="6"/>
    </row>
    <row r="3515" ht="15.15" hidden="1" spans="1:86">
      <c r="A3515" s="4">
        <v>44144.7644328704</v>
      </c>
      <c r="B3515" s="5" t="s">
        <v>65</v>
      </c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 t="s">
        <v>9348</v>
      </c>
      <c r="R3515" s="6">
        <v>79219504290</v>
      </c>
      <c r="S3515" s="6"/>
      <c r="T3515" s="6" t="s">
        <v>9349</v>
      </c>
      <c r="U3515" s="6" t="s">
        <v>139</v>
      </c>
      <c r="V3515" s="7">
        <v>603</v>
      </c>
      <c r="W3515" s="8">
        <v>44144</v>
      </c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6"/>
      <c r="CH3515" s="6"/>
    </row>
    <row r="3516" ht="15.15" hidden="1" spans="1:86">
      <c r="A3516" s="4">
        <v>44144.7645486111</v>
      </c>
      <c r="B3516" s="5" t="s">
        <v>65</v>
      </c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 t="s">
        <v>9350</v>
      </c>
      <c r="R3516" s="7">
        <v>89217900435</v>
      </c>
      <c r="S3516" s="6" t="s">
        <v>9351</v>
      </c>
      <c r="T3516" s="6" t="s">
        <v>9352</v>
      </c>
      <c r="U3516" s="6" t="s">
        <v>139</v>
      </c>
      <c r="V3516" s="7">
        <v>604</v>
      </c>
      <c r="W3516" s="8">
        <v>44144</v>
      </c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  <c r="CF3516" s="6"/>
      <c r="CG3516" s="6"/>
      <c r="CH3516" s="6"/>
    </row>
    <row r="3517" ht="15.15" hidden="1" spans="1:86">
      <c r="A3517" s="4">
        <v>44144.7646296296</v>
      </c>
      <c r="B3517" s="5" t="s">
        <v>65</v>
      </c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 t="s">
        <v>5114</v>
      </c>
      <c r="R3517" s="7">
        <v>89219788629</v>
      </c>
      <c r="S3517" s="6" t="s">
        <v>5115</v>
      </c>
      <c r="T3517" s="6" t="s">
        <v>9338</v>
      </c>
      <c r="U3517" s="6" t="s">
        <v>414</v>
      </c>
      <c r="V3517" s="7">
        <v>101</v>
      </c>
      <c r="W3517" s="8">
        <v>44144</v>
      </c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  <c r="BZ3517" s="6"/>
      <c r="CA3517" s="6"/>
      <c r="CB3517" s="6"/>
      <c r="CC3517" s="6"/>
      <c r="CD3517" s="6"/>
      <c r="CE3517" s="6"/>
      <c r="CF3517" s="6"/>
      <c r="CG3517" s="6"/>
      <c r="CH3517" s="6"/>
    </row>
    <row r="3518" ht="15.15" hidden="1" spans="1:86">
      <c r="A3518" s="4">
        <v>44144.7647916667</v>
      </c>
      <c r="B3518" s="5" t="s">
        <v>27</v>
      </c>
      <c r="C3518" s="6"/>
      <c r="D3518" s="6"/>
      <c r="E3518" s="6"/>
      <c r="F3518" s="6"/>
      <c r="G3518" s="6"/>
      <c r="H3518" s="6"/>
      <c r="I3518" s="6"/>
      <c r="J3518" s="6" t="s">
        <v>9353</v>
      </c>
      <c r="K3518" s="6">
        <f>7-911-946-41-66</f>
        <v>-1957</v>
      </c>
      <c r="L3518" s="6" t="s">
        <v>4155</v>
      </c>
      <c r="M3518" s="6" t="s">
        <v>9354</v>
      </c>
      <c r="N3518" s="6" t="s">
        <v>4127</v>
      </c>
      <c r="O3518" s="7">
        <v>203</v>
      </c>
      <c r="P3518" s="8">
        <v>44144</v>
      </c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/>
      <c r="CD3518" s="6"/>
      <c r="CE3518" s="6"/>
      <c r="CF3518" s="6"/>
      <c r="CG3518" s="6"/>
      <c r="CH3518" s="6"/>
    </row>
    <row r="3519" ht="15.15" hidden="1" spans="1:86">
      <c r="A3519" s="4">
        <v>44144.7648726852</v>
      </c>
      <c r="B3519" s="5" t="s">
        <v>27</v>
      </c>
      <c r="C3519" s="6"/>
      <c r="D3519" s="6"/>
      <c r="E3519" s="6"/>
      <c r="F3519" s="6"/>
      <c r="G3519" s="6"/>
      <c r="H3519" s="6"/>
      <c r="I3519" s="6"/>
      <c r="J3519" s="6" t="s">
        <v>9355</v>
      </c>
      <c r="K3519" s="7">
        <v>89112371503</v>
      </c>
      <c r="L3519" s="6" t="s">
        <v>9356</v>
      </c>
      <c r="M3519" s="6" t="s">
        <v>9357</v>
      </c>
      <c r="N3519" s="6" t="s">
        <v>9156</v>
      </c>
      <c r="O3519" s="7">
        <v>305</v>
      </c>
      <c r="P3519" s="8">
        <v>44144</v>
      </c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6"/>
      <c r="CD3519" s="6"/>
      <c r="CE3519" s="6"/>
      <c r="CF3519" s="6"/>
      <c r="CG3519" s="6"/>
      <c r="CH3519" s="6"/>
    </row>
    <row r="3520" ht="15.15" hidden="1" spans="1:86">
      <c r="A3520" s="4">
        <v>44144.7650925926</v>
      </c>
      <c r="B3520" s="5" t="s">
        <v>65</v>
      </c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 t="s">
        <v>9358</v>
      </c>
      <c r="R3520" s="7">
        <v>89650182738</v>
      </c>
      <c r="S3520" s="6" t="s">
        <v>9359</v>
      </c>
      <c r="T3520" s="6" t="s">
        <v>9360</v>
      </c>
      <c r="U3520" s="6" t="s">
        <v>633</v>
      </c>
      <c r="V3520" s="7">
        <v>203</v>
      </c>
      <c r="W3520" s="8">
        <v>44144</v>
      </c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</row>
    <row r="3521" ht="15.15" hidden="1" spans="1:86">
      <c r="A3521" s="4">
        <v>44144.765162037</v>
      </c>
      <c r="B3521" s="5" t="s">
        <v>27</v>
      </c>
      <c r="C3521" s="6"/>
      <c r="D3521" s="6"/>
      <c r="E3521" s="6"/>
      <c r="F3521" s="6"/>
      <c r="G3521" s="6"/>
      <c r="H3521" s="6"/>
      <c r="I3521" s="6"/>
      <c r="J3521" s="6" t="s">
        <v>9361</v>
      </c>
      <c r="K3521" s="7">
        <v>89219326345</v>
      </c>
      <c r="L3521" s="6" t="s">
        <v>9362</v>
      </c>
      <c r="M3521" s="6" t="s">
        <v>9363</v>
      </c>
      <c r="N3521" s="6" t="s">
        <v>745</v>
      </c>
      <c r="O3521" s="7">
        <v>205</v>
      </c>
      <c r="P3521" s="7" t="s">
        <v>6642</v>
      </c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</row>
    <row r="3522" ht="15.15" hidden="1" spans="1:86">
      <c r="A3522" s="4">
        <v>44144.7654398148</v>
      </c>
      <c r="B3522" s="5" t="s">
        <v>65</v>
      </c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 t="s">
        <v>9364</v>
      </c>
      <c r="R3522" s="6">
        <v>79112202642</v>
      </c>
      <c r="S3522" s="6" t="s">
        <v>9365</v>
      </c>
      <c r="T3522" s="6" t="s">
        <v>9366</v>
      </c>
      <c r="U3522" s="6" t="s">
        <v>3655</v>
      </c>
      <c r="V3522" s="7">
        <v>303</v>
      </c>
      <c r="W3522" s="8">
        <v>44144</v>
      </c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</row>
    <row r="3523" ht="15.15" hidden="1" spans="1:86">
      <c r="A3523" s="4">
        <v>44144.7661574074</v>
      </c>
      <c r="B3523" s="5" t="s">
        <v>27</v>
      </c>
      <c r="C3523" s="6"/>
      <c r="D3523" s="6"/>
      <c r="E3523" s="6"/>
      <c r="F3523" s="6"/>
      <c r="G3523" s="6"/>
      <c r="H3523" s="6"/>
      <c r="I3523" s="6"/>
      <c r="J3523" s="6" t="s">
        <v>9367</v>
      </c>
      <c r="K3523" s="7">
        <v>89818924130</v>
      </c>
      <c r="L3523" s="6"/>
      <c r="M3523" s="6" t="s">
        <v>9368</v>
      </c>
      <c r="N3523" s="6" t="s">
        <v>745</v>
      </c>
      <c r="O3523" s="7">
        <v>301</v>
      </c>
      <c r="P3523" s="8">
        <v>44113</v>
      </c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</row>
    <row r="3524" ht="15.15" hidden="1" spans="1:86">
      <c r="A3524" s="4">
        <v>44144.7666319444</v>
      </c>
      <c r="B3524" s="5" t="s">
        <v>65</v>
      </c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 t="s">
        <v>9364</v>
      </c>
      <c r="R3524" s="6">
        <v>79112202642</v>
      </c>
      <c r="S3524" s="6" t="s">
        <v>9365</v>
      </c>
      <c r="T3524" s="6" t="s">
        <v>9369</v>
      </c>
      <c r="U3524" s="6" t="s">
        <v>9370</v>
      </c>
      <c r="V3524" s="6">
        <v>3</v>
      </c>
      <c r="W3524" s="8">
        <v>44144</v>
      </c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</row>
    <row r="3525" ht="15.15" hidden="1" spans="1:86">
      <c r="A3525" s="4">
        <v>44144.7667361111</v>
      </c>
      <c r="B3525" s="6" t="s">
        <v>15</v>
      </c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 t="s">
        <v>9371</v>
      </c>
      <c r="AF3525" s="6">
        <v>79217502459</v>
      </c>
      <c r="AG3525" s="6" t="s">
        <v>9372</v>
      </c>
      <c r="AH3525" s="6" t="s">
        <v>9373</v>
      </c>
      <c r="AI3525" s="6" t="s">
        <v>3496</v>
      </c>
      <c r="AJ3525" s="7">
        <v>602</v>
      </c>
      <c r="AK3525" s="6" t="s">
        <v>433</v>
      </c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</row>
    <row r="3526" ht="15.15" hidden="1" spans="1:86">
      <c r="A3526" s="4">
        <v>44144.7667939815</v>
      </c>
      <c r="B3526" s="6" t="s">
        <v>15</v>
      </c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 t="s">
        <v>9371</v>
      </c>
      <c r="AF3526" s="6">
        <v>79217502459</v>
      </c>
      <c r="AG3526" s="6" t="s">
        <v>9372</v>
      </c>
      <c r="AH3526" s="6" t="s">
        <v>9374</v>
      </c>
      <c r="AI3526" s="6" t="s">
        <v>3496</v>
      </c>
      <c r="AJ3526" s="7">
        <v>302</v>
      </c>
      <c r="AK3526" s="6" t="s">
        <v>433</v>
      </c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</row>
    <row r="3527" ht="15.15" hidden="1" spans="1:86">
      <c r="A3527" s="4">
        <v>44144.7670949074</v>
      </c>
      <c r="B3527" s="5" t="s">
        <v>169</v>
      </c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 t="s">
        <v>9375</v>
      </c>
      <c r="Y3527" s="7">
        <v>89117047841</v>
      </c>
      <c r="Z3527" s="6" t="s">
        <v>9376</v>
      </c>
      <c r="AA3527" s="6" t="s">
        <v>9377</v>
      </c>
      <c r="AB3527" s="6" t="s">
        <v>859</v>
      </c>
      <c r="AC3527" s="7">
        <v>301</v>
      </c>
      <c r="AD3527" s="8">
        <v>44144</v>
      </c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</row>
    <row r="3528" ht="15.15" hidden="1" spans="1:86">
      <c r="A3528" s="4">
        <v>44144.7675231481</v>
      </c>
      <c r="B3528" s="5" t="s">
        <v>27</v>
      </c>
      <c r="C3528" s="6"/>
      <c r="D3528" s="6"/>
      <c r="E3528" s="6"/>
      <c r="F3528" s="6"/>
      <c r="G3528" s="6"/>
      <c r="H3528" s="6"/>
      <c r="I3528" s="6"/>
      <c r="J3528" s="6" t="s">
        <v>9378</v>
      </c>
      <c r="K3528" s="7">
        <v>89500403208</v>
      </c>
      <c r="L3528" s="6" t="s">
        <v>9379</v>
      </c>
      <c r="M3528" s="6" t="s">
        <v>9380</v>
      </c>
      <c r="N3528" s="6" t="s">
        <v>9381</v>
      </c>
      <c r="O3528" s="7">
        <v>401</v>
      </c>
      <c r="P3528" s="8">
        <v>44144</v>
      </c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</row>
    <row r="3529" ht="15.15" spans="1:86">
      <c r="A3529" s="4">
        <v>44144.7680208333</v>
      </c>
      <c r="B3529" s="5" t="s">
        <v>11</v>
      </c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 t="s">
        <v>9382</v>
      </c>
      <c r="BP3529" s="6" t="s">
        <v>9383</v>
      </c>
      <c r="BQ3529" s="6" t="s">
        <v>9384</v>
      </c>
      <c r="BR3529" s="6" t="s">
        <v>9385</v>
      </c>
      <c r="BS3529" s="6" t="s">
        <v>9386</v>
      </c>
      <c r="BT3529" s="6" t="s">
        <v>9387</v>
      </c>
      <c r="BU3529" s="8">
        <v>44144</v>
      </c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</row>
    <row r="3530" ht="15.15" hidden="1" spans="1:86">
      <c r="A3530" s="4">
        <v>44144.7681018518</v>
      </c>
      <c r="B3530" s="5" t="s">
        <v>27</v>
      </c>
      <c r="C3530" s="6"/>
      <c r="D3530" s="6"/>
      <c r="E3530" s="6"/>
      <c r="F3530" s="6"/>
      <c r="G3530" s="6"/>
      <c r="H3530" s="6"/>
      <c r="I3530" s="6"/>
      <c r="J3530" s="6" t="s">
        <v>9388</v>
      </c>
      <c r="K3530" s="7">
        <v>89219351282</v>
      </c>
      <c r="L3530" s="6" t="s">
        <v>9389</v>
      </c>
      <c r="M3530" s="6" t="s">
        <v>9390</v>
      </c>
      <c r="N3530" s="6" t="s">
        <v>9156</v>
      </c>
      <c r="O3530" s="7">
        <v>107</v>
      </c>
      <c r="P3530" s="8">
        <v>44144</v>
      </c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</row>
    <row r="3531" ht="15.15" spans="1:86">
      <c r="A3531" s="4">
        <v>44144.7682060185</v>
      </c>
      <c r="B3531" s="5" t="s">
        <v>11</v>
      </c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 t="s">
        <v>9364</v>
      </c>
      <c r="BP3531" s="6">
        <v>79112202642</v>
      </c>
      <c r="BQ3531" s="6" t="s">
        <v>9365</v>
      </c>
      <c r="BR3531" s="6" t="s">
        <v>9369</v>
      </c>
      <c r="BS3531" s="6" t="s">
        <v>3585</v>
      </c>
      <c r="BT3531" s="7">
        <v>137</v>
      </c>
      <c r="BU3531" s="8">
        <v>44144</v>
      </c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</row>
    <row r="3532" ht="15.15" hidden="1" spans="1:86">
      <c r="A3532" s="4">
        <v>44144.7682291667</v>
      </c>
      <c r="B3532" s="5" t="s">
        <v>27</v>
      </c>
      <c r="C3532" s="6"/>
      <c r="D3532" s="6"/>
      <c r="E3532" s="6"/>
      <c r="F3532" s="6"/>
      <c r="G3532" s="6"/>
      <c r="H3532" s="6"/>
      <c r="I3532" s="6"/>
      <c r="J3532" s="6" t="s">
        <v>9391</v>
      </c>
      <c r="K3532" s="7">
        <v>89110938098</v>
      </c>
      <c r="L3532" s="6" t="s">
        <v>9392</v>
      </c>
      <c r="M3532" s="6" t="s">
        <v>9393</v>
      </c>
      <c r="N3532" s="6" t="s">
        <v>9197</v>
      </c>
      <c r="O3532" s="7">
        <v>305</v>
      </c>
      <c r="P3532" s="8">
        <v>44144</v>
      </c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6"/>
      <c r="CH3532" s="6"/>
    </row>
    <row r="3533" ht="15.15" hidden="1" spans="1:86">
      <c r="A3533" s="4">
        <v>44144.7686921296</v>
      </c>
      <c r="B3533" s="5" t="s">
        <v>169</v>
      </c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 t="s">
        <v>5796</v>
      </c>
      <c r="Y3533" s="7">
        <v>89214161406</v>
      </c>
      <c r="Z3533" s="6" t="s">
        <v>5808</v>
      </c>
      <c r="AA3533" s="6" t="s">
        <v>5798</v>
      </c>
      <c r="AB3533" s="6" t="s">
        <v>874</v>
      </c>
      <c r="AC3533" s="7">
        <v>302</v>
      </c>
      <c r="AD3533" s="8">
        <v>44143</v>
      </c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6"/>
      <c r="CH3533" s="6"/>
    </row>
    <row r="3534" ht="15.15" hidden="1" spans="1:86">
      <c r="A3534" s="4">
        <v>44144.7688773148</v>
      </c>
      <c r="B3534" s="5" t="s">
        <v>27</v>
      </c>
      <c r="C3534" s="6"/>
      <c r="D3534" s="6"/>
      <c r="E3534" s="6"/>
      <c r="F3534" s="6"/>
      <c r="G3534" s="6"/>
      <c r="H3534" s="6"/>
      <c r="I3534" s="6"/>
      <c r="J3534" s="6" t="s">
        <v>974</v>
      </c>
      <c r="K3534" s="6">
        <f>7-921-751-81-78</f>
        <v>-1824</v>
      </c>
      <c r="L3534" s="6" t="s">
        <v>975</v>
      </c>
      <c r="M3534" s="6" t="s">
        <v>8703</v>
      </c>
      <c r="N3534" s="6" t="s">
        <v>4127</v>
      </c>
      <c r="O3534" s="7">
        <v>201</v>
      </c>
      <c r="P3534" s="8">
        <v>44144</v>
      </c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  <c r="CF3534" s="6"/>
      <c r="CG3534" s="6"/>
      <c r="CH3534" s="6"/>
    </row>
    <row r="3535" ht="15.15" hidden="1" spans="1:86">
      <c r="A3535" s="4">
        <v>44144.7692476852</v>
      </c>
      <c r="B3535" s="5" t="s">
        <v>27</v>
      </c>
      <c r="C3535" s="6"/>
      <c r="D3535" s="6"/>
      <c r="E3535" s="6"/>
      <c r="F3535" s="6"/>
      <c r="G3535" s="6"/>
      <c r="H3535" s="6"/>
      <c r="I3535" s="6"/>
      <c r="J3535" s="6" t="s">
        <v>9394</v>
      </c>
      <c r="K3535" s="7">
        <v>89500054861</v>
      </c>
      <c r="L3535" s="6" t="s">
        <v>9395</v>
      </c>
      <c r="M3535" s="6" t="s">
        <v>9396</v>
      </c>
      <c r="N3535" s="6" t="s">
        <v>9174</v>
      </c>
      <c r="O3535" s="7">
        <v>111</v>
      </c>
      <c r="P3535" s="8">
        <v>44144</v>
      </c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</row>
    <row r="3536" ht="15.15" hidden="1" spans="1:86">
      <c r="A3536" s="4">
        <v>44144.7697685185</v>
      </c>
      <c r="B3536" s="5" t="s">
        <v>27</v>
      </c>
      <c r="C3536" s="6"/>
      <c r="D3536" s="6"/>
      <c r="E3536" s="6"/>
      <c r="F3536" s="6"/>
      <c r="G3536" s="6"/>
      <c r="H3536" s="6"/>
      <c r="I3536" s="6"/>
      <c r="J3536" s="6" t="s">
        <v>9397</v>
      </c>
      <c r="K3536" s="6" t="s">
        <v>9398</v>
      </c>
      <c r="L3536" s="6"/>
      <c r="M3536" s="6" t="s">
        <v>8911</v>
      </c>
      <c r="N3536" s="6" t="s">
        <v>1887</v>
      </c>
      <c r="O3536" s="7">
        <v>208</v>
      </c>
      <c r="P3536" s="8">
        <v>44144</v>
      </c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</row>
    <row r="3537" ht="15.15" hidden="1" spans="1:86">
      <c r="A3537" s="4">
        <v>44144.7700115741</v>
      </c>
      <c r="B3537" s="5" t="s">
        <v>27</v>
      </c>
      <c r="C3537" s="6"/>
      <c r="D3537" s="6"/>
      <c r="E3537" s="6"/>
      <c r="F3537" s="6"/>
      <c r="G3537" s="6"/>
      <c r="H3537" s="6"/>
      <c r="I3537" s="6"/>
      <c r="J3537" s="6" t="s">
        <v>9399</v>
      </c>
      <c r="K3537" s="7">
        <v>89111456878</v>
      </c>
      <c r="L3537" s="6" t="s">
        <v>9400</v>
      </c>
      <c r="M3537" s="6" t="s">
        <v>9401</v>
      </c>
      <c r="N3537" s="6" t="s">
        <v>745</v>
      </c>
      <c r="O3537" s="7">
        <v>103</v>
      </c>
      <c r="P3537" s="8">
        <v>44144</v>
      </c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</row>
    <row r="3538" ht="15.15" hidden="1" spans="1:86">
      <c r="A3538" s="4">
        <v>44144.7701041667</v>
      </c>
      <c r="B3538" s="5" t="s">
        <v>27</v>
      </c>
      <c r="C3538" s="6"/>
      <c r="D3538" s="6"/>
      <c r="E3538" s="6"/>
      <c r="F3538" s="6"/>
      <c r="G3538" s="6"/>
      <c r="H3538" s="6"/>
      <c r="I3538" s="6"/>
      <c r="J3538" s="6" t="s">
        <v>9402</v>
      </c>
      <c r="K3538" s="7">
        <v>89112706563</v>
      </c>
      <c r="L3538" s="6" t="s">
        <v>9403</v>
      </c>
      <c r="M3538" s="6" t="s">
        <v>9404</v>
      </c>
      <c r="N3538" s="6" t="s">
        <v>9082</v>
      </c>
      <c r="O3538" s="7">
        <v>302</v>
      </c>
      <c r="P3538" s="8">
        <v>44144</v>
      </c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</row>
    <row r="3539" ht="15.15" hidden="1" spans="1:86">
      <c r="A3539" s="4">
        <v>44144.7705092593</v>
      </c>
      <c r="B3539" s="5" t="s">
        <v>27</v>
      </c>
      <c r="C3539" s="6"/>
      <c r="D3539" s="6"/>
      <c r="E3539" s="6"/>
      <c r="F3539" s="6"/>
      <c r="G3539" s="6"/>
      <c r="H3539" s="6"/>
      <c r="I3539" s="6"/>
      <c r="J3539" s="6" t="s">
        <v>9394</v>
      </c>
      <c r="K3539" s="7">
        <v>89500054861</v>
      </c>
      <c r="L3539" s="6" t="s">
        <v>9395</v>
      </c>
      <c r="M3539" s="6" t="s">
        <v>9396</v>
      </c>
      <c r="N3539" s="6" t="s">
        <v>9082</v>
      </c>
      <c r="O3539" s="7">
        <v>108</v>
      </c>
      <c r="P3539" s="8">
        <v>44144</v>
      </c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</row>
    <row r="3540" ht="15.15" hidden="1" spans="1:86">
      <c r="A3540" s="4">
        <v>44144.7710763889</v>
      </c>
      <c r="B3540" s="5" t="s">
        <v>65</v>
      </c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 t="s">
        <v>9405</v>
      </c>
      <c r="R3540" s="6">
        <v>79112190050</v>
      </c>
      <c r="S3540" s="6" t="s">
        <v>9406</v>
      </c>
      <c r="T3540" s="6" t="s">
        <v>9407</v>
      </c>
      <c r="U3540" s="6" t="s">
        <v>139</v>
      </c>
      <c r="V3540" s="7">
        <v>604</v>
      </c>
      <c r="W3540" s="8">
        <v>44144</v>
      </c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</row>
    <row r="3541" ht="15.15" hidden="1" spans="1:86">
      <c r="A3541" s="4">
        <v>44144.7711458333</v>
      </c>
      <c r="B3541" s="5" t="s">
        <v>634</v>
      </c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 t="s">
        <v>9408</v>
      </c>
      <c r="BW3541" s="7">
        <v>89118412418</v>
      </c>
      <c r="BX3541" s="6" t="s">
        <v>9409</v>
      </c>
      <c r="BY3541" s="6" t="s">
        <v>9410</v>
      </c>
      <c r="BZ3541" s="6" t="s">
        <v>9411</v>
      </c>
      <c r="CA3541" s="7">
        <v>106</v>
      </c>
      <c r="CB3541" s="8">
        <v>44144</v>
      </c>
      <c r="CC3541" s="6"/>
      <c r="CD3541" s="6"/>
      <c r="CE3541" s="6"/>
      <c r="CF3541" s="6"/>
      <c r="CG3541" s="6"/>
      <c r="CH3541" s="6"/>
    </row>
    <row r="3542" ht="15.15" hidden="1" spans="1:86">
      <c r="A3542" s="4">
        <v>44144.7713078704</v>
      </c>
      <c r="B3542" s="5" t="s">
        <v>65</v>
      </c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 t="s">
        <v>9064</v>
      </c>
      <c r="R3542" s="7">
        <v>89818434742</v>
      </c>
      <c r="S3542" s="6"/>
      <c r="T3542" s="6" t="s">
        <v>9065</v>
      </c>
      <c r="U3542" s="6" t="s">
        <v>904</v>
      </c>
      <c r="V3542" s="7">
        <v>401</v>
      </c>
      <c r="W3542" s="8">
        <v>44144</v>
      </c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</row>
    <row r="3543" ht="15.15" hidden="1" spans="1:86">
      <c r="A3543" s="4">
        <v>44144.7713194444</v>
      </c>
      <c r="B3543" s="6" t="s">
        <v>15</v>
      </c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 t="s">
        <v>9412</v>
      </c>
      <c r="AF3543" s="6">
        <v>79119334020</v>
      </c>
      <c r="AG3543" s="6" t="s">
        <v>9413</v>
      </c>
      <c r="AH3543" s="6" t="s">
        <v>9414</v>
      </c>
      <c r="AI3543" s="6" t="s">
        <v>3596</v>
      </c>
      <c r="AJ3543" s="7">
        <v>302</v>
      </c>
      <c r="AK3543" s="6" t="s">
        <v>26</v>
      </c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</row>
    <row r="3544" ht="15.15" hidden="1" spans="1:86">
      <c r="A3544" s="4">
        <v>44144.771724537</v>
      </c>
      <c r="B3544" s="6" t="s">
        <v>15</v>
      </c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 t="s">
        <v>9415</v>
      </c>
      <c r="AF3544" s="7">
        <v>89312444323</v>
      </c>
      <c r="AG3544" s="6" t="s">
        <v>9416</v>
      </c>
      <c r="AH3544" s="6" t="s">
        <v>9417</v>
      </c>
      <c r="AI3544" s="6" t="s">
        <v>3496</v>
      </c>
      <c r="AJ3544" s="7">
        <v>201</v>
      </c>
      <c r="AK3544" s="6" t="s">
        <v>20</v>
      </c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</row>
    <row r="3545" ht="15.15" hidden="1" spans="1:86">
      <c r="A3545" s="4">
        <v>44144.7719328704</v>
      </c>
      <c r="B3545" s="5" t="s">
        <v>27</v>
      </c>
      <c r="C3545" s="6"/>
      <c r="D3545" s="6"/>
      <c r="E3545" s="6"/>
      <c r="F3545" s="6"/>
      <c r="G3545" s="6"/>
      <c r="H3545" s="6"/>
      <c r="I3545" s="6"/>
      <c r="J3545" s="6" t="s">
        <v>7763</v>
      </c>
      <c r="K3545" s="7">
        <v>79217470359</v>
      </c>
      <c r="L3545" s="6" t="s">
        <v>9418</v>
      </c>
      <c r="M3545" s="6" t="s">
        <v>9419</v>
      </c>
      <c r="N3545" s="6" t="s">
        <v>4127</v>
      </c>
      <c r="O3545" s="7">
        <v>203</v>
      </c>
      <c r="P3545" s="8">
        <v>44144</v>
      </c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</row>
    <row r="3546" ht="15.15" hidden="1" spans="1:86">
      <c r="A3546" s="4">
        <v>44144.7721064815</v>
      </c>
      <c r="B3546" s="5" t="s">
        <v>27</v>
      </c>
      <c r="C3546" s="6"/>
      <c r="D3546" s="6"/>
      <c r="E3546" s="6"/>
      <c r="F3546" s="6"/>
      <c r="G3546" s="6"/>
      <c r="H3546" s="6"/>
      <c r="I3546" s="6"/>
      <c r="J3546" s="6" t="s">
        <v>9420</v>
      </c>
      <c r="K3546" s="6">
        <v>79217475299</v>
      </c>
      <c r="L3546" s="6" t="s">
        <v>9421</v>
      </c>
      <c r="M3546" s="6" t="s">
        <v>9422</v>
      </c>
      <c r="N3546" s="6" t="s">
        <v>9100</v>
      </c>
      <c r="O3546" s="7">
        <v>206</v>
      </c>
      <c r="P3546" s="8">
        <v>44144</v>
      </c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</row>
    <row r="3547" ht="15.15" spans="1:86">
      <c r="A3547" s="4">
        <v>44144.7724189815</v>
      </c>
      <c r="B3547" s="5" t="s">
        <v>11</v>
      </c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 t="s">
        <v>75</v>
      </c>
      <c r="BP3547" s="7">
        <v>89112658813</v>
      </c>
      <c r="BQ3547" s="6" t="s">
        <v>9423</v>
      </c>
      <c r="BR3547" s="6" t="s">
        <v>9424</v>
      </c>
      <c r="BS3547" s="6" t="s">
        <v>8546</v>
      </c>
      <c r="BT3547" s="7">
        <v>147</v>
      </c>
      <c r="BU3547" s="8">
        <v>44144</v>
      </c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</row>
    <row r="3548" ht="15.15" hidden="1" spans="1:86">
      <c r="A3548" s="4">
        <v>44144.7725231481</v>
      </c>
      <c r="B3548" s="5" t="s">
        <v>634</v>
      </c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 t="s">
        <v>5114</v>
      </c>
      <c r="BW3548" s="7">
        <v>89219788629</v>
      </c>
      <c r="BX3548" s="6" t="s">
        <v>5115</v>
      </c>
      <c r="BY3548" s="6" t="s">
        <v>9425</v>
      </c>
      <c r="BZ3548" s="6" t="s">
        <v>7051</v>
      </c>
      <c r="CA3548" s="7">
        <v>103</v>
      </c>
      <c r="CB3548" s="8">
        <v>44144</v>
      </c>
      <c r="CC3548" s="6"/>
      <c r="CD3548" s="6"/>
      <c r="CE3548" s="6"/>
      <c r="CF3548" s="6"/>
      <c r="CG3548" s="6"/>
      <c r="CH3548" s="6"/>
    </row>
    <row r="3549" ht="15.15" spans="1:86">
      <c r="A3549" s="4">
        <v>44144.7726273148</v>
      </c>
      <c r="B3549" s="5" t="s">
        <v>11</v>
      </c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 t="s">
        <v>9426</v>
      </c>
      <c r="BP3549" s="7">
        <v>89214313739</v>
      </c>
      <c r="BQ3549" s="6" t="s">
        <v>9427</v>
      </c>
      <c r="BR3549" s="6" t="s">
        <v>9428</v>
      </c>
      <c r="BS3549" s="6" t="s">
        <v>9429</v>
      </c>
      <c r="BT3549" s="7">
        <v>147</v>
      </c>
      <c r="BU3549" s="8">
        <v>44144</v>
      </c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6"/>
      <c r="CH3549" s="6"/>
    </row>
    <row r="3550" ht="15.15" hidden="1" spans="1:86">
      <c r="A3550" s="4">
        <v>44144.773287037</v>
      </c>
      <c r="B3550" s="5" t="s">
        <v>27</v>
      </c>
      <c r="C3550" s="6"/>
      <c r="D3550" s="6"/>
      <c r="E3550" s="6"/>
      <c r="F3550" s="6"/>
      <c r="G3550" s="6"/>
      <c r="H3550" s="6"/>
      <c r="I3550" s="6"/>
      <c r="J3550" s="6" t="s">
        <v>9430</v>
      </c>
      <c r="K3550" s="7">
        <v>89118443570</v>
      </c>
      <c r="L3550" s="6" t="s">
        <v>9431</v>
      </c>
      <c r="M3550" s="6" t="s">
        <v>9432</v>
      </c>
      <c r="N3550" s="6" t="s">
        <v>9268</v>
      </c>
      <c r="O3550" s="7">
        <v>104</v>
      </c>
      <c r="P3550" s="8">
        <v>44144</v>
      </c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6"/>
      <c r="CH3550" s="6"/>
    </row>
    <row r="3551" ht="15.15" hidden="1" spans="1:86">
      <c r="A3551" s="4">
        <v>44144.7735532407</v>
      </c>
      <c r="B3551" s="5" t="s">
        <v>27</v>
      </c>
      <c r="C3551" s="6"/>
      <c r="D3551" s="6"/>
      <c r="E3551" s="6"/>
      <c r="F3551" s="6"/>
      <c r="G3551" s="6"/>
      <c r="H3551" s="6"/>
      <c r="I3551" s="6"/>
      <c r="J3551" s="6" t="s">
        <v>9433</v>
      </c>
      <c r="K3551" s="7">
        <v>89312820756</v>
      </c>
      <c r="L3551" s="6" t="s">
        <v>9434</v>
      </c>
      <c r="M3551" s="6" t="s">
        <v>9435</v>
      </c>
      <c r="N3551" s="6" t="s">
        <v>9100</v>
      </c>
      <c r="O3551" s="7">
        <v>203</v>
      </c>
      <c r="P3551" s="8">
        <v>44144</v>
      </c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6"/>
      <c r="CH3551" s="6"/>
    </row>
    <row r="3552" ht="15.15" hidden="1" spans="1:86">
      <c r="A3552" s="4">
        <v>44144.773912037</v>
      </c>
      <c r="B3552" s="5" t="s">
        <v>27</v>
      </c>
      <c r="C3552" s="6"/>
      <c r="D3552" s="6"/>
      <c r="E3552" s="6"/>
      <c r="F3552" s="6"/>
      <c r="G3552" s="6"/>
      <c r="H3552" s="6"/>
      <c r="I3552" s="6"/>
      <c r="J3552" s="6" t="s">
        <v>9436</v>
      </c>
      <c r="K3552" s="6">
        <f>7-911-753-18-28</f>
        <v>-1703</v>
      </c>
      <c r="L3552" s="6" t="s">
        <v>9437</v>
      </c>
      <c r="M3552" s="6" t="s">
        <v>9438</v>
      </c>
      <c r="N3552" s="6" t="s">
        <v>9439</v>
      </c>
      <c r="O3552" s="7">
        <v>201</v>
      </c>
      <c r="P3552" s="8">
        <v>44144</v>
      </c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  <c r="CF3552" s="6"/>
      <c r="CG3552" s="6"/>
      <c r="CH3552" s="6"/>
    </row>
    <row r="3553" ht="15.15" hidden="1" spans="1:86">
      <c r="A3553" s="4">
        <v>44144.7741550926</v>
      </c>
      <c r="B3553" s="5" t="s">
        <v>27</v>
      </c>
      <c r="C3553" s="6"/>
      <c r="D3553" s="6"/>
      <c r="E3553" s="6"/>
      <c r="F3553" s="6"/>
      <c r="G3553" s="6"/>
      <c r="H3553" s="6"/>
      <c r="I3553" s="6"/>
      <c r="J3553" s="6" t="s">
        <v>9440</v>
      </c>
      <c r="K3553" s="6">
        <v>79030936140</v>
      </c>
      <c r="L3553" s="6"/>
      <c r="M3553" s="6" t="s">
        <v>9441</v>
      </c>
      <c r="N3553" s="6" t="s">
        <v>9100</v>
      </c>
      <c r="O3553" s="7">
        <v>106</v>
      </c>
      <c r="P3553" s="8">
        <v>44144</v>
      </c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6"/>
      <c r="CH3553" s="6"/>
    </row>
    <row r="3554" ht="15.15" hidden="1" spans="1:86">
      <c r="A3554" s="4">
        <v>44144.7741666667</v>
      </c>
      <c r="B3554" s="5" t="s">
        <v>65</v>
      </c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 t="s">
        <v>4799</v>
      </c>
      <c r="R3554" s="7">
        <v>89036659790</v>
      </c>
      <c r="S3554" s="6" t="s">
        <v>4783</v>
      </c>
      <c r="T3554" s="6" t="s">
        <v>5774</v>
      </c>
      <c r="U3554" s="6" t="s">
        <v>633</v>
      </c>
      <c r="V3554" s="7">
        <v>101</v>
      </c>
      <c r="W3554" s="8">
        <v>44144</v>
      </c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6"/>
      <c r="CH3554" s="6"/>
    </row>
    <row r="3555" ht="15.15" hidden="1" spans="1:86">
      <c r="A3555" s="4">
        <v>44144.7744328704</v>
      </c>
      <c r="B3555" s="5" t="s">
        <v>65</v>
      </c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 t="s">
        <v>8939</v>
      </c>
      <c r="R3555" s="6">
        <v>79119681038</v>
      </c>
      <c r="S3555" s="6" t="s">
        <v>8940</v>
      </c>
      <c r="T3555" s="6" t="s">
        <v>8941</v>
      </c>
      <c r="U3555" s="6" t="s">
        <v>7020</v>
      </c>
      <c r="V3555" s="6">
        <v>1</v>
      </c>
      <c r="W3555" s="8">
        <v>44144</v>
      </c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6"/>
      <c r="CH3555" s="6"/>
    </row>
    <row r="3556" ht="15.15" hidden="1" spans="1:86">
      <c r="A3556" s="4">
        <v>44144.7748148148</v>
      </c>
      <c r="B3556" s="6" t="s">
        <v>80</v>
      </c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 t="s">
        <v>9442</v>
      </c>
      <c r="BH3556" s="7">
        <v>89046479299</v>
      </c>
      <c r="BI3556" s="6" t="s">
        <v>9443</v>
      </c>
      <c r="BJ3556" s="6" t="s">
        <v>9444</v>
      </c>
      <c r="BK3556" s="6" t="s">
        <v>9445</v>
      </c>
      <c r="BL3556" s="6" t="s">
        <v>7696</v>
      </c>
      <c r="BM3556" s="7">
        <v>119</v>
      </c>
      <c r="BN3556" s="6" t="s">
        <v>26</v>
      </c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6"/>
      <c r="CH3556" s="6"/>
    </row>
    <row r="3557" ht="15.15" hidden="1" spans="1:86">
      <c r="A3557" s="4">
        <v>44144.7753240741</v>
      </c>
      <c r="B3557" s="6" t="s">
        <v>15</v>
      </c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 t="s">
        <v>9446</v>
      </c>
      <c r="AF3557" s="6" t="s">
        <v>9447</v>
      </c>
      <c r="AG3557" s="6" t="s">
        <v>9448</v>
      </c>
      <c r="AH3557" s="6" t="s">
        <v>9449</v>
      </c>
      <c r="AI3557" s="6" t="s">
        <v>9450</v>
      </c>
      <c r="AJ3557" s="7">
        <v>101</v>
      </c>
      <c r="AK3557" s="6" t="s">
        <v>20</v>
      </c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  <c r="CF3557" s="6"/>
      <c r="CG3557" s="6"/>
      <c r="CH3557" s="6"/>
    </row>
    <row r="3558" ht="15.15" hidden="1" spans="1:86">
      <c r="A3558" s="4">
        <v>44144.7753472222</v>
      </c>
      <c r="B3558" s="5" t="s">
        <v>169</v>
      </c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 t="s">
        <v>9451</v>
      </c>
      <c r="Y3558" s="6">
        <v>79112396187</v>
      </c>
      <c r="Z3558" s="6" t="s">
        <v>9452</v>
      </c>
      <c r="AA3558" s="6" t="s">
        <v>2302</v>
      </c>
      <c r="AB3558" s="6" t="s">
        <v>697</v>
      </c>
      <c r="AC3558" s="7">
        <v>102</v>
      </c>
      <c r="AD3558" s="8">
        <v>44144</v>
      </c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  <c r="CF3558" s="6"/>
      <c r="CG3558" s="6"/>
      <c r="CH3558" s="6"/>
    </row>
    <row r="3559" ht="15.15" hidden="1" spans="1:86">
      <c r="A3559" s="4">
        <v>44144.7755555556</v>
      </c>
      <c r="B3559" s="5" t="s">
        <v>169</v>
      </c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 t="s">
        <v>9453</v>
      </c>
      <c r="Y3559" s="7">
        <v>89099115705</v>
      </c>
      <c r="Z3559" s="6"/>
      <c r="AA3559" s="6" t="s">
        <v>9454</v>
      </c>
      <c r="AB3559" s="6" t="s">
        <v>9455</v>
      </c>
      <c r="AC3559" s="7">
        <v>301</v>
      </c>
      <c r="AD3559" s="8">
        <v>38537</v>
      </c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  <c r="CF3559" s="6"/>
      <c r="CG3559" s="6"/>
      <c r="CH3559" s="6"/>
    </row>
    <row r="3560" ht="15.15" hidden="1" spans="1:86">
      <c r="A3560" s="4">
        <v>44144.7759375</v>
      </c>
      <c r="B3560" s="5" t="s">
        <v>65</v>
      </c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 t="s">
        <v>4799</v>
      </c>
      <c r="R3560" s="7">
        <v>89036659790</v>
      </c>
      <c r="S3560" s="6" t="s">
        <v>4783</v>
      </c>
      <c r="T3560" s="6" t="s">
        <v>4800</v>
      </c>
      <c r="U3560" s="6" t="s">
        <v>139</v>
      </c>
      <c r="V3560" s="7">
        <v>108</v>
      </c>
      <c r="W3560" s="8">
        <v>44144</v>
      </c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  <c r="BZ3560" s="6"/>
      <c r="CA3560" s="6"/>
      <c r="CB3560" s="6"/>
      <c r="CC3560" s="6"/>
      <c r="CD3560" s="6"/>
      <c r="CE3560" s="6"/>
      <c r="CF3560" s="6"/>
      <c r="CG3560" s="6"/>
      <c r="CH3560" s="6"/>
    </row>
    <row r="3561" ht="15.15" hidden="1" spans="1:86">
      <c r="A3561" s="4">
        <v>44144.7759837963</v>
      </c>
      <c r="B3561" s="5" t="s">
        <v>27</v>
      </c>
      <c r="C3561" s="6"/>
      <c r="D3561" s="6"/>
      <c r="E3561" s="6"/>
      <c r="F3561" s="6"/>
      <c r="G3561" s="6"/>
      <c r="H3561" s="6"/>
      <c r="I3561" s="6"/>
      <c r="J3561" s="6" t="s">
        <v>9456</v>
      </c>
      <c r="K3561" s="6">
        <v>79219357035</v>
      </c>
      <c r="L3561" s="6" t="s">
        <v>9457</v>
      </c>
      <c r="M3561" s="6" t="s">
        <v>9458</v>
      </c>
      <c r="N3561" s="6" t="s">
        <v>9100</v>
      </c>
      <c r="O3561" s="6" t="s">
        <v>9459</v>
      </c>
      <c r="P3561" s="8">
        <v>44144</v>
      </c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  <c r="BZ3561" s="6"/>
      <c r="CA3561" s="6"/>
      <c r="CB3561" s="6"/>
      <c r="CC3561" s="6"/>
      <c r="CD3561" s="6"/>
      <c r="CE3561" s="6"/>
      <c r="CF3561" s="6"/>
      <c r="CG3561" s="6"/>
      <c r="CH3561" s="6"/>
    </row>
    <row r="3562" ht="15.15" hidden="1" spans="1:86">
      <c r="A3562" s="4">
        <v>44144.776400463</v>
      </c>
      <c r="B3562" s="5" t="s">
        <v>27</v>
      </c>
      <c r="C3562" s="6"/>
      <c r="D3562" s="6"/>
      <c r="E3562" s="6"/>
      <c r="F3562" s="6"/>
      <c r="G3562" s="6"/>
      <c r="H3562" s="6"/>
      <c r="I3562" s="6"/>
      <c r="J3562" s="6" t="s">
        <v>9460</v>
      </c>
      <c r="K3562" s="6">
        <v>79117300765</v>
      </c>
      <c r="L3562" s="6"/>
      <c r="M3562" s="6" t="s">
        <v>9461</v>
      </c>
      <c r="N3562" s="6" t="s">
        <v>9100</v>
      </c>
      <c r="O3562" s="7">
        <v>401</v>
      </c>
      <c r="P3562" s="8">
        <v>44144</v>
      </c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6"/>
      <c r="CH3562" s="6"/>
    </row>
    <row r="3563" ht="15.15" hidden="1" spans="1:86">
      <c r="A3563" s="4">
        <v>44144.776412037</v>
      </c>
      <c r="B3563" s="6" t="s">
        <v>15</v>
      </c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 t="s">
        <v>9442</v>
      </c>
      <c r="AF3563" s="7">
        <v>89046479299</v>
      </c>
      <c r="AG3563" s="6" t="s">
        <v>9443</v>
      </c>
      <c r="AH3563" s="6" t="s">
        <v>9445</v>
      </c>
      <c r="AI3563" s="6" t="s">
        <v>7696</v>
      </c>
      <c r="AJ3563" s="7">
        <v>119</v>
      </c>
      <c r="AK3563" s="6" t="s">
        <v>26</v>
      </c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  <c r="BZ3563" s="6"/>
      <c r="CA3563" s="6"/>
      <c r="CB3563" s="6"/>
      <c r="CC3563" s="6"/>
      <c r="CD3563" s="6"/>
      <c r="CE3563" s="6"/>
      <c r="CF3563" s="6"/>
      <c r="CG3563" s="6"/>
      <c r="CH3563" s="6"/>
    </row>
    <row r="3564" ht="15.15" spans="1:86">
      <c r="A3564" s="4">
        <v>44144.7767939815</v>
      </c>
      <c r="B3564" s="5" t="s">
        <v>11</v>
      </c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 t="s">
        <v>9462</v>
      </c>
      <c r="BP3564" s="7">
        <v>89213954301</v>
      </c>
      <c r="BQ3564" s="6" t="s">
        <v>9463</v>
      </c>
      <c r="BR3564" s="6" t="s">
        <v>9464</v>
      </c>
      <c r="BS3564" s="6" t="s">
        <v>8750</v>
      </c>
      <c r="BT3564" s="7">
        <v>147</v>
      </c>
      <c r="BU3564" s="7" t="s">
        <v>6642</v>
      </c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</row>
    <row r="3565" ht="15.15" hidden="1" spans="1:86">
      <c r="A3565" s="4">
        <v>44144.7770023148</v>
      </c>
      <c r="B3565" s="6" t="s">
        <v>80</v>
      </c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 t="s">
        <v>9465</v>
      </c>
      <c r="BH3565" s="7">
        <v>89211882042</v>
      </c>
      <c r="BI3565" s="6" t="s">
        <v>9466</v>
      </c>
      <c r="BJ3565" s="6" t="s">
        <v>9467</v>
      </c>
      <c r="BK3565" s="6" t="s">
        <v>9468</v>
      </c>
      <c r="BL3565" s="6" t="s">
        <v>1707</v>
      </c>
      <c r="BM3565" s="7">
        <v>1</v>
      </c>
      <c r="BN3565" s="6" t="s">
        <v>20</v>
      </c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  <c r="BZ3565" s="6"/>
      <c r="CA3565" s="6"/>
      <c r="CB3565" s="6"/>
      <c r="CC3565" s="6"/>
      <c r="CD3565" s="6"/>
      <c r="CE3565" s="6"/>
      <c r="CF3565" s="6"/>
      <c r="CG3565" s="6"/>
      <c r="CH3565" s="6"/>
    </row>
    <row r="3566" ht="15.15" hidden="1" spans="1:86">
      <c r="A3566" s="4">
        <v>44144.7772685185</v>
      </c>
      <c r="B3566" s="5" t="s">
        <v>44</v>
      </c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 t="s">
        <v>9469</v>
      </c>
      <c r="AM3566" s="7">
        <v>9992010682</v>
      </c>
      <c r="AN3566" s="6" t="s">
        <v>9470</v>
      </c>
      <c r="AO3566" s="6" t="s">
        <v>9471</v>
      </c>
      <c r="AP3566" s="6" t="s">
        <v>5084</v>
      </c>
      <c r="AQ3566" s="7">
        <v>1</v>
      </c>
      <c r="AR3566" s="8">
        <v>44144</v>
      </c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  <c r="BZ3566" s="6"/>
      <c r="CA3566" s="6"/>
      <c r="CB3566" s="6"/>
      <c r="CC3566" s="6"/>
      <c r="CD3566" s="6"/>
      <c r="CE3566" s="6"/>
      <c r="CF3566" s="6"/>
      <c r="CG3566" s="6"/>
      <c r="CH3566" s="6"/>
    </row>
    <row r="3567" ht="15.15" hidden="1" spans="1:86">
      <c r="A3567" s="4">
        <v>44144.7772569444</v>
      </c>
      <c r="B3567" s="5" t="s">
        <v>27</v>
      </c>
      <c r="C3567" s="6"/>
      <c r="D3567" s="6"/>
      <c r="E3567" s="6"/>
      <c r="F3567" s="6"/>
      <c r="G3567" s="6"/>
      <c r="H3567" s="6"/>
      <c r="I3567" s="6"/>
      <c r="J3567" s="6" t="s">
        <v>8599</v>
      </c>
      <c r="K3567" s="7">
        <v>89046307941</v>
      </c>
      <c r="L3567" s="6" t="s">
        <v>8600</v>
      </c>
      <c r="M3567" s="6" t="s">
        <v>9472</v>
      </c>
      <c r="N3567" s="6" t="s">
        <v>4127</v>
      </c>
      <c r="O3567" s="7">
        <v>202</v>
      </c>
      <c r="P3567" s="8">
        <v>44144</v>
      </c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  <c r="BZ3567" s="6"/>
      <c r="CA3567" s="6"/>
      <c r="CB3567" s="6"/>
      <c r="CC3567" s="6"/>
      <c r="CD3567" s="6"/>
      <c r="CE3567" s="6"/>
      <c r="CF3567" s="6"/>
      <c r="CG3567" s="6"/>
      <c r="CH3567" s="6"/>
    </row>
    <row r="3568" ht="15.15" hidden="1" spans="1:86">
      <c r="A3568" s="4">
        <v>44144.7774189815</v>
      </c>
      <c r="B3568" s="5" t="s">
        <v>65</v>
      </c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 t="s">
        <v>9473</v>
      </c>
      <c r="R3568" s="6">
        <v>79214056908</v>
      </c>
      <c r="S3568" s="6" t="s">
        <v>9474</v>
      </c>
      <c r="T3568" s="6" t="s">
        <v>9475</v>
      </c>
      <c r="U3568" s="6" t="s">
        <v>2525</v>
      </c>
      <c r="V3568" s="7">
        <v>109</v>
      </c>
      <c r="W3568" s="8">
        <v>44144</v>
      </c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  <c r="CF3568" s="6"/>
      <c r="CG3568" s="6"/>
      <c r="CH3568" s="6"/>
    </row>
    <row r="3569" ht="15.15" hidden="1" spans="1:86">
      <c r="A3569" s="4">
        <v>44144.7777893519</v>
      </c>
      <c r="B3569" s="5" t="s">
        <v>27</v>
      </c>
      <c r="C3569" s="6"/>
      <c r="D3569" s="6"/>
      <c r="E3569" s="6"/>
      <c r="F3569" s="6"/>
      <c r="G3569" s="6"/>
      <c r="H3569" s="6"/>
      <c r="I3569" s="6"/>
      <c r="J3569" s="6" t="s">
        <v>9476</v>
      </c>
      <c r="K3569" s="6" t="s">
        <v>9477</v>
      </c>
      <c r="L3569" s="6" t="s">
        <v>9478</v>
      </c>
      <c r="M3569" s="6" t="s">
        <v>9479</v>
      </c>
      <c r="N3569" s="6" t="s">
        <v>745</v>
      </c>
      <c r="O3569" s="7">
        <v>107</v>
      </c>
      <c r="P3569" s="8">
        <v>44143</v>
      </c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6"/>
      <c r="CB3569" s="6"/>
      <c r="CC3569" s="6"/>
      <c r="CD3569" s="6"/>
      <c r="CE3569" s="6"/>
      <c r="CF3569" s="6"/>
      <c r="CG3569" s="6"/>
      <c r="CH3569" s="6"/>
    </row>
    <row r="3570" ht="15.15" hidden="1" spans="1:86">
      <c r="A3570" s="4">
        <v>44144.7779050926</v>
      </c>
      <c r="B3570" s="5" t="s">
        <v>27</v>
      </c>
      <c r="C3570" s="6"/>
      <c r="D3570" s="6"/>
      <c r="E3570" s="6"/>
      <c r="F3570" s="6"/>
      <c r="G3570" s="6"/>
      <c r="H3570" s="6"/>
      <c r="I3570" s="6"/>
      <c r="J3570" s="6" t="s">
        <v>9480</v>
      </c>
      <c r="K3570" s="6">
        <v>79119460190</v>
      </c>
      <c r="L3570" s="6" t="s">
        <v>9481</v>
      </c>
      <c r="M3570" s="6" t="s">
        <v>9482</v>
      </c>
      <c r="N3570" s="6" t="s">
        <v>1887</v>
      </c>
      <c r="O3570" s="7">
        <v>102</v>
      </c>
      <c r="P3570" s="8">
        <v>44144</v>
      </c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</row>
    <row r="3571" ht="15.15" hidden="1" spans="1:86">
      <c r="A3571" s="4">
        <v>44144.7782175926</v>
      </c>
      <c r="B3571" s="6" t="s">
        <v>80</v>
      </c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 t="s">
        <v>9465</v>
      </c>
      <c r="BH3571" s="7">
        <v>89211882042</v>
      </c>
      <c r="BI3571" s="6" t="s">
        <v>9466</v>
      </c>
      <c r="BJ3571" s="6" t="s">
        <v>9467</v>
      </c>
      <c r="BK3571" s="6" t="s">
        <v>9468</v>
      </c>
      <c r="BL3571" s="6" t="s">
        <v>9483</v>
      </c>
      <c r="BM3571" s="7">
        <v>104</v>
      </c>
      <c r="BN3571" s="6" t="s">
        <v>20</v>
      </c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6"/>
      <c r="CH3571" s="6"/>
    </row>
    <row r="3572" ht="15.15" hidden="1" spans="1:86">
      <c r="A3572" s="4">
        <v>44144.7792476852</v>
      </c>
      <c r="B3572" s="5" t="s">
        <v>169</v>
      </c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 t="s">
        <v>9484</v>
      </c>
      <c r="Y3572" s="7">
        <v>89119283974</v>
      </c>
      <c r="Z3572" s="6" t="s">
        <v>9485</v>
      </c>
      <c r="AA3572" s="6" t="s">
        <v>9486</v>
      </c>
      <c r="AB3572" s="6" t="s">
        <v>1242</v>
      </c>
      <c r="AC3572" s="7">
        <v>303</v>
      </c>
      <c r="AD3572" s="8">
        <v>44144</v>
      </c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6"/>
      <c r="CH3572" s="6"/>
    </row>
    <row r="3573" ht="15.15" hidden="1" spans="1:86">
      <c r="A3573" s="4">
        <v>44144.7798726852</v>
      </c>
      <c r="B3573" s="5" t="s">
        <v>27</v>
      </c>
      <c r="C3573" s="6"/>
      <c r="D3573" s="6"/>
      <c r="E3573" s="6"/>
      <c r="F3573" s="6"/>
      <c r="G3573" s="6"/>
      <c r="H3573" s="6"/>
      <c r="I3573" s="6"/>
      <c r="J3573" s="6" t="s">
        <v>9487</v>
      </c>
      <c r="K3573" s="7">
        <v>9618034452</v>
      </c>
      <c r="L3573" s="6" t="s">
        <v>9488</v>
      </c>
      <c r="M3573" s="6" t="s">
        <v>9489</v>
      </c>
      <c r="N3573" s="6" t="s">
        <v>745</v>
      </c>
      <c r="O3573" s="7">
        <v>403</v>
      </c>
      <c r="P3573" s="8">
        <v>44144</v>
      </c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6"/>
      <c r="CH3573" s="6"/>
    </row>
    <row r="3574" ht="15.15" hidden="1" spans="1:86">
      <c r="A3574" s="4">
        <v>44144.780150463</v>
      </c>
      <c r="B3574" s="5" t="s">
        <v>27</v>
      </c>
      <c r="C3574" s="6"/>
      <c r="D3574" s="6"/>
      <c r="E3574" s="6"/>
      <c r="F3574" s="6"/>
      <c r="G3574" s="6"/>
      <c r="H3574" s="6"/>
      <c r="I3574" s="6"/>
      <c r="J3574" s="6" t="s">
        <v>9490</v>
      </c>
      <c r="K3574" s="7">
        <v>89110800949</v>
      </c>
      <c r="L3574" s="6" t="s">
        <v>9491</v>
      </c>
      <c r="M3574" s="6" t="s">
        <v>9492</v>
      </c>
      <c r="N3574" s="6" t="s">
        <v>9493</v>
      </c>
      <c r="O3574" s="7">
        <v>208</v>
      </c>
      <c r="P3574" s="8">
        <v>44144</v>
      </c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6"/>
      <c r="CH3574" s="6"/>
    </row>
    <row r="3575" ht="15.15" spans="1:86">
      <c r="A3575" s="4">
        <v>44144.7802083333</v>
      </c>
      <c r="B3575" s="5" t="s">
        <v>11</v>
      </c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 t="s">
        <v>9494</v>
      </c>
      <c r="BP3575" s="7">
        <v>89219419391</v>
      </c>
      <c r="BQ3575" s="6" t="s">
        <v>9495</v>
      </c>
      <c r="BR3575" s="6" t="s">
        <v>9496</v>
      </c>
      <c r="BS3575" s="6" t="s">
        <v>9497</v>
      </c>
      <c r="BT3575" s="7">
        <v>314</v>
      </c>
      <c r="BU3575" s="8">
        <v>44144</v>
      </c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6"/>
      <c r="CH3575" s="6"/>
    </row>
    <row r="3576" ht="15.15" hidden="1" spans="1:86">
      <c r="A3576" s="4">
        <v>44144.7802662037</v>
      </c>
      <c r="B3576" s="6" t="s">
        <v>15</v>
      </c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 t="s">
        <v>9498</v>
      </c>
      <c r="AF3576" s="7">
        <v>89111503355</v>
      </c>
      <c r="AG3576" s="6" t="s">
        <v>9499</v>
      </c>
      <c r="AH3576" s="6" t="s">
        <v>9500</v>
      </c>
      <c r="AI3576" s="6" t="s">
        <v>3596</v>
      </c>
      <c r="AJ3576" s="7">
        <v>201</v>
      </c>
      <c r="AK3576" s="6" t="s">
        <v>26</v>
      </c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6"/>
      <c r="CH3576" s="6"/>
    </row>
    <row r="3577" ht="15.15" hidden="1" spans="1:86">
      <c r="A3577" s="4">
        <v>44144.7803703704</v>
      </c>
      <c r="B3577" s="5" t="s">
        <v>27</v>
      </c>
      <c r="C3577" s="6"/>
      <c r="D3577" s="6"/>
      <c r="E3577" s="6"/>
      <c r="F3577" s="6"/>
      <c r="G3577" s="6"/>
      <c r="H3577" s="6"/>
      <c r="I3577" s="6"/>
      <c r="J3577" s="6" t="s">
        <v>9501</v>
      </c>
      <c r="K3577" s="6">
        <v>79219164211</v>
      </c>
      <c r="L3577" s="6" t="s">
        <v>9502</v>
      </c>
      <c r="M3577" s="6" t="s">
        <v>9503</v>
      </c>
      <c r="N3577" s="6" t="s">
        <v>9118</v>
      </c>
      <c r="O3577" s="7">
        <v>105</v>
      </c>
      <c r="P3577" s="8">
        <v>44144</v>
      </c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6"/>
      <c r="CH3577" s="6"/>
    </row>
    <row r="3578" ht="15.15" hidden="1" spans="1:86">
      <c r="A3578" s="4">
        <v>44144.7808912037</v>
      </c>
      <c r="B3578" s="5" t="s">
        <v>27</v>
      </c>
      <c r="C3578" s="6"/>
      <c r="D3578" s="6"/>
      <c r="E3578" s="6"/>
      <c r="F3578" s="6"/>
      <c r="G3578" s="6"/>
      <c r="H3578" s="6"/>
      <c r="I3578" s="6"/>
      <c r="J3578" s="6" t="s">
        <v>9504</v>
      </c>
      <c r="K3578" s="6" t="s">
        <v>9505</v>
      </c>
      <c r="L3578" s="6" t="s">
        <v>9506</v>
      </c>
      <c r="M3578" s="6" t="s">
        <v>9507</v>
      </c>
      <c r="N3578" s="6" t="s">
        <v>9508</v>
      </c>
      <c r="O3578" s="7">
        <v>301</v>
      </c>
      <c r="P3578" s="8">
        <v>44144</v>
      </c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6"/>
      <c r="CH3578" s="6"/>
    </row>
    <row r="3579" ht="15.15" hidden="1" spans="1:86">
      <c r="A3579" s="4">
        <v>44144.7812615741</v>
      </c>
      <c r="B3579" s="5" t="s">
        <v>27</v>
      </c>
      <c r="C3579" s="6"/>
      <c r="D3579" s="6"/>
      <c r="E3579" s="6"/>
      <c r="F3579" s="6"/>
      <c r="G3579" s="6"/>
      <c r="H3579" s="6"/>
      <c r="I3579" s="6"/>
      <c r="J3579" s="6" t="s">
        <v>9509</v>
      </c>
      <c r="K3579" s="6">
        <v>79213620193</v>
      </c>
      <c r="L3579" s="6" t="s">
        <v>9510</v>
      </c>
      <c r="M3579" s="6" t="s">
        <v>1094</v>
      </c>
      <c r="N3579" s="6" t="s">
        <v>9100</v>
      </c>
      <c r="O3579" s="7">
        <v>106</v>
      </c>
      <c r="P3579" s="8">
        <v>44144</v>
      </c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6"/>
      <c r="CH3579" s="6"/>
    </row>
    <row r="3580" ht="15.15" hidden="1" spans="1:86">
      <c r="A3580" s="4">
        <v>44144.7815277778</v>
      </c>
      <c r="B3580" s="5" t="s">
        <v>27</v>
      </c>
      <c r="C3580" s="6"/>
      <c r="D3580" s="6"/>
      <c r="E3580" s="6"/>
      <c r="F3580" s="6"/>
      <c r="G3580" s="6"/>
      <c r="H3580" s="6"/>
      <c r="I3580" s="6"/>
      <c r="J3580" s="6" t="s">
        <v>9511</v>
      </c>
      <c r="K3580" s="7">
        <v>9213372601</v>
      </c>
      <c r="L3580" s="6" t="s">
        <v>9512</v>
      </c>
      <c r="M3580" s="6" t="s">
        <v>9513</v>
      </c>
      <c r="N3580" s="6" t="s">
        <v>745</v>
      </c>
      <c r="O3580" s="7">
        <v>208</v>
      </c>
      <c r="P3580" s="8">
        <v>44144</v>
      </c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6"/>
      <c r="CB3580" s="6"/>
      <c r="CC3580" s="6"/>
      <c r="CD3580" s="6"/>
      <c r="CE3580" s="6"/>
      <c r="CF3580" s="6"/>
      <c r="CG3580" s="6"/>
      <c r="CH3580" s="6"/>
    </row>
    <row r="3581" ht="15.15" hidden="1" spans="1:86">
      <c r="A3581" s="4">
        <v>44144.7821990741</v>
      </c>
      <c r="B3581" s="5" t="s">
        <v>27</v>
      </c>
      <c r="C3581" s="6"/>
      <c r="D3581" s="6"/>
      <c r="E3581" s="6"/>
      <c r="F3581" s="6"/>
      <c r="G3581" s="6"/>
      <c r="H3581" s="6"/>
      <c r="I3581" s="6"/>
      <c r="J3581" s="6" t="s">
        <v>9514</v>
      </c>
      <c r="K3581" s="7">
        <v>89219065159</v>
      </c>
      <c r="L3581" s="6" t="s">
        <v>9515</v>
      </c>
      <c r="M3581" s="6" t="s">
        <v>9516</v>
      </c>
      <c r="N3581" s="6" t="s">
        <v>4127</v>
      </c>
      <c r="O3581" s="7">
        <v>203</v>
      </c>
      <c r="P3581" s="8">
        <v>44144</v>
      </c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  <c r="CF3581" s="6"/>
      <c r="CG3581" s="6"/>
      <c r="CH3581" s="6"/>
    </row>
    <row r="3582" ht="15.15" hidden="1" spans="1:86">
      <c r="A3582" s="4">
        <v>44144.7826388889</v>
      </c>
      <c r="B3582" s="5" t="s">
        <v>27</v>
      </c>
      <c r="C3582" s="6"/>
      <c r="D3582" s="6"/>
      <c r="E3582" s="6"/>
      <c r="F3582" s="6"/>
      <c r="G3582" s="6"/>
      <c r="H3582" s="6"/>
      <c r="I3582" s="6"/>
      <c r="J3582" s="6" t="s">
        <v>9517</v>
      </c>
      <c r="K3582" s="7">
        <v>89117242604</v>
      </c>
      <c r="L3582" s="6" t="s">
        <v>9518</v>
      </c>
      <c r="M3582" s="6" t="s">
        <v>9519</v>
      </c>
      <c r="N3582" s="6" t="s">
        <v>9082</v>
      </c>
      <c r="O3582" s="7">
        <v>208</v>
      </c>
      <c r="P3582" s="7" t="s">
        <v>6642</v>
      </c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  <c r="BZ3582" s="6"/>
      <c r="CA3582" s="6"/>
      <c r="CB3582" s="6"/>
      <c r="CC3582" s="6"/>
      <c r="CD3582" s="6"/>
      <c r="CE3582" s="6"/>
      <c r="CF3582" s="6"/>
      <c r="CG3582" s="6"/>
      <c r="CH3582" s="6"/>
    </row>
    <row r="3583" ht="15.15" hidden="1" spans="1:86">
      <c r="A3583" s="4">
        <v>44144.7835300926</v>
      </c>
      <c r="B3583" s="5" t="s">
        <v>27</v>
      </c>
      <c r="C3583" s="6"/>
      <c r="D3583" s="6"/>
      <c r="E3583" s="6"/>
      <c r="F3583" s="6"/>
      <c r="G3583" s="6"/>
      <c r="H3583" s="6"/>
      <c r="I3583" s="6"/>
      <c r="J3583" s="6" t="s">
        <v>5669</v>
      </c>
      <c r="K3583" s="7">
        <v>89119546743</v>
      </c>
      <c r="L3583" s="6" t="s">
        <v>5670</v>
      </c>
      <c r="M3583" s="6" t="s">
        <v>9520</v>
      </c>
      <c r="N3583" s="6" t="s">
        <v>4127</v>
      </c>
      <c r="O3583" s="7">
        <v>201</v>
      </c>
      <c r="P3583" s="8">
        <v>44144</v>
      </c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  <c r="BZ3583" s="6"/>
      <c r="CA3583" s="6"/>
      <c r="CB3583" s="6"/>
      <c r="CC3583" s="6"/>
      <c r="CD3583" s="6"/>
      <c r="CE3583" s="6"/>
      <c r="CF3583" s="6"/>
      <c r="CG3583" s="6"/>
      <c r="CH3583" s="6"/>
    </row>
    <row r="3584" ht="15.15" hidden="1" spans="1:86">
      <c r="A3584" s="4">
        <v>44144.7840856481</v>
      </c>
      <c r="B3584" s="5" t="s">
        <v>65</v>
      </c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 t="s">
        <v>9521</v>
      </c>
      <c r="R3584" s="7">
        <v>9817605578</v>
      </c>
      <c r="S3584" s="6" t="s">
        <v>9522</v>
      </c>
      <c r="T3584" s="6" t="s">
        <v>9523</v>
      </c>
      <c r="U3584" s="6" t="s">
        <v>9524</v>
      </c>
      <c r="V3584" s="6" t="s">
        <v>9525</v>
      </c>
      <c r="W3584" s="8">
        <v>44144</v>
      </c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  <c r="BZ3584" s="6"/>
      <c r="CA3584" s="6"/>
      <c r="CB3584" s="6"/>
      <c r="CC3584" s="6"/>
      <c r="CD3584" s="6"/>
      <c r="CE3584" s="6"/>
      <c r="CF3584" s="6"/>
      <c r="CG3584" s="6"/>
      <c r="CH3584" s="6"/>
    </row>
    <row r="3585" ht="15.15" hidden="1" spans="1:86">
      <c r="A3585" s="4">
        <v>44144.7841782407</v>
      </c>
      <c r="B3585" s="5" t="s">
        <v>27</v>
      </c>
      <c r="C3585" s="6"/>
      <c r="D3585" s="6"/>
      <c r="E3585" s="6"/>
      <c r="F3585" s="6"/>
      <c r="G3585" s="6"/>
      <c r="H3585" s="6"/>
      <c r="I3585" s="6"/>
      <c r="J3585" s="6" t="s">
        <v>9526</v>
      </c>
      <c r="K3585" s="7">
        <v>89112843257</v>
      </c>
      <c r="L3585" s="6"/>
      <c r="M3585" s="6" t="s">
        <v>9527</v>
      </c>
      <c r="N3585" s="6" t="s">
        <v>4127</v>
      </c>
      <c r="O3585" s="7">
        <v>203</v>
      </c>
      <c r="P3585" s="8">
        <v>44144</v>
      </c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6"/>
      <c r="CE3585" s="6"/>
      <c r="CF3585" s="6"/>
      <c r="CG3585" s="6"/>
      <c r="CH3585" s="6"/>
    </row>
    <row r="3586" ht="15.15" hidden="1" spans="1:86">
      <c r="A3586" s="4">
        <v>44144.7845138889</v>
      </c>
      <c r="B3586" s="6" t="s">
        <v>15</v>
      </c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 t="s">
        <v>3909</v>
      </c>
      <c r="AF3586" s="7">
        <v>79516779111</v>
      </c>
      <c r="AG3586" s="6" t="s">
        <v>7663</v>
      </c>
      <c r="AH3586" s="6" t="s">
        <v>7664</v>
      </c>
      <c r="AI3586" s="6" t="s">
        <v>7665</v>
      </c>
      <c r="AJ3586" s="7">
        <v>102</v>
      </c>
      <c r="AK3586" s="6" t="s">
        <v>56</v>
      </c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  <c r="BZ3586" s="6"/>
      <c r="CA3586" s="6"/>
      <c r="CB3586" s="6"/>
      <c r="CC3586" s="6"/>
      <c r="CD3586" s="6"/>
      <c r="CE3586" s="6"/>
      <c r="CF3586" s="6"/>
      <c r="CG3586" s="6"/>
      <c r="CH3586" s="6"/>
    </row>
    <row r="3587" ht="15.15" hidden="1" spans="1:86">
      <c r="A3587" s="4">
        <v>44144.7848726852</v>
      </c>
      <c r="B3587" s="5" t="s">
        <v>27</v>
      </c>
      <c r="C3587" s="6"/>
      <c r="D3587" s="6"/>
      <c r="E3587" s="6"/>
      <c r="F3587" s="6"/>
      <c r="G3587" s="6"/>
      <c r="H3587" s="6"/>
      <c r="I3587" s="6"/>
      <c r="J3587" s="6" t="s">
        <v>9528</v>
      </c>
      <c r="K3587" s="6">
        <v>79219099169</v>
      </c>
      <c r="L3587" s="6" t="s">
        <v>9529</v>
      </c>
      <c r="M3587" s="6" t="s">
        <v>9530</v>
      </c>
      <c r="N3587" s="6" t="s">
        <v>9100</v>
      </c>
      <c r="O3587" s="7">
        <v>304</v>
      </c>
      <c r="P3587" s="8">
        <v>44144</v>
      </c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  <c r="BZ3587" s="6"/>
      <c r="CA3587" s="6"/>
      <c r="CB3587" s="6"/>
      <c r="CC3587" s="6"/>
      <c r="CD3587" s="6"/>
      <c r="CE3587" s="6"/>
      <c r="CF3587" s="6"/>
      <c r="CG3587" s="6"/>
      <c r="CH3587" s="6"/>
    </row>
    <row r="3588" ht="15.15" hidden="1" spans="1:86">
      <c r="A3588" s="4">
        <v>44144.7849884259</v>
      </c>
      <c r="B3588" s="5" t="s">
        <v>65</v>
      </c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 t="s">
        <v>9531</v>
      </c>
      <c r="R3588" s="6" t="s">
        <v>9532</v>
      </c>
      <c r="S3588" s="6" t="s">
        <v>9533</v>
      </c>
      <c r="T3588" s="6" t="s">
        <v>9534</v>
      </c>
      <c r="U3588" s="6" t="s">
        <v>633</v>
      </c>
      <c r="V3588" s="7">
        <v>103</v>
      </c>
      <c r="W3588" s="8">
        <v>44144</v>
      </c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  <c r="BZ3588" s="6"/>
      <c r="CA3588" s="6"/>
      <c r="CB3588" s="6"/>
      <c r="CC3588" s="6"/>
      <c r="CD3588" s="6"/>
      <c r="CE3588" s="6"/>
      <c r="CF3588" s="6"/>
      <c r="CG3588" s="6"/>
      <c r="CH3588" s="6"/>
    </row>
    <row r="3589" ht="15.15" hidden="1" spans="1:86">
      <c r="A3589" s="4">
        <v>44144.7849884259</v>
      </c>
      <c r="B3589" s="5" t="s">
        <v>27</v>
      </c>
      <c r="C3589" s="6"/>
      <c r="D3589" s="6"/>
      <c r="E3589" s="6"/>
      <c r="F3589" s="6"/>
      <c r="G3589" s="6"/>
      <c r="H3589" s="6"/>
      <c r="I3589" s="6"/>
      <c r="J3589" s="6" t="s">
        <v>9535</v>
      </c>
      <c r="K3589" s="7">
        <v>89117609464</v>
      </c>
      <c r="L3589" s="6" t="s">
        <v>9536</v>
      </c>
      <c r="M3589" s="6" t="s">
        <v>9537</v>
      </c>
      <c r="N3589" s="6" t="s">
        <v>9538</v>
      </c>
      <c r="O3589" s="7">
        <v>202</v>
      </c>
      <c r="P3589" s="8">
        <v>44144</v>
      </c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6"/>
      <c r="CF3589" s="6"/>
      <c r="CG3589" s="6"/>
      <c r="CH3589" s="6"/>
    </row>
    <row r="3590" ht="15.15" hidden="1" spans="1:86">
      <c r="A3590" s="4">
        <v>44144.7853356482</v>
      </c>
      <c r="B3590" s="5" t="s">
        <v>169</v>
      </c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 t="s">
        <v>9484</v>
      </c>
      <c r="Y3590" s="7">
        <v>89119283974</v>
      </c>
      <c r="Z3590" s="6" t="s">
        <v>9485</v>
      </c>
      <c r="AA3590" s="6" t="s">
        <v>9539</v>
      </c>
      <c r="AB3590" s="6" t="s">
        <v>4915</v>
      </c>
      <c r="AC3590" s="7">
        <v>103</v>
      </c>
      <c r="AD3590" s="7" t="s">
        <v>6642</v>
      </c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  <c r="BZ3590" s="6"/>
      <c r="CA3590" s="6"/>
      <c r="CB3590" s="6"/>
      <c r="CC3590" s="6"/>
      <c r="CD3590" s="6"/>
      <c r="CE3590" s="6"/>
      <c r="CF3590" s="6"/>
      <c r="CG3590" s="6"/>
      <c r="CH3590" s="6"/>
    </row>
    <row r="3591" ht="15.15" spans="1:86">
      <c r="A3591" s="4">
        <v>44144.785625</v>
      </c>
      <c r="B3591" s="5" t="s">
        <v>11</v>
      </c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 t="s">
        <v>9540</v>
      </c>
      <c r="BP3591" s="6">
        <v>79219377538</v>
      </c>
      <c r="BQ3591" s="6" t="s">
        <v>9541</v>
      </c>
      <c r="BR3591" s="6" t="s">
        <v>9542</v>
      </c>
      <c r="BS3591" s="6" t="s">
        <v>377</v>
      </c>
      <c r="BT3591" s="7">
        <v>604</v>
      </c>
      <c r="BU3591" s="8">
        <v>44144</v>
      </c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6"/>
      <c r="CH3591" s="6"/>
    </row>
    <row r="3592" ht="15.15" hidden="1" spans="1:86">
      <c r="A3592" s="4">
        <v>44144.7857060185</v>
      </c>
      <c r="B3592" s="6" t="s">
        <v>15</v>
      </c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 t="s">
        <v>9543</v>
      </c>
      <c r="AF3592" s="7">
        <v>89110857443</v>
      </c>
      <c r="AG3592" s="6" t="s">
        <v>9544</v>
      </c>
      <c r="AH3592" s="6" t="s">
        <v>9545</v>
      </c>
      <c r="AI3592" s="6" t="s">
        <v>3496</v>
      </c>
      <c r="AJ3592" s="7">
        <v>401</v>
      </c>
      <c r="AK3592" s="6" t="s">
        <v>74</v>
      </c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  <c r="CF3592" s="6"/>
      <c r="CG3592" s="6"/>
      <c r="CH3592" s="6"/>
    </row>
    <row r="3593" ht="15.15" hidden="1" spans="1:86">
      <c r="A3593" s="4">
        <v>44144.7859606482</v>
      </c>
      <c r="B3593" s="5" t="s">
        <v>27</v>
      </c>
      <c r="C3593" s="6"/>
      <c r="D3593" s="6"/>
      <c r="E3593" s="6"/>
      <c r="F3593" s="6"/>
      <c r="G3593" s="6"/>
      <c r="H3593" s="6"/>
      <c r="I3593" s="6"/>
      <c r="J3593" s="6" t="s">
        <v>9546</v>
      </c>
      <c r="K3593" s="7">
        <v>89110961862</v>
      </c>
      <c r="L3593" s="6" t="s">
        <v>9547</v>
      </c>
      <c r="M3593" s="6" t="s">
        <v>9548</v>
      </c>
      <c r="N3593" s="6" t="s">
        <v>4127</v>
      </c>
      <c r="O3593" s="7">
        <v>202</v>
      </c>
      <c r="P3593" s="8">
        <v>44144</v>
      </c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6"/>
      <c r="CH3593" s="6"/>
    </row>
    <row r="3594" ht="15.15" hidden="1" spans="1:86">
      <c r="A3594" s="4">
        <v>44144.7865162037</v>
      </c>
      <c r="B3594" s="6" t="s">
        <v>365</v>
      </c>
      <c r="C3594" s="6" t="s">
        <v>9549</v>
      </c>
      <c r="D3594" s="7">
        <v>89213646998</v>
      </c>
      <c r="E3594" s="6" t="s">
        <v>9550</v>
      </c>
      <c r="F3594" s="6" t="s">
        <v>9551</v>
      </c>
      <c r="G3594" s="6" t="s">
        <v>7047</v>
      </c>
      <c r="H3594" s="7">
        <v>402</v>
      </c>
      <c r="I3594" s="8">
        <v>44144</v>
      </c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6"/>
      <c r="CH3594" s="6"/>
    </row>
    <row r="3595" ht="15.15" hidden="1" spans="1:86">
      <c r="A3595" s="4">
        <v>44144.7865509259</v>
      </c>
      <c r="B3595" s="5" t="s">
        <v>192</v>
      </c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 t="s">
        <v>2558</v>
      </c>
      <c r="BA3595" s="7">
        <v>89219345704</v>
      </c>
      <c r="BB3595" s="6" t="s">
        <v>2559</v>
      </c>
      <c r="BC3595" s="6" t="s">
        <v>2560</v>
      </c>
      <c r="BD3595" s="6" t="s">
        <v>773</v>
      </c>
      <c r="BE3595" s="7">
        <v>119</v>
      </c>
      <c r="BF3595" s="8">
        <v>44144</v>
      </c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  <c r="CF3595" s="6"/>
      <c r="CG3595" s="6"/>
      <c r="CH3595" s="6"/>
    </row>
    <row r="3596" ht="15.15" hidden="1" spans="1:86">
      <c r="A3596" s="4">
        <v>44144.7877546296</v>
      </c>
      <c r="B3596" s="5" t="s">
        <v>65</v>
      </c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 t="s">
        <v>52</v>
      </c>
      <c r="R3596" s="6">
        <v>79117906396</v>
      </c>
      <c r="S3596" s="6" t="s">
        <v>9552</v>
      </c>
      <c r="T3596" s="6" t="s">
        <v>9553</v>
      </c>
      <c r="U3596" s="6" t="s">
        <v>633</v>
      </c>
      <c r="V3596" s="7">
        <v>103</v>
      </c>
      <c r="W3596" s="8">
        <v>44144</v>
      </c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  <c r="CF3596" s="6"/>
      <c r="CG3596" s="6"/>
      <c r="CH3596" s="6"/>
    </row>
    <row r="3597" ht="15.15" hidden="1" spans="1:86">
      <c r="A3597" s="4">
        <v>44144.7879861111</v>
      </c>
      <c r="B3597" s="5" t="s">
        <v>27</v>
      </c>
      <c r="C3597" s="6"/>
      <c r="D3597" s="6"/>
      <c r="E3597" s="6"/>
      <c r="F3597" s="6"/>
      <c r="G3597" s="6"/>
      <c r="H3597" s="6"/>
      <c r="I3597" s="6"/>
      <c r="J3597" s="6" t="s">
        <v>9554</v>
      </c>
      <c r="K3597" s="6">
        <v>79128100965</v>
      </c>
      <c r="L3597" s="6" t="s">
        <v>9555</v>
      </c>
      <c r="M3597" s="6" t="s">
        <v>9556</v>
      </c>
      <c r="N3597" s="6" t="s">
        <v>9439</v>
      </c>
      <c r="O3597" s="7">
        <v>201</v>
      </c>
      <c r="P3597" s="8">
        <v>44144</v>
      </c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  <c r="CF3597" s="6"/>
      <c r="CG3597" s="6"/>
      <c r="CH3597" s="6"/>
    </row>
    <row r="3598" ht="15.15" hidden="1" spans="1:86">
      <c r="A3598" s="4">
        <v>44144.7882060185</v>
      </c>
      <c r="B3598" s="5" t="s">
        <v>27</v>
      </c>
      <c r="C3598" s="6"/>
      <c r="D3598" s="6"/>
      <c r="E3598" s="6"/>
      <c r="F3598" s="6"/>
      <c r="G3598" s="6"/>
      <c r="H3598" s="6"/>
      <c r="I3598" s="6"/>
      <c r="J3598" s="6" t="s">
        <v>9557</v>
      </c>
      <c r="K3598" s="6">
        <v>79213109080</v>
      </c>
      <c r="L3598" s="6" t="s">
        <v>9558</v>
      </c>
      <c r="M3598" s="6" t="s">
        <v>9559</v>
      </c>
      <c r="N3598" s="6" t="s">
        <v>9100</v>
      </c>
      <c r="O3598" s="7">
        <v>203</v>
      </c>
      <c r="P3598" s="8">
        <v>44144</v>
      </c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  <c r="CF3598" s="6"/>
      <c r="CG3598" s="6"/>
      <c r="CH3598" s="6"/>
    </row>
    <row r="3599" ht="15.15" hidden="1" spans="1:86">
      <c r="A3599" s="4">
        <v>44144.7885185185</v>
      </c>
      <c r="B3599" s="5" t="s">
        <v>65</v>
      </c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 t="s">
        <v>407</v>
      </c>
      <c r="R3599" s="6">
        <v>79219474120</v>
      </c>
      <c r="S3599" s="6" t="s">
        <v>408</v>
      </c>
      <c r="T3599" s="6" t="s">
        <v>409</v>
      </c>
      <c r="U3599" s="6" t="s">
        <v>2525</v>
      </c>
      <c r="V3599" s="7">
        <v>106</v>
      </c>
      <c r="W3599" s="8">
        <v>44143</v>
      </c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6"/>
      <c r="CH3599" s="6"/>
    </row>
    <row r="3600" ht="15.15" hidden="1" spans="1:86">
      <c r="A3600" s="4">
        <v>44144.7885300926</v>
      </c>
      <c r="B3600" s="5" t="s">
        <v>27</v>
      </c>
      <c r="C3600" s="6"/>
      <c r="D3600" s="6"/>
      <c r="E3600" s="6"/>
      <c r="F3600" s="6"/>
      <c r="G3600" s="6"/>
      <c r="H3600" s="6"/>
      <c r="I3600" s="6"/>
      <c r="J3600" s="6" t="s">
        <v>9560</v>
      </c>
      <c r="K3600" s="6" t="s">
        <v>9561</v>
      </c>
      <c r="L3600" s="6"/>
      <c r="M3600" s="6" t="s">
        <v>9562</v>
      </c>
      <c r="N3600" s="6" t="s">
        <v>9304</v>
      </c>
      <c r="O3600" s="7">
        <v>111</v>
      </c>
      <c r="P3600" s="8">
        <v>44144</v>
      </c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6"/>
      <c r="CH3600" s="6"/>
    </row>
    <row r="3601" ht="15.15" hidden="1" spans="1:86">
      <c r="A3601" s="4">
        <v>44144.7886574074</v>
      </c>
      <c r="B3601" s="5" t="s">
        <v>65</v>
      </c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 t="s">
        <v>1693</v>
      </c>
      <c r="R3601" s="7">
        <v>89219333496</v>
      </c>
      <c r="S3601" s="6"/>
      <c r="T3601" s="6" t="s">
        <v>9563</v>
      </c>
      <c r="U3601" s="6" t="s">
        <v>904</v>
      </c>
      <c r="V3601" s="7">
        <v>601</v>
      </c>
      <c r="W3601" s="8">
        <v>44144</v>
      </c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6"/>
      <c r="CH3601" s="6"/>
    </row>
    <row r="3602" ht="15.15" hidden="1" spans="1:86">
      <c r="A3602" s="4">
        <v>44144.7889699074</v>
      </c>
      <c r="B3602" s="5" t="s">
        <v>65</v>
      </c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 t="s">
        <v>7443</v>
      </c>
      <c r="R3602" s="7">
        <v>89213439654</v>
      </c>
      <c r="S3602" s="6" t="s">
        <v>9564</v>
      </c>
      <c r="T3602" s="6" t="s">
        <v>7444</v>
      </c>
      <c r="U3602" s="6" t="s">
        <v>2525</v>
      </c>
      <c r="V3602" s="7">
        <v>107</v>
      </c>
      <c r="W3602" s="8">
        <v>44144</v>
      </c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6"/>
      <c r="CH3602" s="6"/>
    </row>
    <row r="3603" ht="15.15" hidden="1" spans="1:86">
      <c r="A3603" s="4">
        <v>44144.7891782407</v>
      </c>
      <c r="B3603" s="5" t="s">
        <v>27</v>
      </c>
      <c r="C3603" s="6"/>
      <c r="D3603" s="6"/>
      <c r="E3603" s="6"/>
      <c r="F3603" s="6"/>
      <c r="G3603" s="6"/>
      <c r="H3603" s="6"/>
      <c r="I3603" s="6"/>
      <c r="J3603" s="6" t="s">
        <v>9565</v>
      </c>
      <c r="K3603" s="7">
        <v>9217901048</v>
      </c>
      <c r="L3603" s="6" t="s">
        <v>9566</v>
      </c>
      <c r="M3603" s="6" t="s">
        <v>9567</v>
      </c>
      <c r="N3603" s="6" t="s">
        <v>9568</v>
      </c>
      <c r="O3603" s="7">
        <v>202</v>
      </c>
      <c r="P3603" s="8">
        <v>44144</v>
      </c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  <c r="CF3603" s="6"/>
      <c r="CG3603" s="6"/>
      <c r="CH3603" s="6"/>
    </row>
    <row r="3604" ht="15.15" hidden="1" spans="1:86">
      <c r="A3604" s="4">
        <v>44144.789525463</v>
      </c>
      <c r="B3604" s="5" t="s">
        <v>169</v>
      </c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 t="s">
        <v>9569</v>
      </c>
      <c r="Y3604" s="6">
        <v>79313402288</v>
      </c>
      <c r="Z3604" s="6" t="s">
        <v>9570</v>
      </c>
      <c r="AA3604" s="6" t="s">
        <v>9571</v>
      </c>
      <c r="AB3604" s="6" t="s">
        <v>697</v>
      </c>
      <c r="AC3604" s="6" t="s">
        <v>9572</v>
      </c>
      <c r="AD3604" s="8">
        <v>44144</v>
      </c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  <c r="CF3604" s="6"/>
      <c r="CG3604" s="6"/>
      <c r="CH3604" s="6"/>
    </row>
    <row r="3605" ht="15.15" hidden="1" spans="1:86">
      <c r="A3605" s="4">
        <v>44144.7897453704</v>
      </c>
      <c r="B3605" s="6" t="s">
        <v>15</v>
      </c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 t="s">
        <v>9573</v>
      </c>
      <c r="AF3605" s="6" t="s">
        <v>9574</v>
      </c>
      <c r="AG3605" s="6" t="s">
        <v>9575</v>
      </c>
      <c r="AH3605" s="6" t="s">
        <v>9576</v>
      </c>
      <c r="AI3605" s="6" t="s">
        <v>7464</v>
      </c>
      <c r="AJ3605" s="7">
        <v>105</v>
      </c>
      <c r="AK3605" s="6" t="s">
        <v>1071</v>
      </c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  <c r="CF3605" s="6"/>
      <c r="CG3605" s="6"/>
      <c r="CH3605" s="6"/>
    </row>
    <row r="3606" ht="15.15" hidden="1" spans="1:86">
      <c r="A3606" s="4">
        <v>44144.7897800926</v>
      </c>
      <c r="B3606" s="5" t="s">
        <v>27</v>
      </c>
      <c r="C3606" s="6"/>
      <c r="D3606" s="6"/>
      <c r="E3606" s="6"/>
      <c r="F3606" s="6"/>
      <c r="G3606" s="6"/>
      <c r="H3606" s="6"/>
      <c r="I3606" s="6"/>
      <c r="J3606" s="6" t="s">
        <v>9560</v>
      </c>
      <c r="K3606" s="6" t="s">
        <v>9561</v>
      </c>
      <c r="L3606" s="6"/>
      <c r="M3606" s="6" t="s">
        <v>9562</v>
      </c>
      <c r="N3606" s="6" t="s">
        <v>9100</v>
      </c>
      <c r="O3606" s="7">
        <v>204</v>
      </c>
      <c r="P3606" s="8">
        <v>44144</v>
      </c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  <c r="CF3606" s="6"/>
      <c r="CG3606" s="6"/>
      <c r="CH3606" s="6"/>
    </row>
    <row r="3607" ht="15.15" hidden="1" spans="1:86">
      <c r="A3607" s="4">
        <v>44144.7900694444</v>
      </c>
      <c r="B3607" s="5" t="s">
        <v>65</v>
      </c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 t="s">
        <v>4650</v>
      </c>
      <c r="R3607" s="6" t="s">
        <v>9577</v>
      </c>
      <c r="S3607" s="6" t="s">
        <v>4651</v>
      </c>
      <c r="T3607" s="6" t="s">
        <v>4652</v>
      </c>
      <c r="U3607" s="6" t="s">
        <v>904</v>
      </c>
      <c r="V3607" s="7">
        <v>601</v>
      </c>
      <c r="W3607" s="8">
        <v>44144</v>
      </c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  <c r="BZ3607" s="6"/>
      <c r="CA3607" s="6"/>
      <c r="CB3607" s="6"/>
      <c r="CC3607" s="6"/>
      <c r="CD3607" s="6"/>
      <c r="CE3607" s="6"/>
      <c r="CF3607" s="6"/>
      <c r="CG3607" s="6"/>
      <c r="CH3607" s="6"/>
    </row>
    <row r="3608" ht="15.15" hidden="1" spans="1:86">
      <c r="A3608" s="4">
        <v>44144.7905671296</v>
      </c>
      <c r="B3608" s="5" t="s">
        <v>27</v>
      </c>
      <c r="C3608" s="6"/>
      <c r="D3608" s="6"/>
      <c r="E3608" s="6"/>
      <c r="F3608" s="6"/>
      <c r="G3608" s="6"/>
      <c r="H3608" s="6"/>
      <c r="I3608" s="6"/>
      <c r="J3608" s="6" t="s">
        <v>9554</v>
      </c>
      <c r="K3608" s="6">
        <v>79118100965</v>
      </c>
      <c r="L3608" s="6"/>
      <c r="M3608" s="6" t="s">
        <v>9578</v>
      </c>
      <c r="N3608" s="6" t="s">
        <v>4127</v>
      </c>
      <c r="O3608" s="7">
        <v>201</v>
      </c>
      <c r="P3608" s="8">
        <v>44144</v>
      </c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  <c r="BZ3608" s="6"/>
      <c r="CA3608" s="6"/>
      <c r="CB3608" s="6"/>
      <c r="CC3608" s="6"/>
      <c r="CD3608" s="6"/>
      <c r="CE3608" s="6"/>
      <c r="CF3608" s="6"/>
      <c r="CG3608" s="6"/>
      <c r="CH3608" s="6"/>
    </row>
    <row r="3609" ht="15.15" spans="1:86">
      <c r="A3609" s="4">
        <v>44144.7907986111</v>
      </c>
      <c r="B3609" s="5" t="s">
        <v>11</v>
      </c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 t="s">
        <v>9579</v>
      </c>
      <c r="BP3609" s="6" t="s">
        <v>9580</v>
      </c>
      <c r="BQ3609" s="6" t="s">
        <v>9581</v>
      </c>
      <c r="BR3609" s="6" t="s">
        <v>9582</v>
      </c>
      <c r="BS3609" s="6" t="s">
        <v>9231</v>
      </c>
      <c r="BT3609" s="7">
        <v>220</v>
      </c>
      <c r="BU3609" s="8">
        <v>44144</v>
      </c>
      <c r="BV3609" s="6"/>
      <c r="BW3609" s="6"/>
      <c r="BX3609" s="6"/>
      <c r="BY3609" s="6"/>
      <c r="BZ3609" s="6"/>
      <c r="CA3609" s="6"/>
      <c r="CB3609" s="6"/>
      <c r="CC3609" s="6"/>
      <c r="CD3609" s="6"/>
      <c r="CE3609" s="6"/>
      <c r="CF3609" s="6"/>
      <c r="CG3609" s="6"/>
      <c r="CH3609" s="6"/>
    </row>
    <row r="3610" ht="15.15" hidden="1" spans="1:86">
      <c r="A3610" s="4">
        <v>44144.7911921296</v>
      </c>
      <c r="B3610" s="6" t="s">
        <v>80</v>
      </c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 t="s">
        <v>9583</v>
      </c>
      <c r="BH3610" s="7">
        <v>9045554775</v>
      </c>
      <c r="BI3610" s="6" t="s">
        <v>9584</v>
      </c>
      <c r="BJ3610" s="6" t="s">
        <v>9585</v>
      </c>
      <c r="BK3610" s="6" t="s">
        <v>9586</v>
      </c>
      <c r="BL3610" s="6" t="s">
        <v>9587</v>
      </c>
      <c r="BM3610" s="7">
        <v>203</v>
      </c>
      <c r="BN3610" s="6" t="s">
        <v>26</v>
      </c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  <c r="BZ3610" s="6"/>
      <c r="CA3610" s="6"/>
      <c r="CB3610" s="6"/>
      <c r="CC3610" s="6"/>
      <c r="CD3610" s="6"/>
      <c r="CE3610" s="6"/>
      <c r="CF3610" s="6"/>
      <c r="CG3610" s="6"/>
      <c r="CH3610" s="6"/>
    </row>
    <row r="3611" ht="15.15" hidden="1" spans="1:86">
      <c r="A3611" s="4">
        <v>44144.7913888889</v>
      </c>
      <c r="B3611" s="6" t="s">
        <v>15</v>
      </c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 t="s">
        <v>9573</v>
      </c>
      <c r="AF3611" s="6" t="s">
        <v>9574</v>
      </c>
      <c r="AG3611" s="6" t="s">
        <v>9575</v>
      </c>
      <c r="AH3611" s="6" t="s">
        <v>9588</v>
      </c>
      <c r="AI3611" s="6" t="s">
        <v>7464</v>
      </c>
      <c r="AJ3611" s="7">
        <v>105</v>
      </c>
      <c r="AK3611" s="6" t="s">
        <v>1071</v>
      </c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  <c r="BZ3611" s="6"/>
      <c r="CA3611" s="6"/>
      <c r="CB3611" s="6"/>
      <c r="CC3611" s="6"/>
      <c r="CD3611" s="6"/>
      <c r="CE3611" s="6"/>
      <c r="CF3611" s="6"/>
      <c r="CG3611" s="6"/>
      <c r="CH3611" s="6"/>
    </row>
    <row r="3612" ht="15.15" hidden="1" spans="1:86">
      <c r="A3612" s="4">
        <v>44144.7918865741</v>
      </c>
      <c r="B3612" s="5" t="s">
        <v>27</v>
      </c>
      <c r="C3612" s="6"/>
      <c r="D3612" s="6"/>
      <c r="E3612" s="6"/>
      <c r="F3612" s="6"/>
      <c r="G3612" s="6"/>
      <c r="H3612" s="6"/>
      <c r="I3612" s="6"/>
      <c r="J3612" s="6" t="s">
        <v>9589</v>
      </c>
      <c r="K3612" s="7">
        <v>89111759539</v>
      </c>
      <c r="L3612" s="6" t="s">
        <v>9590</v>
      </c>
      <c r="M3612" s="6" t="s">
        <v>9591</v>
      </c>
      <c r="N3612" s="6" t="s">
        <v>1887</v>
      </c>
      <c r="O3612" s="7">
        <v>401</v>
      </c>
      <c r="P3612" s="8">
        <v>37779</v>
      </c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  <c r="CF3612" s="6"/>
      <c r="CG3612" s="6"/>
      <c r="CH3612" s="6"/>
    </row>
    <row r="3613" ht="15.15" hidden="1" spans="1:86">
      <c r="A3613" s="4">
        <v>44144.7919097222</v>
      </c>
      <c r="B3613" s="5" t="s">
        <v>65</v>
      </c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 t="s">
        <v>3998</v>
      </c>
      <c r="R3613" s="6">
        <v>79523797601</v>
      </c>
      <c r="S3613" s="6" t="s">
        <v>5265</v>
      </c>
      <c r="T3613" s="6" t="s">
        <v>5266</v>
      </c>
      <c r="U3613" s="6" t="s">
        <v>7449</v>
      </c>
      <c r="V3613" s="7">
        <v>402</v>
      </c>
      <c r="W3613" s="8">
        <v>44144</v>
      </c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6"/>
      <c r="CH3613" s="6"/>
    </row>
    <row r="3614" ht="15.15" hidden="1" spans="1:86">
      <c r="A3614" s="4">
        <v>44144.7919444444</v>
      </c>
      <c r="B3614" s="5" t="s">
        <v>65</v>
      </c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 t="s">
        <v>9592</v>
      </c>
      <c r="R3614" s="7">
        <v>89531560242</v>
      </c>
      <c r="S3614" s="6" t="s">
        <v>9593</v>
      </c>
      <c r="T3614" s="6" t="s">
        <v>9594</v>
      </c>
      <c r="U3614" s="6" t="s">
        <v>139</v>
      </c>
      <c r="V3614" s="7">
        <v>603</v>
      </c>
      <c r="W3614" s="8">
        <v>44144</v>
      </c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</row>
    <row r="3615" ht="15.15" hidden="1" spans="1:86">
      <c r="A3615" s="4">
        <v>44144.7925578704</v>
      </c>
      <c r="B3615" s="5" t="s">
        <v>65</v>
      </c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 t="s">
        <v>9595</v>
      </c>
      <c r="R3615" s="7">
        <v>89219654750</v>
      </c>
      <c r="S3615" s="6" t="s">
        <v>9596</v>
      </c>
      <c r="T3615" s="6" t="s">
        <v>9597</v>
      </c>
      <c r="U3615" s="6" t="s">
        <v>9598</v>
      </c>
      <c r="V3615" s="7">
        <v>301</v>
      </c>
      <c r="W3615" s="8">
        <v>44144</v>
      </c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</row>
    <row r="3616" ht="15.15" hidden="1" spans="1:86">
      <c r="A3616" s="4">
        <v>44144.7929166667</v>
      </c>
      <c r="B3616" s="5" t="s">
        <v>65</v>
      </c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 t="s">
        <v>1115</v>
      </c>
      <c r="R3616" s="6" t="s">
        <v>9599</v>
      </c>
      <c r="S3616" s="6" t="s">
        <v>9600</v>
      </c>
      <c r="T3616" s="6" t="s">
        <v>9601</v>
      </c>
      <c r="U3616" s="6" t="s">
        <v>904</v>
      </c>
      <c r="V3616" s="7">
        <v>401</v>
      </c>
      <c r="W3616" s="8">
        <v>44144</v>
      </c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6"/>
      <c r="CH3616" s="6"/>
    </row>
    <row r="3617" ht="15.15" hidden="1" spans="1:86">
      <c r="A3617" s="4">
        <v>44144.7930092593</v>
      </c>
      <c r="B3617" s="6" t="s">
        <v>15</v>
      </c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 t="s">
        <v>9602</v>
      </c>
      <c r="AF3617" s="6">
        <v>79643845567</v>
      </c>
      <c r="AG3617" s="6" t="s">
        <v>9603</v>
      </c>
      <c r="AH3617" s="6" t="s">
        <v>9604</v>
      </c>
      <c r="AI3617" s="6" t="s">
        <v>9605</v>
      </c>
      <c r="AJ3617" s="7">
        <v>201</v>
      </c>
      <c r="AK3617" s="6" t="s">
        <v>74</v>
      </c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</row>
    <row r="3618" ht="15.15" spans="1:86">
      <c r="A3618" s="4">
        <v>44144.7931134259</v>
      </c>
      <c r="B3618" s="5" t="s">
        <v>11</v>
      </c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 t="s">
        <v>9606</v>
      </c>
      <c r="BP3618" s="6">
        <v>79681915142</v>
      </c>
      <c r="BQ3618" s="6" t="s">
        <v>9607</v>
      </c>
      <c r="BR3618" s="6" t="s">
        <v>9608</v>
      </c>
      <c r="BS3618" s="6" t="s">
        <v>9231</v>
      </c>
      <c r="BT3618" s="7">
        <v>147</v>
      </c>
      <c r="BU3618" s="8">
        <v>44144</v>
      </c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</row>
    <row r="3619" ht="15.15" hidden="1" spans="1:86">
      <c r="A3619" s="4">
        <v>44144.793275463</v>
      </c>
      <c r="B3619" s="5" t="s">
        <v>65</v>
      </c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 t="s">
        <v>9609</v>
      </c>
      <c r="R3619" s="6" t="s">
        <v>9610</v>
      </c>
      <c r="S3619" s="6" t="s">
        <v>9611</v>
      </c>
      <c r="T3619" s="6" t="s">
        <v>9612</v>
      </c>
      <c r="U3619" s="6" t="s">
        <v>5458</v>
      </c>
      <c r="V3619" s="7">
        <v>103</v>
      </c>
      <c r="W3619" s="8">
        <v>44144</v>
      </c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</row>
    <row r="3620" ht="15.15" hidden="1" spans="1:86">
      <c r="A3620" s="4">
        <v>44144.7945486111</v>
      </c>
      <c r="B3620" s="5" t="s">
        <v>192</v>
      </c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 t="s">
        <v>9573</v>
      </c>
      <c r="BA3620" s="6" t="s">
        <v>9574</v>
      </c>
      <c r="BB3620" s="6" t="s">
        <v>9575</v>
      </c>
      <c r="BC3620" s="6" t="s">
        <v>9613</v>
      </c>
      <c r="BD3620" s="6" t="s">
        <v>193</v>
      </c>
      <c r="BE3620" s="7">
        <v>117</v>
      </c>
      <c r="BF3620" s="8">
        <v>44144</v>
      </c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</row>
    <row r="3621" ht="15.15" hidden="1" spans="1:86">
      <c r="A3621" s="4">
        <v>44144.7945486111</v>
      </c>
      <c r="B3621" s="6" t="s">
        <v>80</v>
      </c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 t="s">
        <v>9614</v>
      </c>
      <c r="BH3621" s="7">
        <v>89052133395</v>
      </c>
      <c r="BI3621" s="6" t="s">
        <v>9615</v>
      </c>
      <c r="BJ3621" s="6" t="s">
        <v>9616</v>
      </c>
      <c r="BK3621" s="6" t="s">
        <v>9617</v>
      </c>
      <c r="BL3621" s="6" t="s">
        <v>7539</v>
      </c>
      <c r="BM3621" s="7">
        <v>302</v>
      </c>
      <c r="BN3621" s="6" t="s">
        <v>20</v>
      </c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</row>
    <row r="3622" ht="15.15" hidden="1" spans="1:86">
      <c r="A3622" s="4">
        <v>44144.7946296296</v>
      </c>
      <c r="B3622" s="5" t="s">
        <v>169</v>
      </c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 t="s">
        <v>9618</v>
      </c>
      <c r="Y3622" s="7">
        <v>9219578519</v>
      </c>
      <c r="Z3622" s="6" t="s">
        <v>9619</v>
      </c>
      <c r="AA3622" s="6" t="s">
        <v>9620</v>
      </c>
      <c r="AB3622" s="6" t="s">
        <v>9621</v>
      </c>
      <c r="AC3622" s="7">
        <v>101</v>
      </c>
      <c r="AD3622" s="8">
        <v>44143</v>
      </c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</row>
    <row r="3623" ht="15.15" hidden="1" spans="1:86">
      <c r="A3623" s="4">
        <v>44144.7950347222</v>
      </c>
      <c r="B3623" s="5" t="s">
        <v>27</v>
      </c>
      <c r="C3623" s="6"/>
      <c r="D3623" s="6"/>
      <c r="E3623" s="6"/>
      <c r="F3623" s="6"/>
      <c r="G3623" s="6"/>
      <c r="H3623" s="6"/>
      <c r="I3623" s="6"/>
      <c r="J3623" s="6" t="s">
        <v>9622</v>
      </c>
      <c r="K3623" s="6">
        <v>79213036238</v>
      </c>
      <c r="L3623" s="6" t="s">
        <v>9623</v>
      </c>
      <c r="M3623" s="6" t="s">
        <v>9624</v>
      </c>
      <c r="N3623" s="6" t="s">
        <v>9100</v>
      </c>
      <c r="O3623" s="7">
        <v>105</v>
      </c>
      <c r="P3623" s="8">
        <v>44144</v>
      </c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</row>
    <row r="3624" ht="15.15" hidden="1" spans="1:86">
      <c r="A3624" s="4">
        <v>44144.7952777778</v>
      </c>
      <c r="B3624" s="5" t="s">
        <v>27</v>
      </c>
      <c r="C3624" s="6"/>
      <c r="D3624" s="6"/>
      <c r="E3624" s="6"/>
      <c r="F3624" s="6"/>
      <c r="G3624" s="6"/>
      <c r="H3624" s="6"/>
      <c r="I3624" s="6"/>
      <c r="J3624" s="6" t="s">
        <v>9625</v>
      </c>
      <c r="K3624" s="7">
        <v>89313527142</v>
      </c>
      <c r="L3624" s="6" t="s">
        <v>9626</v>
      </c>
      <c r="M3624" s="6" t="s">
        <v>9627</v>
      </c>
      <c r="N3624" s="6" t="s">
        <v>9100</v>
      </c>
      <c r="O3624" s="7">
        <v>403</v>
      </c>
      <c r="P3624" s="8">
        <v>44144</v>
      </c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</row>
    <row r="3625" ht="15.15" hidden="1" spans="1:86">
      <c r="A3625" s="4">
        <v>44144.7954282407</v>
      </c>
      <c r="B3625" s="6" t="s">
        <v>15</v>
      </c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 t="s">
        <v>9628</v>
      </c>
      <c r="AF3625" s="7">
        <v>89111332005</v>
      </c>
      <c r="AG3625" s="6" t="s">
        <v>9629</v>
      </c>
      <c r="AH3625" s="6" t="s">
        <v>9630</v>
      </c>
      <c r="AI3625" s="6" t="s">
        <v>3527</v>
      </c>
      <c r="AJ3625" s="7">
        <v>201</v>
      </c>
      <c r="AK3625" s="6" t="s">
        <v>26</v>
      </c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</row>
    <row r="3626" ht="15.15" hidden="1" spans="1:86">
      <c r="A3626" s="4">
        <v>44144.7955324074</v>
      </c>
      <c r="B3626" s="5" t="s">
        <v>65</v>
      </c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 t="s">
        <v>9631</v>
      </c>
      <c r="R3626" s="6">
        <v>79213034769</v>
      </c>
      <c r="S3626" s="6" t="s">
        <v>9632</v>
      </c>
      <c r="T3626" s="6" t="s">
        <v>9633</v>
      </c>
      <c r="U3626" s="6" t="s">
        <v>139</v>
      </c>
      <c r="V3626" s="7">
        <v>110</v>
      </c>
      <c r="W3626" s="8">
        <v>44144</v>
      </c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</row>
    <row r="3627" ht="15.15" hidden="1" spans="1:86">
      <c r="A3627" s="4">
        <v>44144.7957523148</v>
      </c>
      <c r="B3627" s="5" t="s">
        <v>27</v>
      </c>
      <c r="C3627" s="6"/>
      <c r="D3627" s="6"/>
      <c r="E3627" s="6"/>
      <c r="F3627" s="6"/>
      <c r="G3627" s="6"/>
      <c r="H3627" s="6"/>
      <c r="I3627" s="6"/>
      <c r="J3627" s="6" t="s">
        <v>533</v>
      </c>
      <c r="K3627" s="7">
        <v>89217928523</v>
      </c>
      <c r="L3627" s="6" t="s">
        <v>808</v>
      </c>
      <c r="M3627" s="6" t="s">
        <v>535</v>
      </c>
      <c r="N3627" s="6" t="s">
        <v>809</v>
      </c>
      <c r="O3627" s="7">
        <v>2</v>
      </c>
      <c r="P3627" s="8">
        <v>44142</v>
      </c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</row>
    <row r="3628" ht="15.15" hidden="1" spans="1:86">
      <c r="A3628" s="4">
        <v>44144.7958217593</v>
      </c>
      <c r="B3628" s="5" t="s">
        <v>192</v>
      </c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 t="s">
        <v>9573</v>
      </c>
      <c r="BA3628" s="6" t="s">
        <v>9574</v>
      </c>
      <c r="BB3628" s="6" t="s">
        <v>9575</v>
      </c>
      <c r="BC3628" s="6" t="s">
        <v>9588</v>
      </c>
      <c r="BD3628" s="6" t="s">
        <v>193</v>
      </c>
      <c r="BE3628" s="7">
        <v>117</v>
      </c>
      <c r="BF3628" s="8">
        <v>44144</v>
      </c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</row>
    <row r="3629" ht="15.15" hidden="1" spans="1:86">
      <c r="A3629" s="4">
        <v>44144.7967708333</v>
      </c>
      <c r="B3629" s="5" t="s">
        <v>65</v>
      </c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 t="s">
        <v>9634</v>
      </c>
      <c r="R3629" s="6">
        <v>79219590813</v>
      </c>
      <c r="S3629" s="6" t="s">
        <v>9635</v>
      </c>
      <c r="T3629" s="6" t="s">
        <v>9636</v>
      </c>
      <c r="U3629" s="6" t="s">
        <v>633</v>
      </c>
      <c r="V3629" s="7">
        <v>101</v>
      </c>
      <c r="W3629" s="8">
        <v>44144</v>
      </c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</row>
    <row r="3630" ht="15.15" hidden="1" spans="1:86">
      <c r="A3630" s="4">
        <v>44144.7994212963</v>
      </c>
      <c r="B3630" s="5" t="s">
        <v>27</v>
      </c>
      <c r="C3630" s="6"/>
      <c r="D3630" s="6"/>
      <c r="E3630" s="6"/>
      <c r="F3630" s="6"/>
      <c r="G3630" s="6"/>
      <c r="H3630" s="6"/>
      <c r="I3630" s="6"/>
      <c r="J3630" s="6" t="s">
        <v>9637</v>
      </c>
      <c r="K3630" s="7">
        <v>89046347983</v>
      </c>
      <c r="L3630" s="6" t="s">
        <v>9638</v>
      </c>
      <c r="M3630" s="6" t="s">
        <v>9639</v>
      </c>
      <c r="N3630" s="6" t="s">
        <v>9100</v>
      </c>
      <c r="O3630" s="7">
        <v>203</v>
      </c>
      <c r="P3630" s="8">
        <v>44144</v>
      </c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</row>
    <row r="3631" ht="15.15" hidden="1" spans="1:86">
      <c r="A3631" s="4">
        <v>44144.7996990741</v>
      </c>
      <c r="B3631" s="6" t="s">
        <v>15</v>
      </c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 t="s">
        <v>9640</v>
      </c>
      <c r="AF3631" s="6">
        <v>79217906777</v>
      </c>
      <c r="AG3631" s="6" t="s">
        <v>9641</v>
      </c>
      <c r="AH3631" s="6" t="s">
        <v>9642</v>
      </c>
      <c r="AI3631" s="6" t="s">
        <v>9643</v>
      </c>
      <c r="AJ3631" s="7">
        <v>401</v>
      </c>
      <c r="AK3631" s="6" t="s">
        <v>20</v>
      </c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</row>
    <row r="3632" ht="15.15" spans="1:86">
      <c r="A3632" s="4">
        <v>44144.800462963</v>
      </c>
      <c r="B3632" s="5" t="s">
        <v>11</v>
      </c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 t="s">
        <v>9644</v>
      </c>
      <c r="BP3632" s="6" t="s">
        <v>9645</v>
      </c>
      <c r="BQ3632" s="6"/>
      <c r="BR3632" s="6" t="s">
        <v>9646</v>
      </c>
      <c r="BS3632" s="6" t="s">
        <v>8546</v>
      </c>
      <c r="BT3632" s="7">
        <v>224</v>
      </c>
      <c r="BU3632" s="8">
        <v>44144</v>
      </c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</row>
    <row r="3633" ht="15.15" hidden="1" spans="1:86">
      <c r="A3633" s="4">
        <v>44144.800787037</v>
      </c>
      <c r="B3633" s="5" t="s">
        <v>27</v>
      </c>
      <c r="C3633" s="6"/>
      <c r="D3633" s="6"/>
      <c r="E3633" s="6"/>
      <c r="F3633" s="6"/>
      <c r="G3633" s="6"/>
      <c r="H3633" s="6"/>
      <c r="I3633" s="6"/>
      <c r="J3633" s="6" t="s">
        <v>9647</v>
      </c>
      <c r="K3633" s="7">
        <v>89219936045</v>
      </c>
      <c r="L3633" s="6" t="s">
        <v>9648</v>
      </c>
      <c r="M3633" s="6" t="s">
        <v>9649</v>
      </c>
      <c r="N3633" s="6" t="s">
        <v>9174</v>
      </c>
      <c r="O3633" s="7">
        <v>111</v>
      </c>
      <c r="P3633" s="8">
        <v>44144</v>
      </c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</row>
    <row r="3634" ht="15.15" hidden="1" spans="1:86">
      <c r="A3634" s="4">
        <v>44144.8009722222</v>
      </c>
      <c r="B3634" s="6" t="s">
        <v>80</v>
      </c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 t="s">
        <v>1762</v>
      </c>
      <c r="BH3634" s="7">
        <v>79219004107</v>
      </c>
      <c r="BI3634" s="6" t="s">
        <v>1763</v>
      </c>
      <c r="BJ3634" s="6" t="s">
        <v>9650</v>
      </c>
      <c r="BK3634" s="6" t="s">
        <v>9651</v>
      </c>
      <c r="BL3634" s="6" t="s">
        <v>7436</v>
      </c>
      <c r="BM3634" s="7">
        <v>203</v>
      </c>
      <c r="BN3634" s="6" t="s">
        <v>20</v>
      </c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</row>
    <row r="3635" ht="15.15" hidden="1" spans="1:86">
      <c r="A3635" s="4">
        <v>44144.8017592593</v>
      </c>
      <c r="B3635" s="5" t="s">
        <v>27</v>
      </c>
      <c r="C3635" s="6"/>
      <c r="D3635" s="6"/>
      <c r="E3635" s="6"/>
      <c r="F3635" s="6"/>
      <c r="G3635" s="6"/>
      <c r="H3635" s="6"/>
      <c r="I3635" s="6"/>
      <c r="J3635" s="6" t="s">
        <v>9652</v>
      </c>
      <c r="K3635" s="6" t="s">
        <v>9653</v>
      </c>
      <c r="L3635" s="6" t="s">
        <v>9654</v>
      </c>
      <c r="M3635" s="6" t="s">
        <v>9655</v>
      </c>
      <c r="N3635" s="6" t="s">
        <v>5305</v>
      </c>
      <c r="O3635" s="7">
        <v>101</v>
      </c>
      <c r="P3635" s="8">
        <v>44144</v>
      </c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</row>
    <row r="3636" ht="15.15" hidden="1" spans="1:86">
      <c r="A3636" s="4">
        <v>44144.8019907407</v>
      </c>
      <c r="B3636" s="5" t="s">
        <v>27</v>
      </c>
      <c r="C3636" s="6"/>
      <c r="D3636" s="6"/>
      <c r="E3636" s="6"/>
      <c r="F3636" s="6"/>
      <c r="G3636" s="6"/>
      <c r="H3636" s="6"/>
      <c r="I3636" s="6"/>
      <c r="J3636" s="6" t="s">
        <v>9656</v>
      </c>
      <c r="K3636" s="7">
        <v>89118168095</v>
      </c>
      <c r="L3636" s="6" t="s">
        <v>9657</v>
      </c>
      <c r="M3636" s="6" t="s">
        <v>9658</v>
      </c>
      <c r="N3636" s="6" t="s">
        <v>519</v>
      </c>
      <c r="O3636" s="7">
        <v>204</v>
      </c>
      <c r="P3636" s="8">
        <v>38223</v>
      </c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</row>
    <row r="3637" ht="15.15" hidden="1" spans="1:86">
      <c r="A3637" s="4">
        <v>44144.8024074074</v>
      </c>
      <c r="B3637" s="6" t="s">
        <v>15</v>
      </c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 t="s">
        <v>2628</v>
      </c>
      <c r="AF3637" s="7">
        <v>9218814671</v>
      </c>
      <c r="AG3637" s="6" t="s">
        <v>2629</v>
      </c>
      <c r="AH3637" s="6" t="s">
        <v>2638</v>
      </c>
      <c r="AI3637" s="6" t="s">
        <v>6205</v>
      </c>
      <c r="AJ3637" s="7">
        <v>401</v>
      </c>
      <c r="AK3637" s="6" t="s">
        <v>74</v>
      </c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</row>
    <row r="3638" ht="15.15" hidden="1" spans="1:86">
      <c r="A3638" s="4">
        <v>44144.8027662037</v>
      </c>
      <c r="B3638" s="5" t="s">
        <v>27</v>
      </c>
      <c r="C3638" s="6"/>
      <c r="D3638" s="6"/>
      <c r="E3638" s="6"/>
      <c r="F3638" s="6"/>
      <c r="G3638" s="6"/>
      <c r="H3638" s="6"/>
      <c r="I3638" s="6"/>
      <c r="J3638" s="6" t="s">
        <v>9656</v>
      </c>
      <c r="K3638" s="7">
        <v>89118168095</v>
      </c>
      <c r="L3638" s="6" t="s">
        <v>9657</v>
      </c>
      <c r="M3638" s="6" t="s">
        <v>9658</v>
      </c>
      <c r="N3638" s="6" t="s">
        <v>458</v>
      </c>
      <c r="O3638" s="7">
        <v>201</v>
      </c>
      <c r="P3638" s="8">
        <v>38223</v>
      </c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</row>
    <row r="3639" ht="15.15" hidden="1" spans="1:86">
      <c r="A3639" s="4">
        <v>44144.8030671296</v>
      </c>
      <c r="B3639" s="5" t="s">
        <v>169</v>
      </c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 t="s">
        <v>9659</v>
      </c>
      <c r="Y3639" s="7">
        <v>89217891263</v>
      </c>
      <c r="Z3639" s="6" t="s">
        <v>9660</v>
      </c>
      <c r="AA3639" s="6" t="s">
        <v>9661</v>
      </c>
      <c r="AB3639" s="6" t="s">
        <v>9662</v>
      </c>
      <c r="AC3639" s="7">
        <v>105</v>
      </c>
      <c r="AD3639" s="8">
        <v>44144</v>
      </c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</row>
    <row r="3640" ht="15.15" hidden="1" spans="1:86">
      <c r="A3640" s="4">
        <v>44144.8030671296</v>
      </c>
      <c r="B3640" s="5" t="s">
        <v>65</v>
      </c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 t="s">
        <v>9663</v>
      </c>
      <c r="R3640" s="6">
        <v>79213587775</v>
      </c>
      <c r="S3640" s="6" t="s">
        <v>9664</v>
      </c>
      <c r="T3640" s="6" t="s">
        <v>9665</v>
      </c>
      <c r="U3640" s="6" t="s">
        <v>5093</v>
      </c>
      <c r="V3640" s="7">
        <v>101</v>
      </c>
      <c r="W3640" s="8">
        <v>44144</v>
      </c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</row>
    <row r="3641" ht="15.15" hidden="1" spans="1:86">
      <c r="A3641" s="4">
        <v>44144.8040046296</v>
      </c>
      <c r="B3641" s="5" t="s">
        <v>27</v>
      </c>
      <c r="C3641" s="6"/>
      <c r="D3641" s="6"/>
      <c r="E3641" s="6"/>
      <c r="F3641" s="6"/>
      <c r="G3641" s="6"/>
      <c r="H3641" s="6"/>
      <c r="I3641" s="6"/>
      <c r="J3641" s="6" t="s">
        <v>9666</v>
      </c>
      <c r="K3641" s="7">
        <v>89117378664</v>
      </c>
      <c r="L3641" s="6" t="s">
        <v>9667</v>
      </c>
      <c r="M3641" s="6" t="s">
        <v>9668</v>
      </c>
      <c r="N3641" s="6" t="s">
        <v>519</v>
      </c>
      <c r="O3641" s="7">
        <v>204</v>
      </c>
      <c r="P3641" s="8">
        <v>44144</v>
      </c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</row>
    <row r="3642" ht="15.15" hidden="1" spans="1:86">
      <c r="A3642" s="4">
        <v>44144.8040162037</v>
      </c>
      <c r="B3642" s="5" t="s">
        <v>65</v>
      </c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 t="s">
        <v>9669</v>
      </c>
      <c r="R3642" s="6">
        <v>79213587775</v>
      </c>
      <c r="S3642" s="6" t="s">
        <v>9664</v>
      </c>
      <c r="T3642" s="6" t="s">
        <v>9665</v>
      </c>
      <c r="U3642" s="6" t="s">
        <v>1988</v>
      </c>
      <c r="V3642" s="7">
        <v>101</v>
      </c>
      <c r="W3642" s="8">
        <v>44144</v>
      </c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</row>
    <row r="3643" ht="15.15" hidden="1" spans="1:86">
      <c r="A3643" s="4">
        <v>44144.8041203704</v>
      </c>
      <c r="B3643" s="5" t="s">
        <v>125</v>
      </c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 t="s">
        <v>9670</v>
      </c>
      <c r="AT3643" s="7">
        <v>89219472892</v>
      </c>
      <c r="AU3643" s="6"/>
      <c r="AV3643" s="6" t="s">
        <v>9671</v>
      </c>
      <c r="AW3643" s="6" t="s">
        <v>7262</v>
      </c>
      <c r="AX3643" s="7">
        <v>103</v>
      </c>
      <c r="AY3643" s="8">
        <v>44144</v>
      </c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</row>
    <row r="3644" ht="15.15" hidden="1" spans="1:86">
      <c r="A3644" s="4">
        <v>44144.8042013889</v>
      </c>
      <c r="B3644" s="5" t="s">
        <v>44</v>
      </c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 t="s">
        <v>9672</v>
      </c>
      <c r="AM3644" s="6">
        <v>79215700089</v>
      </c>
      <c r="AN3644" s="6" t="s">
        <v>9673</v>
      </c>
      <c r="AO3644" s="6" t="s">
        <v>9674</v>
      </c>
      <c r="AP3644" s="6" t="s">
        <v>5685</v>
      </c>
      <c r="AQ3644" s="6" t="s">
        <v>5921</v>
      </c>
      <c r="AR3644" s="8">
        <v>44144</v>
      </c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</row>
    <row r="3645" ht="15.15" hidden="1" spans="1:86">
      <c r="A3645" s="4">
        <v>44144.8042592593</v>
      </c>
      <c r="B3645" s="6" t="s">
        <v>15</v>
      </c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 t="s">
        <v>9675</v>
      </c>
      <c r="AF3645" s="10">
        <v>79112122535</v>
      </c>
      <c r="AG3645" s="6" t="s">
        <v>9676</v>
      </c>
      <c r="AH3645" s="6" t="s">
        <v>9677</v>
      </c>
      <c r="AI3645" s="6" t="s">
        <v>3496</v>
      </c>
      <c r="AJ3645" s="7">
        <v>702</v>
      </c>
      <c r="AK3645" s="5" t="s">
        <v>9678</v>
      </c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</row>
    <row r="3646" ht="15.15" hidden="1" spans="1:86">
      <c r="A3646" s="4">
        <v>44144.8043287037</v>
      </c>
      <c r="B3646" s="6" t="s">
        <v>15</v>
      </c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 t="s">
        <v>9679</v>
      </c>
      <c r="AF3646" s="7">
        <v>89052000827</v>
      </c>
      <c r="AG3646" s="6" t="s">
        <v>9680</v>
      </c>
      <c r="AH3646" s="6" t="s">
        <v>9681</v>
      </c>
      <c r="AI3646" s="6" t="s">
        <v>9682</v>
      </c>
      <c r="AJ3646" s="7">
        <v>1</v>
      </c>
      <c r="AK3646" s="6" t="s">
        <v>20</v>
      </c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</row>
    <row r="3647" ht="15.15" hidden="1" spans="1:86">
      <c r="A3647" s="4">
        <v>44144.8046759259</v>
      </c>
      <c r="B3647" s="5" t="s">
        <v>27</v>
      </c>
      <c r="C3647" s="6"/>
      <c r="D3647" s="6"/>
      <c r="E3647" s="6"/>
      <c r="F3647" s="6"/>
      <c r="G3647" s="6"/>
      <c r="H3647" s="6"/>
      <c r="I3647" s="6"/>
      <c r="J3647" s="6" t="s">
        <v>9683</v>
      </c>
      <c r="K3647" s="6">
        <v>79516412476</v>
      </c>
      <c r="L3647" s="6" t="s">
        <v>9684</v>
      </c>
      <c r="M3647" s="6" t="s">
        <v>9685</v>
      </c>
      <c r="N3647" s="6" t="s">
        <v>519</v>
      </c>
      <c r="O3647" s="7">
        <v>102</v>
      </c>
      <c r="P3647" s="8">
        <v>44144</v>
      </c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</row>
    <row r="3648" ht="15.15" hidden="1" spans="1:86">
      <c r="A3648" s="4">
        <v>44144.8050462963</v>
      </c>
      <c r="B3648" s="5" t="s">
        <v>65</v>
      </c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 t="s">
        <v>9686</v>
      </c>
      <c r="R3648" s="7">
        <v>9111474429</v>
      </c>
      <c r="S3648" s="6" t="s">
        <v>9687</v>
      </c>
      <c r="T3648" s="6" t="s">
        <v>9688</v>
      </c>
      <c r="U3648" s="6" t="s">
        <v>2525</v>
      </c>
      <c r="V3648" s="7">
        <v>502</v>
      </c>
      <c r="W3648" s="8">
        <v>44144</v>
      </c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</row>
    <row r="3649" ht="15.15" hidden="1" spans="1:86">
      <c r="A3649" s="4">
        <v>44144.8053009259</v>
      </c>
      <c r="B3649" s="6" t="s">
        <v>15</v>
      </c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 t="s">
        <v>9679</v>
      </c>
      <c r="AF3649" s="7">
        <v>89052000827</v>
      </c>
      <c r="AG3649" s="6" t="s">
        <v>9680</v>
      </c>
      <c r="AH3649" s="6" t="s">
        <v>9689</v>
      </c>
      <c r="AI3649" s="6" t="s">
        <v>2113</v>
      </c>
      <c r="AJ3649" s="7">
        <v>1</v>
      </c>
      <c r="AK3649" s="6" t="s">
        <v>20</v>
      </c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</row>
    <row r="3650" ht="15.15" hidden="1" spans="1:86">
      <c r="A3650" s="4">
        <v>44144.8056481481</v>
      </c>
      <c r="B3650" s="5" t="s">
        <v>27</v>
      </c>
      <c r="C3650" s="6"/>
      <c r="D3650" s="6"/>
      <c r="E3650" s="6"/>
      <c r="F3650" s="6"/>
      <c r="G3650" s="6"/>
      <c r="H3650" s="6"/>
      <c r="I3650" s="6"/>
      <c r="J3650" s="6" t="s">
        <v>9690</v>
      </c>
      <c r="K3650" s="6" t="s">
        <v>9691</v>
      </c>
      <c r="L3650" s="6" t="s">
        <v>9692</v>
      </c>
      <c r="M3650" s="6" t="s">
        <v>9693</v>
      </c>
      <c r="N3650" s="6" t="s">
        <v>9694</v>
      </c>
      <c r="O3650" s="7">
        <v>402</v>
      </c>
      <c r="P3650" s="8">
        <v>44144</v>
      </c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</row>
    <row r="3651" ht="15.15" hidden="1" spans="1:86">
      <c r="A3651" s="4">
        <v>44144.8058796296</v>
      </c>
      <c r="B3651" s="5" t="s">
        <v>125</v>
      </c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 t="s">
        <v>9695</v>
      </c>
      <c r="AT3651" s="7">
        <v>89218619870</v>
      </c>
      <c r="AU3651" s="6"/>
      <c r="AV3651" s="6" t="s">
        <v>9696</v>
      </c>
      <c r="AW3651" s="6" t="s">
        <v>7262</v>
      </c>
      <c r="AX3651" s="7">
        <v>103</v>
      </c>
      <c r="AY3651" s="8">
        <v>44144</v>
      </c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</row>
    <row r="3652" ht="15.15" hidden="1" spans="1:86">
      <c r="A3652" s="4">
        <v>44144.8061458333</v>
      </c>
      <c r="B3652" s="5" t="s">
        <v>65</v>
      </c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 t="s">
        <v>9697</v>
      </c>
      <c r="R3652" s="6">
        <v>79119961473</v>
      </c>
      <c r="S3652" s="6" t="s">
        <v>9698</v>
      </c>
      <c r="T3652" s="6" t="s">
        <v>9699</v>
      </c>
      <c r="U3652" s="6" t="s">
        <v>2525</v>
      </c>
      <c r="V3652" s="7">
        <v>502</v>
      </c>
      <c r="W3652" s="8">
        <v>44144</v>
      </c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</row>
    <row r="3653" ht="15.15" hidden="1" spans="1:86">
      <c r="A3653" s="4">
        <v>44144.8074189815</v>
      </c>
      <c r="B3653" s="5" t="s">
        <v>27</v>
      </c>
      <c r="C3653" s="6"/>
      <c r="D3653" s="6"/>
      <c r="E3653" s="6"/>
      <c r="F3653" s="6"/>
      <c r="G3653" s="6"/>
      <c r="H3653" s="6"/>
      <c r="I3653" s="6"/>
      <c r="J3653" s="6" t="s">
        <v>9700</v>
      </c>
      <c r="K3653" s="6" t="s">
        <v>9701</v>
      </c>
      <c r="L3653" s="6" t="s">
        <v>9702</v>
      </c>
      <c r="M3653" s="6" t="s">
        <v>9703</v>
      </c>
      <c r="N3653" s="6" t="s">
        <v>4127</v>
      </c>
      <c r="O3653" s="7">
        <v>202</v>
      </c>
      <c r="P3653" s="8">
        <v>44144</v>
      </c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</row>
    <row r="3654" ht="15.15" hidden="1" spans="1:86">
      <c r="A3654" s="4">
        <v>44144.8077777778</v>
      </c>
      <c r="B3654" s="6" t="s">
        <v>80</v>
      </c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 t="s">
        <v>9704</v>
      </c>
      <c r="BH3654" s="7">
        <v>89627200549</v>
      </c>
      <c r="BI3654" s="6" t="s">
        <v>9705</v>
      </c>
      <c r="BJ3654" s="6" t="s">
        <v>9706</v>
      </c>
      <c r="BK3654" s="6" t="s">
        <v>9707</v>
      </c>
      <c r="BL3654" s="6" t="s">
        <v>1147</v>
      </c>
      <c r="BM3654" s="7">
        <v>119</v>
      </c>
      <c r="BN3654" s="6" t="s">
        <v>930</v>
      </c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</row>
    <row r="3655" ht="15.15" hidden="1" spans="1:86">
      <c r="A3655" s="4">
        <v>44144.807974537</v>
      </c>
      <c r="B3655" s="5" t="s">
        <v>125</v>
      </c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 t="s">
        <v>9708</v>
      </c>
      <c r="AT3655" s="7">
        <v>89626885724</v>
      </c>
      <c r="AU3655" s="6"/>
      <c r="AV3655" s="6" t="s">
        <v>9709</v>
      </c>
      <c r="AW3655" s="6" t="s">
        <v>7262</v>
      </c>
      <c r="AX3655" s="7">
        <v>103</v>
      </c>
      <c r="AY3655" s="8">
        <v>44144</v>
      </c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6"/>
      <c r="CB3655" s="6"/>
      <c r="CC3655" s="6"/>
      <c r="CD3655" s="6"/>
      <c r="CE3655" s="6"/>
      <c r="CF3655" s="6"/>
      <c r="CG3655" s="6"/>
      <c r="CH3655" s="6"/>
    </row>
    <row r="3656" ht="15.15" hidden="1" spans="1:86">
      <c r="A3656" s="4">
        <v>44144.8082291667</v>
      </c>
      <c r="B3656" s="6" t="s">
        <v>80</v>
      </c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 t="s">
        <v>9710</v>
      </c>
      <c r="BH3656" s="7">
        <v>89219519270</v>
      </c>
      <c r="BI3656" s="6" t="s">
        <v>9711</v>
      </c>
      <c r="BJ3656" s="6" t="s">
        <v>9712</v>
      </c>
      <c r="BK3656" s="6" t="s">
        <v>9713</v>
      </c>
      <c r="BL3656" s="6" t="s">
        <v>1147</v>
      </c>
      <c r="BM3656" s="7">
        <v>119</v>
      </c>
      <c r="BN3656" s="6" t="s">
        <v>74</v>
      </c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  <c r="CF3656" s="6"/>
      <c r="CG3656" s="6"/>
      <c r="CH3656" s="6"/>
    </row>
    <row r="3657" ht="15.15" hidden="1" spans="1:86">
      <c r="A3657" s="4">
        <v>44144.808275463</v>
      </c>
      <c r="B3657" s="5" t="s">
        <v>65</v>
      </c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 t="s">
        <v>7173</v>
      </c>
      <c r="R3657" s="7">
        <v>89523558790</v>
      </c>
      <c r="S3657" s="6" t="s">
        <v>7174</v>
      </c>
      <c r="T3657" s="6" t="s">
        <v>7175</v>
      </c>
      <c r="U3657" s="6" t="s">
        <v>8253</v>
      </c>
      <c r="V3657" s="7">
        <v>555</v>
      </c>
      <c r="W3657" s="8">
        <v>44144</v>
      </c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  <c r="CF3657" s="6"/>
      <c r="CG3657" s="6"/>
      <c r="CH3657" s="6"/>
    </row>
    <row r="3658" ht="15.15" hidden="1" spans="1:86">
      <c r="A3658" s="4">
        <v>44144.8084722222</v>
      </c>
      <c r="B3658" s="6" t="s">
        <v>80</v>
      </c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 t="s">
        <v>3193</v>
      </c>
      <c r="BH3658" s="7">
        <v>89602764911</v>
      </c>
      <c r="BI3658" s="6" t="s">
        <v>9714</v>
      </c>
      <c r="BJ3658" s="6" t="s">
        <v>9715</v>
      </c>
      <c r="BK3658" s="6" t="s">
        <v>9716</v>
      </c>
      <c r="BL3658" s="6" t="s">
        <v>6584</v>
      </c>
      <c r="BM3658" s="7">
        <v>108</v>
      </c>
      <c r="BN3658" s="6" t="s">
        <v>1451</v>
      </c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  <c r="CF3658" s="6"/>
      <c r="CG3658" s="6"/>
      <c r="CH3658" s="6"/>
    </row>
    <row r="3659" ht="15.15" hidden="1" spans="1:86">
      <c r="A3659" s="4">
        <v>44144.8085185185</v>
      </c>
      <c r="B3659" s="6" t="s">
        <v>15</v>
      </c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 t="s">
        <v>5053</v>
      </c>
      <c r="AF3659" s="7">
        <v>89117951118</v>
      </c>
      <c r="AG3659" s="6" t="s">
        <v>5054</v>
      </c>
      <c r="AH3659" s="6" t="s">
        <v>5056</v>
      </c>
      <c r="AI3659" s="6" t="s">
        <v>1166</v>
      </c>
      <c r="AJ3659" s="7">
        <v>201</v>
      </c>
      <c r="AK3659" s="6" t="s">
        <v>74</v>
      </c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  <c r="CF3659" s="6"/>
      <c r="CG3659" s="6"/>
      <c r="CH3659" s="6"/>
    </row>
    <row r="3660" ht="15.15" hidden="1" spans="1:86">
      <c r="A3660" s="4">
        <v>44144.8087615741</v>
      </c>
      <c r="B3660" s="6" t="s">
        <v>15</v>
      </c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 t="s">
        <v>9717</v>
      </c>
      <c r="AF3660" s="6" t="s">
        <v>9718</v>
      </c>
      <c r="AG3660" s="6" t="s">
        <v>9719</v>
      </c>
      <c r="AH3660" s="6" t="s">
        <v>9720</v>
      </c>
      <c r="AI3660" s="6" t="s">
        <v>7464</v>
      </c>
      <c r="AJ3660" s="7">
        <v>105</v>
      </c>
      <c r="AK3660" s="6" t="s">
        <v>20</v>
      </c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6"/>
      <c r="CH3660" s="6"/>
    </row>
    <row r="3661" ht="15.15" hidden="1" spans="1:86">
      <c r="A3661" s="4">
        <v>44144.8088541667</v>
      </c>
      <c r="B3661" s="5" t="s">
        <v>169</v>
      </c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 t="s">
        <v>9686</v>
      </c>
      <c r="Y3661" s="7">
        <v>79111474429</v>
      </c>
      <c r="Z3661" s="6" t="s">
        <v>9721</v>
      </c>
      <c r="AA3661" s="6" t="s">
        <v>9688</v>
      </c>
      <c r="AB3661" s="6" t="s">
        <v>9722</v>
      </c>
      <c r="AC3661" s="7">
        <v>401</v>
      </c>
      <c r="AD3661" s="8">
        <v>44144</v>
      </c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6"/>
      <c r="CH3661" s="6"/>
    </row>
    <row r="3662" ht="15.15" hidden="1" spans="1:86">
      <c r="A3662" s="4">
        <v>44144.8090046296</v>
      </c>
      <c r="B3662" s="5" t="s">
        <v>27</v>
      </c>
      <c r="C3662" s="6"/>
      <c r="D3662" s="6"/>
      <c r="E3662" s="6"/>
      <c r="F3662" s="6"/>
      <c r="G3662" s="6"/>
      <c r="H3662" s="6"/>
      <c r="I3662" s="6"/>
      <c r="J3662" s="6" t="s">
        <v>9723</v>
      </c>
      <c r="K3662" s="7">
        <v>89215853745</v>
      </c>
      <c r="L3662" s="6"/>
      <c r="M3662" s="6" t="s">
        <v>9724</v>
      </c>
      <c r="N3662" s="6" t="s">
        <v>9725</v>
      </c>
      <c r="O3662" s="7">
        <v>304</v>
      </c>
      <c r="P3662" s="8">
        <v>44144</v>
      </c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6"/>
      <c r="CH3662" s="6"/>
    </row>
    <row r="3663" ht="15.15" hidden="1" spans="1:86">
      <c r="A3663" s="4">
        <v>44144.8092939815</v>
      </c>
      <c r="B3663" s="5" t="s">
        <v>27</v>
      </c>
      <c r="C3663" s="6"/>
      <c r="D3663" s="6"/>
      <c r="E3663" s="6"/>
      <c r="F3663" s="6"/>
      <c r="G3663" s="6"/>
      <c r="H3663" s="6"/>
      <c r="I3663" s="6"/>
      <c r="J3663" s="6" t="s">
        <v>9726</v>
      </c>
      <c r="K3663" s="7">
        <v>89116467548</v>
      </c>
      <c r="L3663" s="6" t="s">
        <v>9727</v>
      </c>
      <c r="M3663" s="6" t="s">
        <v>9728</v>
      </c>
      <c r="N3663" s="6" t="s">
        <v>9082</v>
      </c>
      <c r="O3663" s="7">
        <v>303</v>
      </c>
      <c r="P3663" s="8">
        <v>44144</v>
      </c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6"/>
      <c r="CH3663" s="6"/>
    </row>
    <row r="3664" ht="15.15" hidden="1" spans="1:86">
      <c r="A3664" s="4">
        <v>44144.8099537037</v>
      </c>
      <c r="B3664" s="5" t="s">
        <v>27</v>
      </c>
      <c r="C3664" s="6"/>
      <c r="D3664" s="6"/>
      <c r="E3664" s="6"/>
      <c r="F3664" s="6"/>
      <c r="G3664" s="6"/>
      <c r="H3664" s="6"/>
      <c r="I3664" s="6"/>
      <c r="J3664" s="6" t="s">
        <v>9729</v>
      </c>
      <c r="K3664" s="7">
        <v>89817526001</v>
      </c>
      <c r="L3664" s="6"/>
      <c r="M3664" s="6" t="s">
        <v>9730</v>
      </c>
      <c r="N3664" s="6" t="s">
        <v>119</v>
      </c>
      <c r="O3664" s="7">
        <v>204</v>
      </c>
      <c r="P3664" s="8">
        <v>44144</v>
      </c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6"/>
      <c r="CH3664" s="6"/>
    </row>
    <row r="3665" ht="15.15" hidden="1" spans="1:86">
      <c r="A3665" s="4">
        <v>44144.8100115741</v>
      </c>
      <c r="B3665" s="6" t="s">
        <v>15</v>
      </c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 t="s">
        <v>9731</v>
      </c>
      <c r="AF3665" s="6">
        <v>79118234748</v>
      </c>
      <c r="AG3665" s="6" t="s">
        <v>9732</v>
      </c>
      <c r="AH3665" s="6" t="s">
        <v>9733</v>
      </c>
      <c r="AI3665" s="6" t="s">
        <v>3496</v>
      </c>
      <c r="AJ3665" s="7">
        <v>302</v>
      </c>
      <c r="AK3665" s="6" t="s">
        <v>74</v>
      </c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6"/>
      <c r="CH3665" s="6"/>
    </row>
    <row r="3666" ht="15.15" spans="1:86">
      <c r="A3666" s="4">
        <v>44144.8103356482</v>
      </c>
      <c r="B3666" s="5" t="s">
        <v>11</v>
      </c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 t="s">
        <v>9734</v>
      </c>
      <c r="BP3666" s="7">
        <v>9117007055</v>
      </c>
      <c r="BQ3666" s="6" t="s">
        <v>9735</v>
      </c>
      <c r="BR3666" s="6" t="s">
        <v>9736</v>
      </c>
      <c r="BS3666" s="6" t="s">
        <v>8739</v>
      </c>
      <c r="BT3666" s="7">
        <v>222</v>
      </c>
      <c r="BU3666" s="8">
        <v>44144</v>
      </c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6"/>
      <c r="CH3666" s="6"/>
    </row>
    <row r="3667" ht="15.15" hidden="1" spans="1:86">
      <c r="A3667" s="4">
        <v>44144.8109027778</v>
      </c>
      <c r="B3667" s="5" t="s">
        <v>65</v>
      </c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 t="s">
        <v>9737</v>
      </c>
      <c r="R3667" s="6" t="s">
        <v>9738</v>
      </c>
      <c r="S3667" s="6" t="s">
        <v>9739</v>
      </c>
      <c r="T3667" s="6" t="s">
        <v>9740</v>
      </c>
      <c r="U3667" s="6" t="s">
        <v>414</v>
      </c>
      <c r="V3667" s="6">
        <v>3</v>
      </c>
      <c r="W3667" s="8">
        <v>44144</v>
      </c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</row>
    <row r="3668" ht="15.15" hidden="1" spans="1:86">
      <c r="A3668" s="4">
        <v>44144.8110648148</v>
      </c>
      <c r="B3668" s="6" t="s">
        <v>80</v>
      </c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 t="s">
        <v>9741</v>
      </c>
      <c r="BH3668" s="6">
        <v>79111112389</v>
      </c>
      <c r="BI3668" s="6" t="s">
        <v>9742</v>
      </c>
      <c r="BJ3668" s="6" t="s">
        <v>9743</v>
      </c>
      <c r="BK3668" s="6" t="s">
        <v>9744</v>
      </c>
      <c r="BL3668" s="6" t="s">
        <v>7436</v>
      </c>
      <c r="BM3668" s="7">
        <v>203</v>
      </c>
      <c r="BN3668" s="6" t="s">
        <v>26</v>
      </c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</row>
    <row r="3669" ht="15.15" hidden="1" spans="1:86">
      <c r="A3669" s="4">
        <v>44144.8114351852</v>
      </c>
      <c r="B3669" s="5" t="s">
        <v>65</v>
      </c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 t="s">
        <v>2628</v>
      </c>
      <c r="R3669" s="7">
        <v>89218814671</v>
      </c>
      <c r="S3669" s="6" t="s">
        <v>2629</v>
      </c>
      <c r="T3669" s="6" t="s">
        <v>2630</v>
      </c>
      <c r="U3669" s="6" t="s">
        <v>1878</v>
      </c>
      <c r="V3669" s="7">
        <v>201</v>
      </c>
      <c r="W3669" s="8">
        <v>44144</v>
      </c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</row>
    <row r="3670" ht="15.15" spans="1:86">
      <c r="A3670" s="4">
        <v>44144.8114930556</v>
      </c>
      <c r="B3670" s="5" t="s">
        <v>11</v>
      </c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 t="s">
        <v>9734</v>
      </c>
      <c r="BP3670" s="7">
        <v>9117007055</v>
      </c>
      <c r="BQ3670" s="6" t="s">
        <v>9735</v>
      </c>
      <c r="BR3670" s="6" t="s">
        <v>9745</v>
      </c>
      <c r="BS3670" s="6" t="s">
        <v>8739</v>
      </c>
      <c r="BT3670" s="7">
        <v>222</v>
      </c>
      <c r="BU3670" s="8">
        <v>44144</v>
      </c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</row>
    <row r="3671" ht="15.15" hidden="1" spans="1:86">
      <c r="A3671" s="4">
        <v>44144.8119097222</v>
      </c>
      <c r="B3671" s="5" t="s">
        <v>27</v>
      </c>
      <c r="C3671" s="6"/>
      <c r="D3671" s="6"/>
      <c r="E3671" s="6"/>
      <c r="F3671" s="6"/>
      <c r="G3671" s="6"/>
      <c r="H3671" s="6"/>
      <c r="I3671" s="6"/>
      <c r="J3671" s="6" t="s">
        <v>9746</v>
      </c>
      <c r="K3671" s="6" t="s">
        <v>9747</v>
      </c>
      <c r="L3671" s="6" t="s">
        <v>9748</v>
      </c>
      <c r="M3671" s="6" t="s">
        <v>9749</v>
      </c>
      <c r="N3671" s="6" t="s">
        <v>9082</v>
      </c>
      <c r="O3671" s="7">
        <v>301</v>
      </c>
      <c r="P3671" s="8">
        <v>44144</v>
      </c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</row>
    <row r="3672" ht="15.15" hidden="1" spans="1:86">
      <c r="A3672" s="4">
        <v>44144.8120486111</v>
      </c>
      <c r="B3672" s="5" t="s">
        <v>27</v>
      </c>
      <c r="C3672" s="6"/>
      <c r="D3672" s="6"/>
      <c r="E3672" s="6"/>
      <c r="F3672" s="6"/>
      <c r="G3672" s="6"/>
      <c r="H3672" s="6"/>
      <c r="I3672" s="6"/>
      <c r="J3672" s="6" t="s">
        <v>9750</v>
      </c>
      <c r="K3672" s="7">
        <v>89110378804</v>
      </c>
      <c r="L3672" s="6" t="s">
        <v>9751</v>
      </c>
      <c r="M3672" s="6" t="s">
        <v>9752</v>
      </c>
      <c r="N3672" s="6" t="s">
        <v>9753</v>
      </c>
      <c r="O3672" s="7">
        <v>304</v>
      </c>
      <c r="P3672" s="8">
        <v>37784</v>
      </c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</row>
    <row r="3673" ht="15.15" hidden="1" spans="1:86">
      <c r="A3673" s="4">
        <v>44144.8120717593</v>
      </c>
      <c r="B3673" s="5" t="s">
        <v>65</v>
      </c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 t="s">
        <v>9754</v>
      </c>
      <c r="R3673" s="7">
        <v>89502244960</v>
      </c>
      <c r="S3673" s="6" t="s">
        <v>9755</v>
      </c>
      <c r="T3673" s="6" t="s">
        <v>9756</v>
      </c>
      <c r="U3673" s="6" t="s">
        <v>9757</v>
      </c>
      <c r="V3673" s="7">
        <v>201</v>
      </c>
      <c r="W3673" s="8">
        <v>44144</v>
      </c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  <c r="BZ3673" s="6"/>
      <c r="CA3673" s="6"/>
      <c r="CB3673" s="6"/>
      <c r="CC3673" s="6"/>
      <c r="CD3673" s="6"/>
      <c r="CE3673" s="6"/>
      <c r="CF3673" s="6"/>
      <c r="CG3673" s="6"/>
      <c r="CH3673" s="6"/>
    </row>
    <row r="3674" ht="15.15" hidden="1" spans="1:86">
      <c r="A3674" s="4">
        <v>44144.8121296296</v>
      </c>
      <c r="B3674" s="5" t="s">
        <v>65</v>
      </c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 t="s">
        <v>2628</v>
      </c>
      <c r="R3674" s="7">
        <v>89218814671</v>
      </c>
      <c r="S3674" s="6" t="s">
        <v>2629</v>
      </c>
      <c r="T3674" s="6" t="s">
        <v>2630</v>
      </c>
      <c r="U3674" s="6" t="s">
        <v>9758</v>
      </c>
      <c r="V3674" s="7">
        <v>201</v>
      </c>
      <c r="W3674" s="8">
        <v>44144</v>
      </c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6"/>
      <c r="CH3674" s="6"/>
    </row>
    <row r="3675" ht="15.15" hidden="1" spans="1:86">
      <c r="A3675" s="4">
        <v>44144.813125</v>
      </c>
      <c r="B3675" s="5" t="s">
        <v>65</v>
      </c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 t="s">
        <v>9618</v>
      </c>
      <c r="R3675" s="7">
        <v>9219578519</v>
      </c>
      <c r="S3675" s="6" t="s">
        <v>9759</v>
      </c>
      <c r="T3675" s="6" t="s">
        <v>9620</v>
      </c>
      <c r="U3675" s="6" t="s">
        <v>4928</v>
      </c>
      <c r="V3675" s="7">
        <v>103</v>
      </c>
      <c r="W3675" s="8">
        <v>44143</v>
      </c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  <c r="BZ3675" s="6"/>
      <c r="CA3675" s="6"/>
      <c r="CB3675" s="6"/>
      <c r="CC3675" s="6"/>
      <c r="CD3675" s="6"/>
      <c r="CE3675" s="6"/>
      <c r="CF3675" s="6"/>
      <c r="CG3675" s="6"/>
      <c r="CH3675" s="6"/>
    </row>
    <row r="3676" ht="15.15" hidden="1" spans="1:86">
      <c r="A3676" s="4">
        <v>44144.8137731481</v>
      </c>
      <c r="B3676" s="5" t="s">
        <v>27</v>
      </c>
      <c r="C3676" s="6"/>
      <c r="D3676" s="6"/>
      <c r="E3676" s="6"/>
      <c r="F3676" s="6"/>
      <c r="G3676" s="6"/>
      <c r="H3676" s="6"/>
      <c r="I3676" s="6"/>
      <c r="J3676" s="6" t="s">
        <v>9760</v>
      </c>
      <c r="K3676" s="7">
        <v>89214072283</v>
      </c>
      <c r="L3676" s="6" t="s">
        <v>9761</v>
      </c>
      <c r="M3676" s="6" t="s">
        <v>9762</v>
      </c>
      <c r="N3676" s="6" t="s">
        <v>9763</v>
      </c>
      <c r="O3676" s="7">
        <v>102</v>
      </c>
      <c r="P3676" s="8">
        <v>44144</v>
      </c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  <c r="BZ3676" s="6"/>
      <c r="CA3676" s="6"/>
      <c r="CB3676" s="6"/>
      <c r="CC3676" s="6"/>
      <c r="CD3676" s="6"/>
      <c r="CE3676" s="6"/>
      <c r="CF3676" s="6"/>
      <c r="CG3676" s="6"/>
      <c r="CH3676" s="6"/>
    </row>
    <row r="3677" ht="15.15" hidden="1" spans="1:86">
      <c r="A3677" s="4">
        <v>44144.8139351852</v>
      </c>
      <c r="B3677" s="5" t="s">
        <v>169</v>
      </c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 t="s">
        <v>9764</v>
      </c>
      <c r="Y3677" s="6">
        <v>79043341019</v>
      </c>
      <c r="Z3677" s="6" t="s">
        <v>9765</v>
      </c>
      <c r="AA3677" s="6" t="s">
        <v>9766</v>
      </c>
      <c r="AB3677" s="6" t="s">
        <v>697</v>
      </c>
      <c r="AC3677" s="7">
        <v>203</v>
      </c>
      <c r="AD3677" s="8">
        <v>44144</v>
      </c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6"/>
      <c r="CH3677" s="6"/>
    </row>
    <row r="3678" ht="15.15" hidden="1" spans="1:86">
      <c r="A3678" s="4">
        <v>44144.814212963</v>
      </c>
      <c r="B3678" s="5" t="s">
        <v>65</v>
      </c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 t="s">
        <v>9767</v>
      </c>
      <c r="R3678" s="7">
        <v>9219518887</v>
      </c>
      <c r="S3678" s="6" t="s">
        <v>9768</v>
      </c>
      <c r="T3678" s="6" t="s">
        <v>9769</v>
      </c>
      <c r="U3678" s="6" t="s">
        <v>5458</v>
      </c>
      <c r="V3678" s="7">
        <v>103</v>
      </c>
      <c r="W3678" s="8">
        <v>44143</v>
      </c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  <c r="CF3678" s="6"/>
      <c r="CG3678" s="6"/>
      <c r="CH3678" s="6"/>
    </row>
    <row r="3679" ht="15.15" hidden="1" spans="1:86">
      <c r="A3679" s="4">
        <v>44144.8148148148</v>
      </c>
      <c r="B3679" s="6" t="s">
        <v>365</v>
      </c>
      <c r="C3679" s="6" t="s">
        <v>9770</v>
      </c>
      <c r="D3679" s="7">
        <v>89819399778</v>
      </c>
      <c r="E3679" s="6" t="s">
        <v>9771</v>
      </c>
      <c r="F3679" s="6" t="s">
        <v>9772</v>
      </c>
      <c r="G3679" s="6" t="s">
        <v>369</v>
      </c>
      <c r="H3679" s="7">
        <v>703</v>
      </c>
      <c r="I3679" s="8">
        <v>44144</v>
      </c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  <c r="CF3679" s="6"/>
      <c r="CG3679" s="6"/>
      <c r="CH3679" s="6"/>
    </row>
    <row r="3680" ht="15.15" hidden="1" spans="1:86">
      <c r="A3680" s="4">
        <v>44144.8152430556</v>
      </c>
      <c r="B3680" s="5" t="s">
        <v>27</v>
      </c>
      <c r="C3680" s="6"/>
      <c r="D3680" s="6"/>
      <c r="E3680" s="6"/>
      <c r="F3680" s="6"/>
      <c r="G3680" s="6"/>
      <c r="H3680" s="6"/>
      <c r="I3680" s="6"/>
      <c r="J3680" s="6" t="s">
        <v>9773</v>
      </c>
      <c r="K3680" s="6">
        <v>79117335810</v>
      </c>
      <c r="L3680" s="6" t="s">
        <v>9774</v>
      </c>
      <c r="M3680" s="6" t="s">
        <v>9775</v>
      </c>
      <c r="N3680" s="6" t="s">
        <v>9776</v>
      </c>
      <c r="O3680" s="7">
        <v>202</v>
      </c>
      <c r="P3680" s="8">
        <v>44144</v>
      </c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  <c r="BZ3680" s="6"/>
      <c r="CA3680" s="6"/>
      <c r="CB3680" s="6"/>
      <c r="CC3680" s="6"/>
      <c r="CD3680" s="6"/>
      <c r="CE3680" s="6"/>
      <c r="CF3680" s="6"/>
      <c r="CG3680" s="6"/>
      <c r="CH3680" s="6"/>
    </row>
    <row r="3681" ht="15.15" hidden="1" spans="1:86">
      <c r="A3681" s="4">
        <v>44144.8154861111</v>
      </c>
      <c r="B3681" s="5" t="s">
        <v>169</v>
      </c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 t="s">
        <v>9777</v>
      </c>
      <c r="Y3681" s="6">
        <v>79219480806</v>
      </c>
      <c r="Z3681" s="6" t="s">
        <v>9778</v>
      </c>
      <c r="AA3681" s="6" t="s">
        <v>9779</v>
      </c>
      <c r="AB3681" s="6" t="s">
        <v>1878</v>
      </c>
      <c r="AC3681" s="7">
        <v>401</v>
      </c>
      <c r="AD3681" s="8">
        <v>44144</v>
      </c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  <c r="CF3681" s="6"/>
      <c r="CG3681" s="6"/>
      <c r="CH3681" s="6"/>
    </row>
    <row r="3682" ht="15.15" hidden="1" spans="1:86">
      <c r="A3682" s="4">
        <v>44144.8154976852</v>
      </c>
      <c r="B3682" s="5" t="s">
        <v>65</v>
      </c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 t="s">
        <v>7817</v>
      </c>
      <c r="R3682" s="6">
        <v>79219395665</v>
      </c>
      <c r="S3682" s="6" t="s">
        <v>7818</v>
      </c>
      <c r="T3682" s="6" t="s">
        <v>7819</v>
      </c>
      <c r="U3682" s="6" t="s">
        <v>633</v>
      </c>
      <c r="V3682" s="7">
        <v>105</v>
      </c>
      <c r="W3682" s="8">
        <v>44144</v>
      </c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6"/>
      <c r="CH3682" s="6"/>
    </row>
    <row r="3683" ht="15.15" hidden="1" spans="1:86">
      <c r="A3683" s="4">
        <v>44144.8154976852</v>
      </c>
      <c r="B3683" s="5" t="s">
        <v>65</v>
      </c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 t="s">
        <v>8664</v>
      </c>
      <c r="R3683" s="7">
        <v>89214202948</v>
      </c>
      <c r="S3683" s="6"/>
      <c r="T3683" s="6" t="s">
        <v>8666</v>
      </c>
      <c r="U3683" s="6" t="s">
        <v>476</v>
      </c>
      <c r="V3683" s="6">
        <v>1</v>
      </c>
      <c r="W3683" s="8">
        <v>44144</v>
      </c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  <c r="CF3683" s="6"/>
      <c r="CG3683" s="6"/>
      <c r="CH3683" s="6"/>
    </row>
    <row r="3684" ht="15.15" hidden="1" spans="1:86">
      <c r="A3684" s="4">
        <v>44144.8157523148</v>
      </c>
      <c r="B3684" s="6" t="s">
        <v>15</v>
      </c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 t="s">
        <v>9780</v>
      </c>
      <c r="AF3684" s="7">
        <v>89045544955</v>
      </c>
      <c r="AG3684" s="6" t="s">
        <v>9781</v>
      </c>
      <c r="AH3684" s="6" t="s">
        <v>9782</v>
      </c>
      <c r="AI3684" s="6" t="s">
        <v>9783</v>
      </c>
      <c r="AJ3684" s="7">
        <v>301</v>
      </c>
      <c r="AK3684" s="5" t="s">
        <v>9784</v>
      </c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6"/>
      <c r="CH3684" s="6"/>
    </row>
    <row r="3685" ht="15.15" hidden="1" spans="1:86">
      <c r="A3685" s="4">
        <v>44144.8161111111</v>
      </c>
      <c r="B3685" s="5" t="s">
        <v>65</v>
      </c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 t="s">
        <v>6825</v>
      </c>
      <c r="R3685" s="6">
        <v>79217480382</v>
      </c>
      <c r="S3685" s="6" t="s">
        <v>6826</v>
      </c>
      <c r="T3685" s="6" t="s">
        <v>6827</v>
      </c>
      <c r="U3685" s="6" t="s">
        <v>633</v>
      </c>
      <c r="V3685" s="7">
        <v>104</v>
      </c>
      <c r="W3685" s="8">
        <v>44144</v>
      </c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6"/>
      <c r="CH3685" s="6"/>
    </row>
    <row r="3686" ht="15.15" hidden="1" spans="1:86">
      <c r="A3686" s="4">
        <v>44144.8164930556</v>
      </c>
      <c r="B3686" s="6" t="s">
        <v>80</v>
      </c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 t="s">
        <v>9785</v>
      </c>
      <c r="BH3686" s="7">
        <v>89217959109</v>
      </c>
      <c r="BI3686" s="6" t="s">
        <v>9786</v>
      </c>
      <c r="BJ3686" s="6" t="s">
        <v>9787</v>
      </c>
      <c r="BK3686" s="6" t="s">
        <v>9788</v>
      </c>
      <c r="BL3686" s="6" t="s">
        <v>1147</v>
      </c>
      <c r="BM3686" s="7">
        <v>119</v>
      </c>
      <c r="BN3686" s="6" t="s">
        <v>20</v>
      </c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6"/>
      <c r="CH3686" s="6"/>
    </row>
    <row r="3687" ht="15.15" hidden="1" spans="1:86">
      <c r="A3687" s="4">
        <v>44144.8165740741</v>
      </c>
      <c r="B3687" s="5" t="s">
        <v>169</v>
      </c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 t="s">
        <v>9777</v>
      </c>
      <c r="Y3687" s="6">
        <v>79219480806</v>
      </c>
      <c r="Z3687" s="6" t="s">
        <v>9778</v>
      </c>
      <c r="AA3687" s="6" t="s">
        <v>9779</v>
      </c>
      <c r="AB3687" s="6" t="s">
        <v>9789</v>
      </c>
      <c r="AC3687" s="7">
        <v>401</v>
      </c>
      <c r="AD3687" s="8">
        <v>44144</v>
      </c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/>
      <c r="CH3687" s="6"/>
    </row>
    <row r="3688" ht="15.15" hidden="1" spans="1:86">
      <c r="A3688" s="4">
        <v>44144.8166666667</v>
      </c>
      <c r="B3688" s="5" t="s">
        <v>27</v>
      </c>
      <c r="C3688" s="6"/>
      <c r="D3688" s="6"/>
      <c r="E3688" s="6"/>
      <c r="F3688" s="6"/>
      <c r="G3688" s="6"/>
      <c r="H3688" s="6"/>
      <c r="I3688" s="6"/>
      <c r="J3688" s="6" t="s">
        <v>9773</v>
      </c>
      <c r="K3688" s="6">
        <v>79117335810</v>
      </c>
      <c r="L3688" s="6" t="s">
        <v>9774</v>
      </c>
      <c r="M3688" s="6" t="s">
        <v>9790</v>
      </c>
      <c r="N3688" s="6" t="s">
        <v>552</v>
      </c>
      <c r="O3688" s="7">
        <v>202</v>
      </c>
      <c r="P3688" s="8">
        <v>44144</v>
      </c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/>
      <c r="CH3688" s="6"/>
    </row>
    <row r="3689" ht="15.15" hidden="1" spans="1:86">
      <c r="A3689" s="4">
        <v>44144.8169097222</v>
      </c>
      <c r="B3689" s="5" t="s">
        <v>65</v>
      </c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 t="s">
        <v>7817</v>
      </c>
      <c r="R3689" s="6">
        <v>79219395665</v>
      </c>
      <c r="S3689" s="6" t="s">
        <v>7818</v>
      </c>
      <c r="T3689" s="6" t="s">
        <v>7819</v>
      </c>
      <c r="U3689" s="6" t="s">
        <v>9791</v>
      </c>
      <c r="V3689" s="7">
        <v>301</v>
      </c>
      <c r="W3689" s="8">
        <v>44144</v>
      </c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</row>
    <row r="3690" ht="15.15" hidden="1" spans="1:86">
      <c r="A3690" s="4">
        <v>44144.8178703704</v>
      </c>
      <c r="B3690" s="5" t="s">
        <v>169</v>
      </c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 t="s">
        <v>9792</v>
      </c>
      <c r="Y3690" s="6">
        <v>79315780558</v>
      </c>
      <c r="Z3690" s="6"/>
      <c r="AA3690" s="6" t="s">
        <v>9793</v>
      </c>
      <c r="AB3690" s="6" t="s">
        <v>9794</v>
      </c>
      <c r="AC3690" s="7">
        <v>201</v>
      </c>
      <c r="AD3690" s="7" t="s">
        <v>6642</v>
      </c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</row>
    <row r="3691" ht="15.15" hidden="1" spans="1:86">
      <c r="A3691" s="4">
        <v>44144.8187152778</v>
      </c>
      <c r="B3691" s="5" t="s">
        <v>27</v>
      </c>
      <c r="C3691" s="6"/>
      <c r="D3691" s="6"/>
      <c r="E3691" s="6"/>
      <c r="F3691" s="6"/>
      <c r="G3691" s="6"/>
      <c r="H3691" s="6"/>
      <c r="I3691" s="6"/>
      <c r="J3691" s="6" t="s">
        <v>9795</v>
      </c>
      <c r="K3691" s="7">
        <v>89110093910</v>
      </c>
      <c r="L3691" s="6"/>
      <c r="M3691" s="6" t="s">
        <v>9796</v>
      </c>
      <c r="N3691" s="6" t="s">
        <v>1887</v>
      </c>
      <c r="O3691" s="7">
        <v>201.204</v>
      </c>
      <c r="P3691" s="8">
        <v>44144</v>
      </c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6"/>
      <c r="CH3691" s="6"/>
    </row>
    <row r="3692" ht="15.15" hidden="1" spans="1:86">
      <c r="A3692" s="4">
        <v>44144.8188657407</v>
      </c>
      <c r="B3692" s="5" t="s">
        <v>27</v>
      </c>
      <c r="C3692" s="6"/>
      <c r="D3692" s="6"/>
      <c r="E3692" s="6"/>
      <c r="F3692" s="6"/>
      <c r="G3692" s="6"/>
      <c r="H3692" s="6"/>
      <c r="I3692" s="6"/>
      <c r="J3692" s="6" t="s">
        <v>9729</v>
      </c>
      <c r="K3692" s="7">
        <v>89817526001</v>
      </c>
      <c r="L3692" s="6"/>
      <c r="M3692" s="6" t="s">
        <v>9730</v>
      </c>
      <c r="N3692" s="6" t="s">
        <v>119</v>
      </c>
      <c r="O3692" s="7">
        <v>204</v>
      </c>
      <c r="P3692" s="8">
        <v>44144</v>
      </c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6"/>
      <c r="CH3692" s="6"/>
    </row>
    <row r="3693" ht="15.15" hidden="1" spans="1:86">
      <c r="A3693" s="4">
        <v>44144.8193981481</v>
      </c>
      <c r="B3693" s="6" t="s">
        <v>80</v>
      </c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 t="s">
        <v>9797</v>
      </c>
      <c r="BH3693" s="7">
        <v>89215521258</v>
      </c>
      <c r="BI3693" s="6" t="s">
        <v>9798</v>
      </c>
      <c r="BJ3693" s="6" t="s">
        <v>9799</v>
      </c>
      <c r="BK3693" s="6" t="s">
        <v>9800</v>
      </c>
      <c r="BL3693" s="6" t="s">
        <v>9801</v>
      </c>
      <c r="BM3693" s="7">
        <v>205</v>
      </c>
      <c r="BN3693" s="6" t="s">
        <v>74</v>
      </c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6"/>
      <c r="CH3693" s="6"/>
    </row>
    <row r="3694" ht="15.15" hidden="1" spans="1:86">
      <c r="A3694" s="4">
        <v>44144.819525463</v>
      </c>
      <c r="B3694" s="5" t="s">
        <v>65</v>
      </c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 t="s">
        <v>9802</v>
      </c>
      <c r="R3694" s="6">
        <v>79819834281</v>
      </c>
      <c r="S3694" s="6" t="s">
        <v>9803</v>
      </c>
      <c r="T3694" s="6" t="s">
        <v>9804</v>
      </c>
      <c r="U3694" s="6" t="s">
        <v>633</v>
      </c>
      <c r="V3694" s="7">
        <v>104</v>
      </c>
      <c r="W3694" s="8">
        <v>44144</v>
      </c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  <c r="CF3694" s="6"/>
      <c r="CG3694" s="6"/>
      <c r="CH3694" s="6"/>
    </row>
    <row r="3695" ht="15.15" hidden="1" spans="1:86">
      <c r="A3695" s="4">
        <v>44144.819537037</v>
      </c>
      <c r="B3695" s="5" t="s">
        <v>65</v>
      </c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 t="s">
        <v>9805</v>
      </c>
      <c r="R3695" s="6">
        <v>79119129943</v>
      </c>
      <c r="S3695" s="6" t="s">
        <v>9806</v>
      </c>
      <c r="T3695" s="6" t="s">
        <v>9807</v>
      </c>
      <c r="U3695" s="6" t="s">
        <v>1878</v>
      </c>
      <c r="V3695" s="7">
        <v>103</v>
      </c>
      <c r="W3695" s="8">
        <v>44144</v>
      </c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  <c r="CF3695" s="6"/>
      <c r="CG3695" s="6"/>
      <c r="CH3695" s="6"/>
    </row>
    <row r="3696" ht="15.15" hidden="1" spans="1:86">
      <c r="A3696" s="4">
        <v>44144.8197453704</v>
      </c>
      <c r="B3696" s="5" t="s">
        <v>27</v>
      </c>
      <c r="C3696" s="6"/>
      <c r="D3696" s="6"/>
      <c r="E3696" s="6"/>
      <c r="F3696" s="6"/>
      <c r="G3696" s="6"/>
      <c r="H3696" s="6"/>
      <c r="I3696" s="6"/>
      <c r="J3696" s="6" t="s">
        <v>5504</v>
      </c>
      <c r="K3696" s="7">
        <v>89056760642</v>
      </c>
      <c r="L3696" s="6" t="s">
        <v>9808</v>
      </c>
      <c r="M3696" s="6" t="s">
        <v>5535</v>
      </c>
      <c r="N3696" s="6" t="s">
        <v>1001</v>
      </c>
      <c r="O3696" s="7">
        <v>102</v>
      </c>
      <c r="P3696" s="8">
        <v>44085</v>
      </c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  <c r="CF3696" s="6"/>
      <c r="CG3696" s="6"/>
      <c r="CH3696" s="6"/>
    </row>
    <row r="3697" ht="15.15" hidden="1" spans="1:86">
      <c r="A3697" s="4">
        <v>44144.8201041667</v>
      </c>
      <c r="B3697" s="6" t="s">
        <v>80</v>
      </c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 t="s">
        <v>7169</v>
      </c>
      <c r="BH3697" s="6" t="s">
        <v>7170</v>
      </c>
      <c r="BI3697" s="6" t="s">
        <v>7171</v>
      </c>
      <c r="BJ3697" s="6" t="s">
        <v>9809</v>
      </c>
      <c r="BK3697" s="6" t="s">
        <v>9810</v>
      </c>
      <c r="BL3697" s="6" t="s">
        <v>1147</v>
      </c>
      <c r="BM3697" s="7">
        <v>119</v>
      </c>
      <c r="BN3697" s="6" t="s">
        <v>74</v>
      </c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  <c r="CF3697" s="6"/>
      <c r="CG3697" s="6"/>
      <c r="CH3697" s="6"/>
    </row>
    <row r="3698" ht="15.15" hidden="1" spans="1:86">
      <c r="A3698" s="4">
        <v>44144.8205208333</v>
      </c>
      <c r="B3698" s="5" t="s">
        <v>65</v>
      </c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 t="s">
        <v>504</v>
      </c>
      <c r="R3698" s="7">
        <v>89215769825</v>
      </c>
      <c r="S3698" s="6" t="s">
        <v>505</v>
      </c>
      <c r="T3698" s="6" t="s">
        <v>506</v>
      </c>
      <c r="U3698" s="6" t="s">
        <v>9811</v>
      </c>
      <c r="V3698" s="7">
        <v>501</v>
      </c>
      <c r="W3698" s="8">
        <v>44144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  <c r="CF3698" s="6"/>
      <c r="CG3698" s="6"/>
      <c r="CH3698" s="6"/>
    </row>
    <row r="3699" ht="15.15" hidden="1" spans="1:86">
      <c r="A3699" s="4">
        <v>44144.820625</v>
      </c>
      <c r="B3699" s="5" t="s">
        <v>27</v>
      </c>
      <c r="C3699" s="6"/>
      <c r="D3699" s="6"/>
      <c r="E3699" s="6"/>
      <c r="F3699" s="6"/>
      <c r="G3699" s="6"/>
      <c r="H3699" s="6"/>
      <c r="I3699" s="6"/>
      <c r="J3699" s="6" t="s">
        <v>9812</v>
      </c>
      <c r="K3699" s="6">
        <v>79119469642</v>
      </c>
      <c r="L3699" s="6" t="s">
        <v>9813</v>
      </c>
      <c r="M3699" s="6" t="s">
        <v>9814</v>
      </c>
      <c r="N3699" s="6" t="s">
        <v>9815</v>
      </c>
      <c r="O3699" s="7">
        <v>205</v>
      </c>
      <c r="P3699" s="8">
        <v>44144</v>
      </c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  <c r="CF3699" s="6"/>
      <c r="CG3699" s="6"/>
      <c r="CH3699" s="6"/>
    </row>
    <row r="3700" ht="15.15" hidden="1" spans="1:86">
      <c r="A3700" s="4">
        <v>44144.820775463</v>
      </c>
      <c r="B3700" s="5" t="s">
        <v>65</v>
      </c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 t="s">
        <v>9816</v>
      </c>
      <c r="R3700" s="6">
        <v>79119129943</v>
      </c>
      <c r="S3700" s="6" t="s">
        <v>9817</v>
      </c>
      <c r="T3700" s="6" t="s">
        <v>9807</v>
      </c>
      <c r="U3700" s="6" t="s">
        <v>9818</v>
      </c>
      <c r="V3700" s="7">
        <v>103</v>
      </c>
      <c r="W3700" s="8">
        <v>44144</v>
      </c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  <c r="CF3700" s="6"/>
      <c r="CG3700" s="6"/>
      <c r="CH3700" s="6"/>
    </row>
    <row r="3701" ht="15.15" hidden="1" spans="1:86">
      <c r="A3701" s="4">
        <v>44144.8207986111</v>
      </c>
      <c r="B3701" s="5" t="s">
        <v>65</v>
      </c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 t="s">
        <v>9819</v>
      </c>
      <c r="R3701" s="7">
        <v>89219950208</v>
      </c>
      <c r="S3701" s="6" t="s">
        <v>9820</v>
      </c>
      <c r="T3701" s="6" t="s">
        <v>9821</v>
      </c>
      <c r="U3701" s="6" t="s">
        <v>633</v>
      </c>
      <c r="V3701" s="7">
        <v>101</v>
      </c>
      <c r="W3701" s="8">
        <v>44144</v>
      </c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6"/>
      <c r="CH3701" s="6"/>
    </row>
    <row r="3702" ht="15.15" hidden="1" spans="1:86">
      <c r="A3702" s="4">
        <v>44144.8208101852</v>
      </c>
      <c r="B3702" s="5" t="s">
        <v>65</v>
      </c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 t="s">
        <v>9822</v>
      </c>
      <c r="R3702" s="6" t="b">
        <f>7-921-772=87-6</f>
        <v>0</v>
      </c>
      <c r="S3702" s="6" t="s">
        <v>9823</v>
      </c>
      <c r="T3702" s="6" t="s">
        <v>9824</v>
      </c>
      <c r="U3702" s="6" t="s">
        <v>2525</v>
      </c>
      <c r="V3702" s="7">
        <v>603</v>
      </c>
      <c r="W3702" s="8">
        <v>44144</v>
      </c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6"/>
      <c r="CH3702" s="6"/>
    </row>
    <row r="3703" ht="15.15" hidden="1" spans="1:86">
      <c r="A3703" s="4">
        <v>44144.8211226852</v>
      </c>
      <c r="B3703" s="6" t="s">
        <v>15</v>
      </c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 t="s">
        <v>9825</v>
      </c>
      <c r="AF3703" s="6">
        <v>79643269461</v>
      </c>
      <c r="AG3703" s="6" t="s">
        <v>9826</v>
      </c>
      <c r="AH3703" s="6" t="s">
        <v>9827</v>
      </c>
      <c r="AI3703" s="6" t="s">
        <v>3504</v>
      </c>
      <c r="AJ3703" s="7">
        <v>101</v>
      </c>
      <c r="AK3703" s="6" t="s">
        <v>20</v>
      </c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6"/>
      <c r="CH3703" s="6"/>
    </row>
    <row r="3704" ht="15.15" hidden="1" spans="1:86">
      <c r="A3704" s="4">
        <v>44144.8213773148</v>
      </c>
      <c r="B3704" s="5" t="s">
        <v>27</v>
      </c>
      <c r="C3704" s="6"/>
      <c r="D3704" s="6"/>
      <c r="E3704" s="6"/>
      <c r="F3704" s="6"/>
      <c r="G3704" s="6"/>
      <c r="H3704" s="6"/>
      <c r="I3704" s="6"/>
      <c r="J3704" s="6" t="s">
        <v>9828</v>
      </c>
      <c r="K3704" s="6">
        <v>79217946612</v>
      </c>
      <c r="L3704" s="6" t="s">
        <v>9829</v>
      </c>
      <c r="M3704" s="6" t="s">
        <v>9830</v>
      </c>
      <c r="N3704" s="6" t="s">
        <v>9831</v>
      </c>
      <c r="O3704" s="7">
        <v>142</v>
      </c>
      <c r="P3704" s="8">
        <v>44144</v>
      </c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6"/>
      <c r="CH3704" s="6"/>
    </row>
    <row r="3705" ht="15.15" hidden="1" spans="1:86">
      <c r="A3705" s="4">
        <v>44144.8215856481</v>
      </c>
      <c r="B3705" s="5" t="s">
        <v>169</v>
      </c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 t="s">
        <v>7200</v>
      </c>
      <c r="Y3705" s="6" t="s">
        <v>9832</v>
      </c>
      <c r="Z3705" s="6" t="s">
        <v>9833</v>
      </c>
      <c r="AA3705" s="6" t="s">
        <v>9834</v>
      </c>
      <c r="AB3705" s="6" t="s">
        <v>697</v>
      </c>
      <c r="AC3705" s="7">
        <v>102</v>
      </c>
      <c r="AD3705" s="8">
        <v>44144</v>
      </c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</row>
    <row r="3706" ht="15.15" hidden="1" spans="1:86">
      <c r="A3706" s="4">
        <v>44144.8218171296</v>
      </c>
      <c r="B3706" s="5" t="s">
        <v>27</v>
      </c>
      <c r="C3706" s="6"/>
      <c r="D3706" s="6"/>
      <c r="E3706" s="6"/>
      <c r="F3706" s="6"/>
      <c r="G3706" s="6"/>
      <c r="H3706" s="6"/>
      <c r="I3706" s="6"/>
      <c r="J3706" s="6" t="s">
        <v>9797</v>
      </c>
      <c r="K3706" s="7">
        <v>89215521258</v>
      </c>
      <c r="L3706" s="6"/>
      <c r="M3706" s="6" t="s">
        <v>9800</v>
      </c>
      <c r="N3706" s="6" t="s">
        <v>9082</v>
      </c>
      <c r="O3706" s="7">
        <v>205</v>
      </c>
      <c r="P3706" s="8">
        <v>44144</v>
      </c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</row>
    <row r="3707" ht="15.15" hidden="1" spans="1:86">
      <c r="A3707" s="4">
        <v>44144.8218402778</v>
      </c>
      <c r="B3707" s="5" t="s">
        <v>65</v>
      </c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 t="s">
        <v>504</v>
      </c>
      <c r="R3707" s="7">
        <v>89215769825</v>
      </c>
      <c r="S3707" s="6" t="s">
        <v>505</v>
      </c>
      <c r="T3707" s="6" t="s">
        <v>506</v>
      </c>
      <c r="U3707" s="6" t="s">
        <v>1878</v>
      </c>
      <c r="V3707" s="7">
        <v>501</v>
      </c>
      <c r="W3707" s="8">
        <v>44144</v>
      </c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</row>
    <row r="3708" ht="15.15" spans="1:86">
      <c r="A3708" s="4">
        <v>44144.8222106481</v>
      </c>
      <c r="B3708" s="5" t="s">
        <v>11</v>
      </c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 t="s">
        <v>9835</v>
      </c>
      <c r="BP3708" s="7">
        <v>89112978547</v>
      </c>
      <c r="BQ3708" s="6" t="s">
        <v>9836</v>
      </c>
      <c r="BR3708" s="6" t="s">
        <v>9837</v>
      </c>
      <c r="BS3708" s="6" t="s">
        <v>2731</v>
      </c>
      <c r="BT3708" s="7">
        <v>232</v>
      </c>
      <c r="BU3708" s="8">
        <v>44144</v>
      </c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6"/>
      <c r="CH3708" s="6"/>
    </row>
    <row r="3709" ht="15.15" hidden="1" spans="1:86">
      <c r="A3709" s="4">
        <v>44144.8222685185</v>
      </c>
      <c r="B3709" s="6" t="s">
        <v>15</v>
      </c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 t="s">
        <v>8772</v>
      </c>
      <c r="AF3709" s="6">
        <v>79217930139</v>
      </c>
      <c r="AG3709" s="6" t="s">
        <v>8773</v>
      </c>
      <c r="AH3709" s="6" t="s">
        <v>8774</v>
      </c>
      <c r="AI3709" s="6" t="s">
        <v>3305</v>
      </c>
      <c r="AJ3709" s="7">
        <v>128</v>
      </c>
      <c r="AK3709" s="5" t="s">
        <v>9838</v>
      </c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6"/>
      <c r="CH3709" s="6"/>
    </row>
    <row r="3710" ht="15.15" hidden="1" spans="1:86">
      <c r="A3710" s="4">
        <v>44144.8226041667</v>
      </c>
      <c r="B3710" s="5" t="s">
        <v>65</v>
      </c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 t="s">
        <v>9839</v>
      </c>
      <c r="R3710" s="6">
        <v>79312119547</v>
      </c>
      <c r="S3710" s="6" t="s">
        <v>9840</v>
      </c>
      <c r="T3710" s="6" t="s">
        <v>9841</v>
      </c>
      <c r="U3710" s="6" t="s">
        <v>9842</v>
      </c>
      <c r="V3710" s="7">
        <v>402</v>
      </c>
      <c r="W3710" s="8">
        <v>44144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6"/>
      <c r="CH3710" s="6"/>
    </row>
    <row r="3711" ht="15.15" hidden="1" spans="1:86">
      <c r="A3711" s="4">
        <v>44144.8231365741</v>
      </c>
      <c r="B3711" s="5" t="s">
        <v>27</v>
      </c>
      <c r="C3711" s="6"/>
      <c r="D3711" s="6"/>
      <c r="E3711" s="6"/>
      <c r="F3711" s="6"/>
      <c r="G3711" s="6"/>
      <c r="H3711" s="6"/>
      <c r="I3711" s="6"/>
      <c r="J3711" s="6" t="s">
        <v>9843</v>
      </c>
      <c r="K3711" s="6">
        <v>79119453835</v>
      </c>
      <c r="L3711" s="6" t="s">
        <v>9844</v>
      </c>
      <c r="M3711" s="6" t="s">
        <v>9845</v>
      </c>
      <c r="N3711" s="6" t="s">
        <v>1887</v>
      </c>
      <c r="O3711" s="7">
        <v>203</v>
      </c>
      <c r="P3711" s="8">
        <v>44144</v>
      </c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6"/>
      <c r="CH3711" s="6"/>
    </row>
    <row r="3712" ht="15.15" hidden="1" spans="1:86">
      <c r="A3712" s="4">
        <v>44144.8235300926</v>
      </c>
      <c r="B3712" s="6" t="s">
        <v>365</v>
      </c>
      <c r="C3712" s="6" t="s">
        <v>8392</v>
      </c>
      <c r="D3712" s="7">
        <v>89219743271</v>
      </c>
      <c r="E3712" s="6" t="s">
        <v>8393</v>
      </c>
      <c r="F3712" s="6" t="s">
        <v>8394</v>
      </c>
      <c r="G3712" s="6" t="s">
        <v>3738</v>
      </c>
      <c r="H3712" s="7">
        <v>521</v>
      </c>
      <c r="I3712" s="8">
        <v>44144</v>
      </c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</row>
    <row r="3713" ht="15.15" spans="1:86">
      <c r="A3713" s="4">
        <v>44144.8235416667</v>
      </c>
      <c r="B3713" s="5" t="s">
        <v>11</v>
      </c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 t="s">
        <v>2129</v>
      </c>
      <c r="BP3713" s="6">
        <f>7905-200-6465</f>
        <v>1240</v>
      </c>
      <c r="BQ3713" s="6" t="s">
        <v>2130</v>
      </c>
      <c r="BR3713" s="6" t="s">
        <v>2131</v>
      </c>
      <c r="BS3713" s="6" t="s">
        <v>9846</v>
      </c>
      <c r="BT3713" s="7">
        <v>224</v>
      </c>
      <c r="BU3713" s="8">
        <v>44143</v>
      </c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6"/>
      <c r="CH3713" s="6"/>
    </row>
    <row r="3714" ht="15.15" hidden="1" spans="1:86">
      <c r="A3714" s="4">
        <v>44144.8236574074</v>
      </c>
      <c r="B3714" s="5" t="s">
        <v>27</v>
      </c>
      <c r="C3714" s="6"/>
      <c r="D3714" s="6"/>
      <c r="E3714" s="6"/>
      <c r="F3714" s="6"/>
      <c r="G3714" s="6"/>
      <c r="H3714" s="6"/>
      <c r="I3714" s="6"/>
      <c r="J3714" s="6" t="s">
        <v>9847</v>
      </c>
      <c r="K3714" s="7">
        <v>89219120048</v>
      </c>
      <c r="L3714" s="6" t="s">
        <v>9848</v>
      </c>
      <c r="M3714" s="6" t="s">
        <v>9849</v>
      </c>
      <c r="N3714" s="6" t="s">
        <v>9140</v>
      </c>
      <c r="O3714" s="7">
        <v>208</v>
      </c>
      <c r="P3714" s="7" t="s">
        <v>9850</v>
      </c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6"/>
      <c r="CH3714" s="6"/>
    </row>
    <row r="3715" ht="15.15" hidden="1" spans="1:86">
      <c r="A3715" s="4">
        <v>44144.8237384259</v>
      </c>
      <c r="B3715" s="5" t="s">
        <v>65</v>
      </c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 t="s">
        <v>9851</v>
      </c>
      <c r="R3715" s="7">
        <v>89111161859</v>
      </c>
      <c r="S3715" s="6" t="s">
        <v>9852</v>
      </c>
      <c r="T3715" s="6" t="s">
        <v>9853</v>
      </c>
      <c r="U3715" s="6" t="s">
        <v>3569</v>
      </c>
      <c r="V3715" s="6">
        <v>3</v>
      </c>
      <c r="W3715" s="8">
        <v>44144</v>
      </c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6"/>
      <c r="CH3715" s="6"/>
    </row>
    <row r="3716" ht="15.15" hidden="1" spans="1:86">
      <c r="A3716" s="4">
        <v>44144.8249768519</v>
      </c>
      <c r="B3716" s="5" t="s">
        <v>27</v>
      </c>
      <c r="C3716" s="6"/>
      <c r="D3716" s="6"/>
      <c r="E3716" s="6"/>
      <c r="F3716" s="6"/>
      <c r="G3716" s="6"/>
      <c r="H3716" s="6"/>
      <c r="I3716" s="6"/>
      <c r="J3716" s="6" t="s">
        <v>9854</v>
      </c>
      <c r="K3716" s="7">
        <v>9522129413</v>
      </c>
      <c r="L3716" s="6" t="s">
        <v>9855</v>
      </c>
      <c r="M3716" s="6" t="s">
        <v>9856</v>
      </c>
      <c r="N3716" s="6" t="s">
        <v>9857</v>
      </c>
      <c r="O3716" s="7">
        <v>102</v>
      </c>
      <c r="P3716" s="8">
        <v>44144</v>
      </c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</row>
    <row r="3717" ht="15.15" hidden="1" spans="1:86">
      <c r="A3717" s="4">
        <v>44144.8252662037</v>
      </c>
      <c r="B3717" s="5" t="s">
        <v>65</v>
      </c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 t="s">
        <v>9858</v>
      </c>
      <c r="R3717" s="6" t="s">
        <v>9859</v>
      </c>
      <c r="S3717" s="6" t="s">
        <v>9860</v>
      </c>
      <c r="T3717" s="6" t="s">
        <v>9861</v>
      </c>
      <c r="U3717" s="6" t="s">
        <v>633</v>
      </c>
      <c r="V3717" s="7">
        <v>105</v>
      </c>
      <c r="W3717" s="8">
        <v>44144</v>
      </c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</row>
    <row r="3718" ht="15.15" hidden="1" spans="1:86">
      <c r="A3718" s="4">
        <v>44144.827037037</v>
      </c>
      <c r="B3718" s="5" t="s">
        <v>169</v>
      </c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 t="s">
        <v>9862</v>
      </c>
      <c r="Y3718" s="7">
        <v>79216417215</v>
      </c>
      <c r="Z3718" s="6" t="s">
        <v>9863</v>
      </c>
      <c r="AA3718" s="6" t="s">
        <v>9864</v>
      </c>
      <c r="AB3718" s="6" t="s">
        <v>1091</v>
      </c>
      <c r="AC3718" s="7">
        <v>201</v>
      </c>
      <c r="AD3718" s="8">
        <v>44144</v>
      </c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  <c r="CF3718" s="6"/>
      <c r="CG3718" s="6"/>
      <c r="CH3718" s="6"/>
    </row>
    <row r="3719" ht="15.15" hidden="1" spans="1:86">
      <c r="A3719" s="4">
        <v>44144.8270717593</v>
      </c>
      <c r="B3719" s="5" t="s">
        <v>27</v>
      </c>
      <c r="C3719" s="6"/>
      <c r="D3719" s="6"/>
      <c r="E3719" s="6"/>
      <c r="F3719" s="6"/>
      <c r="G3719" s="6"/>
      <c r="H3719" s="6"/>
      <c r="I3719" s="6"/>
      <c r="J3719" s="6" t="s">
        <v>9865</v>
      </c>
      <c r="K3719" s="6">
        <v>79217477632</v>
      </c>
      <c r="L3719" s="6" t="s">
        <v>9866</v>
      </c>
      <c r="M3719" s="6" t="s">
        <v>9867</v>
      </c>
      <c r="N3719" s="6" t="s">
        <v>9868</v>
      </c>
      <c r="O3719" s="7">
        <v>202</v>
      </c>
      <c r="P3719" s="8">
        <v>44144</v>
      </c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  <c r="CF3719" s="6"/>
      <c r="CG3719" s="6"/>
      <c r="CH3719" s="6"/>
    </row>
    <row r="3720" ht="15.15" hidden="1" spans="1:86">
      <c r="A3720" s="4">
        <v>44144.827962963</v>
      </c>
      <c r="B3720" s="5" t="s">
        <v>65</v>
      </c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 t="s">
        <v>9865</v>
      </c>
      <c r="R3720" s="6">
        <v>79217477632</v>
      </c>
      <c r="S3720" s="6" t="s">
        <v>9866</v>
      </c>
      <c r="T3720" s="6" t="s">
        <v>9869</v>
      </c>
      <c r="U3720" s="6" t="s">
        <v>1878</v>
      </c>
      <c r="V3720" s="7">
        <v>501</v>
      </c>
      <c r="W3720" s="8">
        <v>44144</v>
      </c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  <c r="CF3720" s="6"/>
      <c r="CG3720" s="6"/>
      <c r="CH3720" s="6"/>
    </row>
    <row r="3721" ht="15.15" hidden="1" spans="1:86">
      <c r="A3721" s="4">
        <v>44144.8284143519</v>
      </c>
      <c r="B3721" s="5" t="s">
        <v>65</v>
      </c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 t="s">
        <v>9737</v>
      </c>
      <c r="R3721" s="6" t="s">
        <v>9738</v>
      </c>
      <c r="S3721" s="6" t="s">
        <v>9739</v>
      </c>
      <c r="T3721" s="6" t="s">
        <v>9740</v>
      </c>
      <c r="U3721" s="6" t="s">
        <v>9870</v>
      </c>
      <c r="V3721" s="6">
        <v>3</v>
      </c>
      <c r="W3721" s="8">
        <v>44144</v>
      </c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6"/>
      <c r="CH3721" s="6"/>
    </row>
    <row r="3722" ht="15.15" hidden="1" spans="1:86">
      <c r="A3722" s="4">
        <v>44144.8285185185</v>
      </c>
      <c r="B3722" s="6" t="s">
        <v>15</v>
      </c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 t="s">
        <v>5053</v>
      </c>
      <c r="AF3722" s="7">
        <v>89117951118</v>
      </c>
      <c r="AG3722" s="6" t="s">
        <v>5054</v>
      </c>
      <c r="AH3722" s="6" t="s">
        <v>9871</v>
      </c>
      <c r="AI3722" s="6" t="s">
        <v>9872</v>
      </c>
      <c r="AJ3722" s="7">
        <v>113</v>
      </c>
      <c r="AK3722" s="6" t="s">
        <v>74</v>
      </c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  <c r="CF3722" s="6"/>
      <c r="CG3722" s="6"/>
      <c r="CH3722" s="6"/>
    </row>
    <row r="3723" ht="15.15" hidden="1" spans="1:86">
      <c r="A3723" s="4">
        <v>44144.8288657407</v>
      </c>
      <c r="B3723" s="5" t="s">
        <v>27</v>
      </c>
      <c r="C3723" s="6"/>
      <c r="D3723" s="6"/>
      <c r="E3723" s="6"/>
      <c r="F3723" s="6"/>
      <c r="G3723" s="6"/>
      <c r="H3723" s="6"/>
      <c r="I3723" s="6"/>
      <c r="J3723" s="6" t="s">
        <v>9865</v>
      </c>
      <c r="K3723" s="6">
        <v>79217477632</v>
      </c>
      <c r="L3723" s="6" t="s">
        <v>9866</v>
      </c>
      <c r="M3723" s="6" t="s">
        <v>9869</v>
      </c>
      <c r="N3723" s="6" t="s">
        <v>2120</v>
      </c>
      <c r="O3723" s="7">
        <v>103</v>
      </c>
      <c r="P3723" s="8">
        <v>44144</v>
      </c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  <c r="CF3723" s="6"/>
      <c r="CG3723" s="6"/>
      <c r="CH3723" s="6"/>
    </row>
    <row r="3724" ht="15.15" hidden="1" spans="1:86">
      <c r="A3724" s="4">
        <v>44144.8290162037</v>
      </c>
      <c r="B3724" s="5" t="s">
        <v>65</v>
      </c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 t="s">
        <v>6029</v>
      </c>
      <c r="R3724" s="6">
        <v>79217592233</v>
      </c>
      <c r="S3724" s="6" t="s">
        <v>6030</v>
      </c>
      <c r="T3724" s="6" t="s">
        <v>6031</v>
      </c>
      <c r="U3724" s="6" t="s">
        <v>1878</v>
      </c>
      <c r="V3724" s="7">
        <v>401</v>
      </c>
      <c r="W3724" s="8">
        <v>44144</v>
      </c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6"/>
      <c r="CH3724" s="6"/>
    </row>
    <row r="3725" ht="15.15" hidden="1" spans="1:86">
      <c r="A3725" s="4">
        <v>44144.8297569444</v>
      </c>
      <c r="B3725" s="5" t="s">
        <v>65</v>
      </c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 t="s">
        <v>9873</v>
      </c>
      <c r="R3725" s="7">
        <v>89279075655</v>
      </c>
      <c r="S3725" s="6" t="s">
        <v>9874</v>
      </c>
      <c r="T3725" s="6" t="s">
        <v>9875</v>
      </c>
      <c r="U3725" s="6" t="s">
        <v>4577</v>
      </c>
      <c r="V3725" s="7">
        <v>603</v>
      </c>
      <c r="W3725" s="8">
        <v>44144</v>
      </c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6"/>
    </row>
    <row r="3726" ht="15.15" hidden="1" spans="1:86">
      <c r="A3726" s="4">
        <v>44144.8298726852</v>
      </c>
      <c r="B3726" s="5" t="s">
        <v>65</v>
      </c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 t="s">
        <v>6029</v>
      </c>
      <c r="R3726" s="6">
        <v>79217592233</v>
      </c>
      <c r="S3726" s="6" t="s">
        <v>6030</v>
      </c>
      <c r="T3726" s="6" t="s">
        <v>6031</v>
      </c>
      <c r="U3726" s="6" t="s">
        <v>9789</v>
      </c>
      <c r="V3726" s="7">
        <v>401</v>
      </c>
      <c r="W3726" s="8">
        <v>44144</v>
      </c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6"/>
      <c r="CH3726" s="6"/>
    </row>
    <row r="3727" ht="15.15" spans="1:86">
      <c r="A3727" s="4">
        <v>44144.8300231481</v>
      </c>
      <c r="B3727" s="5" t="s">
        <v>11</v>
      </c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 t="s">
        <v>9876</v>
      </c>
      <c r="BP3727" s="7">
        <v>89817944231</v>
      </c>
      <c r="BQ3727" s="6" t="s">
        <v>9877</v>
      </c>
      <c r="BR3727" s="6" t="s">
        <v>9878</v>
      </c>
      <c r="BS3727" s="6" t="s">
        <v>7662</v>
      </c>
      <c r="BT3727" s="7">
        <v>601</v>
      </c>
      <c r="BU3727" s="8">
        <v>44144</v>
      </c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</row>
    <row r="3728" ht="15.15" hidden="1" spans="1:86">
      <c r="A3728" s="4">
        <v>44144.830775463</v>
      </c>
      <c r="B3728" s="6" t="s">
        <v>80</v>
      </c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 t="s">
        <v>8807</v>
      </c>
      <c r="BH3728" s="7">
        <v>89213175405</v>
      </c>
      <c r="BI3728" s="6" t="s">
        <v>8808</v>
      </c>
      <c r="BJ3728" s="6" t="s">
        <v>8809</v>
      </c>
      <c r="BK3728" s="6" t="s">
        <v>8810</v>
      </c>
      <c r="BL3728" s="6" t="s">
        <v>8811</v>
      </c>
      <c r="BM3728" s="7">
        <v>1</v>
      </c>
      <c r="BN3728" s="6" t="s">
        <v>26</v>
      </c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</row>
    <row r="3729" ht="15.15" hidden="1" spans="1:86">
      <c r="A3729" s="4">
        <v>44144.8311805556</v>
      </c>
      <c r="B3729" s="5" t="s">
        <v>27</v>
      </c>
      <c r="C3729" s="6"/>
      <c r="D3729" s="6"/>
      <c r="E3729" s="6"/>
      <c r="F3729" s="6"/>
      <c r="G3729" s="6"/>
      <c r="H3729" s="6"/>
      <c r="I3729" s="6"/>
      <c r="J3729" s="6" t="s">
        <v>9879</v>
      </c>
      <c r="K3729" s="6" t="s">
        <v>9880</v>
      </c>
      <c r="L3729" s="6"/>
      <c r="M3729" s="6" t="s">
        <v>9881</v>
      </c>
      <c r="N3729" s="6" t="s">
        <v>9882</v>
      </c>
      <c r="O3729" s="7">
        <v>108</v>
      </c>
      <c r="P3729" s="8">
        <v>44144</v>
      </c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</row>
    <row r="3730" ht="15.15" hidden="1" spans="1:86">
      <c r="A3730" s="4">
        <v>44144.831875</v>
      </c>
      <c r="B3730" s="5" t="s">
        <v>44</v>
      </c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 t="s">
        <v>926</v>
      </c>
      <c r="AM3730" s="6">
        <v>79313596870</v>
      </c>
      <c r="AN3730" s="6" t="s">
        <v>927</v>
      </c>
      <c r="AO3730" s="6" t="s">
        <v>928</v>
      </c>
      <c r="AP3730" s="6" t="s">
        <v>9883</v>
      </c>
      <c r="AQ3730" s="6" t="s">
        <v>979</v>
      </c>
      <c r="AR3730" s="7" t="s">
        <v>6642</v>
      </c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</row>
    <row r="3731" ht="15.15" hidden="1" spans="1:86">
      <c r="A3731" s="4">
        <v>44144.8323958333</v>
      </c>
      <c r="B3731" s="6" t="s">
        <v>80</v>
      </c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 t="s">
        <v>9884</v>
      </c>
      <c r="BH3731" s="7">
        <v>89052603210</v>
      </c>
      <c r="BI3731" s="6" t="s">
        <v>2257</v>
      </c>
      <c r="BJ3731" s="6" t="s">
        <v>9885</v>
      </c>
      <c r="BK3731" s="6" t="s">
        <v>9886</v>
      </c>
      <c r="BL3731" s="6" t="s">
        <v>9887</v>
      </c>
      <c r="BM3731" s="6" t="s">
        <v>2522</v>
      </c>
      <c r="BN3731" s="6" t="s">
        <v>20</v>
      </c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</row>
    <row r="3732" ht="15.15" hidden="1" spans="1:86">
      <c r="A3732" s="4">
        <v>44144.8327199074</v>
      </c>
      <c r="B3732" s="5" t="s">
        <v>27</v>
      </c>
      <c r="C3732" s="6"/>
      <c r="D3732" s="6"/>
      <c r="E3732" s="6"/>
      <c r="F3732" s="6"/>
      <c r="G3732" s="6"/>
      <c r="H3732" s="6"/>
      <c r="I3732" s="6"/>
      <c r="J3732" s="6" t="s">
        <v>9888</v>
      </c>
      <c r="K3732" s="6" t="s">
        <v>9880</v>
      </c>
      <c r="L3732" s="6"/>
      <c r="M3732" s="6" t="s">
        <v>9881</v>
      </c>
      <c r="N3732" s="6" t="s">
        <v>9100</v>
      </c>
      <c r="O3732" s="7">
        <v>205</v>
      </c>
      <c r="P3732" s="8">
        <v>44144</v>
      </c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</row>
    <row r="3733" ht="15.15" hidden="1" spans="1:86">
      <c r="A3733" s="4">
        <v>44144.8342361111</v>
      </c>
      <c r="B3733" s="6" t="s">
        <v>80</v>
      </c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 t="s">
        <v>9889</v>
      </c>
      <c r="BH3733" s="7">
        <v>89215707450</v>
      </c>
      <c r="BI3733" s="6" t="s">
        <v>9890</v>
      </c>
      <c r="BJ3733" s="6" t="s">
        <v>9891</v>
      </c>
      <c r="BK3733" s="6" t="s">
        <v>9892</v>
      </c>
      <c r="BL3733" s="6" t="s">
        <v>1672</v>
      </c>
      <c r="BM3733" s="7">
        <v>140</v>
      </c>
      <c r="BN3733" s="6" t="s">
        <v>20</v>
      </c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</row>
    <row r="3734" ht="15.15" hidden="1" spans="1:86">
      <c r="A3734" s="4">
        <v>44144.8347685185</v>
      </c>
      <c r="B3734" s="5" t="s">
        <v>169</v>
      </c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 t="s">
        <v>9893</v>
      </c>
      <c r="Y3734" s="7">
        <v>89219518342</v>
      </c>
      <c r="Z3734" s="6"/>
      <c r="AA3734" s="6" t="s">
        <v>9894</v>
      </c>
      <c r="AB3734" s="6" t="s">
        <v>859</v>
      </c>
      <c r="AC3734" s="7">
        <v>402</v>
      </c>
      <c r="AD3734" s="8">
        <v>44144</v>
      </c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</row>
    <row r="3735" ht="15.15" hidden="1" spans="1:86">
      <c r="A3735" s="4">
        <v>44144.835162037</v>
      </c>
      <c r="B3735" s="5" t="s">
        <v>27</v>
      </c>
      <c r="C3735" s="6"/>
      <c r="D3735" s="6"/>
      <c r="E3735" s="6"/>
      <c r="F3735" s="6"/>
      <c r="G3735" s="6"/>
      <c r="H3735" s="6"/>
      <c r="I3735" s="6"/>
      <c r="J3735" s="6" t="s">
        <v>9895</v>
      </c>
      <c r="K3735" s="7">
        <v>89216442067</v>
      </c>
      <c r="L3735" s="6" t="s">
        <v>9896</v>
      </c>
      <c r="M3735" s="6" t="s">
        <v>9897</v>
      </c>
      <c r="N3735" s="6" t="s">
        <v>9898</v>
      </c>
      <c r="O3735" s="7">
        <v>111</v>
      </c>
      <c r="P3735" s="8">
        <v>44144</v>
      </c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</row>
    <row r="3736" ht="15.15" hidden="1" spans="1:86">
      <c r="A3736" s="4">
        <v>44144.8353472222</v>
      </c>
      <c r="B3736" s="5" t="s">
        <v>634</v>
      </c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 t="s">
        <v>9899</v>
      </c>
      <c r="BW3736" s="6">
        <v>79522772942</v>
      </c>
      <c r="BX3736" s="6" t="s">
        <v>9900</v>
      </c>
      <c r="BY3736" s="6" t="s">
        <v>9901</v>
      </c>
      <c r="BZ3736" s="6" t="s">
        <v>9902</v>
      </c>
      <c r="CA3736" s="7">
        <v>105</v>
      </c>
      <c r="CB3736" s="8">
        <v>44144</v>
      </c>
      <c r="CC3736" s="6"/>
      <c r="CD3736" s="6"/>
      <c r="CE3736" s="6"/>
      <c r="CF3736" s="6"/>
      <c r="CG3736" s="6"/>
      <c r="CH3736" s="6"/>
    </row>
    <row r="3737" ht="15.15" hidden="1" spans="1:86">
      <c r="A3737" s="4">
        <v>44144.8358912037</v>
      </c>
      <c r="B3737" s="6" t="s">
        <v>80</v>
      </c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 t="s">
        <v>2511</v>
      </c>
      <c r="BH3737" s="7">
        <v>89112163647</v>
      </c>
      <c r="BI3737" s="6" t="s">
        <v>2512</v>
      </c>
      <c r="BJ3737" s="6" t="s">
        <v>9903</v>
      </c>
      <c r="BK3737" s="6" t="s">
        <v>2513</v>
      </c>
      <c r="BL3737" s="6" t="s">
        <v>9887</v>
      </c>
      <c r="BM3737" s="6" t="s">
        <v>46</v>
      </c>
      <c r="BN3737" s="6" t="s">
        <v>74</v>
      </c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</row>
    <row r="3738" ht="15.15" hidden="1" spans="1:86">
      <c r="A3738" s="4">
        <v>44144.8359027778</v>
      </c>
      <c r="B3738" s="5" t="s">
        <v>65</v>
      </c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 t="s">
        <v>1891</v>
      </c>
      <c r="R3738" s="7">
        <v>89213855682</v>
      </c>
      <c r="S3738" s="6" t="s">
        <v>4019</v>
      </c>
      <c r="T3738" s="6" t="s">
        <v>1893</v>
      </c>
      <c r="U3738" s="6" t="s">
        <v>414</v>
      </c>
      <c r="V3738" s="7">
        <v>401</v>
      </c>
      <c r="W3738" s="8">
        <v>44144</v>
      </c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</row>
    <row r="3739" ht="15.15" hidden="1" spans="1:86">
      <c r="A3739" s="4">
        <v>44144.8367476852</v>
      </c>
      <c r="B3739" s="6" t="s">
        <v>80</v>
      </c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 t="s">
        <v>5139</v>
      </c>
      <c r="BH3739" s="7">
        <v>89213536162</v>
      </c>
      <c r="BI3739" s="6" t="s">
        <v>5140</v>
      </c>
      <c r="BJ3739" s="6" t="s">
        <v>9904</v>
      </c>
      <c r="BK3739" s="6" t="s">
        <v>9905</v>
      </c>
      <c r="BL3739" s="6" t="s">
        <v>3456</v>
      </c>
      <c r="BM3739" s="7">
        <v>105</v>
      </c>
      <c r="BN3739" s="6" t="s">
        <v>591</v>
      </c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</row>
    <row r="3740" ht="15.15" spans="1:86">
      <c r="A3740" s="4">
        <v>44144.8368981481</v>
      </c>
      <c r="B3740" s="5" t="s">
        <v>11</v>
      </c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 t="s">
        <v>9906</v>
      </c>
      <c r="BP3740" s="6">
        <v>79219946893</v>
      </c>
      <c r="BQ3740" s="6" t="s">
        <v>9907</v>
      </c>
      <c r="BR3740" s="6" t="s">
        <v>9908</v>
      </c>
      <c r="BS3740" s="6" t="s">
        <v>2895</v>
      </c>
      <c r="BT3740" s="7">
        <v>601</v>
      </c>
      <c r="BU3740" s="8">
        <v>44144</v>
      </c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6"/>
      <c r="CH3740" s="6"/>
    </row>
    <row r="3741" ht="15.15" hidden="1" spans="1:86">
      <c r="A3741" s="4">
        <v>44144.8371180556</v>
      </c>
      <c r="B3741" s="6" t="s">
        <v>15</v>
      </c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 t="s">
        <v>9909</v>
      </c>
      <c r="AF3741" s="6">
        <f>70921-341-13-16</f>
        <v>70551</v>
      </c>
      <c r="AG3741" s="6" t="s">
        <v>9910</v>
      </c>
      <c r="AH3741" s="6" t="s">
        <v>9911</v>
      </c>
      <c r="AI3741" s="6" t="s">
        <v>3305</v>
      </c>
      <c r="AJ3741" s="7">
        <v>128</v>
      </c>
      <c r="AK3741" s="6" t="s">
        <v>712</v>
      </c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  <c r="CF3741" s="6"/>
      <c r="CG3741" s="6"/>
      <c r="CH3741" s="6"/>
    </row>
    <row r="3742" ht="15.15" spans="1:86">
      <c r="A3742" s="4">
        <v>44144.837650463</v>
      </c>
      <c r="B3742" s="5" t="s">
        <v>11</v>
      </c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 t="s">
        <v>9912</v>
      </c>
      <c r="BP3742" s="7">
        <v>89213590097</v>
      </c>
      <c r="BQ3742" s="6" t="s">
        <v>9913</v>
      </c>
      <c r="BR3742" s="6" t="s">
        <v>9914</v>
      </c>
      <c r="BS3742" s="6" t="s">
        <v>9915</v>
      </c>
      <c r="BT3742" s="7">
        <v>165</v>
      </c>
      <c r="BU3742" s="8">
        <v>44144</v>
      </c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6"/>
      <c r="CH3742" s="6"/>
    </row>
    <row r="3743" ht="15.15" spans="1:86">
      <c r="A3743" s="4">
        <v>44144.8394791667</v>
      </c>
      <c r="B3743" s="5" t="s">
        <v>11</v>
      </c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 t="s">
        <v>9916</v>
      </c>
      <c r="BP3743" s="6">
        <v>79112728376</v>
      </c>
      <c r="BQ3743" s="6" t="s">
        <v>9917</v>
      </c>
      <c r="BR3743" s="6" t="s">
        <v>9918</v>
      </c>
      <c r="BS3743" s="6" t="s">
        <v>2895</v>
      </c>
      <c r="BT3743" s="7">
        <v>601</v>
      </c>
      <c r="BU3743" s="8">
        <v>44144</v>
      </c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6"/>
      <c r="CH3743" s="6"/>
    </row>
    <row r="3744" ht="15.15" hidden="1" spans="1:86">
      <c r="A3744" s="4">
        <v>44144.8404976852</v>
      </c>
      <c r="B3744" s="5" t="s">
        <v>65</v>
      </c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 t="s">
        <v>9919</v>
      </c>
      <c r="R3744" s="7">
        <v>89117032739</v>
      </c>
      <c r="S3744" s="6" t="s">
        <v>9920</v>
      </c>
      <c r="T3744" s="6" t="s">
        <v>9921</v>
      </c>
      <c r="U3744" s="6" t="s">
        <v>5928</v>
      </c>
      <c r="V3744" s="6">
        <v>2</v>
      </c>
      <c r="W3744" s="8">
        <v>44144</v>
      </c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6"/>
      <c r="CH3744" s="6"/>
    </row>
    <row r="3745" ht="15.15" hidden="1" spans="1:86">
      <c r="A3745" s="4">
        <v>44144.8406365741</v>
      </c>
      <c r="B3745" s="5" t="s">
        <v>65</v>
      </c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 t="s">
        <v>3855</v>
      </c>
      <c r="R3745" s="7">
        <v>89215524110</v>
      </c>
      <c r="S3745" s="6" t="s">
        <v>3856</v>
      </c>
      <c r="T3745" s="6" t="s">
        <v>3857</v>
      </c>
      <c r="U3745" s="6" t="s">
        <v>9013</v>
      </c>
      <c r="V3745" s="7">
        <v>402</v>
      </c>
      <c r="W3745" s="8">
        <v>44144</v>
      </c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6"/>
      <c r="CH3745" s="6"/>
    </row>
    <row r="3746" ht="15.15" spans="1:86">
      <c r="A3746" s="4">
        <v>44144.8408912037</v>
      </c>
      <c r="B3746" s="5" t="s">
        <v>11</v>
      </c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 t="s">
        <v>9922</v>
      </c>
      <c r="BP3746" s="6">
        <v>79312159313</v>
      </c>
      <c r="BQ3746" s="6" t="s">
        <v>9923</v>
      </c>
      <c r="BR3746" s="6" t="s">
        <v>9924</v>
      </c>
      <c r="BS3746" s="6" t="s">
        <v>9925</v>
      </c>
      <c r="BT3746" s="6" t="s">
        <v>1138</v>
      </c>
      <c r="BU3746" s="8">
        <v>44144</v>
      </c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6"/>
      <c r="CH3746" s="6"/>
    </row>
    <row r="3747" ht="15.15" hidden="1" spans="1:86">
      <c r="A3747" s="4">
        <v>44144.8412152778</v>
      </c>
      <c r="B3747" s="5" t="s">
        <v>65</v>
      </c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 t="s">
        <v>9926</v>
      </c>
      <c r="R3747" s="7">
        <v>89215797138</v>
      </c>
      <c r="S3747" s="6"/>
      <c r="T3747" s="6" t="s">
        <v>9927</v>
      </c>
      <c r="U3747" s="6" t="s">
        <v>2525</v>
      </c>
      <c r="V3747" s="7">
        <v>110</v>
      </c>
      <c r="W3747" s="8">
        <v>44144</v>
      </c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</row>
    <row r="3748" ht="15.15" hidden="1" spans="1:86">
      <c r="A3748" s="4">
        <v>44144.8422337963</v>
      </c>
      <c r="B3748" s="5" t="s">
        <v>27</v>
      </c>
      <c r="C3748" s="6"/>
      <c r="D3748" s="6"/>
      <c r="E3748" s="6"/>
      <c r="F3748" s="6"/>
      <c r="G3748" s="6"/>
      <c r="H3748" s="6"/>
      <c r="I3748" s="6"/>
      <c r="J3748" s="6" t="s">
        <v>9928</v>
      </c>
      <c r="K3748" s="7">
        <v>89216546549</v>
      </c>
      <c r="L3748" s="6" t="s">
        <v>9929</v>
      </c>
      <c r="M3748" s="6" t="s">
        <v>9930</v>
      </c>
      <c r="N3748" s="6" t="s">
        <v>9082</v>
      </c>
      <c r="O3748" s="7">
        <v>203</v>
      </c>
      <c r="P3748" s="8">
        <v>44144</v>
      </c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6"/>
      <c r="CH3748" s="6"/>
    </row>
    <row r="3749" ht="15.15" spans="1:86">
      <c r="A3749" s="4">
        <v>44144.8426388889</v>
      </c>
      <c r="B3749" s="5" t="s">
        <v>11</v>
      </c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 t="s">
        <v>7913</v>
      </c>
      <c r="BP3749" s="7">
        <v>89312996939</v>
      </c>
      <c r="BQ3749" s="6" t="s">
        <v>7914</v>
      </c>
      <c r="BR3749" s="6" t="s">
        <v>9931</v>
      </c>
      <c r="BS3749" s="6" t="s">
        <v>9932</v>
      </c>
      <c r="BT3749" s="6" t="s">
        <v>9933</v>
      </c>
      <c r="BU3749" s="8">
        <v>44144</v>
      </c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6"/>
      <c r="CH3749" s="6"/>
    </row>
    <row r="3750" ht="15.15" hidden="1" spans="1:86">
      <c r="A3750" s="4">
        <v>44144.8434375</v>
      </c>
      <c r="B3750" s="5" t="s">
        <v>65</v>
      </c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 t="s">
        <v>9934</v>
      </c>
      <c r="R3750" s="6" t="s">
        <v>9935</v>
      </c>
      <c r="S3750" s="6" t="s">
        <v>9936</v>
      </c>
      <c r="T3750" s="6" t="s">
        <v>9937</v>
      </c>
      <c r="U3750" s="6" t="s">
        <v>2525</v>
      </c>
      <c r="V3750" s="7">
        <v>604</v>
      </c>
      <c r="W3750" s="8">
        <v>44144</v>
      </c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</row>
    <row r="3751" ht="15.15" hidden="1" spans="1:86">
      <c r="A3751" s="4">
        <v>44144.8436458333</v>
      </c>
      <c r="B3751" s="6" t="s">
        <v>80</v>
      </c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 t="s">
        <v>9938</v>
      </c>
      <c r="BH3751" s="7">
        <v>89216574830</v>
      </c>
      <c r="BI3751" s="6" t="s">
        <v>9939</v>
      </c>
      <c r="BJ3751" s="6" t="s">
        <v>9940</v>
      </c>
      <c r="BK3751" s="6" t="s">
        <v>9941</v>
      </c>
      <c r="BL3751" s="6" t="s">
        <v>3970</v>
      </c>
      <c r="BM3751" s="7">
        <v>203</v>
      </c>
      <c r="BN3751" s="6" t="s">
        <v>9942</v>
      </c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</row>
    <row r="3752" ht="15.15" hidden="1" spans="1:86">
      <c r="A3752" s="4">
        <v>44144.8446064815</v>
      </c>
      <c r="B3752" s="6" t="s">
        <v>80</v>
      </c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 t="s">
        <v>6706</v>
      </c>
      <c r="BH3752" s="6">
        <v>79111879959</v>
      </c>
      <c r="BI3752" s="6" t="s">
        <v>6707</v>
      </c>
      <c r="BJ3752" s="6" t="s">
        <v>9943</v>
      </c>
      <c r="BK3752" s="6" t="s">
        <v>6708</v>
      </c>
      <c r="BL3752" s="6" t="s">
        <v>9944</v>
      </c>
      <c r="BM3752" s="7">
        <v>302</v>
      </c>
      <c r="BN3752" s="6" t="s">
        <v>20</v>
      </c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</row>
    <row r="3753" ht="15.15" hidden="1" spans="1:86">
      <c r="A3753" s="4">
        <v>44144.845</v>
      </c>
      <c r="B3753" s="6" t="s">
        <v>80</v>
      </c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 t="s">
        <v>9945</v>
      </c>
      <c r="BH3753" s="6">
        <v>79213555906</v>
      </c>
      <c r="BI3753" s="6" t="s">
        <v>9946</v>
      </c>
      <c r="BJ3753" s="6" t="s">
        <v>9947</v>
      </c>
      <c r="BK3753" s="6" t="s">
        <v>9948</v>
      </c>
      <c r="BL3753" s="6" t="s">
        <v>7436</v>
      </c>
      <c r="BM3753" s="7">
        <v>107</v>
      </c>
      <c r="BN3753" s="6" t="s">
        <v>26</v>
      </c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</row>
    <row r="3754" ht="15.15" spans="1:86">
      <c r="A3754" s="4">
        <v>44144.8451967593</v>
      </c>
      <c r="B3754" s="5" t="s">
        <v>11</v>
      </c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 t="s">
        <v>9949</v>
      </c>
      <c r="BP3754" s="7">
        <v>89627120380</v>
      </c>
      <c r="BQ3754" s="6" t="s">
        <v>9950</v>
      </c>
      <c r="BR3754" s="6" t="s">
        <v>9951</v>
      </c>
      <c r="BS3754" s="6" t="s">
        <v>8363</v>
      </c>
      <c r="BT3754" s="7">
        <v>165</v>
      </c>
      <c r="BU3754" s="8">
        <v>44144</v>
      </c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</row>
    <row r="3755" ht="15.15" hidden="1" spans="1:86">
      <c r="A3755" s="4">
        <v>44144.8458333333</v>
      </c>
      <c r="B3755" s="5" t="s">
        <v>192</v>
      </c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 t="s">
        <v>9952</v>
      </c>
      <c r="BA3755" s="7">
        <v>89967691139</v>
      </c>
      <c r="BB3755" s="6" t="s">
        <v>9953</v>
      </c>
      <c r="BC3755" s="6" t="s">
        <v>9954</v>
      </c>
      <c r="BD3755" s="6" t="s">
        <v>4425</v>
      </c>
      <c r="BE3755" s="7">
        <v>103</v>
      </c>
      <c r="BF3755" s="8">
        <v>44144</v>
      </c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</row>
    <row r="3756" ht="15.15" hidden="1" spans="1:86">
      <c r="A3756" s="4">
        <v>44144.8473726852</v>
      </c>
      <c r="B3756" s="5" t="s">
        <v>27</v>
      </c>
      <c r="C3756" s="6"/>
      <c r="D3756" s="6"/>
      <c r="E3756" s="6"/>
      <c r="F3756" s="6"/>
      <c r="G3756" s="6"/>
      <c r="H3756" s="6"/>
      <c r="I3756" s="6"/>
      <c r="J3756" s="6" t="s">
        <v>9955</v>
      </c>
      <c r="K3756" s="6">
        <v>79095924064</v>
      </c>
      <c r="L3756" s="6" t="s">
        <v>9956</v>
      </c>
      <c r="M3756" s="6" t="s">
        <v>9957</v>
      </c>
      <c r="N3756" s="6" t="s">
        <v>9197</v>
      </c>
      <c r="O3756" s="7">
        <v>303</v>
      </c>
      <c r="P3756" s="8">
        <v>44144</v>
      </c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</row>
    <row r="3757" ht="15.15" hidden="1" spans="1:86">
      <c r="A3757" s="4">
        <v>44144.8480787037</v>
      </c>
      <c r="B3757" s="5" t="s">
        <v>27</v>
      </c>
      <c r="C3757" s="6"/>
      <c r="D3757" s="6"/>
      <c r="E3757" s="6"/>
      <c r="F3757" s="6"/>
      <c r="G3757" s="6"/>
      <c r="H3757" s="6"/>
      <c r="I3757" s="6"/>
      <c r="J3757" s="6" t="s">
        <v>9955</v>
      </c>
      <c r="K3757" s="6">
        <v>79095924064</v>
      </c>
      <c r="L3757" s="6" t="s">
        <v>9956</v>
      </c>
      <c r="M3757" s="6" t="s">
        <v>9957</v>
      </c>
      <c r="N3757" s="6" t="s">
        <v>9958</v>
      </c>
      <c r="O3757" s="7">
        <v>112</v>
      </c>
      <c r="P3757" s="8">
        <v>44144</v>
      </c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</row>
    <row r="3758" ht="15.15" spans="1:86">
      <c r="A3758" s="4">
        <v>44144.8483333333</v>
      </c>
      <c r="B3758" s="5" t="s">
        <v>11</v>
      </c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 t="s">
        <v>9959</v>
      </c>
      <c r="BP3758" s="7">
        <v>89522464707</v>
      </c>
      <c r="BQ3758" s="6" t="s">
        <v>9960</v>
      </c>
      <c r="BR3758" s="6" t="s">
        <v>9961</v>
      </c>
      <c r="BS3758" s="6" t="s">
        <v>9962</v>
      </c>
      <c r="BT3758" s="7">
        <v>120</v>
      </c>
      <c r="BU3758" s="8">
        <v>44144</v>
      </c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</row>
    <row r="3759" ht="15.15" hidden="1" spans="1:86">
      <c r="A3759" s="4">
        <v>44144.8485185185</v>
      </c>
      <c r="B3759" s="6" t="s">
        <v>80</v>
      </c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 t="s">
        <v>9963</v>
      </c>
      <c r="BH3759" s="7">
        <v>89522010108</v>
      </c>
      <c r="BI3759" s="6"/>
      <c r="BJ3759" s="6" t="s">
        <v>9964</v>
      </c>
      <c r="BK3759" s="6" t="s">
        <v>9965</v>
      </c>
      <c r="BL3759" s="6" t="s">
        <v>9966</v>
      </c>
      <c r="BM3759" s="7">
        <v>1</v>
      </c>
      <c r="BN3759" s="6" t="s">
        <v>20</v>
      </c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6"/>
      <c r="CH3759" s="6"/>
    </row>
    <row r="3760" ht="15.15" hidden="1" spans="1:86">
      <c r="A3760" s="4">
        <v>44144.8486342593</v>
      </c>
      <c r="B3760" s="6" t="s">
        <v>80</v>
      </c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 t="s">
        <v>3837</v>
      </c>
      <c r="BH3760" s="6">
        <f>7-905-215-90-85</f>
        <v>-1288</v>
      </c>
      <c r="BI3760" s="6" t="s">
        <v>3839</v>
      </c>
      <c r="BJ3760" s="6" t="s">
        <v>9967</v>
      </c>
      <c r="BK3760" s="6" t="s">
        <v>9968</v>
      </c>
      <c r="BL3760" s="6" t="s">
        <v>9969</v>
      </c>
      <c r="BM3760" s="7">
        <v>204</v>
      </c>
      <c r="BN3760" s="6" t="s">
        <v>20</v>
      </c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6"/>
      <c r="CH3760" s="6"/>
    </row>
    <row r="3761" ht="15.15" spans="1:86">
      <c r="A3761" s="4">
        <v>44144.8490625</v>
      </c>
      <c r="B3761" s="5" t="s">
        <v>11</v>
      </c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 t="s">
        <v>9970</v>
      </c>
      <c r="BP3761" s="7">
        <v>89119734255</v>
      </c>
      <c r="BQ3761" s="6" t="s">
        <v>9971</v>
      </c>
      <c r="BR3761" s="6" t="s">
        <v>9972</v>
      </c>
      <c r="BS3761" s="6" t="s">
        <v>9925</v>
      </c>
      <c r="BT3761" s="6" t="s">
        <v>9973</v>
      </c>
      <c r="BU3761" s="8">
        <v>44144</v>
      </c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6"/>
      <c r="CH3761" s="6"/>
    </row>
    <row r="3762" ht="15.15" spans="1:86">
      <c r="A3762" s="4">
        <v>44144.8495717593</v>
      </c>
      <c r="B3762" s="5" t="s">
        <v>11</v>
      </c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 t="s">
        <v>9974</v>
      </c>
      <c r="BP3762" s="6">
        <v>79500382258</v>
      </c>
      <c r="BQ3762" s="6" t="s">
        <v>9975</v>
      </c>
      <c r="BR3762" s="6" t="s">
        <v>9976</v>
      </c>
      <c r="BS3762" s="6" t="s">
        <v>9977</v>
      </c>
      <c r="BT3762" s="7">
        <v>102</v>
      </c>
      <c r="BU3762" s="8">
        <v>44144</v>
      </c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6"/>
      <c r="CH3762" s="6"/>
    </row>
    <row r="3763" ht="15.15" hidden="1" spans="1:86">
      <c r="A3763" s="4">
        <v>44144.8500810185</v>
      </c>
      <c r="B3763" s="5" t="s">
        <v>27</v>
      </c>
      <c r="C3763" s="6"/>
      <c r="D3763" s="6"/>
      <c r="E3763" s="6"/>
      <c r="F3763" s="6"/>
      <c r="G3763" s="6"/>
      <c r="H3763" s="6"/>
      <c r="I3763" s="6"/>
      <c r="J3763" s="6" t="s">
        <v>9978</v>
      </c>
      <c r="K3763" s="7">
        <v>89110209989</v>
      </c>
      <c r="L3763" s="6" t="s">
        <v>9979</v>
      </c>
      <c r="M3763" s="6" t="s">
        <v>9980</v>
      </c>
      <c r="N3763" s="6" t="s">
        <v>9981</v>
      </c>
      <c r="O3763" s="7">
        <v>301</v>
      </c>
      <c r="P3763" s="8">
        <v>44144</v>
      </c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6"/>
      <c r="CH3763" s="6"/>
    </row>
    <row r="3764" ht="15.15" hidden="1" spans="1:86">
      <c r="A3764" s="4">
        <v>44144.8505439815</v>
      </c>
      <c r="B3764" s="6" t="s">
        <v>80</v>
      </c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 t="s">
        <v>9982</v>
      </c>
      <c r="BH3764" s="7">
        <v>89216496593</v>
      </c>
      <c r="BI3764" s="6" t="s">
        <v>9983</v>
      </c>
      <c r="BJ3764" s="6" t="s">
        <v>9984</v>
      </c>
      <c r="BK3764" s="6" t="s">
        <v>9985</v>
      </c>
      <c r="BL3764" s="6" t="s">
        <v>9986</v>
      </c>
      <c r="BM3764" s="7">
        <v>220</v>
      </c>
      <c r="BN3764" s="6" t="s">
        <v>26</v>
      </c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  <c r="CF3764" s="6"/>
      <c r="CG3764" s="6"/>
      <c r="CH3764" s="6"/>
    </row>
    <row r="3765" ht="15.15" hidden="1" spans="1:86">
      <c r="A3765" s="4">
        <v>44144.8512731481</v>
      </c>
      <c r="B3765" s="5" t="s">
        <v>27</v>
      </c>
      <c r="C3765" s="6"/>
      <c r="D3765" s="6"/>
      <c r="E3765" s="6"/>
      <c r="F3765" s="6"/>
      <c r="G3765" s="6"/>
      <c r="H3765" s="6"/>
      <c r="I3765" s="6"/>
      <c r="J3765" s="6" t="s">
        <v>9987</v>
      </c>
      <c r="K3765" s="6">
        <v>79118471648</v>
      </c>
      <c r="L3765" s="6" t="s">
        <v>9988</v>
      </c>
      <c r="M3765" s="6" t="s">
        <v>9989</v>
      </c>
      <c r="N3765" s="6" t="s">
        <v>2035</v>
      </c>
      <c r="O3765" s="7">
        <v>103</v>
      </c>
      <c r="P3765" s="8">
        <v>44144</v>
      </c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  <c r="CF3765" s="6"/>
      <c r="CG3765" s="6"/>
      <c r="CH3765" s="6"/>
    </row>
    <row r="3766" ht="15.15" hidden="1" spans="1:86">
      <c r="A3766" s="4">
        <v>44144.8520138889</v>
      </c>
      <c r="B3766" s="5" t="s">
        <v>27</v>
      </c>
      <c r="C3766" s="6"/>
      <c r="D3766" s="6"/>
      <c r="E3766" s="6"/>
      <c r="F3766" s="6"/>
      <c r="G3766" s="6"/>
      <c r="H3766" s="6"/>
      <c r="I3766" s="6"/>
      <c r="J3766" s="6" t="s">
        <v>9990</v>
      </c>
      <c r="K3766" s="6">
        <v>79111237369</v>
      </c>
      <c r="L3766" s="6"/>
      <c r="M3766" s="6" t="s">
        <v>9991</v>
      </c>
      <c r="N3766" s="6" t="s">
        <v>9100</v>
      </c>
      <c r="O3766" s="7">
        <v>303</v>
      </c>
      <c r="P3766" s="8">
        <v>44144</v>
      </c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  <c r="CF3766" s="6"/>
      <c r="CG3766" s="6"/>
      <c r="CH3766" s="6"/>
    </row>
    <row r="3767" ht="15.15" hidden="1" spans="1:86">
      <c r="A3767" s="4">
        <v>44144.8521990741</v>
      </c>
      <c r="B3767" s="6" t="s">
        <v>80</v>
      </c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 t="s">
        <v>9992</v>
      </c>
      <c r="BH3767" s="7">
        <v>89313102435</v>
      </c>
      <c r="BI3767" s="6" t="s">
        <v>9993</v>
      </c>
      <c r="BJ3767" s="6" t="s">
        <v>9994</v>
      </c>
      <c r="BK3767" s="6" t="s">
        <v>9995</v>
      </c>
      <c r="BL3767" s="6" t="s">
        <v>9887</v>
      </c>
      <c r="BM3767" s="7">
        <v>104</v>
      </c>
      <c r="BN3767" s="6" t="s">
        <v>20</v>
      </c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  <c r="CF3767" s="6"/>
      <c r="CG3767" s="6"/>
      <c r="CH3767" s="6"/>
    </row>
    <row r="3768" ht="15.15" hidden="1" spans="1:86">
      <c r="A3768" s="4">
        <v>44144.8528819444</v>
      </c>
      <c r="B3768" s="5" t="s">
        <v>27</v>
      </c>
      <c r="C3768" s="6"/>
      <c r="D3768" s="6"/>
      <c r="E3768" s="6"/>
      <c r="F3768" s="6"/>
      <c r="G3768" s="6"/>
      <c r="H3768" s="6"/>
      <c r="I3768" s="6"/>
      <c r="J3768" s="6" t="s">
        <v>6175</v>
      </c>
      <c r="K3768" s="7">
        <v>9219974474</v>
      </c>
      <c r="L3768" s="6" t="s">
        <v>6176</v>
      </c>
      <c r="M3768" s="6" t="s">
        <v>9996</v>
      </c>
      <c r="N3768" s="6" t="s">
        <v>9997</v>
      </c>
      <c r="O3768" s="7">
        <v>202</v>
      </c>
      <c r="P3768" s="8">
        <v>44144</v>
      </c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  <c r="CF3768" s="6"/>
      <c r="CG3768" s="6"/>
      <c r="CH3768" s="6"/>
    </row>
    <row r="3769" ht="15.15" hidden="1" spans="1:86">
      <c r="A3769" s="4">
        <v>44144.8529513889</v>
      </c>
      <c r="B3769" s="5" t="s">
        <v>27</v>
      </c>
      <c r="C3769" s="6"/>
      <c r="D3769" s="6"/>
      <c r="E3769" s="6"/>
      <c r="F3769" s="6"/>
      <c r="G3769" s="6"/>
      <c r="H3769" s="6"/>
      <c r="I3769" s="6"/>
      <c r="J3769" s="6" t="s">
        <v>9998</v>
      </c>
      <c r="K3769" s="7">
        <v>89117214754</v>
      </c>
      <c r="L3769" s="6" t="s">
        <v>9999</v>
      </c>
      <c r="M3769" s="6" t="s">
        <v>10000</v>
      </c>
      <c r="N3769" s="6" t="s">
        <v>9100</v>
      </c>
      <c r="O3769" s="7">
        <v>303</v>
      </c>
      <c r="P3769" s="8">
        <v>44144</v>
      </c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  <c r="CF3769" s="6"/>
      <c r="CG3769" s="6"/>
      <c r="CH3769" s="6"/>
    </row>
    <row r="3770" ht="15.15" spans="1:86">
      <c r="A3770" s="4">
        <v>44144.8547685185</v>
      </c>
      <c r="B3770" s="5" t="s">
        <v>11</v>
      </c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 t="s">
        <v>10001</v>
      </c>
      <c r="BP3770" s="7">
        <v>89062470003</v>
      </c>
      <c r="BQ3770" s="6" t="s">
        <v>10002</v>
      </c>
      <c r="BR3770" s="6" t="s">
        <v>10003</v>
      </c>
      <c r="BS3770" s="6" t="s">
        <v>8642</v>
      </c>
      <c r="BT3770" s="7">
        <v>141</v>
      </c>
      <c r="BU3770" s="8">
        <v>44144</v>
      </c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  <c r="CF3770" s="6"/>
      <c r="CG3770" s="6"/>
      <c r="CH3770" s="6"/>
    </row>
    <row r="3771" ht="15.15" hidden="1" spans="1:86">
      <c r="A3771" s="4">
        <v>44144.8552893518</v>
      </c>
      <c r="B3771" s="5" t="s">
        <v>65</v>
      </c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 t="s">
        <v>10004</v>
      </c>
      <c r="R3771" s="6" t="s">
        <v>10005</v>
      </c>
      <c r="S3771" s="6" t="s">
        <v>10006</v>
      </c>
      <c r="T3771" s="6" t="s">
        <v>10007</v>
      </c>
      <c r="U3771" s="6" t="s">
        <v>10008</v>
      </c>
      <c r="V3771" s="7">
        <v>403</v>
      </c>
      <c r="W3771" s="8">
        <v>44144</v>
      </c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6"/>
      <c r="CH3771" s="6"/>
    </row>
    <row r="3772" ht="15.15" hidden="1" spans="1:86">
      <c r="A3772" s="4">
        <v>44144.8554282407</v>
      </c>
      <c r="B3772" s="5" t="s">
        <v>27</v>
      </c>
      <c r="C3772" s="6"/>
      <c r="D3772" s="6"/>
      <c r="E3772" s="6"/>
      <c r="F3772" s="6"/>
      <c r="G3772" s="6"/>
      <c r="H3772" s="6"/>
      <c r="I3772" s="6"/>
      <c r="J3772" s="6" t="s">
        <v>10009</v>
      </c>
      <c r="K3772" s="6">
        <v>79213392776</v>
      </c>
      <c r="L3772" s="6" t="s">
        <v>10010</v>
      </c>
      <c r="M3772" s="6" t="s">
        <v>10011</v>
      </c>
      <c r="N3772" s="6" t="s">
        <v>9100</v>
      </c>
      <c r="O3772" s="7">
        <v>105</v>
      </c>
      <c r="P3772" s="8">
        <v>44144</v>
      </c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6"/>
      <c r="CH3772" s="6"/>
    </row>
    <row r="3773" ht="15.15" hidden="1" spans="1:86">
      <c r="A3773" s="4">
        <v>44144.855775463</v>
      </c>
      <c r="B3773" s="5" t="s">
        <v>27</v>
      </c>
      <c r="C3773" s="6"/>
      <c r="D3773" s="6"/>
      <c r="E3773" s="6"/>
      <c r="F3773" s="6"/>
      <c r="G3773" s="6"/>
      <c r="H3773" s="6"/>
      <c r="I3773" s="6"/>
      <c r="J3773" s="6" t="s">
        <v>10012</v>
      </c>
      <c r="K3773" s="7">
        <v>89112616695</v>
      </c>
      <c r="L3773" s="6" t="s">
        <v>10013</v>
      </c>
      <c r="M3773" s="6" t="s">
        <v>10014</v>
      </c>
      <c r="N3773" s="6" t="s">
        <v>9100</v>
      </c>
      <c r="O3773" s="7">
        <v>301</v>
      </c>
      <c r="P3773" s="8">
        <v>44144</v>
      </c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</row>
    <row r="3774" ht="15.15" hidden="1" spans="1:86">
      <c r="A3774" s="4">
        <v>44144.8564467593</v>
      </c>
      <c r="B3774" s="5" t="s">
        <v>65</v>
      </c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 t="s">
        <v>10004</v>
      </c>
      <c r="R3774" s="6" t="s">
        <v>10015</v>
      </c>
      <c r="S3774" s="6" t="s">
        <v>10006</v>
      </c>
      <c r="T3774" s="6" t="s">
        <v>10007</v>
      </c>
      <c r="U3774" s="6" t="s">
        <v>10016</v>
      </c>
      <c r="V3774" s="7">
        <v>403</v>
      </c>
      <c r="W3774" s="8">
        <v>44144</v>
      </c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</row>
    <row r="3775" ht="15.15" hidden="1" spans="1:86">
      <c r="A3775" s="4">
        <v>44144.8570138889</v>
      </c>
      <c r="B3775" s="6" t="s">
        <v>15</v>
      </c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 t="s">
        <v>10017</v>
      </c>
      <c r="AF3775" s="7">
        <v>89219042612</v>
      </c>
      <c r="AG3775" s="6" t="s">
        <v>10018</v>
      </c>
      <c r="AH3775" s="6" t="s">
        <v>10019</v>
      </c>
      <c r="AI3775" s="6" t="s">
        <v>3629</v>
      </c>
      <c r="AJ3775" s="7">
        <v>902</v>
      </c>
      <c r="AK3775" s="6" t="s">
        <v>56</v>
      </c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</row>
    <row r="3776" ht="15.15" hidden="1" spans="1:86">
      <c r="A3776" s="4">
        <v>44144.8573032407</v>
      </c>
      <c r="B3776" s="6" t="s">
        <v>80</v>
      </c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 t="s">
        <v>10020</v>
      </c>
      <c r="BH3776" s="6" t="s">
        <v>10021</v>
      </c>
      <c r="BI3776" s="6" t="s">
        <v>10022</v>
      </c>
      <c r="BJ3776" s="6" t="s">
        <v>10023</v>
      </c>
      <c r="BK3776" s="6" t="s">
        <v>10024</v>
      </c>
      <c r="BL3776" s="6" t="s">
        <v>1896</v>
      </c>
      <c r="BM3776" s="7">
        <v>220</v>
      </c>
      <c r="BN3776" s="6" t="s">
        <v>1451</v>
      </c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</row>
    <row r="3777" ht="15.15" hidden="1" spans="1:86">
      <c r="A3777" s="4">
        <v>44144.8576967593</v>
      </c>
      <c r="B3777" s="6" t="s">
        <v>15</v>
      </c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 t="s">
        <v>10025</v>
      </c>
      <c r="AF3777" s="6">
        <v>79219198859</v>
      </c>
      <c r="AG3777" s="6" t="s">
        <v>10026</v>
      </c>
      <c r="AH3777" s="6" t="s">
        <v>10027</v>
      </c>
      <c r="AI3777" s="6" t="s">
        <v>10028</v>
      </c>
      <c r="AJ3777" s="7">
        <v>101</v>
      </c>
      <c r="AK3777" s="6" t="s">
        <v>20</v>
      </c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</row>
    <row r="3778" ht="15.15" hidden="1" spans="1:86">
      <c r="A3778" s="4">
        <v>44144.8586689815</v>
      </c>
      <c r="B3778" s="5" t="s">
        <v>27</v>
      </c>
      <c r="C3778" s="6"/>
      <c r="D3778" s="6"/>
      <c r="E3778" s="6"/>
      <c r="F3778" s="6"/>
      <c r="G3778" s="6"/>
      <c r="H3778" s="6"/>
      <c r="I3778" s="6"/>
      <c r="J3778" s="6" t="s">
        <v>10029</v>
      </c>
      <c r="K3778" s="6" t="s">
        <v>10030</v>
      </c>
      <c r="L3778" s="6"/>
      <c r="M3778" s="6" t="s">
        <v>10031</v>
      </c>
      <c r="N3778" s="6" t="s">
        <v>9082</v>
      </c>
      <c r="O3778" s="7">
        <v>203</v>
      </c>
      <c r="P3778" s="8">
        <v>44144</v>
      </c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</row>
    <row r="3779" ht="15.15" hidden="1" spans="1:86">
      <c r="A3779" s="4">
        <v>44144.8589351852</v>
      </c>
      <c r="B3779" s="6" t="s">
        <v>80</v>
      </c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 t="s">
        <v>10017</v>
      </c>
      <c r="BH3779" s="7">
        <v>89219042612</v>
      </c>
      <c r="BI3779" s="6" t="s">
        <v>10018</v>
      </c>
      <c r="BJ3779" s="6" t="s">
        <v>10032</v>
      </c>
      <c r="BK3779" s="6" t="s">
        <v>10019</v>
      </c>
      <c r="BL3779" s="6" t="s">
        <v>10033</v>
      </c>
      <c r="BM3779" s="7">
        <v>101</v>
      </c>
      <c r="BN3779" s="6" t="s">
        <v>56</v>
      </c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</row>
    <row r="3780" ht="15.15" hidden="1" spans="1:86">
      <c r="A3780" s="4">
        <v>44144.859525463</v>
      </c>
      <c r="B3780" s="6" t="s">
        <v>15</v>
      </c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 t="s">
        <v>10034</v>
      </c>
      <c r="AF3780" s="7">
        <v>89062538800</v>
      </c>
      <c r="AG3780" s="6" t="s">
        <v>10035</v>
      </c>
      <c r="AH3780" s="6" t="s">
        <v>10036</v>
      </c>
      <c r="AI3780" s="6" t="s">
        <v>10037</v>
      </c>
      <c r="AJ3780" s="7">
        <v>106</v>
      </c>
      <c r="AK3780" s="6" t="s">
        <v>624</v>
      </c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</row>
    <row r="3781" ht="15.15" hidden="1" spans="1:86">
      <c r="A3781" s="4">
        <v>44144.8595833333</v>
      </c>
      <c r="B3781" s="5" t="s">
        <v>65</v>
      </c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 t="s">
        <v>10038</v>
      </c>
      <c r="R3781" s="6">
        <v>79500203316</v>
      </c>
      <c r="S3781" s="6" t="s">
        <v>10039</v>
      </c>
      <c r="T3781" s="6" t="s">
        <v>10040</v>
      </c>
      <c r="U3781" s="6" t="s">
        <v>10041</v>
      </c>
      <c r="V3781" s="6">
        <v>3</v>
      </c>
      <c r="W3781" s="8">
        <v>44144</v>
      </c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</row>
    <row r="3782" ht="15.15" spans="1:86">
      <c r="A3782" s="4">
        <v>44144.8599305556</v>
      </c>
      <c r="B3782" s="5" t="s">
        <v>11</v>
      </c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 t="s">
        <v>10042</v>
      </c>
      <c r="BP3782" s="7">
        <v>89117211189</v>
      </c>
      <c r="BQ3782" s="6" t="s">
        <v>10043</v>
      </c>
      <c r="BR3782" s="6" t="s">
        <v>10044</v>
      </c>
      <c r="BS3782" s="6" t="s">
        <v>9925</v>
      </c>
      <c r="BT3782" s="7">
        <v>122</v>
      </c>
      <c r="BU3782" s="8">
        <v>44113</v>
      </c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6"/>
      <c r="CH3782" s="6"/>
    </row>
    <row r="3783" ht="15.15" hidden="1" spans="1:86">
      <c r="A3783" s="4">
        <v>44144.8605555556</v>
      </c>
      <c r="B3783" s="5" t="s">
        <v>27</v>
      </c>
      <c r="C3783" s="6"/>
      <c r="D3783" s="6"/>
      <c r="E3783" s="6"/>
      <c r="F3783" s="6"/>
      <c r="G3783" s="6"/>
      <c r="H3783" s="6"/>
      <c r="I3783" s="6"/>
      <c r="J3783" s="6" t="s">
        <v>10045</v>
      </c>
      <c r="K3783" s="7">
        <v>89657789887</v>
      </c>
      <c r="L3783" s="6" t="s">
        <v>10046</v>
      </c>
      <c r="M3783" s="6" t="s">
        <v>10047</v>
      </c>
      <c r="N3783" s="6" t="s">
        <v>9763</v>
      </c>
      <c r="O3783" s="7">
        <v>101</v>
      </c>
      <c r="P3783" s="8">
        <v>44144</v>
      </c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</row>
    <row r="3784" ht="15.15" hidden="1" spans="1:86">
      <c r="A3784" s="4">
        <v>44144.8607638889</v>
      </c>
      <c r="B3784" s="5" t="s">
        <v>27</v>
      </c>
      <c r="C3784" s="6"/>
      <c r="D3784" s="6"/>
      <c r="E3784" s="6"/>
      <c r="F3784" s="6"/>
      <c r="G3784" s="6"/>
      <c r="H3784" s="6"/>
      <c r="I3784" s="6"/>
      <c r="J3784" s="6" t="s">
        <v>10017</v>
      </c>
      <c r="K3784" s="7">
        <v>89219042612</v>
      </c>
      <c r="L3784" s="6" t="s">
        <v>10018</v>
      </c>
      <c r="M3784" s="6" t="s">
        <v>10019</v>
      </c>
      <c r="N3784" s="6" t="s">
        <v>10048</v>
      </c>
      <c r="O3784" s="7">
        <v>104</v>
      </c>
      <c r="P3784" s="8">
        <v>44144</v>
      </c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6"/>
      <c r="CH3784" s="6"/>
    </row>
    <row r="3785" ht="15.15" hidden="1" spans="1:86">
      <c r="A3785" s="4">
        <v>44144.8619907407</v>
      </c>
      <c r="B3785" s="6" t="s">
        <v>80</v>
      </c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 t="s">
        <v>4231</v>
      </c>
      <c r="BH3785" s="7">
        <v>89215968758</v>
      </c>
      <c r="BI3785" s="6" t="s">
        <v>4232</v>
      </c>
      <c r="BJ3785" s="6" t="s">
        <v>10049</v>
      </c>
      <c r="BK3785" s="6" t="s">
        <v>4233</v>
      </c>
      <c r="BL3785" s="6" t="s">
        <v>1672</v>
      </c>
      <c r="BM3785" s="7">
        <v>139</v>
      </c>
      <c r="BN3785" s="6" t="s">
        <v>20</v>
      </c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  <c r="CF3785" s="6"/>
      <c r="CG3785" s="6"/>
      <c r="CH3785" s="6"/>
    </row>
    <row r="3786" ht="15.15" hidden="1" spans="1:86">
      <c r="A3786" s="4">
        <v>44144.8620717593</v>
      </c>
      <c r="B3786" s="5" t="s">
        <v>27</v>
      </c>
      <c r="C3786" s="6"/>
      <c r="D3786" s="6"/>
      <c r="E3786" s="6"/>
      <c r="F3786" s="6"/>
      <c r="G3786" s="6"/>
      <c r="H3786" s="6"/>
      <c r="I3786" s="6"/>
      <c r="J3786" s="6" t="s">
        <v>10050</v>
      </c>
      <c r="K3786" s="6">
        <v>79045109665</v>
      </c>
      <c r="L3786" s="6" t="s">
        <v>10051</v>
      </c>
      <c r="M3786" s="6" t="s">
        <v>10052</v>
      </c>
      <c r="N3786" s="6" t="s">
        <v>9439</v>
      </c>
      <c r="O3786" s="7">
        <v>203</v>
      </c>
      <c r="P3786" s="8">
        <v>44144</v>
      </c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  <c r="CF3786" s="6"/>
      <c r="CG3786" s="6"/>
      <c r="CH3786" s="6"/>
    </row>
    <row r="3787" ht="15.15" spans="1:86">
      <c r="A3787" s="4">
        <v>44144.8622569444</v>
      </c>
      <c r="B3787" s="5" t="s">
        <v>11</v>
      </c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 t="s">
        <v>10053</v>
      </c>
      <c r="BP3787" s="7">
        <v>9213217577</v>
      </c>
      <c r="BQ3787" s="6" t="s">
        <v>10054</v>
      </c>
      <c r="BR3787" s="6" t="s">
        <v>10055</v>
      </c>
      <c r="BS3787" s="6" t="s">
        <v>9925</v>
      </c>
      <c r="BT3787" s="7">
        <v>122</v>
      </c>
      <c r="BU3787" s="8">
        <v>44144</v>
      </c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6"/>
      <c r="CH3787" s="6"/>
    </row>
    <row r="3788" ht="15.15" hidden="1" spans="1:86">
      <c r="A3788" s="4">
        <v>44144.8625115741</v>
      </c>
      <c r="B3788" s="6" t="s">
        <v>80</v>
      </c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 t="s">
        <v>10056</v>
      </c>
      <c r="BH3788" s="6" t="s">
        <v>10057</v>
      </c>
      <c r="BI3788" s="6" t="s">
        <v>10058</v>
      </c>
      <c r="BJ3788" s="6" t="s">
        <v>10059</v>
      </c>
      <c r="BK3788" s="6" t="s">
        <v>10060</v>
      </c>
      <c r="BL3788" s="6" t="s">
        <v>10061</v>
      </c>
      <c r="BM3788" s="7">
        <v>129</v>
      </c>
      <c r="BN3788" s="6" t="s">
        <v>20</v>
      </c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6"/>
      <c r="CH3788" s="6"/>
    </row>
    <row r="3789" ht="15.15" hidden="1" spans="1:86">
      <c r="A3789" s="4">
        <v>44144.863900463</v>
      </c>
      <c r="B3789" s="6" t="s">
        <v>80</v>
      </c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 t="s">
        <v>10062</v>
      </c>
      <c r="BH3789" s="6">
        <v>9811803701</v>
      </c>
      <c r="BI3789" s="6" t="s">
        <v>10063</v>
      </c>
      <c r="BJ3789" s="6" t="s">
        <v>10064</v>
      </c>
      <c r="BK3789" s="6" t="s">
        <v>10065</v>
      </c>
      <c r="BL3789" s="6" t="s">
        <v>7436</v>
      </c>
      <c r="BM3789" s="6" t="s">
        <v>10066</v>
      </c>
      <c r="BN3789" s="6" t="s">
        <v>74</v>
      </c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6"/>
      <c r="CH3789" s="6"/>
    </row>
    <row r="3790" ht="15.15" hidden="1" spans="1:86">
      <c r="A3790" s="4">
        <v>44144.8641782407</v>
      </c>
      <c r="B3790" s="5" t="s">
        <v>65</v>
      </c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 t="s">
        <v>10067</v>
      </c>
      <c r="R3790" s="7">
        <v>79112249180</v>
      </c>
      <c r="S3790" s="6" t="s">
        <v>10068</v>
      </c>
      <c r="T3790" s="6" t="s">
        <v>10069</v>
      </c>
      <c r="U3790" s="6" t="s">
        <v>4928</v>
      </c>
      <c r="V3790" s="7">
        <v>203</v>
      </c>
      <c r="W3790" s="8">
        <v>47796</v>
      </c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6"/>
      <c r="CH3790" s="6"/>
    </row>
    <row r="3791" ht="15.15" hidden="1" spans="1:86">
      <c r="A3791" s="4">
        <v>44144.8644444444</v>
      </c>
      <c r="B3791" s="5" t="s">
        <v>65</v>
      </c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 t="s">
        <v>10070</v>
      </c>
      <c r="R3791" s="7">
        <v>89213323234</v>
      </c>
      <c r="S3791" s="6" t="s">
        <v>10071</v>
      </c>
      <c r="T3791" s="6" t="s">
        <v>10072</v>
      </c>
      <c r="U3791" s="6" t="s">
        <v>5129</v>
      </c>
      <c r="V3791" s="7">
        <v>202</v>
      </c>
      <c r="W3791" s="8">
        <v>44144</v>
      </c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  <c r="CF3791" s="6"/>
      <c r="CG3791" s="6"/>
      <c r="CH3791" s="6"/>
    </row>
    <row r="3792" ht="15.15" hidden="1" spans="1:86">
      <c r="A3792" s="4">
        <v>44144.8644444444</v>
      </c>
      <c r="B3792" s="5" t="s">
        <v>27</v>
      </c>
      <c r="C3792" s="6"/>
      <c r="D3792" s="6"/>
      <c r="E3792" s="6"/>
      <c r="F3792" s="6"/>
      <c r="G3792" s="6"/>
      <c r="H3792" s="6"/>
      <c r="I3792" s="6"/>
      <c r="J3792" s="6" t="s">
        <v>10073</v>
      </c>
      <c r="K3792" s="7">
        <v>89213328211</v>
      </c>
      <c r="L3792" s="6" t="s">
        <v>10074</v>
      </c>
      <c r="M3792" s="6" t="s">
        <v>10075</v>
      </c>
      <c r="N3792" s="6" t="s">
        <v>745</v>
      </c>
      <c r="O3792" s="6" t="s">
        <v>10076</v>
      </c>
      <c r="P3792" s="8">
        <v>44144</v>
      </c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  <c r="CF3792" s="6"/>
      <c r="CG3792" s="6"/>
      <c r="CH3792" s="6"/>
    </row>
    <row r="3793" ht="15.15" hidden="1" spans="1:86">
      <c r="A3793" s="4">
        <v>44144.8650115741</v>
      </c>
      <c r="B3793" s="6" t="s">
        <v>80</v>
      </c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 t="s">
        <v>10038</v>
      </c>
      <c r="BH3793" s="6">
        <v>79500203316</v>
      </c>
      <c r="BI3793" s="6" t="s">
        <v>10039</v>
      </c>
      <c r="BJ3793" s="6" t="s">
        <v>10077</v>
      </c>
      <c r="BK3793" s="6" t="s">
        <v>10078</v>
      </c>
      <c r="BL3793" s="6" t="s">
        <v>10079</v>
      </c>
      <c r="BM3793" s="6" t="s">
        <v>10080</v>
      </c>
      <c r="BN3793" s="6" t="s">
        <v>74</v>
      </c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6"/>
      <c r="CH3793" s="6"/>
    </row>
    <row r="3794" ht="15.15" hidden="1" spans="1:86">
      <c r="A3794" s="4">
        <v>44144.8653587963</v>
      </c>
      <c r="B3794" s="6" t="s">
        <v>80</v>
      </c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 t="s">
        <v>10081</v>
      </c>
      <c r="BH3794" s="6">
        <v>79219447964</v>
      </c>
      <c r="BI3794" s="6" t="s">
        <v>10082</v>
      </c>
      <c r="BJ3794" s="6" t="s">
        <v>10083</v>
      </c>
      <c r="BK3794" s="6" t="s">
        <v>10084</v>
      </c>
      <c r="BL3794" s="6" t="s">
        <v>3112</v>
      </c>
      <c r="BM3794" s="6" t="s">
        <v>46</v>
      </c>
      <c r="BN3794" s="6" t="s">
        <v>26</v>
      </c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6"/>
      <c r="CH3794" s="6"/>
    </row>
    <row r="3795" ht="15.15" hidden="1" spans="1:86">
      <c r="A3795" s="4">
        <v>44144.8659027778</v>
      </c>
      <c r="B3795" s="5" t="s">
        <v>65</v>
      </c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 t="s">
        <v>10085</v>
      </c>
      <c r="R3795" s="6">
        <v>79046332206</v>
      </c>
      <c r="S3795" s="6" t="s">
        <v>10086</v>
      </c>
      <c r="T3795" s="6" t="s">
        <v>10087</v>
      </c>
      <c r="U3795" s="6" t="s">
        <v>179</v>
      </c>
      <c r="V3795" s="7">
        <v>301</v>
      </c>
      <c r="W3795" s="8">
        <v>44144</v>
      </c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6"/>
      <c r="CH3795" s="6"/>
    </row>
    <row r="3796" ht="15.15" hidden="1" spans="1:86">
      <c r="A3796" s="4">
        <v>44144.8660763889</v>
      </c>
      <c r="B3796" s="5" t="s">
        <v>65</v>
      </c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 t="s">
        <v>10070</v>
      </c>
      <c r="R3796" s="7">
        <v>89213323234</v>
      </c>
      <c r="S3796" s="6" t="s">
        <v>10071</v>
      </c>
      <c r="T3796" s="6" t="s">
        <v>10072</v>
      </c>
      <c r="U3796" s="6" t="s">
        <v>1988</v>
      </c>
      <c r="V3796" s="6" t="s">
        <v>5138</v>
      </c>
      <c r="W3796" s="8">
        <v>44144</v>
      </c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</row>
    <row r="3797" ht="15.15" hidden="1" spans="1:86">
      <c r="A3797" s="4">
        <v>44144.8662847222</v>
      </c>
      <c r="B3797" s="6" t="s">
        <v>80</v>
      </c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 t="s">
        <v>10088</v>
      </c>
      <c r="BH3797" s="6" t="s">
        <v>10089</v>
      </c>
      <c r="BI3797" s="6" t="s">
        <v>10090</v>
      </c>
      <c r="BJ3797" s="6" t="s">
        <v>10091</v>
      </c>
      <c r="BK3797" s="6" t="s">
        <v>10092</v>
      </c>
      <c r="BL3797" s="6" t="s">
        <v>1147</v>
      </c>
      <c r="BM3797" s="7">
        <v>119</v>
      </c>
      <c r="BN3797" s="6" t="s">
        <v>26</v>
      </c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</row>
    <row r="3798" ht="15.15" spans="1:86">
      <c r="A3798" s="4">
        <v>44144.8673611111</v>
      </c>
      <c r="B3798" s="5" t="s">
        <v>11</v>
      </c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 t="s">
        <v>10093</v>
      </c>
      <c r="BP3798" s="6" t="s">
        <v>10094</v>
      </c>
      <c r="BQ3798" s="6" t="s">
        <v>10095</v>
      </c>
      <c r="BR3798" s="6" t="s">
        <v>10096</v>
      </c>
      <c r="BS3798" s="6" t="s">
        <v>378</v>
      </c>
      <c r="BT3798" s="7">
        <v>229</v>
      </c>
      <c r="BU3798" s="8">
        <v>44144</v>
      </c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</row>
    <row r="3799" ht="15.15" hidden="1" spans="1:86">
      <c r="A3799" s="4">
        <v>44144.8674074074</v>
      </c>
      <c r="B3799" s="5" t="s">
        <v>65</v>
      </c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 t="s">
        <v>10085</v>
      </c>
      <c r="R3799" s="6">
        <v>79046332206</v>
      </c>
      <c r="S3799" s="6" t="s">
        <v>10086</v>
      </c>
      <c r="T3799" s="6" t="s">
        <v>10087</v>
      </c>
      <c r="U3799" s="6" t="s">
        <v>1987</v>
      </c>
      <c r="V3799" s="7">
        <v>403</v>
      </c>
      <c r="W3799" s="8">
        <v>44144</v>
      </c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6"/>
      <c r="CH3799" s="6"/>
    </row>
    <row r="3800" ht="15.15" hidden="1" spans="1:86">
      <c r="A3800" s="4">
        <v>44144.8674074074</v>
      </c>
      <c r="B3800" s="6" t="s">
        <v>80</v>
      </c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 t="s">
        <v>10097</v>
      </c>
      <c r="BH3800" s="7">
        <v>89214203885</v>
      </c>
      <c r="BI3800" s="6" t="s">
        <v>10098</v>
      </c>
      <c r="BJ3800" s="6" t="s">
        <v>10099</v>
      </c>
      <c r="BK3800" s="6" t="s">
        <v>10100</v>
      </c>
      <c r="BL3800" s="6" t="s">
        <v>3112</v>
      </c>
      <c r="BM3800" s="6" t="s">
        <v>46</v>
      </c>
      <c r="BN3800" s="6" t="s">
        <v>1451</v>
      </c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6"/>
      <c r="CH3800" s="6"/>
    </row>
    <row r="3801" ht="15.15" hidden="1" spans="1:86">
      <c r="A3801" s="4">
        <v>44144.8676851852</v>
      </c>
      <c r="B3801" s="5" t="s">
        <v>27</v>
      </c>
      <c r="C3801" s="6"/>
      <c r="D3801" s="6"/>
      <c r="E3801" s="6"/>
      <c r="F3801" s="6"/>
      <c r="G3801" s="6"/>
      <c r="H3801" s="6"/>
      <c r="I3801" s="6"/>
      <c r="J3801" s="6" t="s">
        <v>10101</v>
      </c>
      <c r="K3801" s="7">
        <v>89112605886</v>
      </c>
      <c r="L3801" s="6" t="s">
        <v>10102</v>
      </c>
      <c r="M3801" s="6" t="s">
        <v>10103</v>
      </c>
      <c r="N3801" s="6" t="s">
        <v>9082</v>
      </c>
      <c r="O3801" s="7">
        <v>403</v>
      </c>
      <c r="P3801" s="8">
        <v>44144</v>
      </c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6"/>
      <c r="CH3801" s="6"/>
    </row>
    <row r="3802" ht="15.15" spans="1:86">
      <c r="A3802" s="4">
        <v>44144.8678819444</v>
      </c>
      <c r="B3802" s="5" t="s">
        <v>11</v>
      </c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 t="s">
        <v>9906</v>
      </c>
      <c r="BP3802" s="6">
        <v>79219946893</v>
      </c>
      <c r="BQ3802" s="6" t="s">
        <v>9907</v>
      </c>
      <c r="BR3802" s="6" t="s">
        <v>9908</v>
      </c>
      <c r="BS3802" s="6" t="s">
        <v>2895</v>
      </c>
      <c r="BT3802" s="7">
        <v>601</v>
      </c>
      <c r="BU3802" s="8">
        <v>44144</v>
      </c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6"/>
      <c r="CH3802" s="6"/>
    </row>
    <row r="3803" ht="15.15" hidden="1" spans="1:86">
      <c r="A3803" s="4">
        <v>44144.8680092593</v>
      </c>
      <c r="B3803" s="5" t="s">
        <v>65</v>
      </c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 t="s">
        <v>7274</v>
      </c>
      <c r="R3803" s="7">
        <v>9219433565</v>
      </c>
      <c r="S3803" s="6" t="s">
        <v>7275</v>
      </c>
      <c r="T3803" s="6" t="s">
        <v>7276</v>
      </c>
      <c r="U3803" s="6" t="s">
        <v>3453</v>
      </c>
      <c r="V3803" s="6">
        <v>1</v>
      </c>
      <c r="W3803" s="8">
        <v>44144</v>
      </c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6"/>
      <c r="CH3803" s="6"/>
    </row>
    <row r="3804" ht="15.15" spans="1:86">
      <c r="A3804" s="4">
        <v>44144.8680902778</v>
      </c>
      <c r="B3804" s="5" t="s">
        <v>11</v>
      </c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 t="s">
        <v>10104</v>
      </c>
      <c r="BP3804" s="7">
        <v>89112334300</v>
      </c>
      <c r="BQ3804" s="6" t="s">
        <v>10105</v>
      </c>
      <c r="BR3804" s="6" t="s">
        <v>10106</v>
      </c>
      <c r="BS3804" s="6" t="s">
        <v>10107</v>
      </c>
      <c r="BT3804" s="7">
        <v>138</v>
      </c>
      <c r="BU3804" s="8">
        <v>44144</v>
      </c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6"/>
      <c r="CH3804" s="6"/>
    </row>
    <row r="3805" ht="15.15" hidden="1" spans="1:86">
      <c r="A3805" s="4">
        <v>44144.8681597222</v>
      </c>
      <c r="B3805" s="5" t="s">
        <v>65</v>
      </c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 t="s">
        <v>1452</v>
      </c>
      <c r="R3805" s="7">
        <v>89213789310</v>
      </c>
      <c r="S3805" s="6" t="s">
        <v>10108</v>
      </c>
      <c r="T3805" s="6" t="s">
        <v>1453</v>
      </c>
      <c r="U3805" s="6" t="s">
        <v>164</v>
      </c>
      <c r="V3805" s="6">
        <v>3</v>
      </c>
      <c r="W3805" s="8">
        <v>44115</v>
      </c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6"/>
      <c r="CH3805" s="6"/>
    </row>
    <row r="3806" ht="15.15" hidden="1" spans="1:86">
      <c r="A3806" s="4">
        <v>44144.8692476852</v>
      </c>
      <c r="B3806" s="6" t="s">
        <v>80</v>
      </c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 t="s">
        <v>10109</v>
      </c>
      <c r="BH3806" s="7">
        <v>89119737349</v>
      </c>
      <c r="BI3806" s="6" t="s">
        <v>10110</v>
      </c>
      <c r="BJ3806" s="6" t="s">
        <v>10111</v>
      </c>
      <c r="BK3806" s="6" t="s">
        <v>10112</v>
      </c>
      <c r="BL3806" s="6" t="s">
        <v>2154</v>
      </c>
      <c r="BM3806" s="7">
        <v>901</v>
      </c>
      <c r="BN3806" s="6" t="s">
        <v>20</v>
      </c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6"/>
    </row>
    <row r="3807" ht="15.15" hidden="1" spans="1:86">
      <c r="A3807" s="4">
        <v>44144.8693055556</v>
      </c>
      <c r="B3807" s="5" t="s">
        <v>27</v>
      </c>
      <c r="C3807" s="6"/>
      <c r="D3807" s="6"/>
      <c r="E3807" s="6"/>
      <c r="F3807" s="6"/>
      <c r="G3807" s="6"/>
      <c r="H3807" s="6"/>
      <c r="I3807" s="6"/>
      <c r="J3807" s="6" t="s">
        <v>10113</v>
      </c>
      <c r="K3807" s="6">
        <f>7-921-784-99-6</f>
        <v>-1803</v>
      </c>
      <c r="L3807" s="6" t="s">
        <v>10114</v>
      </c>
      <c r="M3807" s="6" t="s">
        <v>10115</v>
      </c>
      <c r="N3807" s="6" t="s">
        <v>4127</v>
      </c>
      <c r="O3807" s="7">
        <v>201</v>
      </c>
      <c r="P3807" s="8">
        <v>44144</v>
      </c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</row>
    <row r="3808" ht="15.15" hidden="1" spans="1:86">
      <c r="A3808" s="4">
        <v>44144.8702083333</v>
      </c>
      <c r="B3808" s="5" t="s">
        <v>27</v>
      </c>
      <c r="C3808" s="6"/>
      <c r="D3808" s="6"/>
      <c r="E3808" s="6"/>
      <c r="F3808" s="6"/>
      <c r="G3808" s="6"/>
      <c r="H3808" s="6"/>
      <c r="I3808" s="6"/>
      <c r="J3808" s="6" t="s">
        <v>10116</v>
      </c>
      <c r="K3808" s="6">
        <v>79110277829</v>
      </c>
      <c r="L3808" s="6" t="s">
        <v>10117</v>
      </c>
      <c r="M3808" s="6" t="s">
        <v>10118</v>
      </c>
      <c r="N3808" s="6" t="s">
        <v>2035</v>
      </c>
      <c r="O3808" s="7">
        <v>101</v>
      </c>
      <c r="P3808" s="8">
        <v>44144</v>
      </c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  <c r="CF3808" s="6"/>
      <c r="CG3808" s="6"/>
      <c r="CH3808" s="6"/>
    </row>
    <row r="3809" ht="15.15" spans="1:86">
      <c r="A3809" s="4">
        <v>44144.8710763889</v>
      </c>
      <c r="B3809" s="5" t="s">
        <v>11</v>
      </c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 t="s">
        <v>10119</v>
      </c>
      <c r="BP3809" s="7">
        <v>9213217577</v>
      </c>
      <c r="BQ3809" s="6" t="s">
        <v>10120</v>
      </c>
      <c r="BR3809" s="6" t="s">
        <v>10055</v>
      </c>
      <c r="BS3809" s="6" t="s">
        <v>10121</v>
      </c>
      <c r="BT3809" s="7">
        <v>125</v>
      </c>
      <c r="BU3809" s="8">
        <v>44144</v>
      </c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  <c r="CF3809" s="6"/>
      <c r="CG3809" s="6"/>
      <c r="CH3809" s="6"/>
    </row>
    <row r="3810" ht="15.15" hidden="1" spans="1:86">
      <c r="A3810" s="4">
        <v>44144.8718865741</v>
      </c>
      <c r="B3810" s="5" t="s">
        <v>192</v>
      </c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 t="s">
        <v>10116</v>
      </c>
      <c r="BA3810" s="6">
        <v>79110277829</v>
      </c>
      <c r="BB3810" s="6" t="s">
        <v>10117</v>
      </c>
      <c r="BC3810" s="6" t="s">
        <v>10118</v>
      </c>
      <c r="BD3810" s="6" t="s">
        <v>773</v>
      </c>
      <c r="BE3810" s="7">
        <v>104</v>
      </c>
      <c r="BF3810" s="8">
        <v>44144</v>
      </c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  <c r="CF3810" s="6"/>
      <c r="CG3810" s="6"/>
      <c r="CH3810" s="6"/>
    </row>
    <row r="3811" ht="15.15" hidden="1" spans="1:86">
      <c r="A3811" s="4">
        <v>44144.8724537037</v>
      </c>
      <c r="B3811" s="5" t="s">
        <v>27</v>
      </c>
      <c r="C3811" s="6"/>
      <c r="D3811" s="6"/>
      <c r="E3811" s="6"/>
      <c r="F3811" s="6"/>
      <c r="G3811" s="6"/>
      <c r="H3811" s="6"/>
      <c r="I3811" s="6"/>
      <c r="J3811" s="6" t="s">
        <v>9397</v>
      </c>
      <c r="K3811" s="6" t="s">
        <v>9398</v>
      </c>
      <c r="L3811" s="6"/>
      <c r="M3811" s="6" t="s">
        <v>8911</v>
      </c>
      <c r="N3811" s="6" t="s">
        <v>10122</v>
      </c>
      <c r="O3811" s="7">
        <v>206</v>
      </c>
      <c r="P3811" s="8">
        <v>44144</v>
      </c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6"/>
      <c r="CH3811" s="6"/>
    </row>
    <row r="3812" ht="15.15" spans="1:86">
      <c r="A3812" s="4">
        <v>44144.8728935185</v>
      </c>
      <c r="B3812" s="5" t="s">
        <v>11</v>
      </c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 t="s">
        <v>10123</v>
      </c>
      <c r="BP3812" s="6">
        <v>79217740721</v>
      </c>
      <c r="BQ3812" s="6" t="s">
        <v>10124</v>
      </c>
      <c r="BR3812" s="6" t="s">
        <v>10125</v>
      </c>
      <c r="BS3812" s="6" t="s">
        <v>10107</v>
      </c>
      <c r="BT3812" s="7">
        <v>138</v>
      </c>
      <c r="BU3812" s="8">
        <v>44144</v>
      </c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  <c r="CF3812" s="6"/>
      <c r="CG3812" s="6"/>
      <c r="CH3812" s="6"/>
    </row>
    <row r="3813" ht="15.15" spans="1:86">
      <c r="A3813" s="4">
        <v>44144.8731018519</v>
      </c>
      <c r="B3813" s="5" t="s">
        <v>11</v>
      </c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 t="s">
        <v>10126</v>
      </c>
      <c r="BP3813" s="7">
        <v>89516782654</v>
      </c>
      <c r="BQ3813" s="6" t="s">
        <v>10127</v>
      </c>
      <c r="BR3813" s="6" t="s">
        <v>10128</v>
      </c>
      <c r="BS3813" s="6" t="s">
        <v>10129</v>
      </c>
      <c r="BT3813" s="6" t="s">
        <v>2522</v>
      </c>
      <c r="BU3813" s="8">
        <v>44144</v>
      </c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6"/>
      <c r="CH3813" s="6"/>
    </row>
    <row r="3814" ht="15.15" hidden="1" spans="1:86">
      <c r="A3814" s="4">
        <v>44144.8736111111</v>
      </c>
      <c r="B3814" s="5" t="s">
        <v>27</v>
      </c>
      <c r="C3814" s="6"/>
      <c r="D3814" s="6"/>
      <c r="E3814" s="6"/>
      <c r="F3814" s="6"/>
      <c r="G3814" s="6"/>
      <c r="H3814" s="6"/>
      <c r="I3814" s="6"/>
      <c r="J3814" s="6" t="s">
        <v>10130</v>
      </c>
      <c r="K3814" s="7">
        <v>89046447888</v>
      </c>
      <c r="L3814" s="6" t="s">
        <v>10131</v>
      </c>
      <c r="M3814" s="6" t="s">
        <v>10132</v>
      </c>
      <c r="N3814" s="6" t="s">
        <v>9082</v>
      </c>
      <c r="O3814" s="7">
        <v>401</v>
      </c>
      <c r="P3814" s="8">
        <v>44144</v>
      </c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6"/>
      <c r="CH3814" s="6"/>
    </row>
    <row r="3815" ht="15.15" hidden="1" spans="1:86">
      <c r="A3815" s="4">
        <v>44144.8740856481</v>
      </c>
      <c r="B3815" s="5" t="s">
        <v>65</v>
      </c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 t="s">
        <v>10133</v>
      </c>
      <c r="R3815" s="6" t="s">
        <v>10134</v>
      </c>
      <c r="S3815" s="6" t="s">
        <v>10135</v>
      </c>
      <c r="T3815" s="6" t="s">
        <v>10136</v>
      </c>
      <c r="U3815" s="6" t="s">
        <v>139</v>
      </c>
      <c r="V3815" s="7">
        <v>603</v>
      </c>
      <c r="W3815" s="8">
        <v>44144</v>
      </c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6"/>
      <c r="CH3815" s="6"/>
    </row>
    <row r="3816" ht="15.15" hidden="1" spans="1:86">
      <c r="A3816" s="4">
        <v>44144.8742476852</v>
      </c>
      <c r="B3816" s="6" t="s">
        <v>80</v>
      </c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 t="s">
        <v>10137</v>
      </c>
      <c r="BH3816" s="7">
        <v>89213310827</v>
      </c>
      <c r="BI3816" s="6" t="s">
        <v>10138</v>
      </c>
      <c r="BJ3816" s="6" t="s">
        <v>10139</v>
      </c>
      <c r="BK3816" s="6" t="s">
        <v>10140</v>
      </c>
      <c r="BL3816" s="6" t="s">
        <v>10141</v>
      </c>
      <c r="BM3816" s="7">
        <v>203</v>
      </c>
      <c r="BN3816" s="6" t="s">
        <v>712</v>
      </c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  <c r="CF3816" s="6"/>
      <c r="CG3816" s="6"/>
      <c r="CH3816" s="6"/>
    </row>
    <row r="3817" ht="15.15" hidden="1" spans="1:86">
      <c r="A3817" s="4">
        <v>44144.8743865741</v>
      </c>
      <c r="B3817" s="6" t="s">
        <v>80</v>
      </c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 t="s">
        <v>10142</v>
      </c>
      <c r="BH3817" s="7">
        <v>89531748858</v>
      </c>
      <c r="BI3817" s="6" t="s">
        <v>10143</v>
      </c>
      <c r="BJ3817" s="6" t="s">
        <v>10144</v>
      </c>
      <c r="BK3817" s="6" t="s">
        <v>10145</v>
      </c>
      <c r="BL3817" s="6" t="s">
        <v>10146</v>
      </c>
      <c r="BM3817" s="7">
        <v>144</v>
      </c>
      <c r="BN3817" s="6" t="s">
        <v>20</v>
      </c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6"/>
      <c r="CH3817" s="6"/>
    </row>
    <row r="3818" ht="15.15" hidden="1" spans="1:86">
      <c r="A3818" s="4">
        <v>44144.8745486111</v>
      </c>
      <c r="B3818" s="5" t="s">
        <v>27</v>
      </c>
      <c r="C3818" s="6"/>
      <c r="D3818" s="6"/>
      <c r="E3818" s="6"/>
      <c r="F3818" s="6"/>
      <c r="G3818" s="6"/>
      <c r="H3818" s="6"/>
      <c r="I3818" s="6"/>
      <c r="J3818" s="6" t="s">
        <v>10147</v>
      </c>
      <c r="K3818" s="7">
        <v>89219829268</v>
      </c>
      <c r="L3818" s="6" t="s">
        <v>10148</v>
      </c>
      <c r="M3818" s="6" t="s">
        <v>10149</v>
      </c>
      <c r="N3818" s="6" t="s">
        <v>9100</v>
      </c>
      <c r="O3818" s="7">
        <v>304</v>
      </c>
      <c r="P3818" s="8">
        <v>44144</v>
      </c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6"/>
      <c r="CH3818" s="6"/>
    </row>
    <row r="3819" ht="15.15" spans="1:86">
      <c r="A3819" s="4">
        <v>44144.8747106481</v>
      </c>
      <c r="B3819" s="5" t="s">
        <v>11</v>
      </c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 t="s">
        <v>10150</v>
      </c>
      <c r="BP3819" s="6">
        <v>79213935185</v>
      </c>
      <c r="BQ3819" s="6" t="s">
        <v>10151</v>
      </c>
      <c r="BR3819" s="6" t="s">
        <v>10152</v>
      </c>
      <c r="BS3819" s="6" t="s">
        <v>218</v>
      </c>
      <c r="BT3819" s="7">
        <v>101</v>
      </c>
      <c r="BU3819" s="8">
        <v>44144</v>
      </c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</row>
    <row r="3820" ht="15.15" hidden="1" spans="1:86">
      <c r="A3820" s="4">
        <v>44144.8753472222</v>
      </c>
      <c r="B3820" s="5" t="s">
        <v>65</v>
      </c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 t="s">
        <v>10153</v>
      </c>
      <c r="R3820" s="6">
        <v>79819621800</v>
      </c>
      <c r="S3820" s="6" t="s">
        <v>1109</v>
      </c>
      <c r="T3820" s="6" t="s">
        <v>6428</v>
      </c>
      <c r="U3820" s="6" t="s">
        <v>8460</v>
      </c>
      <c r="V3820" s="7">
        <v>111</v>
      </c>
      <c r="W3820" s="8">
        <v>44144</v>
      </c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</row>
    <row r="3821" ht="15.15" spans="1:86">
      <c r="A3821" s="4">
        <v>44144.875474537</v>
      </c>
      <c r="B3821" s="5" t="s">
        <v>11</v>
      </c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 t="s">
        <v>10126</v>
      </c>
      <c r="BP3821" s="7">
        <v>89516782654</v>
      </c>
      <c r="BQ3821" s="6" t="s">
        <v>10127</v>
      </c>
      <c r="BR3821" s="6" t="s">
        <v>10128</v>
      </c>
      <c r="BS3821" s="6" t="s">
        <v>218</v>
      </c>
      <c r="BT3821" s="7">
        <v>102</v>
      </c>
      <c r="BU3821" s="8">
        <v>44144</v>
      </c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</row>
    <row r="3822" ht="15.15" hidden="1" spans="1:86">
      <c r="A3822" s="4">
        <v>44144.8755555556</v>
      </c>
      <c r="B3822" s="5" t="s">
        <v>27</v>
      </c>
      <c r="C3822" s="6"/>
      <c r="D3822" s="6"/>
      <c r="E3822" s="6"/>
      <c r="F3822" s="6"/>
      <c r="G3822" s="6"/>
      <c r="H3822" s="6"/>
      <c r="I3822" s="6"/>
      <c r="J3822" s="6" t="s">
        <v>10154</v>
      </c>
      <c r="K3822" s="6">
        <v>79119877484</v>
      </c>
      <c r="L3822" s="6" t="s">
        <v>10155</v>
      </c>
      <c r="M3822" s="6" t="s">
        <v>10156</v>
      </c>
      <c r="N3822" s="6" t="s">
        <v>745</v>
      </c>
      <c r="O3822" s="7">
        <v>201</v>
      </c>
      <c r="P3822" s="8">
        <v>44144</v>
      </c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</row>
    <row r="3823" ht="15.15" hidden="1" spans="1:86">
      <c r="A3823" s="4">
        <v>44144.8756944444</v>
      </c>
      <c r="B3823" s="5" t="s">
        <v>65</v>
      </c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 t="s">
        <v>10157</v>
      </c>
      <c r="R3823" s="7">
        <v>9657561398</v>
      </c>
      <c r="S3823" s="6" t="s">
        <v>10158</v>
      </c>
      <c r="T3823" s="6" t="s">
        <v>10159</v>
      </c>
      <c r="U3823" s="6" t="s">
        <v>10160</v>
      </c>
      <c r="V3823" s="7">
        <v>203</v>
      </c>
      <c r="W3823" s="8">
        <v>44144</v>
      </c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</row>
    <row r="3824" ht="15.15" hidden="1" spans="1:86">
      <c r="A3824" s="4">
        <v>44144.8760532407</v>
      </c>
      <c r="B3824" s="5" t="s">
        <v>65</v>
      </c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 t="s">
        <v>10161</v>
      </c>
      <c r="R3824" s="6">
        <v>79219942557</v>
      </c>
      <c r="S3824" s="6" t="s">
        <v>10162</v>
      </c>
      <c r="T3824" s="6" t="s">
        <v>10163</v>
      </c>
      <c r="U3824" s="6" t="s">
        <v>4533</v>
      </c>
      <c r="V3824" s="6">
        <v>1</v>
      </c>
      <c r="W3824" s="8">
        <v>44144</v>
      </c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</row>
    <row r="3825" ht="15.15" hidden="1" spans="1:86">
      <c r="A3825" s="4">
        <v>44144.8769328704</v>
      </c>
      <c r="B3825" s="5" t="s">
        <v>65</v>
      </c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 t="s">
        <v>10164</v>
      </c>
      <c r="R3825" s="7">
        <v>89052082244</v>
      </c>
      <c r="S3825" s="6" t="s">
        <v>10165</v>
      </c>
      <c r="T3825" s="6" t="s">
        <v>10166</v>
      </c>
      <c r="U3825" s="6" t="s">
        <v>633</v>
      </c>
      <c r="V3825" s="7">
        <v>203</v>
      </c>
      <c r="W3825" s="8">
        <v>44144</v>
      </c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</row>
    <row r="3826" ht="15.15" hidden="1" spans="1:86">
      <c r="A3826" s="4">
        <v>44144.8773842593</v>
      </c>
      <c r="B3826" s="5" t="s">
        <v>65</v>
      </c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 t="s">
        <v>8106</v>
      </c>
      <c r="R3826" s="7">
        <v>89219862418</v>
      </c>
      <c r="S3826" s="6"/>
      <c r="T3826" s="6" t="s">
        <v>8108</v>
      </c>
      <c r="U3826" s="6" t="s">
        <v>1878</v>
      </c>
      <c r="V3826" s="7">
        <v>401</v>
      </c>
      <c r="W3826" s="8">
        <v>44144</v>
      </c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</row>
    <row r="3827" ht="15.15" hidden="1" spans="1:86">
      <c r="A3827" s="4">
        <v>44144.8774305556</v>
      </c>
      <c r="B3827" s="5" t="s">
        <v>27</v>
      </c>
      <c r="C3827" s="6"/>
      <c r="D3827" s="6"/>
      <c r="E3827" s="6"/>
      <c r="F3827" s="6"/>
      <c r="G3827" s="6"/>
      <c r="H3827" s="6"/>
      <c r="I3827" s="6"/>
      <c r="J3827" s="6" t="s">
        <v>10167</v>
      </c>
      <c r="K3827" s="7">
        <v>89219253000</v>
      </c>
      <c r="L3827" s="6" t="s">
        <v>10168</v>
      </c>
      <c r="M3827" s="6" t="s">
        <v>10169</v>
      </c>
      <c r="N3827" s="6" t="s">
        <v>9100</v>
      </c>
      <c r="O3827" s="7">
        <v>104</v>
      </c>
      <c r="P3827" s="8">
        <v>44144</v>
      </c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</row>
    <row r="3828" ht="15.15" hidden="1" spans="1:86">
      <c r="A3828" s="4">
        <v>44144.8776157407</v>
      </c>
      <c r="B3828" s="5" t="s">
        <v>65</v>
      </c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 t="s">
        <v>10161</v>
      </c>
      <c r="R3828" s="6">
        <v>79219942557</v>
      </c>
      <c r="S3828" s="6" t="s">
        <v>10162</v>
      </c>
      <c r="T3828" s="6" t="s">
        <v>10163</v>
      </c>
      <c r="U3828" s="6" t="s">
        <v>10170</v>
      </c>
      <c r="V3828" s="7">
        <v>103</v>
      </c>
      <c r="W3828" s="8">
        <v>44144</v>
      </c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</row>
    <row r="3829" ht="15.15" hidden="1" spans="1:86">
      <c r="A3829" s="4">
        <v>44144.8783912037</v>
      </c>
      <c r="B3829" s="5" t="s">
        <v>65</v>
      </c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 t="s">
        <v>8106</v>
      </c>
      <c r="R3829" s="7">
        <v>89219862418</v>
      </c>
      <c r="S3829" s="6"/>
      <c r="T3829" s="6" t="s">
        <v>8108</v>
      </c>
      <c r="U3829" s="6" t="s">
        <v>9789</v>
      </c>
      <c r="V3829" s="7">
        <v>401</v>
      </c>
      <c r="W3829" s="8">
        <v>44144</v>
      </c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6"/>
      <c r="CH3829" s="6"/>
    </row>
    <row r="3830" ht="15.15" hidden="1" spans="1:86">
      <c r="A3830" s="4">
        <v>44144.8801041667</v>
      </c>
      <c r="B3830" s="5" t="s">
        <v>65</v>
      </c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 t="s">
        <v>10171</v>
      </c>
      <c r="R3830" s="6">
        <v>79516585983</v>
      </c>
      <c r="S3830" s="6" t="s">
        <v>10172</v>
      </c>
      <c r="T3830" s="6" t="s">
        <v>10173</v>
      </c>
      <c r="U3830" s="6" t="s">
        <v>476</v>
      </c>
      <c r="V3830" s="6">
        <v>3</v>
      </c>
      <c r="W3830" s="8">
        <v>44144</v>
      </c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6"/>
      <c r="CH3830" s="6"/>
    </row>
    <row r="3831" ht="15.15" hidden="1" spans="1:86">
      <c r="A3831" s="4">
        <v>44144.880150463</v>
      </c>
      <c r="B3831" s="5" t="s">
        <v>27</v>
      </c>
      <c r="C3831" s="6"/>
      <c r="D3831" s="6"/>
      <c r="E3831" s="6"/>
      <c r="F3831" s="6"/>
      <c r="G3831" s="6"/>
      <c r="H3831" s="6"/>
      <c r="I3831" s="6"/>
      <c r="J3831" s="6" t="s">
        <v>10174</v>
      </c>
      <c r="K3831" s="7">
        <v>89219204563</v>
      </c>
      <c r="L3831" s="6" t="s">
        <v>10175</v>
      </c>
      <c r="M3831" s="6" t="s">
        <v>10176</v>
      </c>
      <c r="N3831" s="6" t="s">
        <v>9082</v>
      </c>
      <c r="O3831" s="7">
        <v>304</v>
      </c>
      <c r="P3831" s="8">
        <v>44144</v>
      </c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6"/>
      <c r="CH3831" s="6"/>
    </row>
    <row r="3832" ht="15.15" hidden="1" spans="1:86">
      <c r="A3832" s="4">
        <v>44144.8808217593</v>
      </c>
      <c r="B3832" s="6" t="s">
        <v>80</v>
      </c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 t="s">
        <v>10177</v>
      </c>
      <c r="BH3832" s="7">
        <v>89112498539</v>
      </c>
      <c r="BI3832" s="6" t="s">
        <v>10178</v>
      </c>
      <c r="BJ3832" s="6" t="s">
        <v>10179</v>
      </c>
      <c r="BK3832" s="6" t="s">
        <v>1289</v>
      </c>
      <c r="BL3832" s="6" t="s">
        <v>3456</v>
      </c>
      <c r="BM3832" s="7">
        <v>2</v>
      </c>
      <c r="BN3832" s="6" t="s">
        <v>26</v>
      </c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6"/>
      <c r="CH3832" s="6"/>
    </row>
    <row r="3833" ht="15.15" hidden="1" spans="1:86">
      <c r="A3833" s="4">
        <v>44144.8808217593</v>
      </c>
      <c r="B3833" s="5" t="s">
        <v>65</v>
      </c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 t="s">
        <v>10164</v>
      </c>
      <c r="R3833" s="7">
        <v>89052082244</v>
      </c>
      <c r="S3833" s="6" t="s">
        <v>10165</v>
      </c>
      <c r="T3833" s="6" t="s">
        <v>10166</v>
      </c>
      <c r="U3833" s="6" t="s">
        <v>8598</v>
      </c>
      <c r="V3833" s="7">
        <v>402</v>
      </c>
      <c r="W3833" s="8">
        <v>44144</v>
      </c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  <c r="CF3833" s="6"/>
      <c r="CG3833" s="6"/>
      <c r="CH3833" s="6"/>
    </row>
    <row r="3834" ht="15.15" spans="1:86">
      <c r="A3834" s="4">
        <v>44144.8814351852</v>
      </c>
      <c r="B3834" s="5" t="s">
        <v>11</v>
      </c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 t="s">
        <v>10180</v>
      </c>
      <c r="BP3834" s="7">
        <v>89119558754</v>
      </c>
      <c r="BQ3834" s="6" t="s">
        <v>10181</v>
      </c>
      <c r="BR3834" s="6" t="s">
        <v>10182</v>
      </c>
      <c r="BS3834" s="6" t="s">
        <v>10107</v>
      </c>
      <c r="BT3834" s="7">
        <v>138</v>
      </c>
      <c r="BU3834" s="8">
        <v>44144</v>
      </c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</row>
    <row r="3835" ht="15.15" hidden="1" spans="1:86">
      <c r="A3835" s="4">
        <v>44144.8816203704</v>
      </c>
      <c r="B3835" s="5" t="s">
        <v>65</v>
      </c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 t="s">
        <v>10183</v>
      </c>
      <c r="R3835" s="6" t="s">
        <v>10184</v>
      </c>
      <c r="S3835" s="6" t="s">
        <v>10185</v>
      </c>
      <c r="T3835" s="6" t="s">
        <v>10186</v>
      </c>
      <c r="U3835" s="6" t="s">
        <v>4915</v>
      </c>
      <c r="V3835" s="7">
        <v>103</v>
      </c>
      <c r="W3835" s="8">
        <v>44144</v>
      </c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  <c r="CF3835" s="6"/>
      <c r="CG3835" s="6"/>
      <c r="CH3835" s="6"/>
    </row>
    <row r="3836" ht="15.15" hidden="1" spans="1:86">
      <c r="A3836" s="4">
        <v>44144.8818055556</v>
      </c>
      <c r="B3836" s="5" t="s">
        <v>169</v>
      </c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 t="s">
        <v>10187</v>
      </c>
      <c r="Y3836" s="7">
        <v>89119819522</v>
      </c>
      <c r="Z3836" s="6" t="s">
        <v>10188</v>
      </c>
      <c r="AA3836" s="6" t="s">
        <v>10189</v>
      </c>
      <c r="AB3836" s="6" t="s">
        <v>2246</v>
      </c>
      <c r="AC3836" s="7">
        <v>202</v>
      </c>
      <c r="AD3836" s="8">
        <v>44144</v>
      </c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</row>
    <row r="3837" ht="15.15" hidden="1" spans="1:86">
      <c r="A3837" s="4">
        <v>44144.8819907407</v>
      </c>
      <c r="B3837" s="5" t="s">
        <v>27</v>
      </c>
      <c r="C3837" s="6"/>
      <c r="D3837" s="6"/>
      <c r="E3837" s="6"/>
      <c r="F3837" s="6"/>
      <c r="G3837" s="6"/>
      <c r="H3837" s="6"/>
      <c r="I3837" s="6"/>
      <c r="J3837" s="6" t="s">
        <v>10190</v>
      </c>
      <c r="K3837" s="7">
        <v>89119872026</v>
      </c>
      <c r="L3837" s="6" t="s">
        <v>10191</v>
      </c>
      <c r="M3837" s="6" t="s">
        <v>10192</v>
      </c>
      <c r="N3837" s="6" t="s">
        <v>580</v>
      </c>
      <c r="O3837" s="7">
        <v>201</v>
      </c>
      <c r="P3837" s="8">
        <v>44144</v>
      </c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</row>
    <row r="3838" ht="15.15" hidden="1" spans="1:86">
      <c r="A3838" s="4">
        <v>44144.8825115741</v>
      </c>
      <c r="B3838" s="5" t="s">
        <v>65</v>
      </c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 t="s">
        <v>10193</v>
      </c>
      <c r="R3838" s="6">
        <v>79217481132</v>
      </c>
      <c r="S3838" s="6" t="s">
        <v>10194</v>
      </c>
      <c r="T3838" s="6" t="s">
        <v>10195</v>
      </c>
      <c r="U3838" s="6" t="s">
        <v>633</v>
      </c>
      <c r="V3838" s="7">
        <v>102</v>
      </c>
      <c r="W3838" s="7" t="s">
        <v>6642</v>
      </c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</row>
    <row r="3839" ht="15.15" hidden="1" spans="1:86">
      <c r="A3839" s="4">
        <v>44144.8831018519</v>
      </c>
      <c r="B3839" s="5" t="s">
        <v>27</v>
      </c>
      <c r="C3839" s="6"/>
      <c r="D3839" s="6"/>
      <c r="E3839" s="6"/>
      <c r="F3839" s="6"/>
      <c r="G3839" s="6"/>
      <c r="H3839" s="6"/>
      <c r="I3839" s="6"/>
      <c r="J3839" s="6" t="s">
        <v>10196</v>
      </c>
      <c r="K3839" s="7">
        <v>89533559472</v>
      </c>
      <c r="L3839" s="6"/>
      <c r="M3839" s="6" t="s">
        <v>10197</v>
      </c>
      <c r="N3839" s="6" t="s">
        <v>9100</v>
      </c>
      <c r="O3839" s="7">
        <v>206</v>
      </c>
      <c r="P3839" s="8">
        <v>44144</v>
      </c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</row>
    <row r="3840" ht="15.15" hidden="1" spans="1:86">
      <c r="A3840" s="4">
        <v>44144.8834027778</v>
      </c>
      <c r="B3840" s="5" t="s">
        <v>27</v>
      </c>
      <c r="C3840" s="6"/>
      <c r="D3840" s="6"/>
      <c r="E3840" s="6"/>
      <c r="F3840" s="6"/>
      <c r="G3840" s="6"/>
      <c r="H3840" s="6"/>
      <c r="I3840" s="6"/>
      <c r="J3840" s="6" t="s">
        <v>2081</v>
      </c>
      <c r="K3840" s="7">
        <v>89626879215</v>
      </c>
      <c r="L3840" s="6" t="s">
        <v>2082</v>
      </c>
      <c r="M3840" s="6" t="s">
        <v>10198</v>
      </c>
      <c r="N3840" s="6" t="s">
        <v>10199</v>
      </c>
      <c r="O3840" s="7">
        <v>102</v>
      </c>
      <c r="P3840" s="8">
        <v>44144</v>
      </c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</row>
    <row r="3841" ht="15.15" spans="1:86">
      <c r="A3841" s="4">
        <v>44144.8836458333</v>
      </c>
      <c r="B3841" s="5" t="s">
        <v>11</v>
      </c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 t="s">
        <v>10200</v>
      </c>
      <c r="BP3841" s="6">
        <v>79062707535</v>
      </c>
      <c r="BQ3841" s="6" t="s">
        <v>10201</v>
      </c>
      <c r="BR3841" s="6" t="s">
        <v>10202</v>
      </c>
      <c r="BS3841" s="6" t="s">
        <v>7662</v>
      </c>
      <c r="BT3841" s="7">
        <v>601</v>
      </c>
      <c r="BU3841" s="8">
        <v>44144</v>
      </c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</row>
    <row r="3842" ht="15.15" hidden="1" spans="1:86">
      <c r="A3842" s="4">
        <v>44144.8838773148</v>
      </c>
      <c r="B3842" s="5" t="s">
        <v>169</v>
      </c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 t="s">
        <v>10203</v>
      </c>
      <c r="Y3842" s="6">
        <v>79213581040</v>
      </c>
      <c r="Z3842" s="6" t="s">
        <v>10204</v>
      </c>
      <c r="AA3842" s="6" t="s">
        <v>10205</v>
      </c>
      <c r="AB3842" s="6" t="s">
        <v>10206</v>
      </c>
      <c r="AC3842" s="7">
        <v>303</v>
      </c>
      <c r="AD3842" s="8">
        <v>44144</v>
      </c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</row>
    <row r="3843" ht="15.15" hidden="1" spans="1:86">
      <c r="A3843" s="4">
        <v>44144.8840162037</v>
      </c>
      <c r="B3843" s="5" t="s">
        <v>169</v>
      </c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 t="s">
        <v>10207</v>
      </c>
      <c r="Y3843" s="7">
        <v>89522803544</v>
      </c>
      <c r="Z3843" s="6" t="s">
        <v>10208</v>
      </c>
      <c r="AA3843" s="6" t="s">
        <v>10209</v>
      </c>
      <c r="AB3843" s="6" t="s">
        <v>4856</v>
      </c>
      <c r="AC3843" s="7">
        <v>601</v>
      </c>
      <c r="AD3843" s="8">
        <v>44144</v>
      </c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</row>
    <row r="3844" ht="15.15" hidden="1" spans="1:86">
      <c r="A3844" s="4">
        <v>44144.8848263889</v>
      </c>
      <c r="B3844" s="5" t="s">
        <v>65</v>
      </c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 t="s">
        <v>10210</v>
      </c>
      <c r="R3844" s="6">
        <v>79219395697</v>
      </c>
      <c r="S3844" s="6" t="s">
        <v>6524</v>
      </c>
      <c r="T3844" s="6" t="s">
        <v>10211</v>
      </c>
      <c r="U3844" s="6" t="s">
        <v>10212</v>
      </c>
      <c r="V3844" s="7">
        <v>6</v>
      </c>
      <c r="W3844" s="8">
        <v>44143</v>
      </c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</row>
    <row r="3845" ht="15.15" hidden="1" spans="1:86">
      <c r="A3845" s="4">
        <v>44144.8849652778</v>
      </c>
      <c r="B3845" s="5" t="s">
        <v>27</v>
      </c>
      <c r="C3845" s="6"/>
      <c r="D3845" s="6"/>
      <c r="E3845" s="6"/>
      <c r="F3845" s="6"/>
      <c r="G3845" s="6"/>
      <c r="H3845" s="6"/>
      <c r="I3845" s="6"/>
      <c r="J3845" s="6" t="s">
        <v>10213</v>
      </c>
      <c r="K3845" s="7">
        <v>89817487857</v>
      </c>
      <c r="L3845" s="6"/>
      <c r="M3845" s="6" t="s">
        <v>10214</v>
      </c>
      <c r="N3845" s="6" t="s">
        <v>1180</v>
      </c>
      <c r="O3845" s="7">
        <v>301</v>
      </c>
      <c r="P3845" s="8">
        <v>44144</v>
      </c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</row>
    <row r="3846" ht="15.15" hidden="1" spans="1:86">
      <c r="A3846" s="4">
        <v>44144.885162037</v>
      </c>
      <c r="B3846" s="6" t="s">
        <v>15</v>
      </c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 t="s">
        <v>430</v>
      </c>
      <c r="AF3846" s="7">
        <v>89219859329</v>
      </c>
      <c r="AG3846" s="6" t="s">
        <v>431</v>
      </c>
      <c r="AH3846" s="6" t="s">
        <v>432</v>
      </c>
      <c r="AI3846" s="6" t="s">
        <v>2154</v>
      </c>
      <c r="AJ3846" s="7">
        <v>202</v>
      </c>
      <c r="AK3846" s="6" t="s">
        <v>10215</v>
      </c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</row>
    <row r="3847" ht="15.15" hidden="1" spans="1:86">
      <c r="A3847" s="4">
        <v>44144.8855439815</v>
      </c>
      <c r="B3847" s="5" t="s">
        <v>192</v>
      </c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 t="s">
        <v>10216</v>
      </c>
      <c r="BA3847" s="6">
        <v>79219899081</v>
      </c>
      <c r="BB3847" s="6" t="s">
        <v>10217</v>
      </c>
      <c r="BC3847" s="6" t="s">
        <v>10218</v>
      </c>
      <c r="BD3847" s="6" t="s">
        <v>773</v>
      </c>
      <c r="BE3847" s="7">
        <v>106</v>
      </c>
      <c r="BF3847" s="8">
        <v>44144</v>
      </c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</row>
    <row r="3848" ht="15.15" hidden="1" spans="1:86">
      <c r="A3848" s="4">
        <v>44144.8856365741</v>
      </c>
      <c r="B3848" s="5" t="s">
        <v>65</v>
      </c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 t="s">
        <v>10219</v>
      </c>
      <c r="R3848" s="6">
        <v>79533465970</v>
      </c>
      <c r="S3848" s="6" t="s">
        <v>10220</v>
      </c>
      <c r="T3848" s="6" t="s">
        <v>10221</v>
      </c>
      <c r="U3848" s="6" t="s">
        <v>10222</v>
      </c>
      <c r="V3848" s="6">
        <v>3</v>
      </c>
      <c r="W3848" s="8">
        <v>44144</v>
      </c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</row>
    <row r="3849" ht="15.15" hidden="1" spans="1:86">
      <c r="A3849" s="4">
        <v>44144.886087963</v>
      </c>
      <c r="B3849" s="5" t="s">
        <v>27</v>
      </c>
      <c r="C3849" s="6"/>
      <c r="D3849" s="6"/>
      <c r="E3849" s="6"/>
      <c r="F3849" s="6"/>
      <c r="G3849" s="6"/>
      <c r="H3849" s="6"/>
      <c r="I3849" s="6"/>
      <c r="J3849" s="6" t="s">
        <v>10223</v>
      </c>
      <c r="K3849" s="6">
        <v>79215818938</v>
      </c>
      <c r="L3849" s="6" t="s">
        <v>10224</v>
      </c>
      <c r="M3849" s="6" t="s">
        <v>10225</v>
      </c>
      <c r="N3849" s="6" t="s">
        <v>9156</v>
      </c>
      <c r="O3849" s="7">
        <v>402</v>
      </c>
      <c r="P3849" s="8">
        <v>44144</v>
      </c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6"/>
      <c r="CH3849" s="6"/>
    </row>
    <row r="3850" ht="15.15" hidden="1" spans="1:86">
      <c r="A3850" s="4">
        <v>44144.8864930556</v>
      </c>
      <c r="B3850" s="6" t="s">
        <v>80</v>
      </c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 t="s">
        <v>10207</v>
      </c>
      <c r="BH3850" s="7">
        <v>89522803544</v>
      </c>
      <c r="BI3850" s="6" t="s">
        <v>10208</v>
      </c>
      <c r="BJ3850" s="6" t="s">
        <v>10226</v>
      </c>
      <c r="BK3850" s="6" t="s">
        <v>10227</v>
      </c>
      <c r="BL3850" s="6" t="s">
        <v>10228</v>
      </c>
      <c r="BM3850" s="7">
        <v>8</v>
      </c>
      <c r="BN3850" s="6" t="s">
        <v>433</v>
      </c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</row>
    <row r="3851" ht="15.15" hidden="1" spans="1:86">
      <c r="A3851" s="4">
        <v>44144.8866782407</v>
      </c>
      <c r="B3851" s="6" t="s">
        <v>15</v>
      </c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 t="s">
        <v>10229</v>
      </c>
      <c r="AF3851" s="7">
        <v>89218930554</v>
      </c>
      <c r="AG3851" s="6" t="s">
        <v>10230</v>
      </c>
      <c r="AH3851" s="6" t="s">
        <v>10231</v>
      </c>
      <c r="AI3851" s="6" t="s">
        <v>3531</v>
      </c>
      <c r="AJ3851" s="7">
        <v>503</v>
      </c>
      <c r="AK3851" s="6" t="s">
        <v>20</v>
      </c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</row>
    <row r="3852" ht="15.15" hidden="1" spans="1:86">
      <c r="A3852" s="4">
        <v>44144.8869097222</v>
      </c>
      <c r="B3852" s="5" t="s">
        <v>65</v>
      </c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 t="s">
        <v>10232</v>
      </c>
      <c r="R3852" s="7">
        <v>89811021818</v>
      </c>
      <c r="S3852" s="6" t="s">
        <v>10233</v>
      </c>
      <c r="T3852" s="6" t="s">
        <v>10234</v>
      </c>
      <c r="U3852" s="6" t="s">
        <v>10235</v>
      </c>
      <c r="V3852" s="7">
        <v>101</v>
      </c>
      <c r="W3852" s="8">
        <v>44144</v>
      </c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</row>
    <row r="3853" ht="15.15" hidden="1" spans="1:86">
      <c r="A3853" s="4">
        <v>44144.8869097222</v>
      </c>
      <c r="B3853" s="5" t="s">
        <v>65</v>
      </c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 t="s">
        <v>10219</v>
      </c>
      <c r="R3853" s="6">
        <v>79533465970</v>
      </c>
      <c r="S3853" s="6" t="s">
        <v>10220</v>
      </c>
      <c r="T3853" s="6" t="s">
        <v>10221</v>
      </c>
      <c r="U3853" s="6" t="s">
        <v>10236</v>
      </c>
      <c r="V3853" s="7">
        <v>201</v>
      </c>
      <c r="W3853" s="8">
        <v>44144</v>
      </c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</row>
    <row r="3854" ht="15.15" hidden="1" spans="1:86">
      <c r="A3854" s="4">
        <v>44144.8875462963</v>
      </c>
      <c r="B3854" s="5" t="s">
        <v>65</v>
      </c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 t="s">
        <v>10237</v>
      </c>
      <c r="R3854" s="7">
        <v>89119621296</v>
      </c>
      <c r="S3854" s="6"/>
      <c r="T3854" s="6" t="s">
        <v>10238</v>
      </c>
      <c r="U3854" s="6" t="s">
        <v>139</v>
      </c>
      <c r="V3854" s="7">
        <v>108</v>
      </c>
      <c r="W3854" s="8">
        <v>44144</v>
      </c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</row>
    <row r="3855" ht="15.15" hidden="1" spans="1:86">
      <c r="A3855" s="4">
        <v>44144.8876736111</v>
      </c>
      <c r="B3855" s="5" t="s">
        <v>65</v>
      </c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 t="s">
        <v>6320</v>
      </c>
      <c r="R3855" s="6" t="s">
        <v>6321</v>
      </c>
      <c r="S3855" s="6" t="s">
        <v>6322</v>
      </c>
      <c r="T3855" s="6" t="s">
        <v>6323</v>
      </c>
      <c r="U3855" s="6" t="s">
        <v>904</v>
      </c>
      <c r="V3855" s="7">
        <v>601</v>
      </c>
      <c r="W3855" s="8">
        <v>44144</v>
      </c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</row>
    <row r="3856" ht="15.15" hidden="1" spans="1:86">
      <c r="A3856" s="4">
        <v>44144.8881481482</v>
      </c>
      <c r="B3856" s="5" t="s">
        <v>65</v>
      </c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 t="s">
        <v>10239</v>
      </c>
      <c r="R3856" s="7">
        <v>89214589695</v>
      </c>
      <c r="S3856" s="6" t="s">
        <v>10240</v>
      </c>
      <c r="T3856" s="6" t="s">
        <v>10241</v>
      </c>
      <c r="U3856" s="6" t="s">
        <v>7449</v>
      </c>
      <c r="V3856" s="7">
        <v>201</v>
      </c>
      <c r="W3856" s="8">
        <v>44144</v>
      </c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</row>
    <row r="3857" ht="15.15" hidden="1" spans="1:86">
      <c r="A3857" s="4">
        <v>44144.8885416667</v>
      </c>
      <c r="B3857" s="5" t="s">
        <v>169</v>
      </c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 t="s">
        <v>10242</v>
      </c>
      <c r="Y3857" s="7">
        <v>89818362719</v>
      </c>
      <c r="Z3857" s="6" t="s">
        <v>10243</v>
      </c>
      <c r="AA3857" s="6" t="s">
        <v>10244</v>
      </c>
      <c r="AB3857" s="6" t="s">
        <v>3375</v>
      </c>
      <c r="AC3857" s="6" t="s">
        <v>10245</v>
      </c>
      <c r="AD3857" s="8">
        <v>44144</v>
      </c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</row>
    <row r="3858" ht="15.15" hidden="1" spans="1:86">
      <c r="A3858" s="4">
        <v>44144.8893055556</v>
      </c>
      <c r="B3858" s="5" t="s">
        <v>27</v>
      </c>
      <c r="C3858" s="6"/>
      <c r="D3858" s="6"/>
      <c r="E3858" s="6"/>
      <c r="F3858" s="6"/>
      <c r="G3858" s="6"/>
      <c r="H3858" s="6"/>
      <c r="I3858" s="6"/>
      <c r="J3858" s="6" t="s">
        <v>10246</v>
      </c>
      <c r="K3858" s="6" t="s">
        <v>10247</v>
      </c>
      <c r="L3858" s="6" t="s">
        <v>10248</v>
      </c>
      <c r="M3858" s="6" t="s">
        <v>10249</v>
      </c>
      <c r="N3858" s="6" t="s">
        <v>10250</v>
      </c>
      <c r="O3858" s="7">
        <v>102</v>
      </c>
      <c r="P3858" s="8">
        <v>44144</v>
      </c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6"/>
      <c r="CH3858" s="6"/>
    </row>
    <row r="3859" ht="15.15" hidden="1" spans="1:86">
      <c r="A3859" s="4">
        <v>44144.8893634259</v>
      </c>
      <c r="B3859" s="6" t="s">
        <v>80</v>
      </c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 t="s">
        <v>10038</v>
      </c>
      <c r="BH3859" s="6">
        <v>79500203316</v>
      </c>
      <c r="BI3859" s="6" t="s">
        <v>10039</v>
      </c>
      <c r="BJ3859" s="6" t="s">
        <v>10251</v>
      </c>
      <c r="BK3859" s="6" t="s">
        <v>10078</v>
      </c>
      <c r="BL3859" s="6" t="s">
        <v>10252</v>
      </c>
      <c r="BM3859" s="6" t="s">
        <v>10253</v>
      </c>
      <c r="BN3859" s="6" t="s">
        <v>74</v>
      </c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</row>
    <row r="3860" ht="15.15" hidden="1" spans="1:86">
      <c r="A3860" s="4">
        <v>44144.889537037</v>
      </c>
      <c r="B3860" s="5" t="s">
        <v>65</v>
      </c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 t="s">
        <v>2658</v>
      </c>
      <c r="R3860" s="7">
        <v>89052739955</v>
      </c>
      <c r="S3860" s="6" t="s">
        <v>2659</v>
      </c>
      <c r="T3860" s="6" t="s">
        <v>2660</v>
      </c>
      <c r="U3860" s="6" t="s">
        <v>10254</v>
      </c>
      <c r="V3860" s="7">
        <v>203</v>
      </c>
      <c r="W3860" s="8">
        <v>44144</v>
      </c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</row>
    <row r="3861" ht="15.15" hidden="1" spans="1:86">
      <c r="A3861" s="4">
        <v>44144.8901157407</v>
      </c>
      <c r="B3861" s="5" t="s">
        <v>65</v>
      </c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 t="s">
        <v>10255</v>
      </c>
      <c r="R3861" s="6">
        <v>79117865517</v>
      </c>
      <c r="S3861" s="6" t="s">
        <v>10256</v>
      </c>
      <c r="T3861" s="6" t="s">
        <v>10257</v>
      </c>
      <c r="U3861" s="6" t="s">
        <v>10258</v>
      </c>
      <c r="V3861" s="6">
        <v>2</v>
      </c>
      <c r="W3861" s="8">
        <v>44144</v>
      </c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</row>
    <row r="3862" ht="15.15" hidden="1" spans="1:86">
      <c r="A3862" s="4">
        <v>44144.8901273148</v>
      </c>
      <c r="B3862" s="5" t="s">
        <v>169</v>
      </c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 t="s">
        <v>6320</v>
      </c>
      <c r="Y3862" s="6" t="s">
        <v>6321</v>
      </c>
      <c r="Z3862" s="6" t="s">
        <v>6322</v>
      </c>
      <c r="AA3862" s="6" t="s">
        <v>6323</v>
      </c>
      <c r="AB3862" s="6" t="s">
        <v>10259</v>
      </c>
      <c r="AC3862" s="7">
        <v>103</v>
      </c>
      <c r="AD3862" s="8">
        <v>44143</v>
      </c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</row>
    <row r="3863" ht="15.15" hidden="1" spans="1:86">
      <c r="A3863" s="4">
        <v>44144.8907175926</v>
      </c>
      <c r="B3863" s="5" t="s">
        <v>65</v>
      </c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 t="s">
        <v>10239</v>
      </c>
      <c r="R3863" s="7">
        <v>89214589695</v>
      </c>
      <c r="S3863" s="6" t="s">
        <v>10260</v>
      </c>
      <c r="T3863" s="6" t="s">
        <v>10241</v>
      </c>
      <c r="U3863" s="6" t="s">
        <v>633</v>
      </c>
      <c r="V3863" s="7">
        <v>105</v>
      </c>
      <c r="W3863" s="8">
        <v>44144</v>
      </c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</row>
    <row r="3864" ht="15.15" hidden="1" spans="1:86">
      <c r="A3864" s="4">
        <v>44144.8908796296</v>
      </c>
      <c r="B3864" s="6" t="s">
        <v>80</v>
      </c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 t="s">
        <v>10261</v>
      </c>
      <c r="BH3864" s="7">
        <v>89062629069</v>
      </c>
      <c r="BI3864" s="6" t="s">
        <v>10262</v>
      </c>
      <c r="BJ3864" s="6" t="s">
        <v>10263</v>
      </c>
      <c r="BK3864" s="6" t="s">
        <v>10264</v>
      </c>
      <c r="BL3864" s="6" t="s">
        <v>10265</v>
      </c>
      <c r="BM3864" s="6" t="s">
        <v>10266</v>
      </c>
      <c r="BN3864" s="6" t="s">
        <v>20</v>
      </c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</row>
    <row r="3865" ht="15.15" hidden="1" spans="1:86">
      <c r="A3865" s="4">
        <v>44144.8910185185</v>
      </c>
      <c r="B3865" s="5" t="s">
        <v>27</v>
      </c>
      <c r="C3865" s="6"/>
      <c r="D3865" s="6"/>
      <c r="E3865" s="6"/>
      <c r="F3865" s="6"/>
      <c r="G3865" s="6"/>
      <c r="H3865" s="6"/>
      <c r="I3865" s="6"/>
      <c r="J3865" s="6" t="s">
        <v>10267</v>
      </c>
      <c r="K3865" s="7">
        <v>89219889343</v>
      </c>
      <c r="L3865" s="6" t="s">
        <v>10268</v>
      </c>
      <c r="M3865" s="6" t="s">
        <v>10269</v>
      </c>
      <c r="N3865" s="6" t="s">
        <v>9100</v>
      </c>
      <c r="O3865" s="7">
        <v>106</v>
      </c>
      <c r="P3865" s="7" t="s">
        <v>6642</v>
      </c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</row>
    <row r="3866" ht="15.15" hidden="1" spans="1:86">
      <c r="A3866" s="4">
        <v>44144.891412037</v>
      </c>
      <c r="B3866" s="6" t="s">
        <v>365</v>
      </c>
      <c r="C3866" s="6" t="s">
        <v>10237</v>
      </c>
      <c r="D3866" s="7">
        <v>89119621296</v>
      </c>
      <c r="E3866" s="6" t="s">
        <v>10270</v>
      </c>
      <c r="F3866" s="6" t="s">
        <v>10271</v>
      </c>
      <c r="G3866" s="6" t="s">
        <v>369</v>
      </c>
      <c r="H3866" s="7">
        <v>701</v>
      </c>
      <c r="I3866" s="8">
        <v>44144</v>
      </c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</row>
    <row r="3867" ht="15.15" hidden="1" spans="1:86">
      <c r="A3867" s="4">
        <v>44144.8917013889</v>
      </c>
      <c r="B3867" s="5" t="s">
        <v>27</v>
      </c>
      <c r="C3867" s="6"/>
      <c r="D3867" s="6"/>
      <c r="E3867" s="6"/>
      <c r="F3867" s="6"/>
      <c r="G3867" s="6"/>
      <c r="H3867" s="6"/>
      <c r="I3867" s="6"/>
      <c r="J3867" s="6" t="s">
        <v>10272</v>
      </c>
      <c r="K3867" s="7">
        <v>89612495899</v>
      </c>
      <c r="L3867" s="6"/>
      <c r="M3867" s="6" t="s">
        <v>10273</v>
      </c>
      <c r="N3867" s="6" t="s">
        <v>9082</v>
      </c>
      <c r="O3867" s="7">
        <v>304</v>
      </c>
      <c r="P3867" s="8">
        <v>44144</v>
      </c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</row>
    <row r="3868" ht="15.15" hidden="1" spans="1:86">
      <c r="A3868" s="4">
        <v>44144.8917708333</v>
      </c>
      <c r="B3868" s="6" t="s">
        <v>80</v>
      </c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 t="s">
        <v>10274</v>
      </c>
      <c r="BH3868" s="7">
        <v>89522392281</v>
      </c>
      <c r="BI3868" s="6" t="s">
        <v>10275</v>
      </c>
      <c r="BJ3868" s="6" t="s">
        <v>10276</v>
      </c>
      <c r="BK3868" s="6" t="s">
        <v>10277</v>
      </c>
      <c r="BL3868" s="6" t="s">
        <v>3583</v>
      </c>
      <c r="BM3868" s="6" t="s">
        <v>10278</v>
      </c>
      <c r="BN3868" s="6" t="s">
        <v>624</v>
      </c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</row>
    <row r="3869" ht="15.15" hidden="1" spans="1:86">
      <c r="A3869" s="4">
        <v>44144.8919212963</v>
      </c>
      <c r="B3869" s="6" t="s">
        <v>15</v>
      </c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 t="s">
        <v>3971</v>
      </c>
      <c r="AF3869" s="7">
        <v>89119586222</v>
      </c>
      <c r="AG3869" s="6" t="s">
        <v>3972</v>
      </c>
      <c r="AH3869" s="6" t="s">
        <v>10279</v>
      </c>
      <c r="AI3869" s="6" t="s">
        <v>6007</v>
      </c>
      <c r="AJ3869" s="7">
        <v>120</v>
      </c>
      <c r="AK3869" s="6" t="s">
        <v>5781</v>
      </c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</row>
    <row r="3870" ht="15.15" hidden="1" spans="1:86">
      <c r="A3870" s="4">
        <v>44144.8921296296</v>
      </c>
      <c r="B3870" s="5" t="s">
        <v>192</v>
      </c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 t="s">
        <v>10280</v>
      </c>
      <c r="BA3870" s="6">
        <f>7-921-313-78-15</f>
        <v>-1320</v>
      </c>
      <c r="BB3870" s="6" t="s">
        <v>10281</v>
      </c>
      <c r="BC3870" s="6" t="s">
        <v>7026</v>
      </c>
      <c r="BD3870" s="6" t="s">
        <v>10282</v>
      </c>
      <c r="BE3870" s="7">
        <v>115</v>
      </c>
      <c r="BF3870" s="8">
        <v>44144</v>
      </c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</row>
    <row r="3871" ht="15.15" hidden="1" spans="1:86">
      <c r="A3871" s="4">
        <v>44144.8924074074</v>
      </c>
      <c r="B3871" s="5" t="s">
        <v>65</v>
      </c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 t="s">
        <v>10283</v>
      </c>
      <c r="R3871" s="6">
        <v>79119238582</v>
      </c>
      <c r="S3871" s="6" t="s">
        <v>10284</v>
      </c>
      <c r="T3871" s="6" t="s">
        <v>10285</v>
      </c>
      <c r="U3871" s="6" t="s">
        <v>2525</v>
      </c>
      <c r="V3871" s="7">
        <v>604</v>
      </c>
      <c r="W3871" s="8">
        <v>44144</v>
      </c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</row>
    <row r="3872" ht="15.15" spans="1:86">
      <c r="A3872" s="4">
        <v>44144.8927083333</v>
      </c>
      <c r="B3872" s="5" t="s">
        <v>11</v>
      </c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 t="s">
        <v>1148</v>
      </c>
      <c r="BP3872" s="6" t="s">
        <v>10286</v>
      </c>
      <c r="BQ3872" s="6" t="s">
        <v>46</v>
      </c>
      <c r="BR3872" s="6" t="s">
        <v>10287</v>
      </c>
      <c r="BS3872" s="6" t="s">
        <v>10288</v>
      </c>
      <c r="BT3872" s="7">
        <v>108</v>
      </c>
      <c r="BU3872" s="8">
        <v>44143</v>
      </c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</row>
    <row r="3873" ht="15.15" hidden="1" spans="1:86">
      <c r="A3873" s="4">
        <v>44144.8927662037</v>
      </c>
      <c r="B3873" s="5" t="s">
        <v>27</v>
      </c>
      <c r="C3873" s="6"/>
      <c r="D3873" s="6"/>
      <c r="E3873" s="6"/>
      <c r="F3873" s="6"/>
      <c r="G3873" s="6"/>
      <c r="H3873" s="6"/>
      <c r="I3873" s="6"/>
      <c r="J3873" s="6" t="s">
        <v>10272</v>
      </c>
      <c r="K3873" s="7">
        <v>89612495899</v>
      </c>
      <c r="L3873" s="6"/>
      <c r="M3873" s="6" t="s">
        <v>10273</v>
      </c>
      <c r="N3873" s="6" t="s">
        <v>9151</v>
      </c>
      <c r="O3873" s="7">
        <v>112</v>
      </c>
      <c r="P3873" s="8">
        <v>44144</v>
      </c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</row>
    <row r="3874" ht="15.15" hidden="1" spans="1:86">
      <c r="A3874" s="4">
        <v>44144.8934143518</v>
      </c>
      <c r="B3874" s="5" t="s">
        <v>65</v>
      </c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 t="s">
        <v>4490</v>
      </c>
      <c r="R3874" s="7">
        <v>89213511617</v>
      </c>
      <c r="S3874" s="6" t="s">
        <v>4491</v>
      </c>
      <c r="T3874" s="6" t="s">
        <v>10289</v>
      </c>
      <c r="U3874" s="6" t="s">
        <v>633</v>
      </c>
      <c r="V3874" s="7">
        <v>101</v>
      </c>
      <c r="W3874" s="8">
        <v>44144</v>
      </c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</row>
    <row r="3875" ht="15.15" hidden="1" spans="1:86">
      <c r="A3875" s="4">
        <v>44144.8934722222</v>
      </c>
      <c r="B3875" s="6" t="s">
        <v>80</v>
      </c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 t="s">
        <v>2565</v>
      </c>
      <c r="BH3875" s="6" t="s">
        <v>10290</v>
      </c>
      <c r="BI3875" s="6" t="s">
        <v>2566</v>
      </c>
      <c r="BJ3875" s="6" t="s">
        <v>10291</v>
      </c>
      <c r="BK3875" s="6" t="s">
        <v>2567</v>
      </c>
      <c r="BL3875" s="6" t="s">
        <v>10292</v>
      </c>
      <c r="BM3875" s="7">
        <v>134</v>
      </c>
      <c r="BN3875" s="6" t="s">
        <v>20</v>
      </c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</row>
    <row r="3876" ht="15.15" hidden="1" spans="1:86">
      <c r="A3876" s="4">
        <v>44144.893912037</v>
      </c>
      <c r="B3876" s="5" t="s">
        <v>65</v>
      </c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 t="s">
        <v>10293</v>
      </c>
      <c r="R3876" s="7">
        <v>79219667468</v>
      </c>
      <c r="S3876" s="6" t="s">
        <v>10294</v>
      </c>
      <c r="T3876" s="6" t="s">
        <v>10295</v>
      </c>
      <c r="U3876" s="6" t="s">
        <v>10296</v>
      </c>
      <c r="V3876" s="6">
        <v>3</v>
      </c>
      <c r="W3876" s="8">
        <v>44144</v>
      </c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</row>
    <row r="3877" ht="15.15" spans="1:86">
      <c r="A3877" s="4">
        <v>44144.8939814815</v>
      </c>
      <c r="B3877" s="5" t="s">
        <v>11</v>
      </c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 t="s">
        <v>3185</v>
      </c>
      <c r="BP3877" s="6" t="s">
        <v>10297</v>
      </c>
      <c r="BQ3877" s="6" t="s">
        <v>10298</v>
      </c>
      <c r="BR3877" s="6" t="s">
        <v>10299</v>
      </c>
      <c r="BS3877" s="6" t="s">
        <v>10288</v>
      </c>
      <c r="BT3877" s="7">
        <v>108</v>
      </c>
      <c r="BU3877" s="8">
        <v>44143</v>
      </c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</row>
    <row r="3878" ht="15.15" hidden="1" spans="1:86">
      <c r="A3878" s="4">
        <v>44144.894849537</v>
      </c>
      <c r="B3878" s="5" t="s">
        <v>169</v>
      </c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 t="s">
        <v>10300</v>
      </c>
      <c r="Y3878" s="6">
        <v>79818102003</v>
      </c>
      <c r="Z3878" s="6" t="s">
        <v>10301</v>
      </c>
      <c r="AA3878" s="6" t="s">
        <v>10302</v>
      </c>
      <c r="AB3878" s="6" t="s">
        <v>10303</v>
      </c>
      <c r="AC3878" s="7">
        <v>302</v>
      </c>
      <c r="AD3878" s="8">
        <v>44144</v>
      </c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</row>
    <row r="3879" ht="15.15" hidden="1" spans="1:86">
      <c r="A3879" s="4">
        <v>44144.8950231482</v>
      </c>
      <c r="B3879" s="5" t="s">
        <v>65</v>
      </c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 t="s">
        <v>10304</v>
      </c>
      <c r="R3879" s="7">
        <v>89216468111</v>
      </c>
      <c r="S3879" s="6" t="s">
        <v>10305</v>
      </c>
      <c r="T3879" s="6" t="s">
        <v>10306</v>
      </c>
      <c r="U3879" s="6" t="s">
        <v>1878</v>
      </c>
      <c r="V3879" s="7">
        <v>201</v>
      </c>
      <c r="W3879" s="8">
        <v>44144</v>
      </c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</row>
    <row r="3880" ht="15.15" hidden="1" spans="1:86">
      <c r="A3880" s="4">
        <v>44144.8950578704</v>
      </c>
      <c r="B3880" s="5" t="s">
        <v>65</v>
      </c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 t="s">
        <v>8727</v>
      </c>
      <c r="R3880" s="7">
        <v>89312903773</v>
      </c>
      <c r="S3880" s="6" t="s">
        <v>8728</v>
      </c>
      <c r="T3880" s="6" t="s">
        <v>8729</v>
      </c>
      <c r="U3880" s="6" t="s">
        <v>4577</v>
      </c>
      <c r="V3880" s="7">
        <v>602</v>
      </c>
      <c r="W3880" s="8">
        <v>44143</v>
      </c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</row>
    <row r="3881" ht="15.15" hidden="1" spans="1:86">
      <c r="A3881" s="4">
        <v>44144.8952199074</v>
      </c>
      <c r="B3881" s="5" t="s">
        <v>65</v>
      </c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 t="s">
        <v>4656</v>
      </c>
      <c r="R3881" s="7">
        <v>89219322846</v>
      </c>
      <c r="S3881" s="6" t="s">
        <v>4657</v>
      </c>
      <c r="T3881" s="6" t="s">
        <v>4658</v>
      </c>
      <c r="U3881" s="6" t="s">
        <v>9789</v>
      </c>
      <c r="V3881" s="7">
        <v>101</v>
      </c>
      <c r="W3881" s="8">
        <v>44144</v>
      </c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</row>
    <row r="3882" ht="15.15" spans="1:86">
      <c r="A3882" s="4">
        <v>44144.8953356482</v>
      </c>
      <c r="B3882" s="5" t="s">
        <v>11</v>
      </c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 t="s">
        <v>10307</v>
      </c>
      <c r="BP3882" s="6" t="s">
        <v>10308</v>
      </c>
      <c r="BQ3882" s="6" t="s">
        <v>10309</v>
      </c>
      <c r="BR3882" s="6" t="s">
        <v>10310</v>
      </c>
      <c r="BS3882" s="6" t="s">
        <v>10288</v>
      </c>
      <c r="BT3882" s="7">
        <v>108</v>
      </c>
      <c r="BU3882" s="8">
        <v>44143</v>
      </c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</row>
    <row r="3883" ht="15.15" hidden="1" spans="1:86">
      <c r="A3883" s="4">
        <v>44144.8955208333</v>
      </c>
      <c r="B3883" s="6" t="s">
        <v>15</v>
      </c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 t="s">
        <v>10311</v>
      </c>
      <c r="AF3883" s="6" t="s">
        <v>10312</v>
      </c>
      <c r="AG3883" s="6" t="s">
        <v>10313</v>
      </c>
      <c r="AH3883" s="6" t="s">
        <v>10314</v>
      </c>
      <c r="AI3883" s="6" t="s">
        <v>10037</v>
      </c>
      <c r="AJ3883" s="7">
        <v>106</v>
      </c>
      <c r="AK3883" s="6" t="s">
        <v>26</v>
      </c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</row>
    <row r="3884" ht="15.15" hidden="1" spans="1:86">
      <c r="A3884" s="4">
        <v>44144.8960763889</v>
      </c>
      <c r="B3884" s="5" t="s">
        <v>27</v>
      </c>
      <c r="C3884" s="6"/>
      <c r="D3884" s="6"/>
      <c r="E3884" s="6"/>
      <c r="F3884" s="6"/>
      <c r="G3884" s="6"/>
      <c r="H3884" s="6"/>
      <c r="I3884" s="6"/>
      <c r="J3884" s="6" t="s">
        <v>10315</v>
      </c>
      <c r="K3884" s="6" t="s">
        <v>10316</v>
      </c>
      <c r="L3884" s="6" t="s">
        <v>10317</v>
      </c>
      <c r="M3884" s="6" t="s">
        <v>10318</v>
      </c>
      <c r="N3884" s="6" t="s">
        <v>745</v>
      </c>
      <c r="O3884" s="7">
        <v>305</v>
      </c>
      <c r="P3884" s="8">
        <v>44174</v>
      </c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</row>
    <row r="3885" ht="15.15" hidden="1" spans="1:86">
      <c r="A3885" s="4">
        <v>44144.8962268519</v>
      </c>
      <c r="B3885" s="5" t="s">
        <v>65</v>
      </c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 t="s">
        <v>10304</v>
      </c>
      <c r="R3885" s="7">
        <v>89216468111</v>
      </c>
      <c r="S3885" s="6" t="s">
        <v>10305</v>
      </c>
      <c r="T3885" s="6" t="s">
        <v>10306</v>
      </c>
      <c r="U3885" s="6" t="s">
        <v>9811</v>
      </c>
      <c r="V3885" s="7">
        <v>201</v>
      </c>
      <c r="W3885" s="8">
        <v>44144</v>
      </c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</row>
    <row r="3886" ht="15.15" spans="1:86">
      <c r="A3886" s="4">
        <v>44144.89625</v>
      </c>
      <c r="B3886" s="5" t="s">
        <v>11</v>
      </c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 t="s">
        <v>5847</v>
      </c>
      <c r="BP3886" s="6" t="s">
        <v>10319</v>
      </c>
      <c r="BQ3886" s="6" t="s">
        <v>46</v>
      </c>
      <c r="BR3886" s="6" t="s">
        <v>10320</v>
      </c>
      <c r="BS3886" s="6" t="s">
        <v>10288</v>
      </c>
      <c r="BT3886" s="7">
        <v>108</v>
      </c>
      <c r="BU3886" s="8">
        <v>44143</v>
      </c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</row>
    <row r="3887" ht="15.15" hidden="1" spans="1:86">
      <c r="A3887" s="4">
        <v>44144.8963425926</v>
      </c>
      <c r="B3887" s="5" t="s">
        <v>192</v>
      </c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 t="s">
        <v>1869</v>
      </c>
      <c r="BA3887" s="6">
        <v>79215522935</v>
      </c>
      <c r="BB3887" s="6" t="s">
        <v>1870</v>
      </c>
      <c r="BC3887" s="6" t="s">
        <v>1871</v>
      </c>
      <c r="BD3887" s="6" t="s">
        <v>773</v>
      </c>
      <c r="BE3887" s="7">
        <v>129</v>
      </c>
      <c r="BF3887" s="8">
        <v>44144</v>
      </c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</row>
    <row r="3888" ht="15.15" hidden="1" spans="1:86">
      <c r="A3888" s="4">
        <v>44144.8963657407</v>
      </c>
      <c r="B3888" s="5" t="s">
        <v>65</v>
      </c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 t="s">
        <v>10321</v>
      </c>
      <c r="R3888" s="6">
        <v>79818562991</v>
      </c>
      <c r="S3888" s="6" t="s">
        <v>10322</v>
      </c>
      <c r="T3888" s="6" t="s">
        <v>10323</v>
      </c>
      <c r="U3888" s="6" t="s">
        <v>2525</v>
      </c>
      <c r="V3888" s="7">
        <v>604</v>
      </c>
      <c r="W3888" s="8">
        <v>44144</v>
      </c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</row>
    <row r="3889" ht="15.15" hidden="1" spans="1:86">
      <c r="A3889" s="4">
        <v>44144.8966087963</v>
      </c>
      <c r="B3889" s="6" t="s">
        <v>15</v>
      </c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 t="s">
        <v>10324</v>
      </c>
      <c r="AF3889" s="7">
        <v>9219791719</v>
      </c>
      <c r="AG3889" s="6" t="s">
        <v>10325</v>
      </c>
      <c r="AH3889" s="6" t="s">
        <v>10326</v>
      </c>
      <c r="AI3889" s="6" t="s">
        <v>6277</v>
      </c>
      <c r="AJ3889" s="7">
        <v>101</v>
      </c>
      <c r="AK3889" s="6" t="s">
        <v>20</v>
      </c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</row>
    <row r="3890" ht="15.15" spans="1:86">
      <c r="A3890" s="4">
        <v>44144.8972800926</v>
      </c>
      <c r="B3890" s="5" t="s">
        <v>11</v>
      </c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 t="s">
        <v>527</v>
      </c>
      <c r="BP3890" s="6" t="s">
        <v>10327</v>
      </c>
      <c r="BQ3890" s="6" t="s">
        <v>46</v>
      </c>
      <c r="BR3890" s="6" t="s">
        <v>529</v>
      </c>
      <c r="BS3890" s="6" t="s">
        <v>10288</v>
      </c>
      <c r="BT3890" s="7">
        <v>108</v>
      </c>
      <c r="BU3890" s="8">
        <v>44143</v>
      </c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</row>
    <row r="3891" ht="15.15" hidden="1" spans="1:86">
      <c r="A3891" s="4">
        <v>44144.8973842593</v>
      </c>
      <c r="B3891" s="6" t="s">
        <v>365</v>
      </c>
      <c r="C3891" s="6" t="s">
        <v>10328</v>
      </c>
      <c r="D3891" s="7">
        <v>89633207601</v>
      </c>
      <c r="E3891" s="6" t="s">
        <v>10329</v>
      </c>
      <c r="F3891" s="6" t="s">
        <v>10330</v>
      </c>
      <c r="G3891" s="6" t="s">
        <v>10331</v>
      </c>
      <c r="H3891" s="7">
        <v>405</v>
      </c>
      <c r="I3891" s="8">
        <v>44144</v>
      </c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</row>
    <row r="3892" ht="15.15" hidden="1" spans="1:86">
      <c r="A3892" s="4">
        <v>44144.8975462963</v>
      </c>
      <c r="B3892" s="5" t="s">
        <v>65</v>
      </c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 t="s">
        <v>2830</v>
      </c>
      <c r="R3892" s="7">
        <v>89310028399</v>
      </c>
      <c r="S3892" s="6" t="s">
        <v>2831</v>
      </c>
      <c r="T3892" s="6" t="s">
        <v>2832</v>
      </c>
      <c r="U3892" s="6" t="s">
        <v>414</v>
      </c>
      <c r="V3892" s="6" t="s">
        <v>10332</v>
      </c>
      <c r="W3892" s="8">
        <v>44144</v>
      </c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</row>
    <row r="3893" ht="15.15" hidden="1" spans="1:86">
      <c r="A3893" s="4">
        <v>44144.8978472222</v>
      </c>
      <c r="B3893" s="5" t="s">
        <v>27</v>
      </c>
      <c r="C3893" s="6"/>
      <c r="D3893" s="6"/>
      <c r="E3893" s="6"/>
      <c r="F3893" s="6"/>
      <c r="G3893" s="6"/>
      <c r="H3893" s="6"/>
      <c r="I3893" s="6"/>
      <c r="J3893" s="6" t="s">
        <v>10333</v>
      </c>
      <c r="K3893" s="6" t="s">
        <v>10334</v>
      </c>
      <c r="L3893" s="6" t="s">
        <v>10335</v>
      </c>
      <c r="M3893" s="6" t="s">
        <v>10336</v>
      </c>
      <c r="N3893" s="6" t="s">
        <v>9100</v>
      </c>
      <c r="O3893" s="7">
        <v>108.204</v>
      </c>
      <c r="P3893" s="8">
        <v>44144</v>
      </c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</row>
    <row r="3894" ht="15.15" spans="1:86">
      <c r="A3894" s="4">
        <v>44144.8981944444</v>
      </c>
      <c r="B3894" s="5" t="s">
        <v>11</v>
      </c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 t="s">
        <v>10337</v>
      </c>
      <c r="BP3894" s="6" t="s">
        <v>10338</v>
      </c>
      <c r="BQ3894" s="6" t="s">
        <v>46</v>
      </c>
      <c r="BR3894" s="6" t="s">
        <v>10339</v>
      </c>
      <c r="BS3894" s="6" t="s">
        <v>10288</v>
      </c>
      <c r="BT3894" s="7">
        <v>108</v>
      </c>
      <c r="BU3894" s="8">
        <v>44143</v>
      </c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</row>
    <row r="3895" ht="15.15" hidden="1" spans="1:86">
      <c r="A3895" s="4">
        <v>44144.8983912037</v>
      </c>
      <c r="B3895" s="5" t="s">
        <v>27</v>
      </c>
      <c r="C3895" s="6"/>
      <c r="D3895" s="6"/>
      <c r="E3895" s="6"/>
      <c r="F3895" s="6"/>
      <c r="G3895" s="6"/>
      <c r="H3895" s="6"/>
      <c r="I3895" s="6"/>
      <c r="J3895" s="6" t="s">
        <v>10340</v>
      </c>
      <c r="K3895" s="7">
        <v>89110201898</v>
      </c>
      <c r="L3895" s="6" t="s">
        <v>10341</v>
      </c>
      <c r="M3895" s="6" t="s">
        <v>10342</v>
      </c>
      <c r="N3895" s="6" t="s">
        <v>1973</v>
      </c>
      <c r="O3895" s="7">
        <v>101</v>
      </c>
      <c r="P3895" s="8">
        <v>44144</v>
      </c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</row>
    <row r="3896" ht="15.15" hidden="1" spans="1:86">
      <c r="A3896" s="4">
        <v>44144.8986921296</v>
      </c>
      <c r="B3896" s="5" t="s">
        <v>65</v>
      </c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 t="s">
        <v>10343</v>
      </c>
      <c r="R3896" s="7">
        <v>89213267828</v>
      </c>
      <c r="S3896" s="6" t="s">
        <v>10344</v>
      </c>
      <c r="T3896" s="6" t="s">
        <v>10345</v>
      </c>
      <c r="U3896" s="6" t="s">
        <v>10346</v>
      </c>
      <c r="V3896" s="7">
        <v>402</v>
      </c>
      <c r="W3896" s="8">
        <v>44144</v>
      </c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</row>
    <row r="3897" ht="15.15" spans="1:86">
      <c r="A3897" s="4">
        <v>44144.8989236111</v>
      </c>
      <c r="B3897" s="5" t="s">
        <v>11</v>
      </c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 t="s">
        <v>10347</v>
      </c>
      <c r="BP3897" s="6">
        <v>79213041394</v>
      </c>
      <c r="BQ3897" s="6"/>
      <c r="BR3897" s="6" t="s">
        <v>10348</v>
      </c>
      <c r="BS3897" s="6" t="s">
        <v>10107</v>
      </c>
      <c r="BT3897" s="7">
        <v>138</v>
      </c>
      <c r="BU3897" s="8">
        <v>44144</v>
      </c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</row>
    <row r="3898" ht="15.15" spans="1:86">
      <c r="A3898" s="4">
        <v>44144.8990625</v>
      </c>
      <c r="B3898" s="5" t="s">
        <v>11</v>
      </c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 t="s">
        <v>10349</v>
      </c>
      <c r="BP3898" s="6" t="s">
        <v>10350</v>
      </c>
      <c r="BQ3898" s="6" t="s">
        <v>10351</v>
      </c>
      <c r="BR3898" s="6" t="s">
        <v>10352</v>
      </c>
      <c r="BS3898" s="6" t="s">
        <v>10288</v>
      </c>
      <c r="BT3898" s="7">
        <v>108</v>
      </c>
      <c r="BU3898" s="8">
        <v>44143</v>
      </c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6"/>
    </row>
    <row r="3899" ht="15.15" spans="1:86">
      <c r="A3899" s="4">
        <v>44144.8999768519</v>
      </c>
      <c r="B3899" s="5" t="s">
        <v>11</v>
      </c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 t="s">
        <v>1124</v>
      </c>
      <c r="BP3899" s="6" t="s">
        <v>10353</v>
      </c>
      <c r="BQ3899" s="6" t="s">
        <v>46</v>
      </c>
      <c r="BR3899" s="6" t="s">
        <v>1126</v>
      </c>
      <c r="BS3899" s="6" t="s">
        <v>10288</v>
      </c>
      <c r="BT3899" s="7">
        <v>108</v>
      </c>
      <c r="BU3899" s="8">
        <v>44143</v>
      </c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</row>
    <row r="3900" ht="15.15" spans="1:86">
      <c r="A3900" s="4">
        <v>44144.9002662037</v>
      </c>
      <c r="B3900" s="5" t="s">
        <v>11</v>
      </c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 t="s">
        <v>9364</v>
      </c>
      <c r="BP3900" s="6">
        <v>79112202642</v>
      </c>
      <c r="BQ3900" s="6" t="s">
        <v>9365</v>
      </c>
      <c r="BR3900" s="6" t="s">
        <v>9369</v>
      </c>
      <c r="BS3900" s="6" t="s">
        <v>10354</v>
      </c>
      <c r="BT3900" s="7">
        <v>212</v>
      </c>
      <c r="BU3900" s="8">
        <v>44144</v>
      </c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</row>
    <row r="3901" ht="15.15" spans="1:86">
      <c r="A3901" s="4">
        <v>44144.9008564815</v>
      </c>
      <c r="B3901" s="5" t="s">
        <v>11</v>
      </c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 t="s">
        <v>10355</v>
      </c>
      <c r="BP3901" s="6" t="s">
        <v>10356</v>
      </c>
      <c r="BQ3901" s="6" t="s">
        <v>10357</v>
      </c>
      <c r="BR3901" s="6" t="s">
        <v>10358</v>
      </c>
      <c r="BS3901" s="6" t="s">
        <v>10288</v>
      </c>
      <c r="BT3901" s="7">
        <v>108</v>
      </c>
      <c r="BU3901" s="8">
        <v>44143</v>
      </c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6"/>
      <c r="CH3901" s="6"/>
    </row>
    <row r="3902" ht="15.15" hidden="1" spans="1:86">
      <c r="A3902" s="4">
        <v>44144.9013541667</v>
      </c>
      <c r="B3902" s="6" t="s">
        <v>15</v>
      </c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 t="s">
        <v>10359</v>
      </c>
      <c r="AF3902" s="7">
        <v>89213208295</v>
      </c>
      <c r="AG3902" s="6" t="s">
        <v>10360</v>
      </c>
      <c r="AH3902" s="6" t="s">
        <v>10361</v>
      </c>
      <c r="AI3902" s="6" t="s">
        <v>7696</v>
      </c>
      <c r="AJ3902" s="7">
        <v>118</v>
      </c>
      <c r="AK3902" s="6" t="s">
        <v>10362</v>
      </c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6"/>
      <c r="CH3902" s="6"/>
    </row>
    <row r="3903" ht="15.15" hidden="1" spans="1:86">
      <c r="A3903" s="4">
        <v>44144.9015046296</v>
      </c>
      <c r="B3903" s="5" t="s">
        <v>65</v>
      </c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 t="s">
        <v>7961</v>
      </c>
      <c r="R3903" s="7">
        <v>89657721544</v>
      </c>
      <c r="S3903" s="6" t="s">
        <v>7962</v>
      </c>
      <c r="T3903" s="6" t="s">
        <v>7963</v>
      </c>
      <c r="U3903" s="6" t="s">
        <v>7449</v>
      </c>
      <c r="V3903" s="7">
        <v>201</v>
      </c>
      <c r="W3903" s="8">
        <v>44144</v>
      </c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  <c r="CF3903" s="6"/>
      <c r="CG3903" s="6"/>
      <c r="CH3903" s="6"/>
    </row>
    <row r="3904" ht="15.15" spans="1:86">
      <c r="A3904" s="4">
        <v>44144.901712963</v>
      </c>
      <c r="B3904" s="5" t="s">
        <v>11</v>
      </c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 t="s">
        <v>10363</v>
      </c>
      <c r="BP3904" s="6" t="s">
        <v>10364</v>
      </c>
      <c r="BQ3904" s="6" t="s">
        <v>10365</v>
      </c>
      <c r="BR3904" s="6" t="s">
        <v>4438</v>
      </c>
      <c r="BS3904" s="6" t="s">
        <v>10288</v>
      </c>
      <c r="BT3904" s="7">
        <v>108</v>
      </c>
      <c r="BU3904" s="8">
        <v>44143</v>
      </c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  <c r="CF3904" s="6"/>
      <c r="CG3904" s="6"/>
      <c r="CH3904" s="6"/>
    </row>
    <row r="3905" ht="15.15" hidden="1" spans="1:86">
      <c r="A3905" s="4">
        <v>44144.9017708333</v>
      </c>
      <c r="B3905" s="5" t="s">
        <v>27</v>
      </c>
      <c r="C3905" s="6"/>
      <c r="D3905" s="6"/>
      <c r="E3905" s="6"/>
      <c r="F3905" s="6"/>
      <c r="G3905" s="6"/>
      <c r="H3905" s="6"/>
      <c r="I3905" s="6"/>
      <c r="J3905" s="6" t="s">
        <v>10366</v>
      </c>
      <c r="K3905" s="7">
        <v>89219099349</v>
      </c>
      <c r="L3905" s="6" t="s">
        <v>10367</v>
      </c>
      <c r="M3905" s="6" t="s">
        <v>10368</v>
      </c>
      <c r="N3905" s="6" t="s">
        <v>10369</v>
      </c>
      <c r="O3905" s="7">
        <v>202</v>
      </c>
      <c r="P3905" s="8">
        <v>44144</v>
      </c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  <c r="CF3905" s="6"/>
      <c r="CG3905" s="6"/>
      <c r="CH3905" s="6"/>
    </row>
    <row r="3906" ht="15.15" spans="1:86">
      <c r="A3906" s="4">
        <v>44144.9022222222</v>
      </c>
      <c r="B3906" s="5" t="s">
        <v>11</v>
      </c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 t="s">
        <v>10370</v>
      </c>
      <c r="BP3906" s="6">
        <v>79213941175</v>
      </c>
      <c r="BQ3906" s="6" t="s">
        <v>10371</v>
      </c>
      <c r="BR3906" s="6" t="s">
        <v>10372</v>
      </c>
      <c r="BS3906" s="6" t="s">
        <v>378</v>
      </c>
      <c r="BT3906" s="7">
        <v>2</v>
      </c>
      <c r="BU3906" s="8">
        <v>44144</v>
      </c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  <c r="CF3906" s="6"/>
      <c r="CG3906" s="6"/>
      <c r="CH3906" s="6"/>
    </row>
    <row r="3907" ht="15.15" spans="1:86">
      <c r="A3907" s="4">
        <v>44144.9026041667</v>
      </c>
      <c r="B3907" s="5" t="s">
        <v>11</v>
      </c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 t="s">
        <v>354</v>
      </c>
      <c r="BP3907" s="6" t="s">
        <v>10373</v>
      </c>
      <c r="BQ3907" s="6" t="s">
        <v>10374</v>
      </c>
      <c r="BR3907" s="6" t="s">
        <v>10375</v>
      </c>
      <c r="BS3907" s="6" t="s">
        <v>10288</v>
      </c>
      <c r="BT3907" s="7">
        <v>108</v>
      </c>
      <c r="BU3907" s="8">
        <v>44143</v>
      </c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6"/>
      <c r="CH3907" s="6"/>
    </row>
    <row r="3908" ht="15.15" hidden="1" spans="1:86">
      <c r="A3908" s="4">
        <v>44144.9027199074</v>
      </c>
      <c r="B3908" s="5" t="s">
        <v>65</v>
      </c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 t="s">
        <v>10376</v>
      </c>
      <c r="R3908" s="6">
        <v>79312399929</v>
      </c>
      <c r="S3908" s="6" t="s">
        <v>10377</v>
      </c>
      <c r="T3908" s="6" t="s">
        <v>10378</v>
      </c>
      <c r="U3908" s="6" t="s">
        <v>5753</v>
      </c>
      <c r="V3908" s="7">
        <v>103</v>
      </c>
      <c r="W3908" s="8">
        <v>44144</v>
      </c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</row>
    <row r="3909" ht="15.15" hidden="1" spans="1:86">
      <c r="A3909" s="4">
        <v>44144.9032523148</v>
      </c>
      <c r="B3909" s="5" t="s">
        <v>65</v>
      </c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 t="s">
        <v>7961</v>
      </c>
      <c r="R3909" s="7">
        <v>89657721544</v>
      </c>
      <c r="S3909" s="6" t="s">
        <v>7962</v>
      </c>
      <c r="T3909" s="6" t="s">
        <v>7976</v>
      </c>
      <c r="U3909" s="6" t="s">
        <v>7449</v>
      </c>
      <c r="V3909" s="7">
        <v>201</v>
      </c>
      <c r="W3909" s="8">
        <v>44144</v>
      </c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</row>
    <row r="3910" ht="15.15" spans="1:86">
      <c r="A3910" s="4">
        <v>44144.9033680556</v>
      </c>
      <c r="B3910" s="5" t="s">
        <v>11</v>
      </c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 t="s">
        <v>10379</v>
      </c>
      <c r="BP3910" s="6" t="s">
        <v>10380</v>
      </c>
      <c r="BQ3910" s="6" t="s">
        <v>46</v>
      </c>
      <c r="BR3910" s="6" t="s">
        <v>10381</v>
      </c>
      <c r="BS3910" s="6" t="s">
        <v>10288</v>
      </c>
      <c r="BT3910" s="7">
        <v>108</v>
      </c>
      <c r="BU3910" s="8">
        <v>44143</v>
      </c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</row>
    <row r="3911" ht="15.15" hidden="1" spans="1:86">
      <c r="A3911" s="4">
        <v>44144.9035185185</v>
      </c>
      <c r="B3911" s="5" t="s">
        <v>27</v>
      </c>
      <c r="C3911" s="6"/>
      <c r="D3911" s="6"/>
      <c r="E3911" s="6"/>
      <c r="F3911" s="6"/>
      <c r="G3911" s="6"/>
      <c r="H3911" s="6"/>
      <c r="I3911" s="6"/>
      <c r="J3911" s="6" t="s">
        <v>10382</v>
      </c>
      <c r="K3911" s="7">
        <v>89313029040</v>
      </c>
      <c r="L3911" s="6"/>
      <c r="M3911" s="6" t="s">
        <v>10383</v>
      </c>
      <c r="N3911" s="6" t="s">
        <v>519</v>
      </c>
      <c r="O3911" s="7">
        <v>203</v>
      </c>
      <c r="P3911" s="8">
        <v>44144</v>
      </c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</row>
    <row r="3912" ht="15.15" hidden="1" spans="1:86">
      <c r="A3912" s="4">
        <v>44144.9036921296</v>
      </c>
      <c r="B3912" s="6" t="s">
        <v>80</v>
      </c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 t="s">
        <v>10384</v>
      </c>
      <c r="BH3912" s="7">
        <v>89274485300</v>
      </c>
      <c r="BI3912" s="6" t="s">
        <v>10385</v>
      </c>
      <c r="BJ3912" s="6" t="s">
        <v>10386</v>
      </c>
      <c r="BK3912" s="6" t="s">
        <v>10387</v>
      </c>
      <c r="BL3912" s="6" t="s">
        <v>10388</v>
      </c>
      <c r="BM3912" s="7">
        <v>108</v>
      </c>
      <c r="BN3912" s="6" t="s">
        <v>20</v>
      </c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</row>
    <row r="3913" ht="15.15" hidden="1" spans="1:86">
      <c r="A3913" s="4">
        <v>44144.9037962963</v>
      </c>
      <c r="B3913" s="5" t="s">
        <v>65</v>
      </c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 t="s">
        <v>10389</v>
      </c>
      <c r="R3913" s="7">
        <v>89228968288</v>
      </c>
      <c r="S3913" s="6" t="s">
        <v>10390</v>
      </c>
      <c r="T3913" s="6" t="s">
        <v>10391</v>
      </c>
      <c r="U3913" s="6" t="s">
        <v>4577</v>
      </c>
      <c r="V3913" s="7">
        <v>502</v>
      </c>
      <c r="W3913" s="8">
        <v>44144</v>
      </c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</row>
    <row r="3914" ht="15.15" hidden="1" spans="1:86">
      <c r="A3914" s="4">
        <v>44144.9039351852</v>
      </c>
      <c r="B3914" s="5" t="s">
        <v>65</v>
      </c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 t="s">
        <v>10376</v>
      </c>
      <c r="R3914" s="6">
        <v>79312399929</v>
      </c>
      <c r="S3914" s="6" t="s">
        <v>10377</v>
      </c>
      <c r="T3914" s="6" t="s">
        <v>10378</v>
      </c>
      <c r="U3914" s="6" t="s">
        <v>9818</v>
      </c>
      <c r="V3914" s="7">
        <v>103</v>
      </c>
      <c r="W3914" s="8">
        <v>44144</v>
      </c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</row>
    <row r="3915" ht="15.15" spans="1:86">
      <c r="A3915" s="4">
        <v>44144.9044097222</v>
      </c>
      <c r="B3915" s="5" t="s">
        <v>11</v>
      </c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 t="s">
        <v>10392</v>
      </c>
      <c r="BP3915" s="6" t="s">
        <v>10393</v>
      </c>
      <c r="BQ3915" s="6" t="s">
        <v>10394</v>
      </c>
      <c r="BR3915" s="6" t="s">
        <v>10395</v>
      </c>
      <c r="BS3915" s="6" t="s">
        <v>10288</v>
      </c>
      <c r="BT3915" s="7">
        <v>108</v>
      </c>
      <c r="BU3915" s="8">
        <v>44143</v>
      </c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</row>
    <row r="3916" ht="15.15" hidden="1" spans="1:86">
      <c r="A3916" s="4">
        <v>44144.9049421296</v>
      </c>
      <c r="B3916" s="6" t="s">
        <v>15</v>
      </c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 t="s">
        <v>4490</v>
      </c>
      <c r="AF3916" s="7">
        <v>89213511617</v>
      </c>
      <c r="AG3916" s="6" t="s">
        <v>4491</v>
      </c>
      <c r="AH3916" s="6" t="s">
        <v>10289</v>
      </c>
      <c r="AI3916" s="6" t="s">
        <v>3527</v>
      </c>
      <c r="AJ3916" s="7">
        <v>402</v>
      </c>
      <c r="AK3916" s="6" t="s">
        <v>20</v>
      </c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</row>
    <row r="3917" ht="15.15" spans="1:86">
      <c r="A3917" s="4">
        <v>44144.9053356481</v>
      </c>
      <c r="B3917" s="5" t="s">
        <v>11</v>
      </c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 t="s">
        <v>10396</v>
      </c>
      <c r="BP3917" s="6" t="s">
        <v>10397</v>
      </c>
      <c r="BQ3917" s="6" t="s">
        <v>10398</v>
      </c>
      <c r="BR3917" s="6" t="s">
        <v>9401</v>
      </c>
      <c r="BS3917" s="6" t="s">
        <v>10288</v>
      </c>
      <c r="BT3917" s="7">
        <v>108</v>
      </c>
      <c r="BU3917" s="8">
        <v>44143</v>
      </c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</row>
    <row r="3918" ht="15.15" hidden="1" spans="1:86">
      <c r="A3918" s="4">
        <v>44144.9053819444</v>
      </c>
      <c r="B3918" s="5" t="s">
        <v>192</v>
      </c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 t="s">
        <v>10399</v>
      </c>
      <c r="BA3918" s="7">
        <v>89650729764</v>
      </c>
      <c r="BB3918" s="6" t="s">
        <v>10400</v>
      </c>
      <c r="BC3918" s="6" t="s">
        <v>10401</v>
      </c>
      <c r="BD3918" s="6" t="s">
        <v>1086</v>
      </c>
      <c r="BE3918" s="7">
        <v>115</v>
      </c>
      <c r="BF3918" s="8">
        <v>44144</v>
      </c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</row>
    <row r="3919" ht="15.15" hidden="1" spans="1:86">
      <c r="A3919" s="4">
        <v>44144.905474537</v>
      </c>
      <c r="B3919" s="6" t="s">
        <v>80</v>
      </c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 t="s">
        <v>10402</v>
      </c>
      <c r="BH3919" s="7">
        <v>9602725824</v>
      </c>
      <c r="BI3919" s="6" t="s">
        <v>10403</v>
      </c>
      <c r="BJ3919" s="6" t="s">
        <v>10404</v>
      </c>
      <c r="BK3919" s="6" t="s">
        <v>10405</v>
      </c>
      <c r="BL3919" s="6" t="s">
        <v>1631</v>
      </c>
      <c r="BM3919" s="7">
        <v>301</v>
      </c>
      <c r="BN3919" s="6" t="s">
        <v>20</v>
      </c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</row>
    <row r="3920" ht="15.15" hidden="1" spans="1:86">
      <c r="A3920" s="4">
        <v>44144.9056365741</v>
      </c>
      <c r="B3920" s="5" t="s">
        <v>65</v>
      </c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 t="s">
        <v>7961</v>
      </c>
      <c r="R3920" s="7">
        <v>89657721544</v>
      </c>
      <c r="S3920" s="6" t="s">
        <v>7962</v>
      </c>
      <c r="T3920" s="6" t="s">
        <v>7963</v>
      </c>
      <c r="U3920" s="6" t="s">
        <v>904</v>
      </c>
      <c r="V3920" s="7">
        <v>401</v>
      </c>
      <c r="W3920" s="8">
        <v>44144</v>
      </c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</row>
    <row r="3921" ht="15.15" hidden="1" spans="1:86">
      <c r="A3921" s="4">
        <v>44144.9056597222</v>
      </c>
      <c r="B3921" s="5" t="s">
        <v>65</v>
      </c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 t="s">
        <v>10389</v>
      </c>
      <c r="R3921" s="6" t="s">
        <v>10406</v>
      </c>
      <c r="S3921" s="6" t="s">
        <v>10390</v>
      </c>
      <c r="T3921" s="6" t="s">
        <v>10391</v>
      </c>
      <c r="U3921" s="6" t="s">
        <v>2525</v>
      </c>
      <c r="V3921" s="7">
        <v>502</v>
      </c>
      <c r="W3921" s="8">
        <v>44144</v>
      </c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6"/>
      <c r="CH3921" s="6"/>
    </row>
    <row r="3922" ht="15.15" hidden="1" spans="1:86">
      <c r="A3922" s="4">
        <v>44144.9061458333</v>
      </c>
      <c r="B3922" s="6" t="s">
        <v>15</v>
      </c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 t="s">
        <v>4490</v>
      </c>
      <c r="AF3922" s="7">
        <v>89213511617</v>
      </c>
      <c r="AG3922" s="6" t="s">
        <v>4491</v>
      </c>
      <c r="AH3922" s="6" t="s">
        <v>4492</v>
      </c>
      <c r="AI3922" s="6" t="s">
        <v>3629</v>
      </c>
      <c r="AJ3922" s="7">
        <v>402</v>
      </c>
      <c r="AK3922" s="6" t="s">
        <v>20</v>
      </c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6"/>
      <c r="CH3922" s="6"/>
    </row>
    <row r="3923" ht="15.15" spans="1:86">
      <c r="A3923" s="4">
        <v>44144.9061805556</v>
      </c>
      <c r="B3923" s="5" t="s">
        <v>11</v>
      </c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 t="s">
        <v>10407</v>
      </c>
      <c r="BP3923" s="6" t="s">
        <v>10408</v>
      </c>
      <c r="BQ3923" s="6" t="s">
        <v>10409</v>
      </c>
      <c r="BR3923" s="6" t="s">
        <v>10410</v>
      </c>
      <c r="BS3923" s="6" t="s">
        <v>10288</v>
      </c>
      <c r="BT3923" s="7">
        <v>108</v>
      </c>
      <c r="BU3923" s="8">
        <v>44143</v>
      </c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6"/>
      <c r="CH3923" s="6"/>
    </row>
    <row r="3924" ht="15.15" hidden="1" spans="1:86">
      <c r="A3924" s="4">
        <v>44144.9067592593</v>
      </c>
      <c r="B3924" s="5" t="s">
        <v>65</v>
      </c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 t="s">
        <v>3479</v>
      </c>
      <c r="R3924" s="7">
        <v>89516603979</v>
      </c>
      <c r="S3924" s="6" t="s">
        <v>3481</v>
      </c>
      <c r="T3924" s="6" t="s">
        <v>10411</v>
      </c>
      <c r="U3924" s="6" t="s">
        <v>633</v>
      </c>
      <c r="V3924" s="7">
        <v>101</v>
      </c>
      <c r="W3924" s="8">
        <v>44144</v>
      </c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6"/>
      <c r="CH3924" s="6"/>
    </row>
    <row r="3925" ht="15.15" hidden="1" spans="1:86">
      <c r="A3925" s="4">
        <v>44144.9076157407</v>
      </c>
      <c r="B3925" s="5" t="s">
        <v>27</v>
      </c>
      <c r="C3925" s="6"/>
      <c r="D3925" s="6"/>
      <c r="E3925" s="6"/>
      <c r="F3925" s="6"/>
      <c r="G3925" s="6"/>
      <c r="H3925" s="6"/>
      <c r="I3925" s="6"/>
      <c r="J3925" s="6" t="s">
        <v>10412</v>
      </c>
      <c r="K3925" s="6">
        <v>79817177570</v>
      </c>
      <c r="L3925" s="6"/>
      <c r="M3925" s="6" t="s">
        <v>10413</v>
      </c>
      <c r="N3925" s="6" t="s">
        <v>519</v>
      </c>
      <c r="O3925" s="7">
        <v>203</v>
      </c>
      <c r="P3925" s="8">
        <v>44144</v>
      </c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6"/>
      <c r="CH3925" s="6"/>
    </row>
    <row r="3926" ht="15.15" hidden="1" spans="1:86">
      <c r="A3926" s="4">
        <v>44144.907962963</v>
      </c>
      <c r="B3926" s="5" t="s">
        <v>65</v>
      </c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 t="s">
        <v>7961</v>
      </c>
      <c r="R3926" s="7">
        <v>89657721544</v>
      </c>
      <c r="S3926" s="6" t="s">
        <v>7962</v>
      </c>
      <c r="T3926" s="6" t="s">
        <v>7976</v>
      </c>
      <c r="U3926" s="6" t="s">
        <v>904</v>
      </c>
      <c r="V3926" s="7">
        <v>401</v>
      </c>
      <c r="W3926" s="8">
        <v>44144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6"/>
      <c r="CH3926" s="6"/>
    </row>
    <row r="3927" ht="15.15" spans="1:86">
      <c r="A3927" s="4">
        <v>44144.9080671296</v>
      </c>
      <c r="B3927" s="5" t="s">
        <v>11</v>
      </c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 t="s">
        <v>10414</v>
      </c>
      <c r="BP3927" s="6">
        <v>79213632870</v>
      </c>
      <c r="BQ3927" s="6"/>
      <c r="BR3927" s="6" t="s">
        <v>10415</v>
      </c>
      <c r="BS3927" s="6" t="s">
        <v>8546</v>
      </c>
      <c r="BT3927" s="7">
        <v>222</v>
      </c>
      <c r="BU3927" s="8">
        <v>44144</v>
      </c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6"/>
      <c r="CH3927" s="6"/>
    </row>
    <row r="3928" ht="15.15" spans="1:86">
      <c r="A3928" s="4">
        <v>44144.9082175926</v>
      </c>
      <c r="B3928" s="5" t="s">
        <v>11</v>
      </c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 t="s">
        <v>10416</v>
      </c>
      <c r="BP3928" s="6" t="s">
        <v>10417</v>
      </c>
      <c r="BQ3928" s="6" t="s">
        <v>10418</v>
      </c>
      <c r="BR3928" s="6" t="s">
        <v>10419</v>
      </c>
      <c r="BS3928" s="6" t="s">
        <v>10288</v>
      </c>
      <c r="BT3928" s="7">
        <v>109</v>
      </c>
      <c r="BU3928" s="8">
        <v>44143</v>
      </c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6"/>
      <c r="CH3928" s="6"/>
    </row>
    <row r="3929" ht="15.15" hidden="1" spans="1:86">
      <c r="A3929" s="4">
        <v>44144.9084490741</v>
      </c>
      <c r="B3929" s="5" t="s">
        <v>169</v>
      </c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 t="s">
        <v>10343</v>
      </c>
      <c r="Y3929" s="7">
        <v>89213267828</v>
      </c>
      <c r="Z3929" s="6" t="s">
        <v>10344</v>
      </c>
      <c r="AA3929" s="6" t="s">
        <v>10420</v>
      </c>
      <c r="AB3929" s="6" t="s">
        <v>10421</v>
      </c>
      <c r="AC3929" s="7">
        <v>103</v>
      </c>
      <c r="AD3929" s="8">
        <v>44144</v>
      </c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6"/>
      <c r="CH3929" s="6"/>
    </row>
    <row r="3930" ht="15.15" hidden="1" spans="1:86">
      <c r="A3930" s="4">
        <v>44144.908599537</v>
      </c>
      <c r="B3930" s="5" t="s">
        <v>65</v>
      </c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 t="s">
        <v>5254</v>
      </c>
      <c r="R3930" s="6">
        <v>79112441742</v>
      </c>
      <c r="S3930" s="6" t="s">
        <v>5255</v>
      </c>
      <c r="T3930" s="6" t="s">
        <v>5256</v>
      </c>
      <c r="U3930" s="6" t="s">
        <v>139</v>
      </c>
      <c r="V3930" s="6" t="s">
        <v>10422</v>
      </c>
      <c r="W3930" s="8">
        <v>44144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</row>
    <row r="3931" ht="15.15" spans="1:86">
      <c r="A3931" s="4">
        <v>44144.9088425926</v>
      </c>
      <c r="B3931" s="5" t="s">
        <v>11</v>
      </c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 t="s">
        <v>10371</v>
      </c>
      <c r="BP3931" s="6">
        <v>79213941175</v>
      </c>
      <c r="BQ3931" s="6" t="s">
        <v>10371</v>
      </c>
      <c r="BR3931" s="6" t="s">
        <v>10372</v>
      </c>
      <c r="BS3931" s="6" t="s">
        <v>378</v>
      </c>
      <c r="BT3931" s="7">
        <v>158</v>
      </c>
      <c r="BU3931" s="8">
        <v>44144</v>
      </c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6"/>
      <c r="CH3931" s="6"/>
    </row>
    <row r="3932" ht="15.15" hidden="1" spans="1:86">
      <c r="A3932" s="4">
        <v>44144.9091319444</v>
      </c>
      <c r="B3932" s="5" t="s">
        <v>65</v>
      </c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 t="s">
        <v>10423</v>
      </c>
      <c r="R3932" s="7">
        <v>89209242829</v>
      </c>
      <c r="S3932" s="6" t="s">
        <v>10424</v>
      </c>
      <c r="T3932" s="6" t="s">
        <v>10425</v>
      </c>
      <c r="U3932" s="6" t="s">
        <v>3569</v>
      </c>
      <c r="V3932" s="6">
        <v>3</v>
      </c>
      <c r="W3932" s="8">
        <v>44144</v>
      </c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</row>
    <row r="3933" ht="15.15" spans="1:86">
      <c r="A3933" s="4">
        <v>44144.9091550926</v>
      </c>
      <c r="B3933" s="5" t="s">
        <v>11</v>
      </c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 t="s">
        <v>10426</v>
      </c>
      <c r="BP3933" s="6" t="s">
        <v>10427</v>
      </c>
      <c r="BQ3933" s="6" t="s">
        <v>10428</v>
      </c>
      <c r="BR3933" s="6" t="s">
        <v>10429</v>
      </c>
      <c r="BS3933" s="6" t="s">
        <v>10288</v>
      </c>
      <c r="BT3933" s="7">
        <v>109</v>
      </c>
      <c r="BU3933" s="8">
        <v>44143</v>
      </c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</row>
    <row r="3934" ht="15.15" hidden="1" spans="1:86">
      <c r="A3934" s="4">
        <v>44144.9094791667</v>
      </c>
      <c r="B3934" s="5" t="s">
        <v>65</v>
      </c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 t="s">
        <v>10343</v>
      </c>
      <c r="R3934" s="7">
        <v>89213267828</v>
      </c>
      <c r="S3934" s="6" t="s">
        <v>10344</v>
      </c>
      <c r="T3934" s="6" t="s">
        <v>10420</v>
      </c>
      <c r="U3934" s="6" t="s">
        <v>9818</v>
      </c>
      <c r="V3934" s="7">
        <v>103</v>
      </c>
      <c r="W3934" s="8">
        <v>44144</v>
      </c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</row>
    <row r="3935" ht="15.15" spans="1:86">
      <c r="A3935" s="4">
        <v>44144.9099421296</v>
      </c>
      <c r="B3935" s="5" t="s">
        <v>11</v>
      </c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 t="s">
        <v>10430</v>
      </c>
      <c r="BP3935" s="6" t="s">
        <v>10431</v>
      </c>
      <c r="BQ3935" s="6" t="s">
        <v>10432</v>
      </c>
      <c r="BR3935" s="6" t="s">
        <v>10433</v>
      </c>
      <c r="BS3935" s="6" t="s">
        <v>10288</v>
      </c>
      <c r="BT3935" s="7">
        <v>109</v>
      </c>
      <c r="BU3935" s="8">
        <v>44143</v>
      </c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  <c r="CF3935" s="6"/>
      <c r="CG3935" s="6"/>
      <c r="CH3935" s="6"/>
    </row>
    <row r="3936" ht="15.15" hidden="1" spans="1:86">
      <c r="A3936" s="4">
        <v>44144.9101967593</v>
      </c>
      <c r="B3936" s="5" t="s">
        <v>27</v>
      </c>
      <c r="C3936" s="6"/>
      <c r="D3936" s="6"/>
      <c r="E3936" s="6"/>
      <c r="F3936" s="6"/>
      <c r="G3936" s="6"/>
      <c r="H3936" s="6"/>
      <c r="I3936" s="6"/>
      <c r="J3936" s="6" t="s">
        <v>10402</v>
      </c>
      <c r="K3936" s="7">
        <v>89602725824</v>
      </c>
      <c r="L3936" s="6" t="s">
        <v>10403</v>
      </c>
      <c r="M3936" s="6" t="s">
        <v>10405</v>
      </c>
      <c r="N3936" s="6" t="s">
        <v>6500</v>
      </c>
      <c r="O3936" s="7">
        <v>201</v>
      </c>
      <c r="P3936" s="8">
        <v>44144</v>
      </c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  <c r="CF3936" s="6"/>
      <c r="CG3936" s="6"/>
      <c r="CH3936" s="6"/>
    </row>
    <row r="3937" ht="15.15" hidden="1" spans="1:86">
      <c r="A3937" s="4">
        <v>44144.9104513889</v>
      </c>
      <c r="B3937" s="5" t="s">
        <v>27</v>
      </c>
      <c r="C3937" s="6"/>
      <c r="D3937" s="6"/>
      <c r="E3937" s="6"/>
      <c r="F3937" s="6"/>
      <c r="G3937" s="6"/>
      <c r="H3937" s="6"/>
      <c r="I3937" s="6"/>
      <c r="J3937" s="6" t="s">
        <v>10434</v>
      </c>
      <c r="K3937" s="6">
        <v>79213946164</v>
      </c>
      <c r="L3937" s="6"/>
      <c r="M3937" s="6" t="s">
        <v>10435</v>
      </c>
      <c r="N3937" s="6" t="s">
        <v>9082</v>
      </c>
      <c r="O3937" s="7">
        <v>208</v>
      </c>
      <c r="P3937" s="8">
        <v>44144</v>
      </c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  <c r="CF3937" s="6"/>
      <c r="CG3937" s="6"/>
      <c r="CH3937" s="6"/>
    </row>
    <row r="3938" ht="15.15" spans="1:86">
      <c r="A3938" s="4">
        <v>44144.9108217593</v>
      </c>
      <c r="B3938" s="5" t="s">
        <v>11</v>
      </c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 t="s">
        <v>10436</v>
      </c>
      <c r="BP3938" s="6" t="s">
        <v>10437</v>
      </c>
      <c r="BQ3938" s="6" t="s">
        <v>10438</v>
      </c>
      <c r="BR3938" s="6" t="s">
        <v>10439</v>
      </c>
      <c r="BS3938" s="6" t="s">
        <v>10288</v>
      </c>
      <c r="BT3938" s="7">
        <v>109</v>
      </c>
      <c r="BU3938" s="8">
        <v>44143</v>
      </c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  <c r="CF3938" s="6"/>
      <c r="CG3938" s="6"/>
      <c r="CH3938" s="6"/>
    </row>
    <row r="3939" ht="15.15" hidden="1" spans="1:86">
      <c r="A3939" s="4">
        <v>44144.9115740741</v>
      </c>
      <c r="B3939" s="5" t="s">
        <v>65</v>
      </c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 t="s">
        <v>358</v>
      </c>
      <c r="R3939" s="7">
        <v>89112168438</v>
      </c>
      <c r="S3939" s="6"/>
      <c r="T3939" s="6" t="s">
        <v>283</v>
      </c>
      <c r="U3939" s="6" t="s">
        <v>2525</v>
      </c>
      <c r="V3939" s="7">
        <v>109</v>
      </c>
      <c r="W3939" s="8">
        <v>44144</v>
      </c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</row>
    <row r="3940" ht="15.15" spans="1:86">
      <c r="A3940" s="4">
        <v>44144.9116203704</v>
      </c>
      <c r="B3940" s="5" t="s">
        <v>11</v>
      </c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 t="s">
        <v>10440</v>
      </c>
      <c r="BP3940" s="6" t="s">
        <v>10441</v>
      </c>
      <c r="BQ3940" s="6" t="s">
        <v>10442</v>
      </c>
      <c r="BR3940" s="6" t="s">
        <v>10443</v>
      </c>
      <c r="BS3940" s="6" t="s">
        <v>10288</v>
      </c>
      <c r="BT3940" s="7">
        <v>109</v>
      </c>
      <c r="BU3940" s="8">
        <v>44143</v>
      </c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</row>
    <row r="3941" ht="15.15" hidden="1" spans="1:86">
      <c r="A3941" s="4">
        <v>44144.9117824074</v>
      </c>
      <c r="B3941" s="6" t="s">
        <v>365</v>
      </c>
      <c r="C3941" s="6" t="s">
        <v>10444</v>
      </c>
      <c r="D3941" s="7">
        <v>9112277897</v>
      </c>
      <c r="E3941" s="6" t="s">
        <v>10445</v>
      </c>
      <c r="F3941" s="6" t="s">
        <v>10446</v>
      </c>
      <c r="G3941" s="6" t="s">
        <v>10447</v>
      </c>
      <c r="H3941" s="7">
        <v>704</v>
      </c>
      <c r="I3941" s="8">
        <v>44144</v>
      </c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</row>
    <row r="3942" ht="15.15" hidden="1" spans="1:86">
      <c r="A3942" s="4">
        <v>44144.9118171296</v>
      </c>
      <c r="B3942" s="5" t="s">
        <v>65</v>
      </c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 t="s">
        <v>10448</v>
      </c>
      <c r="R3942" s="6">
        <v>79117880072</v>
      </c>
      <c r="S3942" s="6" t="s">
        <v>10449</v>
      </c>
      <c r="T3942" s="6" t="s">
        <v>436</v>
      </c>
      <c r="U3942" s="6" t="s">
        <v>2525</v>
      </c>
      <c r="V3942" s="6" t="s">
        <v>10450</v>
      </c>
      <c r="W3942" s="8">
        <v>44144</v>
      </c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</row>
    <row r="3943" ht="15.15" hidden="1" spans="1:86">
      <c r="A3943" s="4">
        <v>44144.9119560185</v>
      </c>
      <c r="B3943" s="5" t="s">
        <v>27</v>
      </c>
      <c r="C3943" s="6"/>
      <c r="D3943" s="6"/>
      <c r="E3943" s="6"/>
      <c r="F3943" s="6"/>
      <c r="G3943" s="6"/>
      <c r="H3943" s="6"/>
      <c r="I3943" s="6"/>
      <c r="J3943" s="6" t="s">
        <v>10451</v>
      </c>
      <c r="K3943" s="7">
        <v>89312567730</v>
      </c>
      <c r="L3943" s="6"/>
      <c r="M3943" s="6" t="s">
        <v>10452</v>
      </c>
      <c r="N3943" s="6" t="s">
        <v>9100</v>
      </c>
      <c r="O3943" s="7">
        <v>403</v>
      </c>
      <c r="P3943" s="8">
        <v>44144</v>
      </c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6"/>
      <c r="CH3943" s="6"/>
    </row>
    <row r="3944" ht="15.15" hidden="1" spans="1:86">
      <c r="A3944" s="4">
        <v>44144.912037037</v>
      </c>
      <c r="B3944" s="5" t="s">
        <v>169</v>
      </c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 t="s">
        <v>10453</v>
      </c>
      <c r="Y3944" s="6" t="s">
        <v>10454</v>
      </c>
      <c r="Z3944" s="6" t="s">
        <v>10455</v>
      </c>
      <c r="AA3944" s="6" t="s">
        <v>10456</v>
      </c>
      <c r="AB3944" s="6" t="s">
        <v>10457</v>
      </c>
      <c r="AC3944" s="7">
        <v>205</v>
      </c>
      <c r="AD3944" s="8">
        <v>44144</v>
      </c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6"/>
      <c r="CH3944" s="6"/>
    </row>
    <row r="3945" ht="15.15" hidden="1" spans="1:86">
      <c r="A3945" s="4">
        <v>44144.9121759259</v>
      </c>
      <c r="B3945" s="6" t="s">
        <v>80</v>
      </c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 t="s">
        <v>10458</v>
      </c>
      <c r="BH3945" s="6">
        <v>79211880407</v>
      </c>
      <c r="BI3945" s="6" t="s">
        <v>10459</v>
      </c>
      <c r="BJ3945" s="6" t="s">
        <v>10460</v>
      </c>
      <c r="BK3945" s="6" t="s">
        <v>10461</v>
      </c>
      <c r="BL3945" s="6" t="s">
        <v>1556</v>
      </c>
      <c r="BM3945" s="6" t="s">
        <v>10462</v>
      </c>
      <c r="BN3945" s="6" t="s">
        <v>26</v>
      </c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6"/>
      <c r="CH3945" s="6"/>
    </row>
    <row r="3946" ht="15.15" hidden="1" spans="1:86">
      <c r="A3946" s="4">
        <v>44144.9122222222</v>
      </c>
      <c r="B3946" s="5" t="s">
        <v>27</v>
      </c>
      <c r="C3946" s="6"/>
      <c r="D3946" s="6"/>
      <c r="E3946" s="6"/>
      <c r="F3946" s="6"/>
      <c r="G3946" s="6"/>
      <c r="H3946" s="6"/>
      <c r="I3946" s="6"/>
      <c r="J3946" s="6" t="s">
        <v>10463</v>
      </c>
      <c r="K3946" s="7">
        <v>89234019477</v>
      </c>
      <c r="L3946" s="6" t="s">
        <v>10464</v>
      </c>
      <c r="M3946" s="6" t="s">
        <v>10465</v>
      </c>
      <c r="N3946" s="6" t="s">
        <v>10466</v>
      </c>
      <c r="O3946" s="7">
        <v>102</v>
      </c>
      <c r="P3946" s="8">
        <v>44144</v>
      </c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6"/>
      <c r="CH3946" s="6"/>
    </row>
    <row r="3947" ht="15.15" hidden="1" spans="1:86">
      <c r="A3947" s="4">
        <v>44144.9122337963</v>
      </c>
      <c r="B3947" s="5" t="s">
        <v>634</v>
      </c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 t="s">
        <v>6664</v>
      </c>
      <c r="BW3947" s="7">
        <v>89215811202</v>
      </c>
      <c r="BX3947" s="6"/>
      <c r="BY3947" s="6" t="s">
        <v>6666</v>
      </c>
      <c r="BZ3947" s="6" t="s">
        <v>10048</v>
      </c>
      <c r="CA3947" s="7">
        <v>105</v>
      </c>
      <c r="CB3947" s="8">
        <v>44144</v>
      </c>
      <c r="CC3947" s="6"/>
      <c r="CD3947" s="6"/>
      <c r="CE3947" s="6"/>
      <c r="CF3947" s="6"/>
      <c r="CG3947" s="6"/>
      <c r="CH3947" s="6"/>
    </row>
    <row r="3948" ht="15.15" spans="1:86">
      <c r="A3948" s="4">
        <v>44144.9126851852</v>
      </c>
      <c r="B3948" s="5" t="s">
        <v>11</v>
      </c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 t="s">
        <v>10467</v>
      </c>
      <c r="BP3948" s="6" t="s">
        <v>10468</v>
      </c>
      <c r="BQ3948" s="6" t="s">
        <v>10469</v>
      </c>
      <c r="BR3948" s="6" t="s">
        <v>10470</v>
      </c>
      <c r="BS3948" s="6" t="s">
        <v>10288</v>
      </c>
      <c r="BT3948" s="7">
        <v>109</v>
      </c>
      <c r="BU3948" s="8">
        <v>44143</v>
      </c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6"/>
      <c r="CH3948" s="6"/>
    </row>
    <row r="3949" ht="15.15" hidden="1" spans="1:86">
      <c r="A3949" s="4">
        <v>44144.9127430556</v>
      </c>
      <c r="B3949" s="5" t="s">
        <v>169</v>
      </c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 t="s">
        <v>10444</v>
      </c>
      <c r="Y3949" s="7">
        <v>9112277897</v>
      </c>
      <c r="Z3949" s="6" t="s">
        <v>10471</v>
      </c>
      <c r="AA3949" s="6" t="s">
        <v>10446</v>
      </c>
      <c r="AB3949" s="6" t="s">
        <v>10472</v>
      </c>
      <c r="AC3949" s="6" t="s">
        <v>472</v>
      </c>
      <c r="AD3949" s="8">
        <v>44144</v>
      </c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6"/>
      <c r="CH3949" s="6"/>
    </row>
    <row r="3950" ht="15.15" hidden="1" spans="1:86">
      <c r="A3950" s="4">
        <v>44144.9129282407</v>
      </c>
      <c r="B3950" s="5" t="s">
        <v>65</v>
      </c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 t="s">
        <v>10473</v>
      </c>
      <c r="R3950" s="6" t="s">
        <v>10474</v>
      </c>
      <c r="S3950" s="6" t="s">
        <v>10475</v>
      </c>
      <c r="T3950" s="6" t="s">
        <v>10476</v>
      </c>
      <c r="U3950" s="6" t="s">
        <v>139</v>
      </c>
      <c r="V3950" s="7">
        <v>109</v>
      </c>
      <c r="W3950" s="8">
        <v>44144</v>
      </c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6"/>
      <c r="CH3950" s="6"/>
    </row>
    <row r="3951" ht="15.15" hidden="1" spans="1:86">
      <c r="A3951" s="4">
        <v>44144.9134837963</v>
      </c>
      <c r="B3951" s="5" t="s">
        <v>27</v>
      </c>
      <c r="C3951" s="6"/>
      <c r="D3951" s="6"/>
      <c r="E3951" s="6"/>
      <c r="F3951" s="6"/>
      <c r="G3951" s="6"/>
      <c r="H3951" s="6"/>
      <c r="I3951" s="6"/>
      <c r="J3951" s="6" t="s">
        <v>10477</v>
      </c>
      <c r="K3951" s="6">
        <f>7-950-227-68-88</f>
        <v>-1326</v>
      </c>
      <c r="L3951" s="6" t="s">
        <v>10478</v>
      </c>
      <c r="M3951" s="6" t="s">
        <v>10479</v>
      </c>
      <c r="N3951" s="6" t="s">
        <v>9100</v>
      </c>
      <c r="O3951" s="7">
        <v>302</v>
      </c>
      <c r="P3951" s="8">
        <v>44144</v>
      </c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6"/>
      <c r="CH3951" s="6"/>
    </row>
    <row r="3952" ht="15.15" spans="1:86">
      <c r="A3952" s="4">
        <v>44144.9139236111</v>
      </c>
      <c r="B3952" s="5" t="s">
        <v>11</v>
      </c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 t="s">
        <v>10480</v>
      </c>
      <c r="BP3952" s="6" t="s">
        <v>10481</v>
      </c>
      <c r="BQ3952" s="6" t="s">
        <v>10482</v>
      </c>
      <c r="BR3952" s="6" t="s">
        <v>10483</v>
      </c>
      <c r="BS3952" s="6" t="s">
        <v>10288</v>
      </c>
      <c r="BT3952" s="7">
        <v>109</v>
      </c>
      <c r="BU3952" s="8">
        <v>44143</v>
      </c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6"/>
      <c r="CH3952" s="6"/>
    </row>
    <row r="3953" ht="15.15" hidden="1" spans="1:86">
      <c r="A3953" s="4">
        <v>44144.9139467593</v>
      </c>
      <c r="B3953" s="5" t="s">
        <v>27</v>
      </c>
      <c r="C3953" s="6"/>
      <c r="D3953" s="6"/>
      <c r="E3953" s="6"/>
      <c r="F3953" s="6"/>
      <c r="G3953" s="6"/>
      <c r="H3953" s="6"/>
      <c r="I3953" s="6"/>
      <c r="J3953" s="6" t="s">
        <v>10484</v>
      </c>
      <c r="K3953" s="6">
        <v>79500178345</v>
      </c>
      <c r="L3953" s="6" t="s">
        <v>10485</v>
      </c>
      <c r="M3953" s="6" t="s">
        <v>10486</v>
      </c>
      <c r="N3953" s="6" t="s">
        <v>552</v>
      </c>
      <c r="O3953" s="7">
        <v>203</v>
      </c>
      <c r="P3953" s="8">
        <v>44144</v>
      </c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</row>
    <row r="3954" ht="15.15" hidden="1" spans="1:86">
      <c r="A3954" s="4">
        <v>44144.9144907407</v>
      </c>
      <c r="B3954" s="6" t="s">
        <v>80</v>
      </c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 t="s">
        <v>10458</v>
      </c>
      <c r="BH3954" s="6">
        <v>79211880407</v>
      </c>
      <c r="BI3954" s="6" t="s">
        <v>10459</v>
      </c>
      <c r="BJ3954" s="6" t="s">
        <v>10487</v>
      </c>
      <c r="BK3954" s="6" t="s">
        <v>10461</v>
      </c>
      <c r="BL3954" s="6" t="s">
        <v>1556</v>
      </c>
      <c r="BM3954" s="7">
        <v>155</v>
      </c>
      <c r="BN3954" s="6" t="s">
        <v>26</v>
      </c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6"/>
      <c r="CH3954" s="6"/>
    </row>
    <row r="3955" ht="15.15" hidden="1" spans="1:86">
      <c r="A3955" s="4">
        <v>44144.9146180556</v>
      </c>
      <c r="B3955" s="5" t="s">
        <v>27</v>
      </c>
      <c r="C3955" s="6"/>
      <c r="D3955" s="6"/>
      <c r="E3955" s="6"/>
      <c r="F3955" s="6"/>
      <c r="G3955" s="6"/>
      <c r="H3955" s="6"/>
      <c r="I3955" s="6"/>
      <c r="J3955" s="6" t="s">
        <v>9490</v>
      </c>
      <c r="K3955" s="7">
        <v>89110800949</v>
      </c>
      <c r="L3955" s="6" t="s">
        <v>9491</v>
      </c>
      <c r="M3955" s="6" t="s">
        <v>9492</v>
      </c>
      <c r="N3955" s="6" t="s">
        <v>9493</v>
      </c>
      <c r="O3955" s="7">
        <v>208</v>
      </c>
      <c r="P3955" s="8">
        <v>44144</v>
      </c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</row>
    <row r="3956" ht="15.15" spans="1:86">
      <c r="A3956" s="4">
        <v>44144.9151273148</v>
      </c>
      <c r="B3956" s="5" t="s">
        <v>11</v>
      </c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 t="s">
        <v>10488</v>
      </c>
      <c r="BP3956" s="6" t="s">
        <v>10489</v>
      </c>
      <c r="BQ3956" s="6" t="s">
        <v>10490</v>
      </c>
      <c r="BR3956" s="6" t="s">
        <v>10491</v>
      </c>
      <c r="BS3956" s="6" t="s">
        <v>427</v>
      </c>
      <c r="BT3956" s="7">
        <v>603</v>
      </c>
      <c r="BU3956" s="8">
        <v>44144</v>
      </c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</row>
    <row r="3957" ht="15.15" spans="1:86">
      <c r="A3957" s="4">
        <v>44144.9151967593</v>
      </c>
      <c r="B3957" s="5" t="s">
        <v>11</v>
      </c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 t="s">
        <v>10492</v>
      </c>
      <c r="BP3957" s="6" t="s">
        <v>10493</v>
      </c>
      <c r="BQ3957" s="6" t="s">
        <v>10494</v>
      </c>
      <c r="BR3957" s="6" t="s">
        <v>10495</v>
      </c>
      <c r="BS3957" s="6" t="s">
        <v>10288</v>
      </c>
      <c r="BT3957" s="7">
        <v>109</v>
      </c>
      <c r="BU3957" s="8">
        <v>44143</v>
      </c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</row>
    <row r="3958" ht="15.15" hidden="1" spans="1:86">
      <c r="A3958" s="4">
        <v>44144.9152893519</v>
      </c>
      <c r="B3958" s="5" t="s">
        <v>65</v>
      </c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 t="s">
        <v>10496</v>
      </c>
      <c r="R3958" s="6">
        <v>79213320062</v>
      </c>
      <c r="S3958" s="6"/>
      <c r="T3958" s="6" t="s">
        <v>10497</v>
      </c>
      <c r="U3958" s="6" t="s">
        <v>2525</v>
      </c>
      <c r="V3958" s="7">
        <v>108</v>
      </c>
      <c r="W3958" s="8">
        <v>44144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6"/>
      <c r="CH3958" s="6"/>
    </row>
    <row r="3959" ht="15.15" hidden="1" spans="1:86">
      <c r="A3959" s="4">
        <v>44144.915474537</v>
      </c>
      <c r="B3959" s="6" t="s">
        <v>15</v>
      </c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 t="s">
        <v>10498</v>
      </c>
      <c r="AF3959" s="7">
        <v>89006550010</v>
      </c>
      <c r="AG3959" s="6" t="s">
        <v>10499</v>
      </c>
      <c r="AH3959" s="6" t="s">
        <v>10500</v>
      </c>
      <c r="AI3959" s="6" t="s">
        <v>6277</v>
      </c>
      <c r="AJ3959" s="7">
        <v>101</v>
      </c>
      <c r="AK3959" s="6" t="s">
        <v>26</v>
      </c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6"/>
      <c r="CH3959" s="6"/>
    </row>
    <row r="3960" ht="15.15" hidden="1" spans="1:86">
      <c r="A3960" s="4">
        <v>44144.9155671296</v>
      </c>
      <c r="B3960" s="5" t="s">
        <v>169</v>
      </c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 t="s">
        <v>10501</v>
      </c>
      <c r="Y3960" s="6" t="s">
        <v>10502</v>
      </c>
      <c r="Z3960" s="6" t="s">
        <v>10503</v>
      </c>
      <c r="AA3960" s="6" t="s">
        <v>10504</v>
      </c>
      <c r="AB3960" s="6" t="s">
        <v>1021</v>
      </c>
      <c r="AC3960" s="7">
        <v>202</v>
      </c>
      <c r="AD3960" s="8">
        <v>44144</v>
      </c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</row>
    <row r="3961" ht="15.15" hidden="1" spans="1:86">
      <c r="A3961" s="4">
        <v>44144.9157175926</v>
      </c>
      <c r="B3961" s="5" t="s">
        <v>65</v>
      </c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 t="s">
        <v>10505</v>
      </c>
      <c r="R3961" s="7">
        <v>89643329335</v>
      </c>
      <c r="S3961" s="6" t="s">
        <v>10506</v>
      </c>
      <c r="T3961" s="6" t="s">
        <v>10507</v>
      </c>
      <c r="U3961" s="6" t="s">
        <v>10508</v>
      </c>
      <c r="V3961" s="7">
        <v>601</v>
      </c>
      <c r="W3961" s="8">
        <v>44144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</row>
    <row r="3962" ht="15.15" hidden="1" spans="1:86">
      <c r="A3962" s="4">
        <v>44144.9158333333</v>
      </c>
      <c r="B3962" s="5" t="s">
        <v>65</v>
      </c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 t="s">
        <v>10509</v>
      </c>
      <c r="R3962" s="7">
        <v>89119119439</v>
      </c>
      <c r="S3962" s="6" t="s">
        <v>10510</v>
      </c>
      <c r="T3962" s="6" t="s">
        <v>10511</v>
      </c>
      <c r="U3962" s="6" t="s">
        <v>10512</v>
      </c>
      <c r="V3962" s="7">
        <v>203</v>
      </c>
      <c r="W3962" s="8">
        <v>44144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</row>
    <row r="3963" ht="15.15" hidden="1" spans="1:86">
      <c r="A3963" s="4">
        <v>44144.9168518518</v>
      </c>
      <c r="B3963" s="5" t="s">
        <v>27</v>
      </c>
      <c r="C3963" s="6"/>
      <c r="D3963" s="6"/>
      <c r="E3963" s="6"/>
      <c r="F3963" s="6"/>
      <c r="G3963" s="6"/>
      <c r="H3963" s="6"/>
      <c r="I3963" s="6"/>
      <c r="J3963" s="6" t="s">
        <v>10513</v>
      </c>
      <c r="K3963" s="6">
        <v>79817908951</v>
      </c>
      <c r="L3963" s="6" t="s">
        <v>10514</v>
      </c>
      <c r="M3963" s="6" t="s">
        <v>10515</v>
      </c>
      <c r="N3963" s="6" t="s">
        <v>9082</v>
      </c>
      <c r="O3963" s="7">
        <v>303</v>
      </c>
      <c r="P3963" s="8">
        <v>44144</v>
      </c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</row>
    <row r="3964" ht="15.15" spans="1:86">
      <c r="A3964" s="4">
        <v>44144.9171527778</v>
      </c>
      <c r="B3964" s="5" t="s">
        <v>11</v>
      </c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 t="s">
        <v>10516</v>
      </c>
      <c r="BP3964" s="7">
        <v>89213885384</v>
      </c>
      <c r="BQ3964" s="6" t="s">
        <v>10517</v>
      </c>
      <c r="BR3964" s="6" t="s">
        <v>10518</v>
      </c>
      <c r="BS3964" s="6" t="s">
        <v>2215</v>
      </c>
      <c r="BT3964" s="7">
        <v>149</v>
      </c>
      <c r="BU3964" s="8">
        <v>44144</v>
      </c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</row>
    <row r="3965" ht="15.15" hidden="1" spans="1:86">
      <c r="A3965" s="4">
        <v>44144.9171180556</v>
      </c>
      <c r="B3965" s="6" t="s">
        <v>80</v>
      </c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 t="s">
        <v>10519</v>
      </c>
      <c r="BH3965" s="6">
        <v>79215576040</v>
      </c>
      <c r="BI3965" s="6" t="s">
        <v>10520</v>
      </c>
      <c r="BJ3965" s="6" t="s">
        <v>10521</v>
      </c>
      <c r="BK3965" s="6" t="s">
        <v>10522</v>
      </c>
      <c r="BL3965" s="6" t="s">
        <v>10523</v>
      </c>
      <c r="BM3965" s="7">
        <v>108</v>
      </c>
      <c r="BN3965" s="6" t="s">
        <v>591</v>
      </c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</row>
    <row r="3966" ht="15.15" hidden="1" spans="1:86">
      <c r="A3966" s="4">
        <v>44144.9176967593</v>
      </c>
      <c r="B3966" s="5" t="s">
        <v>65</v>
      </c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 t="s">
        <v>10524</v>
      </c>
      <c r="R3966" s="7">
        <v>89211897019</v>
      </c>
      <c r="S3966" s="6" t="s">
        <v>10525</v>
      </c>
      <c r="T3966" s="6" t="s">
        <v>10526</v>
      </c>
      <c r="U3966" s="6" t="s">
        <v>10527</v>
      </c>
      <c r="V3966" s="6">
        <v>3</v>
      </c>
      <c r="W3966" s="8">
        <v>44144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</row>
    <row r="3967" ht="15.15" hidden="1" spans="1:86">
      <c r="A3967" s="4">
        <v>44144.9178356481</v>
      </c>
      <c r="B3967" s="5" t="s">
        <v>65</v>
      </c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 t="s">
        <v>10524</v>
      </c>
      <c r="R3967" s="7">
        <v>89211897019</v>
      </c>
      <c r="S3967" s="6" t="s">
        <v>10525</v>
      </c>
      <c r="T3967" s="6" t="s">
        <v>10526</v>
      </c>
      <c r="U3967" s="6" t="s">
        <v>10527</v>
      </c>
      <c r="V3967" s="6">
        <v>3</v>
      </c>
      <c r="W3967" s="8">
        <v>44144</v>
      </c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</row>
    <row r="3968" ht="15.15" hidden="1" spans="1:86">
      <c r="A3968" s="4">
        <v>44144.9179282407</v>
      </c>
      <c r="B3968" s="5" t="s">
        <v>27</v>
      </c>
      <c r="C3968" s="6"/>
      <c r="D3968" s="6"/>
      <c r="E3968" s="6"/>
      <c r="F3968" s="6"/>
      <c r="G3968" s="6"/>
      <c r="H3968" s="6"/>
      <c r="I3968" s="6"/>
      <c r="J3968" s="6" t="s">
        <v>10528</v>
      </c>
      <c r="K3968" s="7">
        <v>89818880211</v>
      </c>
      <c r="L3968" s="6" t="s">
        <v>10529</v>
      </c>
      <c r="M3968" s="6" t="s">
        <v>10530</v>
      </c>
      <c r="N3968" s="6" t="s">
        <v>9082</v>
      </c>
      <c r="O3968" s="7">
        <v>202</v>
      </c>
      <c r="P3968" s="8">
        <v>44085</v>
      </c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</row>
    <row r="3969" ht="15.15" hidden="1" spans="1:86">
      <c r="A3969" s="4">
        <v>44144.917974537</v>
      </c>
      <c r="B3969" s="6" t="s">
        <v>15</v>
      </c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 t="s">
        <v>10531</v>
      </c>
      <c r="AF3969" s="7">
        <v>89006550010</v>
      </c>
      <c r="AG3969" s="6" t="s">
        <v>10499</v>
      </c>
      <c r="AH3969" s="6" t="s">
        <v>10500</v>
      </c>
      <c r="AI3969" s="6" t="s">
        <v>5952</v>
      </c>
      <c r="AJ3969" s="7">
        <v>202</v>
      </c>
      <c r="AK3969" s="6" t="s">
        <v>26</v>
      </c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</row>
    <row r="3970" ht="15.15" hidden="1" spans="1:86">
      <c r="A3970" s="4">
        <v>44144.9189351852</v>
      </c>
      <c r="B3970" s="5" t="s">
        <v>65</v>
      </c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 t="s">
        <v>10532</v>
      </c>
      <c r="R3970" s="7">
        <v>89218662502</v>
      </c>
      <c r="S3970" s="6" t="s">
        <v>10533</v>
      </c>
      <c r="T3970" s="6" t="s">
        <v>10534</v>
      </c>
      <c r="U3970" s="6" t="s">
        <v>10535</v>
      </c>
      <c r="V3970" s="7">
        <v>601</v>
      </c>
      <c r="W3970" s="8">
        <v>44144</v>
      </c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</row>
    <row r="3971" ht="15.15" hidden="1" spans="1:86">
      <c r="A3971" s="4">
        <v>44144.9200115741</v>
      </c>
      <c r="B3971" s="5" t="s">
        <v>27</v>
      </c>
      <c r="C3971" s="6"/>
      <c r="D3971" s="6"/>
      <c r="E3971" s="6"/>
      <c r="F3971" s="6"/>
      <c r="G3971" s="6"/>
      <c r="H3971" s="6"/>
      <c r="I3971" s="6"/>
      <c r="J3971" s="6" t="s">
        <v>10536</v>
      </c>
      <c r="K3971" s="7">
        <v>89217584219</v>
      </c>
      <c r="L3971" s="6" t="s">
        <v>10537</v>
      </c>
      <c r="M3971" s="6" t="s">
        <v>10538</v>
      </c>
      <c r="N3971" s="6" t="s">
        <v>745</v>
      </c>
      <c r="O3971" s="7">
        <v>202</v>
      </c>
      <c r="P3971" s="8">
        <v>44144</v>
      </c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</row>
    <row r="3972" ht="15.15" hidden="1" spans="1:86">
      <c r="A3972" s="4">
        <v>44144.9200694444</v>
      </c>
      <c r="B3972" s="5" t="s">
        <v>169</v>
      </c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 t="s">
        <v>10539</v>
      </c>
      <c r="Y3972" s="7">
        <v>89112727904</v>
      </c>
      <c r="Z3972" s="6" t="s">
        <v>10540</v>
      </c>
      <c r="AA3972" s="6" t="s">
        <v>10541</v>
      </c>
      <c r="AB3972" s="6" t="s">
        <v>704</v>
      </c>
      <c r="AC3972" s="7">
        <v>202</v>
      </c>
      <c r="AD3972" s="8">
        <v>44144</v>
      </c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</row>
    <row r="3973" ht="15.15" hidden="1" spans="1:86">
      <c r="A3973" s="4">
        <v>44144.9202777778</v>
      </c>
      <c r="B3973" s="6" t="s">
        <v>80</v>
      </c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 t="s">
        <v>10542</v>
      </c>
      <c r="BH3973" s="7">
        <v>89111639923</v>
      </c>
      <c r="BI3973" s="6" t="s">
        <v>10543</v>
      </c>
      <c r="BJ3973" s="6" t="s">
        <v>10544</v>
      </c>
      <c r="BK3973" s="6" t="s">
        <v>10545</v>
      </c>
      <c r="BL3973" s="6" t="s">
        <v>10546</v>
      </c>
      <c r="BM3973" s="7">
        <v>105</v>
      </c>
      <c r="BN3973" s="6" t="s">
        <v>20</v>
      </c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</row>
    <row r="3974" ht="15.15" hidden="1" spans="1:86">
      <c r="A3974" s="4">
        <v>44144.9205787037</v>
      </c>
      <c r="B3974" s="5" t="s">
        <v>27</v>
      </c>
      <c r="C3974" s="6"/>
      <c r="D3974" s="6"/>
      <c r="E3974" s="6"/>
      <c r="F3974" s="6"/>
      <c r="G3974" s="6"/>
      <c r="H3974" s="6"/>
      <c r="I3974" s="6"/>
      <c r="J3974" s="6" t="s">
        <v>10547</v>
      </c>
      <c r="K3974" s="6">
        <v>79117099575</v>
      </c>
      <c r="L3974" s="6" t="s">
        <v>10548</v>
      </c>
      <c r="M3974" s="6" t="s">
        <v>10549</v>
      </c>
      <c r="N3974" s="6" t="s">
        <v>9082</v>
      </c>
      <c r="O3974" s="7">
        <v>202</v>
      </c>
      <c r="P3974" s="8">
        <v>44144</v>
      </c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</row>
    <row r="3975" ht="15.15" hidden="1" spans="1:86">
      <c r="A3975" s="4">
        <v>44144.9205902778</v>
      </c>
      <c r="B3975" s="5" t="s">
        <v>27</v>
      </c>
      <c r="C3975" s="6"/>
      <c r="D3975" s="6"/>
      <c r="E3975" s="6"/>
      <c r="F3975" s="6"/>
      <c r="G3975" s="6"/>
      <c r="H3975" s="6"/>
      <c r="I3975" s="6"/>
      <c r="J3975" s="6" t="s">
        <v>10550</v>
      </c>
      <c r="K3975" s="6">
        <v>79117473043</v>
      </c>
      <c r="L3975" s="6" t="s">
        <v>10551</v>
      </c>
      <c r="M3975" s="6" t="s">
        <v>10552</v>
      </c>
      <c r="N3975" s="6" t="s">
        <v>745</v>
      </c>
      <c r="O3975" s="7">
        <v>205</v>
      </c>
      <c r="P3975" s="8">
        <v>44144</v>
      </c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</row>
    <row r="3976" ht="15.15" hidden="1" spans="1:86">
      <c r="A3976" s="4">
        <v>44144.9206134259</v>
      </c>
      <c r="B3976" s="5" t="s">
        <v>27</v>
      </c>
      <c r="C3976" s="6"/>
      <c r="D3976" s="6"/>
      <c r="E3976" s="6"/>
      <c r="F3976" s="6"/>
      <c r="G3976" s="6"/>
      <c r="H3976" s="6"/>
      <c r="I3976" s="6"/>
      <c r="J3976" s="6" t="s">
        <v>10553</v>
      </c>
      <c r="K3976" s="7">
        <v>89119502170</v>
      </c>
      <c r="L3976" s="6" t="s">
        <v>10554</v>
      </c>
      <c r="M3976" s="6" t="s">
        <v>10555</v>
      </c>
      <c r="N3976" s="6" t="s">
        <v>9174</v>
      </c>
      <c r="O3976" s="7">
        <v>111</v>
      </c>
      <c r="P3976" s="8">
        <v>44144</v>
      </c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</row>
    <row r="3977" ht="15.15" hidden="1" spans="1:86">
      <c r="A3977" s="4">
        <v>44144.9206597222</v>
      </c>
      <c r="B3977" s="5" t="s">
        <v>27</v>
      </c>
      <c r="C3977" s="6"/>
      <c r="D3977" s="6"/>
      <c r="E3977" s="6"/>
      <c r="F3977" s="6"/>
      <c r="G3977" s="6"/>
      <c r="H3977" s="6"/>
      <c r="I3977" s="6"/>
      <c r="J3977" s="6" t="s">
        <v>10547</v>
      </c>
      <c r="K3977" s="6">
        <v>79117099575</v>
      </c>
      <c r="L3977" s="6" t="s">
        <v>10548</v>
      </c>
      <c r="M3977" s="6" t="s">
        <v>10549</v>
      </c>
      <c r="N3977" s="6" t="s">
        <v>9082</v>
      </c>
      <c r="O3977" s="7">
        <v>202</v>
      </c>
      <c r="P3977" s="8">
        <v>44144</v>
      </c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</row>
    <row r="3978" ht="15.15" hidden="1" spans="1:86">
      <c r="A3978" s="4">
        <v>44144.9207291667</v>
      </c>
      <c r="B3978" s="5" t="s">
        <v>27</v>
      </c>
      <c r="C3978" s="6"/>
      <c r="D3978" s="6"/>
      <c r="E3978" s="6"/>
      <c r="F3978" s="6"/>
      <c r="G3978" s="6"/>
      <c r="H3978" s="6"/>
      <c r="I3978" s="6"/>
      <c r="J3978" s="6" t="s">
        <v>10547</v>
      </c>
      <c r="K3978" s="6">
        <v>79117099575</v>
      </c>
      <c r="L3978" s="6" t="s">
        <v>10548</v>
      </c>
      <c r="M3978" s="6" t="s">
        <v>10549</v>
      </c>
      <c r="N3978" s="6" t="s">
        <v>9082</v>
      </c>
      <c r="O3978" s="7">
        <v>202</v>
      </c>
      <c r="P3978" s="8">
        <v>44144</v>
      </c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</row>
    <row r="3979" ht="15.15" hidden="1" spans="1:86">
      <c r="A3979" s="4">
        <v>44144.9222916667</v>
      </c>
      <c r="B3979" s="5" t="s">
        <v>65</v>
      </c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 t="s">
        <v>10556</v>
      </c>
      <c r="R3979" s="6">
        <v>79119586796</v>
      </c>
      <c r="S3979" s="6" t="s">
        <v>10557</v>
      </c>
      <c r="T3979" s="6" t="s">
        <v>10558</v>
      </c>
      <c r="U3979" s="6" t="s">
        <v>3453</v>
      </c>
      <c r="V3979" s="6">
        <v>3</v>
      </c>
      <c r="W3979" s="8">
        <v>44144</v>
      </c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</row>
    <row r="3980" ht="15.15" hidden="1" spans="1:86">
      <c r="A3980" s="4">
        <v>44144.9223842593</v>
      </c>
      <c r="B3980" s="5" t="s">
        <v>27</v>
      </c>
      <c r="C3980" s="6"/>
      <c r="D3980" s="6"/>
      <c r="E3980" s="6"/>
      <c r="F3980" s="6"/>
      <c r="G3980" s="6"/>
      <c r="H3980" s="6"/>
      <c r="I3980" s="6"/>
      <c r="J3980" s="6" t="s">
        <v>10553</v>
      </c>
      <c r="K3980" s="7">
        <v>89119502170</v>
      </c>
      <c r="L3980" s="6" t="s">
        <v>10554</v>
      </c>
      <c r="M3980" s="6" t="s">
        <v>10559</v>
      </c>
      <c r="N3980" s="6" t="s">
        <v>9100</v>
      </c>
      <c r="O3980" s="7">
        <v>203</v>
      </c>
      <c r="P3980" s="8">
        <v>44144</v>
      </c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</row>
    <row r="3981" ht="15.15" hidden="1" spans="1:86">
      <c r="A3981" s="4">
        <v>44144.9224305556</v>
      </c>
      <c r="B3981" s="5" t="s">
        <v>27</v>
      </c>
      <c r="C3981" s="6"/>
      <c r="D3981" s="6"/>
      <c r="E3981" s="6"/>
      <c r="F3981" s="6"/>
      <c r="G3981" s="6"/>
      <c r="H3981" s="6"/>
      <c r="I3981" s="6"/>
      <c r="J3981" s="6" t="s">
        <v>10560</v>
      </c>
      <c r="K3981" s="7">
        <v>89046184877</v>
      </c>
      <c r="L3981" s="6" t="s">
        <v>10561</v>
      </c>
      <c r="M3981" s="6" t="s">
        <v>10562</v>
      </c>
      <c r="N3981" s="6" t="s">
        <v>10563</v>
      </c>
      <c r="O3981" s="7">
        <v>203</v>
      </c>
      <c r="P3981" s="8">
        <v>44144</v>
      </c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</row>
    <row r="3982" ht="15.15" hidden="1" spans="1:86">
      <c r="A3982" s="4">
        <v>44144.9229398148</v>
      </c>
      <c r="B3982" s="6" t="s">
        <v>80</v>
      </c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 t="s">
        <v>10564</v>
      </c>
      <c r="BH3982" s="7">
        <v>89112129189</v>
      </c>
      <c r="BI3982" s="6" t="s">
        <v>10565</v>
      </c>
      <c r="BJ3982" s="6" t="s">
        <v>10566</v>
      </c>
      <c r="BK3982" s="6" t="s">
        <v>10567</v>
      </c>
      <c r="BL3982" s="6" t="s">
        <v>10048</v>
      </c>
      <c r="BM3982" s="7">
        <v>104</v>
      </c>
      <c r="BN3982" s="6" t="s">
        <v>26</v>
      </c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</row>
    <row r="3983" ht="15.15" hidden="1" spans="1:86">
      <c r="A3983" s="4">
        <v>44144.922962963</v>
      </c>
      <c r="B3983" s="6" t="s">
        <v>15</v>
      </c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 t="s">
        <v>4109</v>
      </c>
      <c r="AF3983" s="6" t="s">
        <v>4110</v>
      </c>
      <c r="AG3983" s="6" t="s">
        <v>10568</v>
      </c>
      <c r="AH3983" s="6" t="s">
        <v>10569</v>
      </c>
      <c r="AI3983" s="6" t="s">
        <v>35</v>
      </c>
      <c r="AJ3983" s="7">
        <v>105</v>
      </c>
      <c r="AK3983" s="11">
        <v>44144</v>
      </c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</row>
    <row r="3984" ht="15.15" hidden="1" spans="1:86">
      <c r="A3984" s="4">
        <v>44144.9240393518</v>
      </c>
      <c r="B3984" s="5" t="s">
        <v>65</v>
      </c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 t="s">
        <v>7823</v>
      </c>
      <c r="R3984" s="7">
        <v>79217481335</v>
      </c>
      <c r="S3984" s="6"/>
      <c r="T3984" s="6" t="s">
        <v>7824</v>
      </c>
      <c r="U3984" s="6" t="s">
        <v>4020</v>
      </c>
      <c r="V3984" s="6" t="s">
        <v>7825</v>
      </c>
      <c r="W3984" s="8">
        <v>44144</v>
      </c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</row>
    <row r="3985" ht="15.15" hidden="1" spans="1:86">
      <c r="A3985" s="4">
        <v>44144.9254861111</v>
      </c>
      <c r="B3985" s="5" t="s">
        <v>65</v>
      </c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 t="s">
        <v>194</v>
      </c>
      <c r="R3985" s="6">
        <v>79217795273</v>
      </c>
      <c r="S3985" s="6" t="s">
        <v>195</v>
      </c>
      <c r="T3985" s="6" t="s">
        <v>10570</v>
      </c>
      <c r="U3985" s="6" t="s">
        <v>414</v>
      </c>
      <c r="V3985" s="7">
        <v>202</v>
      </c>
      <c r="W3985" s="8">
        <v>44144</v>
      </c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</row>
    <row r="3986" ht="15.15" hidden="1" spans="1:86">
      <c r="A3986" s="4">
        <v>44144.9257986111</v>
      </c>
      <c r="B3986" s="5" t="s">
        <v>27</v>
      </c>
      <c r="C3986" s="6"/>
      <c r="D3986" s="6"/>
      <c r="E3986" s="6"/>
      <c r="F3986" s="6"/>
      <c r="G3986" s="6"/>
      <c r="H3986" s="6"/>
      <c r="I3986" s="6"/>
      <c r="J3986" s="6" t="s">
        <v>10571</v>
      </c>
      <c r="K3986" s="7">
        <v>89500483048</v>
      </c>
      <c r="L3986" s="6" t="s">
        <v>10572</v>
      </c>
      <c r="M3986" s="6" t="s">
        <v>10573</v>
      </c>
      <c r="N3986" s="6" t="s">
        <v>10574</v>
      </c>
      <c r="O3986" s="7">
        <v>201</v>
      </c>
      <c r="P3986" s="8">
        <v>44144</v>
      </c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</row>
    <row r="3987" ht="15.15" hidden="1" spans="1:86">
      <c r="A3987" s="4">
        <v>44144.9259606482</v>
      </c>
      <c r="B3987" s="5" t="s">
        <v>27</v>
      </c>
      <c r="C3987" s="6"/>
      <c r="D3987" s="6"/>
      <c r="E3987" s="6"/>
      <c r="F3987" s="6"/>
      <c r="G3987" s="6"/>
      <c r="H3987" s="6"/>
      <c r="I3987" s="6"/>
      <c r="J3987" s="6" t="s">
        <v>10575</v>
      </c>
      <c r="K3987" s="6">
        <v>79217544264</v>
      </c>
      <c r="L3987" s="6" t="s">
        <v>10576</v>
      </c>
      <c r="M3987" s="6" t="s">
        <v>10577</v>
      </c>
      <c r="N3987" s="6" t="s">
        <v>9140</v>
      </c>
      <c r="O3987" s="7">
        <v>204</v>
      </c>
      <c r="P3987" s="8">
        <v>44144</v>
      </c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</row>
    <row r="3988" ht="15.15" hidden="1" spans="1:86">
      <c r="A3988" s="4">
        <v>44144.9264699074</v>
      </c>
      <c r="B3988" s="6" t="s">
        <v>15</v>
      </c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 t="s">
        <v>3115</v>
      </c>
      <c r="AF3988" s="7">
        <v>89219850098</v>
      </c>
      <c r="AG3988" s="6" t="s">
        <v>3116</v>
      </c>
      <c r="AH3988" s="6" t="s">
        <v>10578</v>
      </c>
      <c r="AI3988" s="6" t="s">
        <v>3527</v>
      </c>
      <c r="AJ3988" s="7">
        <v>402</v>
      </c>
      <c r="AK3988" s="6" t="s">
        <v>20</v>
      </c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</row>
    <row r="3989" ht="15.15" hidden="1" spans="1:86">
      <c r="A3989" s="4">
        <v>44144.9265046296</v>
      </c>
      <c r="B3989" s="6" t="s">
        <v>15</v>
      </c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 t="s">
        <v>6337</v>
      </c>
      <c r="AF3989" s="6">
        <v>79215923123</v>
      </c>
      <c r="AG3989" s="6" t="s">
        <v>6338</v>
      </c>
      <c r="AH3989" s="6" t="s">
        <v>10579</v>
      </c>
      <c r="AI3989" s="6" t="s">
        <v>5952</v>
      </c>
      <c r="AJ3989" s="7">
        <v>202</v>
      </c>
      <c r="AK3989" s="6" t="s">
        <v>20</v>
      </c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</row>
    <row r="3990" ht="15.15" hidden="1" spans="1:86">
      <c r="A3990" s="4">
        <v>44144.9265625</v>
      </c>
      <c r="B3990" s="5" t="s">
        <v>169</v>
      </c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 t="s">
        <v>10580</v>
      </c>
      <c r="Y3990" s="6">
        <v>79319633474</v>
      </c>
      <c r="Z3990" s="6" t="s">
        <v>10581</v>
      </c>
      <c r="AA3990" s="6" t="s">
        <v>10582</v>
      </c>
      <c r="AB3990" s="6" t="s">
        <v>10421</v>
      </c>
      <c r="AC3990" s="7">
        <v>303</v>
      </c>
      <c r="AD3990" s="8">
        <v>44144</v>
      </c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</row>
    <row r="3991" ht="15.15" hidden="1" spans="1:86">
      <c r="A3991" s="4">
        <v>44144.9272916667</v>
      </c>
      <c r="B3991" s="5" t="s">
        <v>27</v>
      </c>
      <c r="C3991" s="6"/>
      <c r="D3991" s="6"/>
      <c r="E3991" s="6"/>
      <c r="F3991" s="6"/>
      <c r="G3991" s="6"/>
      <c r="H3991" s="6"/>
      <c r="I3991" s="6"/>
      <c r="J3991" s="6" t="s">
        <v>10575</v>
      </c>
      <c r="K3991" s="6">
        <v>79217544274</v>
      </c>
      <c r="L3991" s="6" t="s">
        <v>10576</v>
      </c>
      <c r="M3991" s="6" t="s">
        <v>10577</v>
      </c>
      <c r="N3991" s="6" t="s">
        <v>10583</v>
      </c>
      <c r="O3991" s="7">
        <v>111</v>
      </c>
      <c r="P3991" s="8">
        <v>44144</v>
      </c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6"/>
      <c r="CH3991" s="6"/>
    </row>
    <row r="3992" ht="15.15" hidden="1" spans="1:86">
      <c r="A3992" s="4">
        <v>44144.9273842593</v>
      </c>
      <c r="B3992" s="5" t="s">
        <v>169</v>
      </c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 t="s">
        <v>10580</v>
      </c>
      <c r="Y3992" s="6">
        <v>79319633474</v>
      </c>
      <c r="Z3992" s="6" t="s">
        <v>10584</v>
      </c>
      <c r="AA3992" s="6" t="s">
        <v>10582</v>
      </c>
      <c r="AB3992" s="6" t="s">
        <v>9818</v>
      </c>
      <c r="AC3992" s="7">
        <v>303</v>
      </c>
      <c r="AD3992" s="8">
        <v>44144</v>
      </c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6"/>
      <c r="CH3992" s="6"/>
    </row>
    <row r="3993" ht="15.15" hidden="1" spans="1:86">
      <c r="A3993" s="4">
        <v>44144.9282060185</v>
      </c>
      <c r="B3993" s="6" t="s">
        <v>15</v>
      </c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 t="s">
        <v>10585</v>
      </c>
      <c r="AF3993" s="6">
        <v>79112476149</v>
      </c>
      <c r="AG3993" s="6" t="s">
        <v>10586</v>
      </c>
      <c r="AH3993" s="6" t="s">
        <v>10587</v>
      </c>
      <c r="AI3993" s="6" t="s">
        <v>10588</v>
      </c>
      <c r="AJ3993" s="7">
        <v>108</v>
      </c>
      <c r="AK3993" s="6" t="s">
        <v>10589</v>
      </c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6"/>
      <c r="CH3993" s="6"/>
    </row>
    <row r="3994" ht="15.15" hidden="1" spans="1:86">
      <c r="A3994" s="4">
        <v>44144.9284375</v>
      </c>
      <c r="B3994" s="6" t="s">
        <v>80</v>
      </c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 t="s">
        <v>10590</v>
      </c>
      <c r="BH3994" s="7">
        <v>89213840847</v>
      </c>
      <c r="BI3994" s="6" t="s">
        <v>10591</v>
      </c>
      <c r="BJ3994" s="6" t="s">
        <v>10592</v>
      </c>
      <c r="BK3994" s="6" t="s">
        <v>10593</v>
      </c>
      <c r="BL3994" s="6" t="s">
        <v>10594</v>
      </c>
      <c r="BM3994" s="7">
        <v>142</v>
      </c>
      <c r="BN3994" s="6" t="s">
        <v>20</v>
      </c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</row>
    <row r="3995" ht="15.15" spans="1:86">
      <c r="A3995" s="4">
        <v>44144.9292013889</v>
      </c>
      <c r="B3995" s="5" t="s">
        <v>11</v>
      </c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 t="s">
        <v>10595</v>
      </c>
      <c r="BP3995" s="6">
        <v>79052123181</v>
      </c>
      <c r="BQ3995" s="6" t="s">
        <v>10596</v>
      </c>
      <c r="BR3995" s="6" t="s">
        <v>10597</v>
      </c>
      <c r="BS3995" s="6" t="s">
        <v>10598</v>
      </c>
      <c r="BT3995" s="7">
        <v>2</v>
      </c>
      <c r="BU3995" s="8">
        <v>44144</v>
      </c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6"/>
      <c r="CH3995" s="6"/>
    </row>
    <row r="3996" ht="15.15" hidden="1" spans="1:86">
      <c r="A3996" s="4">
        <v>44144.9292592593</v>
      </c>
      <c r="B3996" s="5" t="s">
        <v>65</v>
      </c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 t="s">
        <v>10599</v>
      </c>
      <c r="R3996" s="7">
        <v>89214076048</v>
      </c>
      <c r="S3996" s="6" t="s">
        <v>10600</v>
      </c>
      <c r="T3996" s="6" t="s">
        <v>10601</v>
      </c>
      <c r="U3996" s="6" t="s">
        <v>10602</v>
      </c>
      <c r="V3996" s="6" t="s">
        <v>7395</v>
      </c>
      <c r="W3996" s="8">
        <v>44144</v>
      </c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</row>
    <row r="3997" ht="15.15" spans="1:86">
      <c r="A3997" s="4">
        <v>44144.9292939815</v>
      </c>
      <c r="B3997" s="5" t="s">
        <v>11</v>
      </c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 t="s">
        <v>10585</v>
      </c>
      <c r="BP3997" s="6">
        <v>79112476149</v>
      </c>
      <c r="BQ3997" s="6" t="s">
        <v>10586</v>
      </c>
      <c r="BR3997" s="6" t="s">
        <v>10587</v>
      </c>
      <c r="BS3997" s="6" t="s">
        <v>8739</v>
      </c>
      <c r="BT3997" s="6" t="s">
        <v>10603</v>
      </c>
      <c r="BU3997" s="8">
        <v>44140</v>
      </c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</row>
    <row r="3998" ht="15.15" hidden="1" spans="1:86">
      <c r="A3998" s="4">
        <v>44144.9301273148</v>
      </c>
      <c r="B3998" s="6" t="s">
        <v>365</v>
      </c>
      <c r="C3998" s="6" t="s">
        <v>8392</v>
      </c>
      <c r="D3998" s="7">
        <v>89219743271</v>
      </c>
      <c r="E3998" s="6" t="s">
        <v>8393</v>
      </c>
      <c r="F3998" s="6" t="s">
        <v>8394</v>
      </c>
      <c r="G3998" s="6" t="s">
        <v>3738</v>
      </c>
      <c r="H3998" s="7">
        <v>521</v>
      </c>
      <c r="I3998" s="8">
        <v>44144</v>
      </c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6"/>
      <c r="CH3998" s="6"/>
    </row>
    <row r="3999" ht="15.15" hidden="1" spans="1:86">
      <c r="A3999" s="4">
        <v>44144.9302546296</v>
      </c>
      <c r="B3999" s="5" t="s">
        <v>65</v>
      </c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 t="s">
        <v>10604</v>
      </c>
      <c r="R3999" s="6">
        <v>79052128581</v>
      </c>
      <c r="S3999" s="6" t="s">
        <v>10605</v>
      </c>
      <c r="T3999" s="6" t="s">
        <v>10606</v>
      </c>
      <c r="U3999" s="6" t="s">
        <v>139</v>
      </c>
      <c r="V3999" s="7">
        <v>604</v>
      </c>
      <c r="W3999" s="8">
        <v>44144</v>
      </c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</row>
    <row r="4000" ht="15.15" hidden="1" spans="1:86">
      <c r="A4000" s="4">
        <v>44144.9303819444</v>
      </c>
      <c r="B4000" s="5" t="s">
        <v>27</v>
      </c>
      <c r="C4000" s="6"/>
      <c r="D4000" s="6"/>
      <c r="E4000" s="6"/>
      <c r="F4000" s="6"/>
      <c r="G4000" s="6"/>
      <c r="H4000" s="6"/>
      <c r="I4000" s="6"/>
      <c r="J4000" s="6" t="s">
        <v>10607</v>
      </c>
      <c r="K4000" s="7">
        <v>89110106723</v>
      </c>
      <c r="L4000" s="6" t="s">
        <v>10608</v>
      </c>
      <c r="M4000" s="6" t="s">
        <v>10609</v>
      </c>
      <c r="N4000" s="6" t="s">
        <v>9763</v>
      </c>
      <c r="O4000" s="7">
        <v>101</v>
      </c>
      <c r="P4000" s="8">
        <v>44144</v>
      </c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</row>
    <row r="4001" ht="15.15" hidden="1" spans="1:86">
      <c r="A4001" s="4">
        <v>44144.9304976852</v>
      </c>
      <c r="B4001" s="5" t="s">
        <v>65</v>
      </c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 t="s">
        <v>10610</v>
      </c>
      <c r="R4001" s="7">
        <v>89111840414</v>
      </c>
      <c r="S4001" s="6" t="s">
        <v>10611</v>
      </c>
      <c r="T4001" s="6" t="s">
        <v>10612</v>
      </c>
      <c r="U4001" s="6" t="s">
        <v>179</v>
      </c>
      <c r="V4001" s="7">
        <v>901</v>
      </c>
      <c r="W4001" s="8">
        <v>44144</v>
      </c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</row>
    <row r="4002" ht="15.15" hidden="1" spans="1:86">
      <c r="A4002" s="4">
        <v>44144.9305671296</v>
      </c>
      <c r="B4002" s="5" t="s">
        <v>65</v>
      </c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 t="s">
        <v>194</v>
      </c>
      <c r="R4002" s="6">
        <v>79217795273</v>
      </c>
      <c r="S4002" s="6" t="s">
        <v>195</v>
      </c>
      <c r="T4002" s="6" t="s">
        <v>10570</v>
      </c>
      <c r="U4002" s="6" t="s">
        <v>69</v>
      </c>
      <c r="V4002" s="6">
        <v>2</v>
      </c>
      <c r="W4002" s="8">
        <v>44144</v>
      </c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</row>
    <row r="4003" ht="15.15" hidden="1" spans="1:86">
      <c r="A4003" s="4">
        <v>44144.9306828704</v>
      </c>
      <c r="B4003" s="5" t="s">
        <v>169</v>
      </c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 t="s">
        <v>10613</v>
      </c>
      <c r="Y4003" s="6">
        <v>79119480071</v>
      </c>
      <c r="Z4003" s="6" t="s">
        <v>10614</v>
      </c>
      <c r="AA4003" s="6" t="s">
        <v>10615</v>
      </c>
      <c r="AB4003" s="6" t="s">
        <v>1976</v>
      </c>
      <c r="AC4003" s="7">
        <v>402</v>
      </c>
      <c r="AD4003" s="8">
        <v>44144</v>
      </c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</row>
    <row r="4004" ht="15.15" hidden="1" spans="1:86">
      <c r="A4004" s="4">
        <v>44144.9306828704</v>
      </c>
      <c r="B4004" s="5" t="s">
        <v>65</v>
      </c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 t="s">
        <v>10616</v>
      </c>
      <c r="R4004" s="6" t="s">
        <v>10617</v>
      </c>
      <c r="S4004" s="6" t="s">
        <v>10618</v>
      </c>
      <c r="T4004" s="6" t="s">
        <v>10619</v>
      </c>
      <c r="U4004" s="6" t="s">
        <v>179</v>
      </c>
      <c r="V4004" s="7">
        <v>401</v>
      </c>
      <c r="W4004" s="8">
        <v>44144</v>
      </c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</row>
    <row r="4005" ht="15.15" spans="1:86">
      <c r="A4005" s="4">
        <v>44144.9315740741</v>
      </c>
      <c r="B4005" s="5" t="s">
        <v>11</v>
      </c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 t="s">
        <v>10595</v>
      </c>
      <c r="BP4005" s="6">
        <v>79052123181</v>
      </c>
      <c r="BQ4005" s="6" t="s">
        <v>10620</v>
      </c>
      <c r="BR4005" s="6" t="s">
        <v>10597</v>
      </c>
      <c r="BS4005" s="6" t="s">
        <v>10621</v>
      </c>
      <c r="BT4005" s="7">
        <v>2</v>
      </c>
      <c r="BU4005" s="8">
        <v>44144</v>
      </c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</row>
    <row r="4006" ht="15.15" hidden="1" spans="1:86">
      <c r="A4006" s="4">
        <v>44144.932025463</v>
      </c>
      <c r="B4006" s="5" t="s">
        <v>169</v>
      </c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 t="s">
        <v>10622</v>
      </c>
      <c r="Y4006" s="6">
        <f>7921-635-87-75</f>
        <v>7124</v>
      </c>
      <c r="Z4006" s="6" t="s">
        <v>10623</v>
      </c>
      <c r="AA4006" s="6" t="s">
        <v>10624</v>
      </c>
      <c r="AB4006" s="6" t="s">
        <v>704</v>
      </c>
      <c r="AC4006" s="7">
        <v>501</v>
      </c>
      <c r="AD4006" s="8">
        <v>44144</v>
      </c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</row>
    <row r="4007" ht="15.15" spans="1:86">
      <c r="A4007" s="4">
        <v>44144.9320833333</v>
      </c>
      <c r="B4007" s="5" t="s">
        <v>11</v>
      </c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 t="s">
        <v>10123</v>
      </c>
      <c r="BP4007" s="6" t="s">
        <v>10625</v>
      </c>
      <c r="BQ4007" s="6" t="s">
        <v>10124</v>
      </c>
      <c r="BR4007" s="6" t="s">
        <v>10125</v>
      </c>
      <c r="BS4007" s="6" t="s">
        <v>10354</v>
      </c>
      <c r="BT4007" s="7">
        <v>128</v>
      </c>
      <c r="BU4007" s="8">
        <v>44144</v>
      </c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</row>
    <row r="4008" ht="15.15" hidden="1" spans="1:86">
      <c r="A4008" s="4">
        <v>44144.9322106481</v>
      </c>
      <c r="B4008" s="6" t="s">
        <v>15</v>
      </c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 t="s">
        <v>10626</v>
      </c>
      <c r="AF4008" s="6" t="s">
        <v>10627</v>
      </c>
      <c r="AG4008" s="6" t="s">
        <v>10628</v>
      </c>
      <c r="AH4008" s="6" t="s">
        <v>10629</v>
      </c>
      <c r="AI4008" s="6" t="s">
        <v>10037</v>
      </c>
      <c r="AJ4008" s="7">
        <v>106</v>
      </c>
      <c r="AK4008" s="6" t="s">
        <v>74</v>
      </c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</row>
    <row r="4009" ht="15.15" spans="1:86">
      <c r="A4009" s="4">
        <v>44144.9333680556</v>
      </c>
      <c r="B4009" s="5" t="s">
        <v>11</v>
      </c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 t="s">
        <v>10630</v>
      </c>
      <c r="BP4009" s="6">
        <v>79522270284</v>
      </c>
      <c r="BQ4009" s="6" t="s">
        <v>10631</v>
      </c>
      <c r="BR4009" s="6" t="s">
        <v>10632</v>
      </c>
      <c r="BS4009" s="6" t="s">
        <v>8546</v>
      </c>
      <c r="BT4009" s="7">
        <v>145</v>
      </c>
      <c r="BU4009" s="8">
        <v>44144</v>
      </c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</row>
    <row r="4010" ht="15.15" hidden="1" spans="1:86">
      <c r="A4010" s="4">
        <v>44144.9336805556</v>
      </c>
      <c r="B4010" s="5" t="s">
        <v>65</v>
      </c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 t="s">
        <v>10633</v>
      </c>
      <c r="R4010" s="7">
        <v>89112717671</v>
      </c>
      <c r="S4010" s="6" t="s">
        <v>10634</v>
      </c>
      <c r="T4010" s="6" t="s">
        <v>10635</v>
      </c>
      <c r="U4010" s="6" t="s">
        <v>179</v>
      </c>
      <c r="V4010" s="7">
        <v>901</v>
      </c>
      <c r="W4010" s="8">
        <v>44144</v>
      </c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</row>
    <row r="4011" ht="15.15" hidden="1" spans="1:86">
      <c r="A4011" s="4">
        <v>44144.9342824074</v>
      </c>
      <c r="B4011" s="5" t="s">
        <v>27</v>
      </c>
      <c r="C4011" s="6"/>
      <c r="D4011" s="6"/>
      <c r="E4011" s="6"/>
      <c r="F4011" s="6"/>
      <c r="G4011" s="6"/>
      <c r="H4011" s="6"/>
      <c r="I4011" s="6"/>
      <c r="J4011" s="6" t="s">
        <v>10553</v>
      </c>
      <c r="K4011" s="7">
        <v>89119502170</v>
      </c>
      <c r="L4011" s="6" t="s">
        <v>10554</v>
      </c>
      <c r="M4011" s="6" t="s">
        <v>10559</v>
      </c>
      <c r="N4011" s="6" t="s">
        <v>10636</v>
      </c>
      <c r="O4011" s="7">
        <v>102</v>
      </c>
      <c r="P4011" s="8">
        <v>44144</v>
      </c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6"/>
      <c r="CH4011" s="6"/>
    </row>
    <row r="4012" ht="15.15" hidden="1" spans="1:86">
      <c r="A4012" s="4">
        <v>44144.9347106482</v>
      </c>
      <c r="B4012" s="5" t="s">
        <v>27</v>
      </c>
      <c r="C4012" s="6"/>
      <c r="D4012" s="6"/>
      <c r="E4012" s="6"/>
      <c r="F4012" s="6"/>
      <c r="G4012" s="6"/>
      <c r="H4012" s="6"/>
      <c r="I4012" s="6"/>
      <c r="J4012" s="6" t="s">
        <v>10637</v>
      </c>
      <c r="K4012" s="7">
        <v>89117555929</v>
      </c>
      <c r="L4012" s="6" t="s">
        <v>10638</v>
      </c>
      <c r="M4012" s="6" t="s">
        <v>10639</v>
      </c>
      <c r="N4012" s="6" t="s">
        <v>10640</v>
      </c>
      <c r="O4012" s="7">
        <v>108</v>
      </c>
      <c r="P4012" s="8">
        <v>44144</v>
      </c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6"/>
      <c r="CH4012" s="6"/>
    </row>
    <row r="4013" ht="15.15" hidden="1" spans="1:86">
      <c r="A4013" s="4">
        <v>44144.9350462963</v>
      </c>
      <c r="B4013" s="5" t="s">
        <v>192</v>
      </c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 t="s">
        <v>10641</v>
      </c>
      <c r="BA4013" s="6">
        <v>79216593561</v>
      </c>
      <c r="BB4013" s="6"/>
      <c r="BC4013" s="6" t="s">
        <v>10642</v>
      </c>
      <c r="BD4013" s="6" t="s">
        <v>10643</v>
      </c>
      <c r="BE4013" s="7">
        <v>133</v>
      </c>
      <c r="BF4013" s="8">
        <v>44144</v>
      </c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  <c r="CF4013" s="6"/>
      <c r="CG4013" s="6"/>
      <c r="CH4013" s="6"/>
    </row>
    <row r="4014" ht="15.15" hidden="1" spans="1:86">
      <c r="A4014" s="4">
        <v>44144.9353125</v>
      </c>
      <c r="B4014" s="5" t="s">
        <v>27</v>
      </c>
      <c r="C4014" s="6"/>
      <c r="D4014" s="6"/>
      <c r="E4014" s="6"/>
      <c r="F4014" s="6"/>
      <c r="G4014" s="6"/>
      <c r="H4014" s="6"/>
      <c r="I4014" s="6"/>
      <c r="J4014" s="6" t="s">
        <v>10644</v>
      </c>
      <c r="K4014" s="7">
        <v>89111269114</v>
      </c>
      <c r="L4014" s="6" t="s">
        <v>10645</v>
      </c>
      <c r="M4014" s="6" t="s">
        <v>10646</v>
      </c>
      <c r="N4014" s="6" t="s">
        <v>2146</v>
      </c>
      <c r="O4014" s="7">
        <v>202</v>
      </c>
      <c r="P4014" s="8">
        <v>44144</v>
      </c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  <c r="CF4014" s="6"/>
      <c r="CG4014" s="6"/>
      <c r="CH4014" s="6"/>
    </row>
    <row r="4015" ht="15.15" hidden="1" spans="1:86">
      <c r="A4015" s="4">
        <v>44144.9354861111</v>
      </c>
      <c r="B4015" s="5" t="s">
        <v>65</v>
      </c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 t="s">
        <v>3209</v>
      </c>
      <c r="R4015" s="6">
        <v>79500346412</v>
      </c>
      <c r="S4015" s="6" t="s">
        <v>10647</v>
      </c>
      <c r="T4015" s="6" t="s">
        <v>3211</v>
      </c>
      <c r="U4015" s="6" t="s">
        <v>10421</v>
      </c>
      <c r="V4015" s="7">
        <v>403</v>
      </c>
      <c r="W4015" s="8">
        <v>44144</v>
      </c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6"/>
      <c r="CH4015" s="6"/>
    </row>
    <row r="4016" ht="15.15" hidden="1" spans="1:86">
      <c r="A4016" s="4">
        <v>44144.9357291667</v>
      </c>
      <c r="B4016" s="5" t="s">
        <v>27</v>
      </c>
      <c r="C4016" s="6"/>
      <c r="D4016" s="6"/>
      <c r="E4016" s="6"/>
      <c r="F4016" s="6"/>
      <c r="G4016" s="6"/>
      <c r="H4016" s="6"/>
      <c r="I4016" s="6"/>
      <c r="J4016" s="6" t="s">
        <v>10637</v>
      </c>
      <c r="K4016" s="7">
        <v>89117555929</v>
      </c>
      <c r="L4016" s="6" t="s">
        <v>10638</v>
      </c>
      <c r="M4016" s="6" t="s">
        <v>10639</v>
      </c>
      <c r="N4016" s="6" t="s">
        <v>9174</v>
      </c>
      <c r="O4016" s="7">
        <v>111</v>
      </c>
      <c r="P4016" s="8">
        <v>44144</v>
      </c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6"/>
      <c r="CH4016" s="6"/>
    </row>
    <row r="4017" ht="15.15" hidden="1" spans="1:86">
      <c r="A4017" s="4">
        <v>44144.9357523148</v>
      </c>
      <c r="B4017" s="6" t="s">
        <v>80</v>
      </c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 t="s">
        <v>10648</v>
      </c>
      <c r="BH4017" s="7">
        <v>89995375179</v>
      </c>
      <c r="BI4017" s="6" t="s">
        <v>10649</v>
      </c>
      <c r="BJ4017" s="6" t="s">
        <v>10650</v>
      </c>
      <c r="BK4017" s="6" t="s">
        <v>10651</v>
      </c>
      <c r="BL4017" s="6" t="s">
        <v>6584</v>
      </c>
      <c r="BM4017" s="7">
        <v>107</v>
      </c>
      <c r="BN4017" s="6" t="s">
        <v>20</v>
      </c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6"/>
      <c r="CH4017" s="6"/>
    </row>
    <row r="4018" ht="15.15" hidden="1" spans="1:86">
      <c r="A4018" s="4">
        <v>44144.9362847222</v>
      </c>
      <c r="B4018" s="5" t="s">
        <v>65</v>
      </c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 t="s">
        <v>10652</v>
      </c>
      <c r="R4018" s="6">
        <v>79119713777</v>
      </c>
      <c r="S4018" s="6" t="s">
        <v>10653</v>
      </c>
      <c r="T4018" s="6" t="s">
        <v>10654</v>
      </c>
      <c r="U4018" s="6" t="s">
        <v>179</v>
      </c>
      <c r="V4018" s="7">
        <v>802</v>
      </c>
      <c r="W4018" s="8">
        <v>44144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6"/>
      <c r="CH4018" s="6"/>
    </row>
    <row r="4019" ht="15.15" hidden="1" spans="1:86">
      <c r="A4019" s="4">
        <v>44144.9366319444</v>
      </c>
      <c r="B4019" s="5" t="s">
        <v>192</v>
      </c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 t="s">
        <v>10655</v>
      </c>
      <c r="BA4019" s="6">
        <v>79213484846</v>
      </c>
      <c r="BB4019" s="6"/>
      <c r="BC4019" s="6" t="s">
        <v>10656</v>
      </c>
      <c r="BD4019" s="6" t="s">
        <v>10657</v>
      </c>
      <c r="BE4019" s="7">
        <v>133</v>
      </c>
      <c r="BF4019" s="8">
        <v>44144</v>
      </c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</row>
    <row r="4020" ht="15.15" hidden="1" spans="1:86">
      <c r="A4020" s="4">
        <v>44144.9368287037</v>
      </c>
      <c r="B4020" s="5" t="s">
        <v>65</v>
      </c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 t="s">
        <v>3209</v>
      </c>
      <c r="R4020" s="6">
        <v>79500346412</v>
      </c>
      <c r="S4020" s="6" t="s">
        <v>10647</v>
      </c>
      <c r="T4020" s="6" t="s">
        <v>3211</v>
      </c>
      <c r="U4020" s="6" t="s">
        <v>9818</v>
      </c>
      <c r="V4020" s="7">
        <v>403</v>
      </c>
      <c r="W4020" s="8">
        <v>44144</v>
      </c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</row>
    <row r="4021" ht="15.15" hidden="1" spans="1:86">
      <c r="A4021" s="4">
        <v>44144.937025463</v>
      </c>
      <c r="B4021" s="6" t="s">
        <v>80</v>
      </c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 t="s">
        <v>10658</v>
      </c>
      <c r="BH4021" s="6" t="s">
        <v>10659</v>
      </c>
      <c r="BI4021" s="6" t="s">
        <v>10660</v>
      </c>
      <c r="BJ4021" s="6" t="s">
        <v>10661</v>
      </c>
      <c r="BK4021" s="6" t="s">
        <v>10662</v>
      </c>
      <c r="BL4021" s="6" t="s">
        <v>7436</v>
      </c>
      <c r="BM4021" s="7">
        <v>204</v>
      </c>
      <c r="BN4021" s="5" t="s">
        <v>8</v>
      </c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</row>
    <row r="4022" ht="15.15" spans="1:86">
      <c r="A4022" s="4">
        <v>44144.937025463</v>
      </c>
      <c r="B4022" s="5" t="s">
        <v>11</v>
      </c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 t="s">
        <v>10595</v>
      </c>
      <c r="BP4022" s="6">
        <v>79052123181</v>
      </c>
      <c r="BQ4022" s="6" t="s">
        <v>10596</v>
      </c>
      <c r="BR4022" s="6" t="s">
        <v>10597</v>
      </c>
      <c r="BS4022" s="6" t="s">
        <v>9925</v>
      </c>
      <c r="BT4022" s="7">
        <v>1</v>
      </c>
      <c r="BU4022" s="8">
        <v>44144</v>
      </c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</row>
    <row r="4023" ht="15.15" hidden="1" spans="1:86">
      <c r="A4023" s="4">
        <v>44144.9371296296</v>
      </c>
      <c r="B4023" s="6" t="s">
        <v>15</v>
      </c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 t="s">
        <v>10663</v>
      </c>
      <c r="AF4023" s="6">
        <v>79117783837</v>
      </c>
      <c r="AG4023" s="6" t="s">
        <v>10664</v>
      </c>
      <c r="AH4023" s="6" t="s">
        <v>10665</v>
      </c>
      <c r="AI4023" s="6" t="s">
        <v>10666</v>
      </c>
      <c r="AJ4023" s="7">
        <v>135</v>
      </c>
      <c r="AK4023" s="5" t="s">
        <v>3086</v>
      </c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</row>
    <row r="4024" ht="15.15" hidden="1" spans="1:86">
      <c r="A4024" s="4">
        <v>44144.9375925926</v>
      </c>
      <c r="B4024" s="5" t="s">
        <v>634</v>
      </c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 t="s">
        <v>10667</v>
      </c>
      <c r="BW4024" s="7">
        <v>89516680572</v>
      </c>
      <c r="BX4024" s="6" t="s">
        <v>10668</v>
      </c>
      <c r="BY4024" s="6" t="s">
        <v>10669</v>
      </c>
      <c r="BZ4024" s="6" t="s">
        <v>1095</v>
      </c>
      <c r="CA4024" s="7">
        <v>106</v>
      </c>
      <c r="CB4024" s="8">
        <v>44144</v>
      </c>
      <c r="CC4024" s="6"/>
      <c r="CD4024" s="6"/>
      <c r="CE4024" s="6"/>
      <c r="CF4024" s="6"/>
      <c r="CG4024" s="6"/>
      <c r="CH4024" s="6"/>
    </row>
    <row r="4025" ht="15.15" hidden="1" spans="1:86">
      <c r="A4025" s="4">
        <v>44144.9382638889</v>
      </c>
      <c r="B4025" s="6" t="s">
        <v>15</v>
      </c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 t="s">
        <v>10670</v>
      </c>
      <c r="AF4025" s="6">
        <v>79633160202</v>
      </c>
      <c r="AG4025" s="6" t="s">
        <v>10671</v>
      </c>
      <c r="AH4025" s="6" t="s">
        <v>10672</v>
      </c>
      <c r="AI4025" s="6" t="s">
        <v>10673</v>
      </c>
      <c r="AJ4025" s="7">
        <v>102</v>
      </c>
      <c r="AK4025" s="6" t="s">
        <v>20</v>
      </c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</row>
    <row r="4026" ht="15.15" spans="1:86">
      <c r="A4026" s="4">
        <v>44144.938275463</v>
      </c>
      <c r="B4026" s="5" t="s">
        <v>11</v>
      </c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 t="s">
        <v>10595</v>
      </c>
      <c r="BP4026" s="6">
        <v>79052123181</v>
      </c>
      <c r="BQ4026" s="6" t="s">
        <v>10596</v>
      </c>
      <c r="BR4026" s="6" t="s">
        <v>10597</v>
      </c>
      <c r="BS4026" s="6" t="s">
        <v>10674</v>
      </c>
      <c r="BT4026" s="7">
        <v>1</v>
      </c>
      <c r="BU4026" s="8">
        <v>44144</v>
      </c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</row>
    <row r="4027" ht="15.15" hidden="1" spans="1:86">
      <c r="A4027" s="4">
        <v>44144.9389236111</v>
      </c>
      <c r="B4027" s="5" t="s">
        <v>192</v>
      </c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 t="s">
        <v>10675</v>
      </c>
      <c r="BA4027" s="6">
        <v>79116593618</v>
      </c>
      <c r="BB4027" s="6"/>
      <c r="BC4027" s="6" t="s">
        <v>10676</v>
      </c>
      <c r="BD4027" s="6" t="s">
        <v>10657</v>
      </c>
      <c r="BE4027" s="7">
        <v>133</v>
      </c>
      <c r="BF4027" s="8">
        <v>44144</v>
      </c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</row>
    <row r="4028" ht="15.15" hidden="1" spans="1:86">
      <c r="A4028" s="4">
        <v>44144.9394328704</v>
      </c>
      <c r="B4028" s="5" t="s">
        <v>65</v>
      </c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 t="s">
        <v>10677</v>
      </c>
      <c r="R4028" s="6">
        <v>79312702992</v>
      </c>
      <c r="S4028" s="6" t="s">
        <v>10678</v>
      </c>
      <c r="T4028" s="6" t="s">
        <v>10679</v>
      </c>
      <c r="U4028" s="6" t="s">
        <v>6167</v>
      </c>
      <c r="V4028" s="7">
        <v>101</v>
      </c>
      <c r="W4028" s="8">
        <v>44144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</row>
    <row r="4029" ht="15.15" spans="1:86">
      <c r="A4029" s="4">
        <v>44144.9395486111</v>
      </c>
      <c r="B4029" s="5" t="s">
        <v>11</v>
      </c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 t="s">
        <v>10595</v>
      </c>
      <c r="BP4029" s="6">
        <v>79052123181</v>
      </c>
      <c r="BQ4029" s="6" t="s">
        <v>10596</v>
      </c>
      <c r="BR4029" s="6" t="s">
        <v>10597</v>
      </c>
      <c r="BS4029" s="6" t="s">
        <v>10680</v>
      </c>
      <c r="BT4029" s="7">
        <v>1</v>
      </c>
      <c r="BU4029" s="8">
        <v>44144</v>
      </c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</row>
    <row r="4030" ht="15.15" hidden="1" spans="1:86">
      <c r="A4030" s="4">
        <v>44144.9395717593</v>
      </c>
      <c r="B4030" s="5" t="s">
        <v>65</v>
      </c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 t="s">
        <v>10681</v>
      </c>
      <c r="R4030" s="7">
        <v>9516603150</v>
      </c>
      <c r="S4030" s="6" t="s">
        <v>10682</v>
      </c>
      <c r="T4030" s="6" t="s">
        <v>10683</v>
      </c>
      <c r="U4030" s="6" t="s">
        <v>179</v>
      </c>
      <c r="V4030" s="7">
        <v>902</v>
      </c>
      <c r="W4030" s="8">
        <v>44144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</row>
    <row r="4031" ht="15.15" hidden="1" spans="1:86">
      <c r="A4031" s="4">
        <v>44144.9396875</v>
      </c>
      <c r="B4031" s="6" t="s">
        <v>365</v>
      </c>
      <c r="C4031" s="6" t="s">
        <v>10684</v>
      </c>
      <c r="D4031" s="7">
        <v>89219508079</v>
      </c>
      <c r="E4031" s="6" t="s">
        <v>10685</v>
      </c>
      <c r="F4031" s="6" t="s">
        <v>10686</v>
      </c>
      <c r="G4031" s="6" t="s">
        <v>10687</v>
      </c>
      <c r="H4031" s="7">
        <v>404</v>
      </c>
      <c r="I4031" s="8">
        <v>44144</v>
      </c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</row>
    <row r="4032" ht="15.15" hidden="1" spans="1:86">
      <c r="A4032" s="4">
        <v>44144.9397685185</v>
      </c>
      <c r="B4032" s="5" t="s">
        <v>192</v>
      </c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 t="s">
        <v>10688</v>
      </c>
      <c r="BA4032" s="6">
        <v>79522119898</v>
      </c>
      <c r="BB4032" s="6"/>
      <c r="BC4032" s="6" t="s">
        <v>10689</v>
      </c>
      <c r="BD4032" s="6" t="s">
        <v>10657</v>
      </c>
      <c r="BE4032" s="7">
        <v>133</v>
      </c>
      <c r="BF4032" s="8">
        <v>44144</v>
      </c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</row>
    <row r="4033" ht="15.15" hidden="1" spans="1:86">
      <c r="A4033" s="4">
        <v>44144.9403240741</v>
      </c>
      <c r="B4033" s="5" t="s">
        <v>65</v>
      </c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 t="s">
        <v>10690</v>
      </c>
      <c r="R4033" s="7">
        <v>89312877363</v>
      </c>
      <c r="S4033" s="6" t="s">
        <v>10691</v>
      </c>
      <c r="T4033" s="6" t="s">
        <v>10692</v>
      </c>
      <c r="U4033" s="6" t="s">
        <v>139</v>
      </c>
      <c r="V4033" s="7">
        <v>602</v>
      </c>
      <c r="W4033" s="8">
        <v>44144</v>
      </c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</row>
    <row r="4034" ht="15.15" hidden="1" spans="1:86">
      <c r="A4034" s="4">
        <v>44144.9405787037</v>
      </c>
      <c r="B4034" s="5" t="s">
        <v>192</v>
      </c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 t="s">
        <v>10693</v>
      </c>
      <c r="BA4034" s="6">
        <v>79117897613</v>
      </c>
      <c r="BB4034" s="6"/>
      <c r="BC4034" s="6" t="s">
        <v>10694</v>
      </c>
      <c r="BD4034" s="6" t="s">
        <v>10657</v>
      </c>
      <c r="BE4034" s="7">
        <v>133</v>
      </c>
      <c r="BF4034" s="8">
        <v>44144</v>
      </c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</row>
    <row r="4035" ht="15.15" hidden="1" spans="1:86">
      <c r="A4035" s="4">
        <v>44144.9409953704</v>
      </c>
      <c r="B4035" s="5" t="s">
        <v>27</v>
      </c>
      <c r="C4035" s="6"/>
      <c r="D4035" s="6"/>
      <c r="E4035" s="6"/>
      <c r="F4035" s="6"/>
      <c r="G4035" s="6"/>
      <c r="H4035" s="6"/>
      <c r="I4035" s="6"/>
      <c r="J4035" s="6" t="s">
        <v>9746</v>
      </c>
      <c r="K4035" s="6" t="s">
        <v>9747</v>
      </c>
      <c r="L4035" s="6" t="s">
        <v>9748</v>
      </c>
      <c r="M4035" s="6" t="s">
        <v>9749</v>
      </c>
      <c r="N4035" s="6" t="s">
        <v>9082</v>
      </c>
      <c r="O4035" s="7">
        <v>301</v>
      </c>
      <c r="P4035" s="8">
        <v>44144</v>
      </c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</row>
    <row r="4036" ht="15.15" hidden="1" spans="1:86">
      <c r="A4036" s="4">
        <v>44144.9414930556</v>
      </c>
      <c r="B4036" s="5" t="s">
        <v>192</v>
      </c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 t="s">
        <v>10695</v>
      </c>
      <c r="BA4036" s="6">
        <v>79613132814</v>
      </c>
      <c r="BB4036" s="6"/>
      <c r="BC4036" s="6" t="s">
        <v>10696</v>
      </c>
      <c r="BD4036" s="6" t="s">
        <v>10657</v>
      </c>
      <c r="BE4036" s="7">
        <v>133</v>
      </c>
      <c r="BF4036" s="8">
        <v>44144</v>
      </c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</row>
    <row r="4037" ht="15.15" hidden="1" spans="1:86">
      <c r="A4037" s="4">
        <v>44144.9419907407</v>
      </c>
      <c r="B4037" s="6" t="s">
        <v>80</v>
      </c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 t="s">
        <v>10697</v>
      </c>
      <c r="BH4037" s="7">
        <v>89213641916</v>
      </c>
      <c r="BI4037" s="6" t="s">
        <v>10698</v>
      </c>
      <c r="BJ4037" s="6" t="s">
        <v>10699</v>
      </c>
      <c r="BK4037" s="6" t="s">
        <v>10700</v>
      </c>
      <c r="BL4037" s="6" t="s">
        <v>7436</v>
      </c>
      <c r="BM4037" s="7">
        <v>105</v>
      </c>
      <c r="BN4037" s="6" t="s">
        <v>20</v>
      </c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</row>
    <row r="4038" ht="15.15" hidden="1" spans="1:86">
      <c r="A4038" s="4">
        <v>44144.9422337963</v>
      </c>
      <c r="B4038" s="5" t="s">
        <v>65</v>
      </c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 t="s">
        <v>10701</v>
      </c>
      <c r="R4038" s="7">
        <v>89062720994</v>
      </c>
      <c r="S4038" s="6" t="s">
        <v>10702</v>
      </c>
      <c r="T4038" s="6" t="s">
        <v>10703</v>
      </c>
      <c r="U4038" s="6" t="s">
        <v>179</v>
      </c>
      <c r="V4038" s="7">
        <v>903</v>
      </c>
      <c r="W4038" s="8">
        <v>44144</v>
      </c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</row>
    <row r="4039" ht="15.15" hidden="1" spans="1:86">
      <c r="A4039" s="4">
        <v>44144.9423263889</v>
      </c>
      <c r="B4039" s="5" t="s">
        <v>65</v>
      </c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 t="s">
        <v>10690</v>
      </c>
      <c r="R4039" s="7">
        <v>89312977363</v>
      </c>
      <c r="S4039" s="6" t="s">
        <v>10691</v>
      </c>
      <c r="T4039" s="6" t="s">
        <v>10692</v>
      </c>
      <c r="U4039" s="6" t="s">
        <v>9791</v>
      </c>
      <c r="V4039" s="7">
        <v>301</v>
      </c>
      <c r="W4039" s="8">
        <v>44144</v>
      </c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</row>
    <row r="4040" ht="15.15" hidden="1" spans="1:86">
      <c r="A4040" s="4">
        <v>44144.9424421296</v>
      </c>
      <c r="B4040" s="5" t="s">
        <v>192</v>
      </c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 t="s">
        <v>10693</v>
      </c>
      <c r="BA4040" s="6">
        <v>79613131123</v>
      </c>
      <c r="BB4040" s="6"/>
      <c r="BC4040" s="6" t="s">
        <v>10704</v>
      </c>
      <c r="BD4040" s="6" t="s">
        <v>10657</v>
      </c>
      <c r="BE4040" s="7">
        <v>133</v>
      </c>
      <c r="BF4040" s="8">
        <v>44144</v>
      </c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</row>
    <row r="4041" ht="15.15" spans="1:86">
      <c r="A4041" s="4">
        <v>44144.9428356482</v>
      </c>
      <c r="B4041" s="5" t="s">
        <v>11</v>
      </c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 t="s">
        <v>10705</v>
      </c>
      <c r="BP4041" s="6" t="s">
        <v>10706</v>
      </c>
      <c r="BQ4041" s="6" t="s">
        <v>10707</v>
      </c>
      <c r="BR4041" s="6" t="s">
        <v>10708</v>
      </c>
      <c r="BS4041" s="6" t="s">
        <v>10288</v>
      </c>
      <c r="BT4041" s="7">
        <v>109</v>
      </c>
      <c r="BU4041" s="8">
        <v>44143</v>
      </c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</row>
    <row r="4042" ht="15.15" hidden="1" spans="1:86">
      <c r="A4042" s="4">
        <v>44144.9429050926</v>
      </c>
      <c r="B4042" s="5" t="s">
        <v>65</v>
      </c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 t="s">
        <v>10709</v>
      </c>
      <c r="R4042" s="7">
        <v>89111828245</v>
      </c>
      <c r="S4042" s="6" t="s">
        <v>10710</v>
      </c>
      <c r="T4042" s="6" t="s">
        <v>10711</v>
      </c>
      <c r="U4042" s="6" t="s">
        <v>179</v>
      </c>
      <c r="V4042" s="7">
        <v>901</v>
      </c>
      <c r="W4042" s="8">
        <v>44144</v>
      </c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</row>
    <row r="4043" ht="15.15" hidden="1" spans="1:86">
      <c r="A4043" s="4">
        <v>44144.9432638889</v>
      </c>
      <c r="B4043" s="5" t="s">
        <v>192</v>
      </c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 t="s">
        <v>10712</v>
      </c>
      <c r="BA4043" s="6">
        <v>79639897351</v>
      </c>
      <c r="BB4043" s="6"/>
      <c r="BC4043" s="6" t="s">
        <v>10713</v>
      </c>
      <c r="BD4043" s="6" t="s">
        <v>10657</v>
      </c>
      <c r="BE4043" s="7">
        <v>133</v>
      </c>
      <c r="BF4043" s="8">
        <v>44144</v>
      </c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6"/>
      <c r="CH4043" s="6"/>
    </row>
    <row r="4044" ht="15.15" spans="1:86">
      <c r="A4044" s="4">
        <v>44144.9437268519</v>
      </c>
      <c r="B4044" s="5" t="s">
        <v>11</v>
      </c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 t="s">
        <v>10714</v>
      </c>
      <c r="BP4044" s="6" t="s">
        <v>10715</v>
      </c>
      <c r="BQ4044" s="6" t="s">
        <v>10716</v>
      </c>
      <c r="BR4044" s="6" t="s">
        <v>10717</v>
      </c>
      <c r="BS4044" s="6" t="s">
        <v>10288</v>
      </c>
      <c r="BT4044" s="7">
        <v>109</v>
      </c>
      <c r="BU4044" s="8">
        <v>44143</v>
      </c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</row>
    <row r="4045" ht="15.15" hidden="1" spans="1:86">
      <c r="A4045" s="4">
        <v>44144.9438425926</v>
      </c>
      <c r="B4045" s="5" t="s">
        <v>192</v>
      </c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 t="s">
        <v>10718</v>
      </c>
      <c r="BA4045" s="7">
        <v>9531212</v>
      </c>
      <c r="BB4045" s="6"/>
      <c r="BC4045" s="6" t="s">
        <v>10719</v>
      </c>
      <c r="BD4045" s="6" t="s">
        <v>10657</v>
      </c>
      <c r="BE4045" s="7">
        <v>133</v>
      </c>
      <c r="BF4045" s="8">
        <v>44144</v>
      </c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</row>
    <row r="4046" ht="15.15" hidden="1" spans="1:86">
      <c r="A4046" s="4">
        <v>44144.9438773148</v>
      </c>
      <c r="B4046" s="5" t="s">
        <v>27</v>
      </c>
      <c r="C4046" s="6"/>
      <c r="D4046" s="6"/>
      <c r="E4046" s="6"/>
      <c r="F4046" s="6"/>
      <c r="G4046" s="6"/>
      <c r="H4046" s="6"/>
      <c r="I4046" s="6"/>
      <c r="J4046" s="6" t="s">
        <v>10720</v>
      </c>
      <c r="K4046" s="6">
        <v>79006494680</v>
      </c>
      <c r="L4046" s="6" t="s">
        <v>10721</v>
      </c>
      <c r="M4046" s="6" t="s">
        <v>10722</v>
      </c>
      <c r="N4046" s="6" t="s">
        <v>745</v>
      </c>
      <c r="O4046" s="7">
        <v>107</v>
      </c>
      <c r="P4046" s="8">
        <v>44144</v>
      </c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</row>
    <row r="4047" ht="15.15" hidden="1" spans="1:86">
      <c r="A4047" s="4">
        <v>44144.9440972222</v>
      </c>
      <c r="B4047" s="5" t="s">
        <v>65</v>
      </c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 t="s">
        <v>4853</v>
      </c>
      <c r="R4047" s="7">
        <v>89213148658</v>
      </c>
      <c r="S4047" s="6" t="s">
        <v>4854</v>
      </c>
      <c r="T4047" s="6" t="s">
        <v>4855</v>
      </c>
      <c r="U4047" s="6" t="s">
        <v>10723</v>
      </c>
      <c r="V4047" s="7">
        <v>103</v>
      </c>
      <c r="W4047" s="8">
        <v>44144</v>
      </c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</row>
    <row r="4048" ht="15.15" hidden="1" spans="1:86">
      <c r="A4048" s="4">
        <v>44144.9445023148</v>
      </c>
      <c r="B4048" s="5" t="s">
        <v>27</v>
      </c>
      <c r="C4048" s="6"/>
      <c r="D4048" s="6"/>
      <c r="E4048" s="6"/>
      <c r="F4048" s="6"/>
      <c r="G4048" s="6"/>
      <c r="H4048" s="6"/>
      <c r="I4048" s="6"/>
      <c r="J4048" s="6" t="s">
        <v>10724</v>
      </c>
      <c r="K4048" s="7">
        <v>89219786989</v>
      </c>
      <c r="L4048" s="6" t="s">
        <v>10725</v>
      </c>
      <c r="M4048" s="6" t="s">
        <v>10726</v>
      </c>
      <c r="N4048" s="6" t="s">
        <v>1707</v>
      </c>
      <c r="O4048" s="7">
        <v>104</v>
      </c>
      <c r="P4048" s="8">
        <v>44144</v>
      </c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</row>
    <row r="4049" ht="15.15" spans="1:86">
      <c r="A4049" s="4">
        <v>44144.944537037</v>
      </c>
      <c r="B4049" s="5" t="s">
        <v>11</v>
      </c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 t="s">
        <v>10727</v>
      </c>
      <c r="BP4049" s="6" t="s">
        <v>10728</v>
      </c>
      <c r="BQ4049" s="6" t="s">
        <v>10729</v>
      </c>
      <c r="BR4049" s="6" t="s">
        <v>10730</v>
      </c>
      <c r="BS4049" s="6" t="s">
        <v>10288</v>
      </c>
      <c r="BT4049" s="7">
        <v>109</v>
      </c>
      <c r="BU4049" s="8">
        <v>44143</v>
      </c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</row>
    <row r="4050" ht="15.15" hidden="1" spans="1:86">
      <c r="A4050" s="4">
        <v>44144.9446064815</v>
      </c>
      <c r="B4050" s="5" t="s">
        <v>192</v>
      </c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 t="s">
        <v>10731</v>
      </c>
      <c r="BA4050" s="6">
        <v>79615656424</v>
      </c>
      <c r="BB4050" s="6"/>
      <c r="BC4050" s="6" t="s">
        <v>10732</v>
      </c>
      <c r="BD4050" s="6" t="s">
        <v>10657</v>
      </c>
      <c r="BE4050" s="7">
        <v>133</v>
      </c>
      <c r="BF4050" s="8">
        <v>44144</v>
      </c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</row>
    <row r="4051" ht="15.15" hidden="1" spans="1:86">
      <c r="A4051" s="4">
        <v>44144.9446296296</v>
      </c>
      <c r="B4051" s="6" t="s">
        <v>15</v>
      </c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 t="s">
        <v>10690</v>
      </c>
      <c r="AF4051" s="7">
        <v>89312877363</v>
      </c>
      <c r="AG4051" s="6" t="s">
        <v>10691</v>
      </c>
      <c r="AH4051" s="6" t="s">
        <v>10692</v>
      </c>
      <c r="AI4051" s="6" t="s">
        <v>3527</v>
      </c>
      <c r="AJ4051" s="7">
        <v>301</v>
      </c>
      <c r="AK4051" s="11">
        <v>44144</v>
      </c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</row>
    <row r="4052" ht="15.15" spans="1:86">
      <c r="A4052" s="4">
        <v>44144.9447685185</v>
      </c>
      <c r="B4052" s="5" t="s">
        <v>11</v>
      </c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 t="s">
        <v>10733</v>
      </c>
      <c r="BP4052" s="6" t="s">
        <v>10734</v>
      </c>
      <c r="BQ4052" s="6" t="s">
        <v>10735</v>
      </c>
      <c r="BR4052" s="6" t="s">
        <v>10736</v>
      </c>
      <c r="BS4052" s="6" t="s">
        <v>10354</v>
      </c>
      <c r="BT4052" s="7">
        <v>128</v>
      </c>
      <c r="BU4052" s="8">
        <v>44144</v>
      </c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</row>
    <row r="4053" ht="15.15" hidden="1" spans="1:86">
      <c r="A4053" s="4">
        <v>44144.9450347222</v>
      </c>
      <c r="B4053" s="5" t="s">
        <v>169</v>
      </c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 t="s">
        <v>10737</v>
      </c>
      <c r="Y4053" s="7">
        <v>89219479817</v>
      </c>
      <c r="Z4053" s="6" t="s">
        <v>10738</v>
      </c>
      <c r="AA4053" s="6" t="s">
        <v>10739</v>
      </c>
      <c r="AB4053" s="6" t="s">
        <v>10740</v>
      </c>
      <c r="AC4053" s="7">
        <v>102</v>
      </c>
      <c r="AD4053" s="8">
        <v>44144</v>
      </c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</row>
    <row r="4054" ht="15.15" spans="1:86">
      <c r="A4054" s="4">
        <v>44144.9453935185</v>
      </c>
      <c r="B4054" s="5" t="s">
        <v>11</v>
      </c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 t="s">
        <v>10741</v>
      </c>
      <c r="BP4054" s="6" t="s">
        <v>10742</v>
      </c>
      <c r="BQ4054" s="6" t="s">
        <v>10743</v>
      </c>
      <c r="BR4054" s="6" t="s">
        <v>10744</v>
      </c>
      <c r="BS4054" s="6" t="s">
        <v>10288</v>
      </c>
      <c r="BT4054" s="7">
        <v>109</v>
      </c>
      <c r="BU4054" s="8">
        <v>44143</v>
      </c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</row>
    <row r="4055" ht="15.15" hidden="1" spans="1:86">
      <c r="A4055" s="4">
        <v>44144.9456134259</v>
      </c>
      <c r="B4055" s="5" t="s">
        <v>65</v>
      </c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 t="s">
        <v>10745</v>
      </c>
      <c r="R4055" s="6" t="s">
        <v>10746</v>
      </c>
      <c r="S4055" s="6"/>
      <c r="T4055" s="6" t="s">
        <v>10747</v>
      </c>
      <c r="U4055" s="6" t="s">
        <v>8105</v>
      </c>
      <c r="V4055" s="7">
        <v>501</v>
      </c>
      <c r="W4055" s="8">
        <v>44144</v>
      </c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</row>
    <row r="4056" ht="15.15" hidden="1" spans="1:86">
      <c r="A4056" s="4">
        <v>44144.9457291667</v>
      </c>
      <c r="B4056" s="5" t="s">
        <v>192</v>
      </c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 t="s">
        <v>10748</v>
      </c>
      <c r="BA4056" s="7">
        <v>89113249789</v>
      </c>
      <c r="BB4056" s="6"/>
      <c r="BC4056" s="6" t="s">
        <v>10749</v>
      </c>
      <c r="BD4056" s="6" t="s">
        <v>10657</v>
      </c>
      <c r="BE4056" s="7">
        <v>133</v>
      </c>
      <c r="BF4056" s="8">
        <v>44144</v>
      </c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</row>
    <row r="4057" ht="15.15" hidden="1" spans="1:86">
      <c r="A4057" s="4">
        <v>44144.9460648148</v>
      </c>
      <c r="B4057" s="5" t="s">
        <v>192</v>
      </c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 t="s">
        <v>10670</v>
      </c>
      <c r="BA4057" s="6">
        <v>79633160202</v>
      </c>
      <c r="BB4057" s="6" t="s">
        <v>10671</v>
      </c>
      <c r="BC4057" s="6" t="s">
        <v>10672</v>
      </c>
      <c r="BD4057" s="6" t="s">
        <v>773</v>
      </c>
      <c r="BE4057" s="7">
        <v>130</v>
      </c>
      <c r="BF4057" s="8">
        <v>44144</v>
      </c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</row>
    <row r="4058" ht="15.15" spans="1:86">
      <c r="A4058" s="4">
        <v>44144.9461342593</v>
      </c>
      <c r="B4058" s="5" t="s">
        <v>11</v>
      </c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 t="s">
        <v>10750</v>
      </c>
      <c r="BP4058" s="6" t="s">
        <v>10751</v>
      </c>
      <c r="BQ4058" s="6" t="s">
        <v>10752</v>
      </c>
      <c r="BR4058" s="6" t="s">
        <v>10753</v>
      </c>
      <c r="BS4058" s="6" t="s">
        <v>10288</v>
      </c>
      <c r="BT4058" s="7">
        <v>109</v>
      </c>
      <c r="BU4058" s="8">
        <v>44143</v>
      </c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</row>
    <row r="4059" ht="15.15" spans="1:86">
      <c r="A4059" s="4">
        <v>44144.9461921296</v>
      </c>
      <c r="B4059" s="5" t="s">
        <v>11</v>
      </c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 t="s">
        <v>10754</v>
      </c>
      <c r="BP4059" s="6">
        <v>79219728634</v>
      </c>
      <c r="BQ4059" s="6" t="s">
        <v>10755</v>
      </c>
      <c r="BR4059" s="6" t="s">
        <v>10756</v>
      </c>
      <c r="BS4059" s="6" t="s">
        <v>10354</v>
      </c>
      <c r="BT4059" s="7">
        <v>128</v>
      </c>
      <c r="BU4059" s="8">
        <v>44144</v>
      </c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</row>
    <row r="4060" ht="15.15" hidden="1" spans="1:86">
      <c r="A4060" s="4">
        <v>44144.9464814815</v>
      </c>
      <c r="B4060" s="5" t="s">
        <v>192</v>
      </c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 t="s">
        <v>10757</v>
      </c>
      <c r="BA4060" s="6">
        <v>7953117146</v>
      </c>
      <c r="BB4060" s="6"/>
      <c r="BC4060" s="6" t="s">
        <v>10758</v>
      </c>
      <c r="BD4060" s="6" t="s">
        <v>10657</v>
      </c>
      <c r="BE4060" s="7">
        <v>133</v>
      </c>
      <c r="BF4060" s="8">
        <v>44144</v>
      </c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</row>
    <row r="4061" ht="15.15" hidden="1" spans="1:86">
      <c r="A4061" s="4">
        <v>44144.9468865741</v>
      </c>
      <c r="B4061" s="5" t="s">
        <v>65</v>
      </c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 t="s">
        <v>10745</v>
      </c>
      <c r="R4061" s="6" t="s">
        <v>10759</v>
      </c>
      <c r="S4061" s="6"/>
      <c r="T4061" s="6" t="s">
        <v>10747</v>
      </c>
      <c r="U4061" s="6" t="s">
        <v>10760</v>
      </c>
      <c r="V4061" s="7">
        <v>501</v>
      </c>
      <c r="W4061" s="8">
        <v>44144</v>
      </c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</row>
    <row r="4062" ht="15.15" spans="1:86">
      <c r="A4062" s="4">
        <v>44144.9469444444</v>
      </c>
      <c r="B4062" s="5" t="s">
        <v>11</v>
      </c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 t="s">
        <v>10761</v>
      </c>
      <c r="BP4062" s="6" t="s">
        <v>10762</v>
      </c>
      <c r="BQ4062" s="6" t="s">
        <v>10763</v>
      </c>
      <c r="BR4062" s="6" t="s">
        <v>10764</v>
      </c>
      <c r="BS4062" s="6" t="s">
        <v>10288</v>
      </c>
      <c r="BT4062" s="7">
        <v>109</v>
      </c>
      <c r="BU4062" s="8">
        <v>44143</v>
      </c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6"/>
      <c r="CH4062" s="6"/>
    </row>
    <row r="4063" ht="15.15" hidden="1" spans="1:86">
      <c r="A4063" s="4">
        <v>44144.9471064815</v>
      </c>
      <c r="B4063" s="5" t="s">
        <v>65</v>
      </c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 t="s">
        <v>10765</v>
      </c>
      <c r="R4063" s="6">
        <v>79216588118</v>
      </c>
      <c r="S4063" s="6" t="s">
        <v>10766</v>
      </c>
      <c r="T4063" s="6" t="s">
        <v>10767</v>
      </c>
      <c r="U4063" s="6" t="s">
        <v>633</v>
      </c>
      <c r="V4063" s="7">
        <v>103</v>
      </c>
      <c r="W4063" s="8">
        <v>44144</v>
      </c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</row>
    <row r="4064" ht="15.15" hidden="1" spans="1:86">
      <c r="A4064" s="4">
        <v>44144.9473032407</v>
      </c>
      <c r="B4064" s="5" t="s">
        <v>65</v>
      </c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 t="s">
        <v>4853</v>
      </c>
      <c r="R4064" s="7">
        <v>89213148658</v>
      </c>
      <c r="S4064" s="6" t="s">
        <v>4854</v>
      </c>
      <c r="T4064" s="6" t="s">
        <v>4855</v>
      </c>
      <c r="U4064" s="6" t="s">
        <v>10768</v>
      </c>
      <c r="V4064" s="6" t="s">
        <v>4857</v>
      </c>
      <c r="W4064" s="8">
        <v>44144</v>
      </c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6"/>
      <c r="CH4064" s="6"/>
    </row>
    <row r="4065" ht="15.15" hidden="1" spans="1:86">
      <c r="A4065" s="4">
        <v>44144.9474074074</v>
      </c>
      <c r="B4065" s="5" t="s">
        <v>192</v>
      </c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 t="s">
        <v>10769</v>
      </c>
      <c r="BA4065" s="6">
        <v>79052551371</v>
      </c>
      <c r="BB4065" s="6"/>
      <c r="BC4065" s="6" t="s">
        <v>10770</v>
      </c>
      <c r="BD4065" s="6" t="s">
        <v>10657</v>
      </c>
      <c r="BE4065" s="7">
        <v>133</v>
      </c>
      <c r="BF4065" s="8">
        <v>44144</v>
      </c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</row>
    <row r="4066" ht="15.15" hidden="1" spans="1:86">
      <c r="A4066" s="4">
        <v>44144.9474768518</v>
      </c>
      <c r="B4066" s="6" t="s">
        <v>80</v>
      </c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 t="s">
        <v>10771</v>
      </c>
      <c r="BH4066" s="7">
        <v>89119166997</v>
      </c>
      <c r="BI4066" s="6" t="s">
        <v>10772</v>
      </c>
      <c r="BJ4066" s="6" t="s">
        <v>10773</v>
      </c>
      <c r="BK4066" s="6" t="s">
        <v>10774</v>
      </c>
      <c r="BL4066" s="6" t="s">
        <v>6885</v>
      </c>
      <c r="BM4066" s="7">
        <v>109</v>
      </c>
      <c r="BN4066" s="6" t="s">
        <v>74</v>
      </c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</row>
    <row r="4067" ht="15.15" hidden="1" spans="1:86">
      <c r="A4067" s="4">
        <v>44144.9476388889</v>
      </c>
      <c r="B4067" s="5" t="s">
        <v>65</v>
      </c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 t="s">
        <v>8142</v>
      </c>
      <c r="R4067" s="6">
        <v>79675648722</v>
      </c>
      <c r="S4067" s="6" t="s">
        <v>8143</v>
      </c>
      <c r="T4067" s="6" t="s">
        <v>8144</v>
      </c>
      <c r="U4067" s="6" t="s">
        <v>8073</v>
      </c>
      <c r="V4067" s="6" t="s">
        <v>8145</v>
      </c>
      <c r="W4067" s="8">
        <v>44144</v>
      </c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6"/>
      <c r="CH4067" s="6"/>
    </row>
    <row r="4068" ht="15.15" spans="1:86">
      <c r="A4068" s="4">
        <v>44144.9477199074</v>
      </c>
      <c r="B4068" s="5" t="s">
        <v>11</v>
      </c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 t="s">
        <v>10775</v>
      </c>
      <c r="BP4068" s="6" t="s">
        <v>10776</v>
      </c>
      <c r="BQ4068" s="6" t="s">
        <v>10777</v>
      </c>
      <c r="BR4068" s="6" t="s">
        <v>10778</v>
      </c>
      <c r="BS4068" s="6" t="s">
        <v>10288</v>
      </c>
      <c r="BT4068" s="7">
        <v>109</v>
      </c>
      <c r="BU4068" s="8">
        <v>44143</v>
      </c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6"/>
      <c r="CH4068" s="6"/>
    </row>
    <row r="4069" ht="15.15" hidden="1" spans="1:86">
      <c r="A4069" s="4">
        <v>44144.9481365741</v>
      </c>
      <c r="B4069" s="5" t="s">
        <v>634</v>
      </c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 t="s">
        <v>10779</v>
      </c>
      <c r="BW4069" s="6">
        <v>79119512257</v>
      </c>
      <c r="BX4069" s="6" t="s">
        <v>10780</v>
      </c>
      <c r="BY4069" s="6" t="s">
        <v>10781</v>
      </c>
      <c r="BZ4069" s="6" t="s">
        <v>10782</v>
      </c>
      <c r="CA4069" s="7">
        <v>105</v>
      </c>
      <c r="CB4069" s="8">
        <v>44144</v>
      </c>
      <c r="CC4069" s="6"/>
      <c r="CD4069" s="6"/>
      <c r="CE4069" s="6"/>
      <c r="CF4069" s="6"/>
      <c r="CG4069" s="6"/>
      <c r="CH4069" s="6"/>
    </row>
    <row r="4070" ht="15.15" hidden="1" spans="1:86">
      <c r="A4070" s="4">
        <v>44144.9483796296</v>
      </c>
      <c r="B4070" s="5" t="s">
        <v>65</v>
      </c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 t="s">
        <v>10783</v>
      </c>
      <c r="R4070" s="6">
        <v>79219860744</v>
      </c>
      <c r="S4070" s="6"/>
      <c r="T4070" s="6" t="s">
        <v>10784</v>
      </c>
      <c r="U4070" s="6" t="s">
        <v>2945</v>
      </c>
      <c r="V4070" s="6">
        <v>1</v>
      </c>
      <c r="W4070" s="8">
        <v>44144</v>
      </c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6"/>
      <c r="CH4070" s="6"/>
    </row>
    <row r="4071" ht="15.15" hidden="1" spans="1:86">
      <c r="A4071" s="4">
        <v>44144.9483217593</v>
      </c>
      <c r="B4071" s="5" t="s">
        <v>169</v>
      </c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 t="s">
        <v>10785</v>
      </c>
      <c r="Y4071" s="6">
        <v>79062601967</v>
      </c>
      <c r="Z4071" s="6" t="s">
        <v>10786</v>
      </c>
      <c r="AA4071" s="6" t="s">
        <v>10787</v>
      </c>
      <c r="AB4071" s="6" t="s">
        <v>1021</v>
      </c>
      <c r="AC4071" s="7">
        <v>201</v>
      </c>
      <c r="AD4071" s="8">
        <v>44144</v>
      </c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6"/>
      <c r="CH4071" s="6"/>
    </row>
    <row r="4072" ht="15.15" hidden="1" spans="1:86">
      <c r="A4072" s="4">
        <v>44144.9484722222</v>
      </c>
      <c r="B4072" s="6" t="s">
        <v>80</v>
      </c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 t="s">
        <v>10720</v>
      </c>
      <c r="BH4072" s="6">
        <v>79006494680</v>
      </c>
      <c r="BI4072" s="6" t="s">
        <v>10721</v>
      </c>
      <c r="BJ4072" s="6" t="s">
        <v>10788</v>
      </c>
      <c r="BK4072" s="6" t="s">
        <v>10722</v>
      </c>
      <c r="BL4072" s="6" t="s">
        <v>10789</v>
      </c>
      <c r="BM4072" s="7">
        <v>119</v>
      </c>
      <c r="BN4072" s="6" t="s">
        <v>10790</v>
      </c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</row>
    <row r="4073" ht="15.15" hidden="1" spans="1:86">
      <c r="A4073" s="4">
        <v>44144.9485185185</v>
      </c>
      <c r="B4073" s="5" t="s">
        <v>27</v>
      </c>
      <c r="C4073" s="6"/>
      <c r="D4073" s="6"/>
      <c r="E4073" s="6"/>
      <c r="F4073" s="6"/>
      <c r="G4073" s="6"/>
      <c r="H4073" s="6"/>
      <c r="I4073" s="6"/>
      <c r="J4073" s="6" t="s">
        <v>10690</v>
      </c>
      <c r="K4073" s="7">
        <v>89312877363</v>
      </c>
      <c r="L4073" s="6" t="s">
        <v>10691</v>
      </c>
      <c r="M4073" s="6" t="s">
        <v>10692</v>
      </c>
      <c r="N4073" s="6" t="s">
        <v>3520</v>
      </c>
      <c r="O4073" s="7">
        <v>102</v>
      </c>
      <c r="P4073" s="8">
        <v>44144</v>
      </c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</row>
    <row r="4074" ht="15.15" hidden="1" spans="1:86">
      <c r="A4074" s="4">
        <v>44144.9491666667</v>
      </c>
      <c r="B4074" s="5" t="s">
        <v>65</v>
      </c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 t="s">
        <v>1717</v>
      </c>
      <c r="R4074" s="7">
        <v>89111628274</v>
      </c>
      <c r="S4074" s="6" t="s">
        <v>1718</v>
      </c>
      <c r="T4074" s="6" t="s">
        <v>8782</v>
      </c>
      <c r="U4074" s="6" t="s">
        <v>179</v>
      </c>
      <c r="V4074" s="7">
        <v>802</v>
      </c>
      <c r="W4074" s="7" t="s">
        <v>6642</v>
      </c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</row>
    <row r="4075" ht="15.15" hidden="1" spans="1:86">
      <c r="A4075" s="4">
        <v>44144.9496064815</v>
      </c>
      <c r="B4075" s="5" t="s">
        <v>169</v>
      </c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 t="s">
        <v>3087</v>
      </c>
      <c r="Y4075" s="7">
        <v>89219698633</v>
      </c>
      <c r="Z4075" s="6" t="s">
        <v>4633</v>
      </c>
      <c r="AA4075" s="6" t="s">
        <v>3089</v>
      </c>
      <c r="AB4075" s="6" t="s">
        <v>2246</v>
      </c>
      <c r="AC4075" s="7">
        <v>105</v>
      </c>
      <c r="AD4075" s="8">
        <v>44144</v>
      </c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</row>
    <row r="4076" ht="15.15" spans="1:86">
      <c r="A4076" s="4">
        <v>44144.949849537</v>
      </c>
      <c r="B4076" s="5" t="s">
        <v>11</v>
      </c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 t="s">
        <v>10791</v>
      </c>
      <c r="BP4076" s="6" t="s">
        <v>10792</v>
      </c>
      <c r="BQ4076" s="6" t="s">
        <v>10793</v>
      </c>
      <c r="BR4076" s="6" t="s">
        <v>10794</v>
      </c>
      <c r="BS4076" s="6" t="s">
        <v>10795</v>
      </c>
      <c r="BT4076" s="7">
        <v>111</v>
      </c>
      <c r="BU4076" s="8">
        <v>44143</v>
      </c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</row>
    <row r="4077" ht="15.15" hidden="1" spans="1:86">
      <c r="A4077" s="4">
        <v>44144.9499884259</v>
      </c>
      <c r="B4077" s="5" t="s">
        <v>192</v>
      </c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 t="s">
        <v>10655</v>
      </c>
      <c r="BA4077" s="6" t="s">
        <v>10796</v>
      </c>
      <c r="BB4077" s="6"/>
      <c r="BC4077" s="6" t="s">
        <v>10656</v>
      </c>
      <c r="BD4077" s="6" t="s">
        <v>773</v>
      </c>
      <c r="BE4077" s="7">
        <v>111</v>
      </c>
      <c r="BF4077" s="8">
        <v>44144</v>
      </c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</row>
    <row r="4078" ht="15.15" hidden="1" spans="1:86">
      <c r="A4078" s="4">
        <v>44144.9501851852</v>
      </c>
      <c r="B4078" s="6" t="s">
        <v>15</v>
      </c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 t="s">
        <v>10797</v>
      </c>
      <c r="AF4078" s="6">
        <v>79219460932</v>
      </c>
      <c r="AG4078" s="6" t="s">
        <v>10798</v>
      </c>
      <c r="AH4078" s="6" t="s">
        <v>10799</v>
      </c>
      <c r="AI4078" s="6" t="s">
        <v>10800</v>
      </c>
      <c r="AJ4078" s="7">
        <v>106</v>
      </c>
      <c r="AK4078" s="5" t="s">
        <v>8165</v>
      </c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</row>
    <row r="4079" ht="15.15" hidden="1" spans="1:86">
      <c r="A4079" s="4">
        <v>44144.9502893519</v>
      </c>
      <c r="B4079" s="5" t="s">
        <v>27</v>
      </c>
      <c r="C4079" s="6"/>
      <c r="D4079" s="6"/>
      <c r="E4079" s="6"/>
      <c r="F4079" s="6"/>
      <c r="G4079" s="6"/>
      <c r="H4079" s="6"/>
      <c r="I4079" s="6"/>
      <c r="J4079" s="6" t="s">
        <v>10801</v>
      </c>
      <c r="K4079" s="7">
        <v>89046318505</v>
      </c>
      <c r="L4079" s="6" t="s">
        <v>10802</v>
      </c>
      <c r="M4079" s="6" t="s">
        <v>10803</v>
      </c>
      <c r="N4079" s="6" t="s">
        <v>458</v>
      </c>
      <c r="O4079" s="7">
        <v>201</v>
      </c>
      <c r="P4079" s="8">
        <v>44113</v>
      </c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</row>
    <row r="4080" ht="15.15" hidden="1" spans="1:86">
      <c r="A4080" s="4">
        <v>44144.9505092593</v>
      </c>
      <c r="B4080" s="5" t="s">
        <v>65</v>
      </c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 t="s">
        <v>10804</v>
      </c>
      <c r="R4080" s="7">
        <v>89217852820</v>
      </c>
      <c r="S4080" s="6" t="s">
        <v>10805</v>
      </c>
      <c r="T4080" s="6" t="s">
        <v>10806</v>
      </c>
      <c r="U4080" s="6" t="s">
        <v>10807</v>
      </c>
      <c r="V4080" s="7">
        <v>903</v>
      </c>
      <c r="W4080" s="8">
        <v>44144</v>
      </c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</row>
    <row r="4081" ht="15.15" spans="1:86">
      <c r="A4081" s="4">
        <v>44144.9506018519</v>
      </c>
      <c r="B4081" s="5" t="s">
        <v>11</v>
      </c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 t="s">
        <v>10808</v>
      </c>
      <c r="BP4081" s="6" t="s">
        <v>10809</v>
      </c>
      <c r="BQ4081" s="6" t="s">
        <v>10810</v>
      </c>
      <c r="BR4081" s="6" t="s">
        <v>10811</v>
      </c>
      <c r="BS4081" s="6" t="s">
        <v>10795</v>
      </c>
      <c r="BT4081" s="7">
        <v>111</v>
      </c>
      <c r="BU4081" s="8">
        <v>44143</v>
      </c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</row>
    <row r="4082" ht="15.15" hidden="1" spans="1:86">
      <c r="A4082" s="4">
        <v>44144.9508680556</v>
      </c>
      <c r="B4082" s="5" t="s">
        <v>65</v>
      </c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 t="s">
        <v>10783</v>
      </c>
      <c r="R4082" s="6">
        <v>79219860744</v>
      </c>
      <c r="S4082" s="6"/>
      <c r="T4082" s="6" t="s">
        <v>10784</v>
      </c>
      <c r="U4082" s="6" t="s">
        <v>10812</v>
      </c>
      <c r="V4082" s="6">
        <v>1</v>
      </c>
      <c r="W4082" s="8">
        <v>44144</v>
      </c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</row>
    <row r="4083" ht="15.15" hidden="1" spans="1:86">
      <c r="A4083" s="4">
        <v>44144.9511111111</v>
      </c>
      <c r="B4083" s="6" t="s">
        <v>80</v>
      </c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 t="s">
        <v>10745</v>
      </c>
      <c r="BH4083" s="6" t="s">
        <v>10746</v>
      </c>
      <c r="BI4083" s="6"/>
      <c r="BJ4083" s="6" t="s">
        <v>10813</v>
      </c>
      <c r="BK4083" s="6" t="s">
        <v>10747</v>
      </c>
      <c r="BL4083" s="6" t="s">
        <v>10814</v>
      </c>
      <c r="BM4083" s="7">
        <v>141</v>
      </c>
      <c r="BN4083" s="6" t="s">
        <v>74</v>
      </c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</row>
    <row r="4084" ht="15.15" hidden="1" spans="1:86">
      <c r="A4084" s="4">
        <v>44144.9513194444</v>
      </c>
      <c r="B4084" s="5" t="s">
        <v>192</v>
      </c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 t="s">
        <v>10688</v>
      </c>
      <c r="BA4084" s="6" t="s">
        <v>10815</v>
      </c>
      <c r="BB4084" s="6"/>
      <c r="BC4084" s="6" t="s">
        <v>10689</v>
      </c>
      <c r="BD4084" s="6" t="s">
        <v>773</v>
      </c>
      <c r="BE4084" s="7">
        <v>111</v>
      </c>
      <c r="BF4084" s="8">
        <v>44144</v>
      </c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</row>
    <row r="4085" ht="15.15" spans="1:86">
      <c r="A4085" s="4">
        <v>44144.951412037</v>
      </c>
      <c r="B4085" s="5" t="s">
        <v>11</v>
      </c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 t="s">
        <v>10816</v>
      </c>
      <c r="BP4085" s="6" t="s">
        <v>10817</v>
      </c>
      <c r="BQ4085" s="6" t="s">
        <v>10818</v>
      </c>
      <c r="BR4085" s="6" t="s">
        <v>10819</v>
      </c>
      <c r="BS4085" s="6" t="s">
        <v>10795</v>
      </c>
      <c r="BT4085" s="7">
        <v>111</v>
      </c>
      <c r="BU4085" s="8">
        <v>44143</v>
      </c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</row>
    <row r="4086" ht="15.15" hidden="1" spans="1:86">
      <c r="A4086" s="4">
        <v>44144.9516782407</v>
      </c>
      <c r="B4086" s="5" t="s">
        <v>65</v>
      </c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 t="s">
        <v>10820</v>
      </c>
      <c r="R4086" s="6">
        <v>79052138097</v>
      </c>
      <c r="S4086" s="6" t="s">
        <v>10821</v>
      </c>
      <c r="T4086" s="6" t="s">
        <v>10820</v>
      </c>
      <c r="U4086" s="6" t="s">
        <v>1878</v>
      </c>
      <c r="V4086" s="7">
        <v>201</v>
      </c>
      <c r="W4086" s="8">
        <v>44144</v>
      </c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</row>
    <row r="4087" ht="15.15" hidden="1" spans="1:86">
      <c r="A4087" s="4">
        <v>44144.9519328704</v>
      </c>
      <c r="B4087" s="5" t="s">
        <v>192</v>
      </c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 t="s">
        <v>10693</v>
      </c>
      <c r="BA4087" s="6" t="s">
        <v>10822</v>
      </c>
      <c r="BB4087" s="6"/>
      <c r="BC4087" s="6" t="s">
        <v>10694</v>
      </c>
      <c r="BD4087" s="6" t="s">
        <v>773</v>
      </c>
      <c r="BE4087" s="7">
        <v>111</v>
      </c>
      <c r="BF4087" s="8">
        <v>44144</v>
      </c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</row>
    <row r="4088" ht="15.15" spans="1:86">
      <c r="A4088" s="4">
        <v>44144.9522569444</v>
      </c>
      <c r="B4088" s="5" t="s">
        <v>11</v>
      </c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 t="s">
        <v>10823</v>
      </c>
      <c r="BP4088" s="6" t="s">
        <v>10824</v>
      </c>
      <c r="BQ4088" s="6" t="s">
        <v>10825</v>
      </c>
      <c r="BR4088" s="6" t="s">
        <v>10826</v>
      </c>
      <c r="BS4088" s="6" t="s">
        <v>10795</v>
      </c>
      <c r="BT4088" s="7">
        <v>111</v>
      </c>
      <c r="BU4088" s="8">
        <v>44143</v>
      </c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</row>
    <row r="4089" ht="15.15" hidden="1" spans="1:86">
      <c r="A4089" s="4">
        <v>44144.9526388889</v>
      </c>
      <c r="B4089" s="5" t="s">
        <v>192</v>
      </c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 t="s">
        <v>10695</v>
      </c>
      <c r="BA4089" s="6" t="s">
        <v>10827</v>
      </c>
      <c r="BB4089" s="6"/>
      <c r="BC4089" s="6" t="s">
        <v>10696</v>
      </c>
      <c r="BD4089" s="6" t="s">
        <v>773</v>
      </c>
      <c r="BE4089" s="7">
        <v>111</v>
      </c>
      <c r="BF4089" s="8">
        <v>44144</v>
      </c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</row>
    <row r="4090" ht="15.15" spans="1:86">
      <c r="A4090" s="4">
        <v>44144.9530671296</v>
      </c>
      <c r="B4090" s="5" t="s">
        <v>11</v>
      </c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 t="s">
        <v>10828</v>
      </c>
      <c r="BP4090" s="6" t="s">
        <v>10829</v>
      </c>
      <c r="BQ4090" s="6" t="s">
        <v>10830</v>
      </c>
      <c r="BR4090" s="6" t="s">
        <v>10831</v>
      </c>
      <c r="BS4090" s="6" t="s">
        <v>10795</v>
      </c>
      <c r="BT4090" s="7">
        <v>111</v>
      </c>
      <c r="BU4090" s="8">
        <v>44143</v>
      </c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</row>
    <row r="4091" ht="15.15" hidden="1" spans="1:86">
      <c r="A4091" s="4">
        <v>44144.9533912037</v>
      </c>
      <c r="B4091" s="5" t="s">
        <v>192</v>
      </c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 t="s">
        <v>10832</v>
      </c>
      <c r="BA4091" s="6" t="s">
        <v>10833</v>
      </c>
      <c r="BB4091" s="6"/>
      <c r="BC4091" s="6" t="s">
        <v>10713</v>
      </c>
      <c r="BD4091" s="6" t="s">
        <v>773</v>
      </c>
      <c r="BE4091" s="7">
        <v>111</v>
      </c>
      <c r="BF4091" s="8">
        <v>44144</v>
      </c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</row>
    <row r="4092" ht="15.15" hidden="1" spans="1:86">
      <c r="A4092" s="4">
        <v>44144.9536226852</v>
      </c>
      <c r="B4092" s="5" t="s">
        <v>65</v>
      </c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 t="s">
        <v>10820</v>
      </c>
      <c r="R4092" s="6">
        <v>79052138097</v>
      </c>
      <c r="S4092" s="6" t="s">
        <v>10821</v>
      </c>
      <c r="T4092" s="6" t="s">
        <v>10834</v>
      </c>
      <c r="U4092" s="6" t="s">
        <v>9789</v>
      </c>
      <c r="V4092" s="7">
        <v>201</v>
      </c>
      <c r="W4092" s="8">
        <v>44144</v>
      </c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</row>
    <row r="4093" ht="15.15" spans="1:86">
      <c r="A4093" s="4">
        <v>44144.9537268519</v>
      </c>
      <c r="B4093" s="5" t="s">
        <v>11</v>
      </c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 t="s">
        <v>10835</v>
      </c>
      <c r="BP4093" s="7">
        <v>89533490953</v>
      </c>
      <c r="BQ4093" s="6" t="s">
        <v>10836</v>
      </c>
      <c r="BR4093" s="6" t="s">
        <v>10837</v>
      </c>
      <c r="BS4093" s="6" t="s">
        <v>378</v>
      </c>
      <c r="BT4093" s="7">
        <v>155</v>
      </c>
      <c r="BU4093" s="8">
        <v>44144</v>
      </c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</row>
    <row r="4094" ht="15.15" spans="1:86">
      <c r="A4094" s="4">
        <v>44144.9539236111</v>
      </c>
      <c r="B4094" s="5" t="s">
        <v>11</v>
      </c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 t="s">
        <v>10838</v>
      </c>
      <c r="BP4094" s="6" t="s">
        <v>10839</v>
      </c>
      <c r="BQ4094" s="6" t="s">
        <v>10840</v>
      </c>
      <c r="BR4094" s="6" t="s">
        <v>10841</v>
      </c>
      <c r="BS4094" s="6" t="s">
        <v>10795</v>
      </c>
      <c r="BT4094" s="7">
        <v>111</v>
      </c>
      <c r="BU4094" s="8">
        <v>44143</v>
      </c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</row>
    <row r="4095" ht="15.15" hidden="1" spans="1:86">
      <c r="A4095" s="4">
        <v>44144.9539583333</v>
      </c>
      <c r="B4095" s="5" t="s">
        <v>192</v>
      </c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 t="s">
        <v>10718</v>
      </c>
      <c r="BA4095" s="6" t="s">
        <v>10842</v>
      </c>
      <c r="BB4095" s="6"/>
      <c r="BC4095" s="6" t="s">
        <v>10719</v>
      </c>
      <c r="BD4095" s="6" t="s">
        <v>773</v>
      </c>
      <c r="BE4095" s="7">
        <v>111</v>
      </c>
      <c r="BF4095" s="8">
        <v>44144</v>
      </c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</row>
    <row r="4096" ht="15.15" hidden="1" spans="1:86">
      <c r="A4096" s="4">
        <v>44144.9540046296</v>
      </c>
      <c r="B4096" s="6" t="s">
        <v>80</v>
      </c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 t="s">
        <v>2994</v>
      </c>
      <c r="BH4096" s="7">
        <v>89213006949</v>
      </c>
      <c r="BI4096" s="6" t="s">
        <v>2995</v>
      </c>
      <c r="BJ4096" s="6" t="s">
        <v>10843</v>
      </c>
      <c r="BK4096" s="6" t="s">
        <v>2996</v>
      </c>
      <c r="BL4096" s="6" t="s">
        <v>1672</v>
      </c>
      <c r="BM4096" s="7">
        <v>106</v>
      </c>
      <c r="BN4096" s="6" t="s">
        <v>20</v>
      </c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</row>
    <row r="4097" ht="15.15" hidden="1" spans="1:86">
      <c r="A4097" s="4">
        <v>44144.9542708333</v>
      </c>
      <c r="B4097" s="5" t="s">
        <v>65</v>
      </c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 t="s">
        <v>10844</v>
      </c>
      <c r="R4097" s="7">
        <v>89500201903</v>
      </c>
      <c r="S4097" s="6" t="s">
        <v>10845</v>
      </c>
      <c r="T4097" s="6" t="s">
        <v>10846</v>
      </c>
      <c r="U4097" s="6" t="s">
        <v>10847</v>
      </c>
      <c r="V4097" s="6" t="s">
        <v>2618</v>
      </c>
      <c r="W4097" s="8">
        <v>44144</v>
      </c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</row>
    <row r="4098" ht="15.15" hidden="1" spans="1:86">
      <c r="A4098" s="4">
        <v>44144.9546412037</v>
      </c>
      <c r="B4098" s="5" t="s">
        <v>65</v>
      </c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 t="s">
        <v>3087</v>
      </c>
      <c r="R4098" s="7">
        <v>89219698633</v>
      </c>
      <c r="S4098" s="6" t="s">
        <v>3088</v>
      </c>
      <c r="T4098" s="6" t="s">
        <v>10848</v>
      </c>
      <c r="U4098" s="6" t="s">
        <v>1878</v>
      </c>
      <c r="V4098" s="7">
        <v>201</v>
      </c>
      <c r="W4098" s="8">
        <v>44144</v>
      </c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</row>
    <row r="4099" ht="15.15" spans="1:86">
      <c r="A4099" s="4">
        <v>44144.9546875</v>
      </c>
      <c r="B4099" s="5" t="s">
        <v>11</v>
      </c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 t="s">
        <v>10849</v>
      </c>
      <c r="BP4099" s="6" t="s">
        <v>10850</v>
      </c>
      <c r="BQ4099" s="6" t="s">
        <v>10851</v>
      </c>
      <c r="BR4099" s="6" t="s">
        <v>10852</v>
      </c>
      <c r="BS4099" s="6" t="s">
        <v>10795</v>
      </c>
      <c r="BT4099" s="7">
        <v>111</v>
      </c>
      <c r="BU4099" s="8">
        <v>44143</v>
      </c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</row>
    <row r="4100" ht="15.15" hidden="1" spans="1:86">
      <c r="A4100" s="4">
        <v>44144.955162037</v>
      </c>
      <c r="B4100" s="6" t="s">
        <v>80</v>
      </c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 t="s">
        <v>10745</v>
      </c>
      <c r="BH4100" s="6" t="s">
        <v>10746</v>
      </c>
      <c r="BI4100" s="6"/>
      <c r="BJ4100" s="6" t="s">
        <v>10813</v>
      </c>
      <c r="BK4100" s="6" t="s">
        <v>10747</v>
      </c>
      <c r="BL4100" s="6" t="s">
        <v>10853</v>
      </c>
      <c r="BM4100" s="7">
        <v>124</v>
      </c>
      <c r="BN4100" s="6" t="s">
        <v>74</v>
      </c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</row>
    <row r="4101" ht="15.15" spans="1:86">
      <c r="A4101" s="4">
        <v>44144.9554861111</v>
      </c>
      <c r="B4101" s="5" t="s">
        <v>11</v>
      </c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 t="s">
        <v>10844</v>
      </c>
      <c r="BP4101" s="7">
        <v>89500201903</v>
      </c>
      <c r="BQ4101" s="6"/>
      <c r="BR4101" s="6" t="s">
        <v>10846</v>
      </c>
      <c r="BS4101" s="6" t="s">
        <v>8739</v>
      </c>
      <c r="BT4101" s="7">
        <v>2</v>
      </c>
      <c r="BU4101" s="8">
        <v>44144</v>
      </c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</row>
    <row r="4102" ht="15.15" spans="1:86">
      <c r="A4102" s="4">
        <v>44144.9555208333</v>
      </c>
      <c r="B4102" s="5" t="s">
        <v>11</v>
      </c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 t="s">
        <v>10854</v>
      </c>
      <c r="BP4102" s="6" t="s">
        <v>10855</v>
      </c>
      <c r="BQ4102" s="6" t="s">
        <v>10856</v>
      </c>
      <c r="BR4102" s="6" t="s">
        <v>10857</v>
      </c>
      <c r="BS4102" s="6" t="s">
        <v>10795</v>
      </c>
      <c r="BT4102" s="7">
        <v>111</v>
      </c>
      <c r="BU4102" s="8">
        <v>44143</v>
      </c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</row>
    <row r="4103" ht="15.15" hidden="1" spans="1:86">
      <c r="A4103" s="4">
        <v>44144.9558680556</v>
      </c>
      <c r="B4103" s="5" t="s">
        <v>65</v>
      </c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 t="s">
        <v>3087</v>
      </c>
      <c r="R4103" s="7">
        <v>89219698633</v>
      </c>
      <c r="S4103" s="6" t="s">
        <v>3088</v>
      </c>
      <c r="T4103" s="6" t="s">
        <v>10848</v>
      </c>
      <c r="U4103" s="6" t="s">
        <v>9789</v>
      </c>
      <c r="V4103" s="7">
        <v>201</v>
      </c>
      <c r="W4103" s="8">
        <v>44144</v>
      </c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</row>
    <row r="4104" ht="15.15" hidden="1" spans="1:86">
      <c r="A4104" s="4">
        <v>44144.9558796296</v>
      </c>
      <c r="B4104" s="6" t="s">
        <v>15</v>
      </c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 t="s">
        <v>10779</v>
      </c>
      <c r="AF4104" s="6">
        <v>79119512257</v>
      </c>
      <c r="AG4104" s="6" t="s">
        <v>10780</v>
      </c>
      <c r="AH4104" s="6" t="s">
        <v>10858</v>
      </c>
      <c r="AI4104" s="6" t="s">
        <v>7479</v>
      </c>
      <c r="AJ4104" s="7">
        <v>102</v>
      </c>
      <c r="AK4104" s="11">
        <v>44144</v>
      </c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</row>
    <row r="4105" ht="15.15" hidden="1" spans="1:86">
      <c r="A4105" s="4">
        <v>44144.9560069444</v>
      </c>
      <c r="B4105" s="6" t="s">
        <v>15</v>
      </c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 t="s">
        <v>753</v>
      </c>
      <c r="AF4105" s="6">
        <v>79217584504</v>
      </c>
      <c r="AG4105" s="6" t="s">
        <v>754</v>
      </c>
      <c r="AH4105" s="6" t="s">
        <v>755</v>
      </c>
      <c r="AI4105" s="6" t="s">
        <v>226</v>
      </c>
      <c r="AJ4105" s="7">
        <v>107</v>
      </c>
      <c r="AK4105" s="6" t="s">
        <v>20</v>
      </c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</row>
    <row r="4106" ht="15.15" hidden="1" spans="1:86">
      <c r="A4106" s="4">
        <v>44144.9560648148</v>
      </c>
      <c r="B4106" s="5" t="s">
        <v>192</v>
      </c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 t="s">
        <v>10859</v>
      </c>
      <c r="BA4106" s="6" t="s">
        <v>10860</v>
      </c>
      <c r="BB4106" s="6"/>
      <c r="BC4106" s="6" t="s">
        <v>10861</v>
      </c>
      <c r="BD4106" s="6" t="s">
        <v>773</v>
      </c>
      <c r="BE4106" s="7">
        <v>111</v>
      </c>
      <c r="BF4106" s="8">
        <v>44144</v>
      </c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</row>
    <row r="4107" ht="15.15" hidden="1" spans="1:86">
      <c r="A4107" s="4">
        <v>44144.9561111111</v>
      </c>
      <c r="B4107" s="5" t="s">
        <v>27</v>
      </c>
      <c r="C4107" s="6"/>
      <c r="D4107" s="6"/>
      <c r="E4107" s="6"/>
      <c r="F4107" s="6"/>
      <c r="G4107" s="6"/>
      <c r="H4107" s="6"/>
      <c r="I4107" s="6"/>
      <c r="J4107" s="6" t="s">
        <v>10862</v>
      </c>
      <c r="K4107" s="6" t="s">
        <v>10863</v>
      </c>
      <c r="L4107" s="6" t="s">
        <v>10864</v>
      </c>
      <c r="M4107" s="6" t="s">
        <v>10865</v>
      </c>
      <c r="N4107" s="6" t="s">
        <v>9082</v>
      </c>
      <c r="O4107" s="6" t="s">
        <v>10866</v>
      </c>
      <c r="P4107" s="8">
        <v>44144</v>
      </c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</row>
    <row r="4108" ht="15.15" spans="1:86">
      <c r="A4108" s="4">
        <v>44144.9564351852</v>
      </c>
      <c r="B4108" s="5" t="s">
        <v>11</v>
      </c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 t="s">
        <v>10867</v>
      </c>
      <c r="BP4108" s="6" t="s">
        <v>10868</v>
      </c>
      <c r="BQ4108" s="6" t="s">
        <v>10869</v>
      </c>
      <c r="BR4108" s="6" t="s">
        <v>10870</v>
      </c>
      <c r="BS4108" s="6" t="s">
        <v>10795</v>
      </c>
      <c r="BT4108" s="7">
        <v>111</v>
      </c>
      <c r="BU4108" s="8">
        <v>44143</v>
      </c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</row>
    <row r="4109" ht="15.15" hidden="1" spans="1:86">
      <c r="A4109" s="4">
        <v>44144.9569444444</v>
      </c>
      <c r="B4109" s="5" t="s">
        <v>65</v>
      </c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 t="s">
        <v>10871</v>
      </c>
      <c r="R4109" s="6" t="s">
        <v>10872</v>
      </c>
      <c r="S4109" s="6" t="s">
        <v>10873</v>
      </c>
      <c r="T4109" s="6" t="s">
        <v>10874</v>
      </c>
      <c r="U4109" s="6" t="s">
        <v>10875</v>
      </c>
      <c r="V4109" s="6">
        <v>3</v>
      </c>
      <c r="W4109" s="8">
        <v>44144</v>
      </c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</row>
    <row r="4110" ht="15.15" hidden="1" spans="1:86">
      <c r="A4110" s="4">
        <v>44144.9569560185</v>
      </c>
      <c r="B4110" s="5" t="s">
        <v>192</v>
      </c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 t="s">
        <v>10876</v>
      </c>
      <c r="BA4110" s="6" t="s">
        <v>10877</v>
      </c>
      <c r="BB4110" s="6"/>
      <c r="BC4110" s="6" t="s">
        <v>10878</v>
      </c>
      <c r="BD4110" s="6" t="s">
        <v>773</v>
      </c>
      <c r="BE4110" s="7">
        <v>111</v>
      </c>
      <c r="BF4110" s="8">
        <v>44144</v>
      </c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</row>
    <row r="4111" ht="15.15" hidden="1" spans="1:86">
      <c r="A4111" s="4">
        <v>44144.9571990741</v>
      </c>
      <c r="B4111" s="5" t="s">
        <v>65</v>
      </c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 t="s">
        <v>7411</v>
      </c>
      <c r="R4111" s="6">
        <v>79520979926</v>
      </c>
      <c r="S4111" s="6" t="s">
        <v>7412</v>
      </c>
      <c r="T4111" s="6" t="s">
        <v>10879</v>
      </c>
      <c r="U4111" s="6" t="s">
        <v>179</v>
      </c>
      <c r="V4111" s="7">
        <v>902</v>
      </c>
      <c r="W4111" s="8">
        <v>44144</v>
      </c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</row>
    <row r="4112" ht="15.15" spans="1:86">
      <c r="A4112" s="4">
        <v>44144.9572453704</v>
      </c>
      <c r="B4112" s="5" t="s">
        <v>11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 t="s">
        <v>10880</v>
      </c>
      <c r="BP4112" s="6" t="s">
        <v>10881</v>
      </c>
      <c r="BQ4112" s="6" t="s">
        <v>10882</v>
      </c>
      <c r="BR4112" s="6" t="s">
        <v>10883</v>
      </c>
      <c r="BS4112" s="6" t="s">
        <v>10795</v>
      </c>
      <c r="BT4112" s="7">
        <v>111</v>
      </c>
      <c r="BU4112" s="8">
        <v>44143</v>
      </c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</row>
    <row r="4113" ht="15.15" hidden="1" spans="1:86">
      <c r="A4113" s="4">
        <v>44144.9576157407</v>
      </c>
      <c r="B4113" s="5" t="s">
        <v>192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 t="s">
        <v>10884</v>
      </c>
      <c r="BA4113" s="6" t="s">
        <v>10885</v>
      </c>
      <c r="BB4113" s="6"/>
      <c r="BC4113" s="6" t="s">
        <v>10886</v>
      </c>
      <c r="BD4113" s="6" t="s">
        <v>773</v>
      </c>
      <c r="BE4113" s="7">
        <v>111</v>
      </c>
      <c r="BF4113" s="8">
        <v>44144</v>
      </c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</row>
    <row r="4114" ht="15.15" spans="1:86">
      <c r="A4114" s="4">
        <v>44144.9580671296</v>
      </c>
      <c r="B4114" s="5" t="s">
        <v>11</v>
      </c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 t="s">
        <v>10887</v>
      </c>
      <c r="BP4114" s="6" t="s">
        <v>10888</v>
      </c>
      <c r="BQ4114" s="6" t="s">
        <v>10889</v>
      </c>
      <c r="BR4114" s="6" t="s">
        <v>10890</v>
      </c>
      <c r="BS4114" s="6" t="s">
        <v>10795</v>
      </c>
      <c r="BT4114" s="7">
        <v>111</v>
      </c>
      <c r="BU4114" s="8">
        <v>44143</v>
      </c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</row>
    <row r="4115" ht="15.15" hidden="1" spans="1:86">
      <c r="A4115" s="4">
        <v>44144.9585763889</v>
      </c>
      <c r="B4115" s="5" t="s">
        <v>192</v>
      </c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 t="s">
        <v>10748</v>
      </c>
      <c r="BA4115" s="6" t="s">
        <v>10891</v>
      </c>
      <c r="BB4115" s="6"/>
      <c r="BC4115" s="6" t="s">
        <v>10749</v>
      </c>
      <c r="BD4115" s="6" t="s">
        <v>773</v>
      </c>
      <c r="BE4115" s="7">
        <v>111</v>
      </c>
      <c r="BF4115" s="8">
        <v>44144</v>
      </c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</row>
    <row r="4116" ht="15.15" spans="1:86">
      <c r="A4116" s="4">
        <v>44144.9588425926</v>
      </c>
      <c r="B4116" s="5" t="s">
        <v>11</v>
      </c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 t="s">
        <v>10892</v>
      </c>
      <c r="BP4116" s="6" t="s">
        <v>10893</v>
      </c>
      <c r="BQ4116" s="6" t="s">
        <v>10894</v>
      </c>
      <c r="BR4116" s="6" t="s">
        <v>10895</v>
      </c>
      <c r="BS4116" s="6" t="s">
        <v>10795</v>
      </c>
      <c r="BT4116" s="7">
        <v>111</v>
      </c>
      <c r="BU4116" s="8">
        <v>44143</v>
      </c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</row>
    <row r="4117" ht="15.15" hidden="1" spans="1:86">
      <c r="A4117" s="4">
        <v>44144.9590046296</v>
      </c>
      <c r="B4117" s="5" t="s">
        <v>65</v>
      </c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 t="s">
        <v>7321</v>
      </c>
      <c r="R4117" s="6" t="s">
        <v>7322</v>
      </c>
      <c r="S4117" s="6" t="s">
        <v>7323</v>
      </c>
      <c r="T4117" s="6" t="s">
        <v>7324</v>
      </c>
      <c r="U4117" s="6" t="s">
        <v>9789</v>
      </c>
      <c r="V4117" s="7">
        <v>201</v>
      </c>
      <c r="W4117" s="8">
        <v>44144</v>
      </c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</row>
    <row r="4118" ht="15.15" hidden="1" spans="1:86">
      <c r="A4118" s="4">
        <v>44144.9593171296</v>
      </c>
      <c r="B4118" s="5" t="s">
        <v>192</v>
      </c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 t="s">
        <v>10769</v>
      </c>
      <c r="BA4118" s="6" t="s">
        <v>10896</v>
      </c>
      <c r="BB4118" s="6"/>
      <c r="BC4118" s="6" t="s">
        <v>10770</v>
      </c>
      <c r="BD4118" s="6" t="s">
        <v>773</v>
      </c>
      <c r="BE4118" s="7">
        <v>111</v>
      </c>
      <c r="BF4118" s="8">
        <v>44144</v>
      </c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</row>
    <row r="4119" ht="15.15" spans="1:86">
      <c r="A4119" s="4">
        <v>44144.9596875</v>
      </c>
      <c r="B4119" s="5" t="s">
        <v>11</v>
      </c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 t="s">
        <v>10897</v>
      </c>
      <c r="BP4119" s="6" t="s">
        <v>10898</v>
      </c>
      <c r="BQ4119" s="6" t="s">
        <v>10899</v>
      </c>
      <c r="BR4119" s="6" t="s">
        <v>10900</v>
      </c>
      <c r="BS4119" s="6" t="s">
        <v>10795</v>
      </c>
      <c r="BT4119" s="7">
        <v>111</v>
      </c>
      <c r="BU4119" s="8">
        <v>44143</v>
      </c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</row>
    <row r="4120" ht="15.15" hidden="1" spans="1:86">
      <c r="A4120" s="4">
        <v>44144.9597453704</v>
      </c>
      <c r="B4120" s="6" t="s">
        <v>15</v>
      </c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 t="s">
        <v>10901</v>
      </c>
      <c r="AF4120" s="7">
        <v>89062620925</v>
      </c>
      <c r="AG4120" s="6" t="s">
        <v>10902</v>
      </c>
      <c r="AH4120" s="6" t="s">
        <v>10903</v>
      </c>
      <c r="AI4120" s="6" t="s">
        <v>10904</v>
      </c>
      <c r="AJ4120" s="7">
        <v>101</v>
      </c>
      <c r="AK4120" s="6" t="s">
        <v>20</v>
      </c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</row>
    <row r="4121" ht="15.15" hidden="1" spans="1:86">
      <c r="A4121" s="4">
        <v>44144.9599884259</v>
      </c>
      <c r="B4121" s="5" t="s">
        <v>192</v>
      </c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 t="s">
        <v>10905</v>
      </c>
      <c r="BA4121" s="6" t="s">
        <v>10906</v>
      </c>
      <c r="BB4121" s="6"/>
      <c r="BC4121" s="6" t="s">
        <v>10907</v>
      </c>
      <c r="BD4121" s="6" t="s">
        <v>773</v>
      </c>
      <c r="BE4121" s="7">
        <v>111</v>
      </c>
      <c r="BF4121" s="8">
        <v>44144</v>
      </c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</row>
    <row r="4122" ht="15.15" hidden="1" spans="1:86">
      <c r="A4122" s="4">
        <v>44144.9602083333</v>
      </c>
      <c r="B4122" s="6" t="s">
        <v>80</v>
      </c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 t="s">
        <v>10835</v>
      </c>
      <c r="BH4122" s="7">
        <v>89533490953</v>
      </c>
      <c r="BI4122" s="6" t="s">
        <v>10836</v>
      </c>
      <c r="BJ4122" s="6" t="s">
        <v>10908</v>
      </c>
      <c r="BK4122" s="6" t="s">
        <v>10909</v>
      </c>
      <c r="BL4122" s="6" t="s">
        <v>1707</v>
      </c>
      <c r="BM4122" s="7">
        <v>104</v>
      </c>
      <c r="BN4122" s="11">
        <v>44144</v>
      </c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</row>
    <row r="4123" ht="15.15" spans="1:86">
      <c r="A4123" s="4">
        <v>44144.9604976852</v>
      </c>
      <c r="B4123" s="5" t="s">
        <v>11</v>
      </c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 t="s">
        <v>10910</v>
      </c>
      <c r="BP4123" s="6" t="s">
        <v>10911</v>
      </c>
      <c r="BQ4123" s="6" t="s">
        <v>10912</v>
      </c>
      <c r="BR4123" s="6" t="s">
        <v>10913</v>
      </c>
      <c r="BS4123" s="6" t="s">
        <v>10795</v>
      </c>
      <c r="BT4123" s="7">
        <v>111</v>
      </c>
      <c r="BU4123" s="8">
        <v>44143</v>
      </c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</row>
    <row r="4124" ht="15.15" hidden="1" spans="1:86">
      <c r="A4124" s="4">
        <v>44144.9608101852</v>
      </c>
      <c r="B4124" s="5" t="s">
        <v>192</v>
      </c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 t="s">
        <v>10914</v>
      </c>
      <c r="BA4124" s="6" t="s">
        <v>10915</v>
      </c>
      <c r="BB4124" s="6"/>
      <c r="BC4124" s="6" t="s">
        <v>10916</v>
      </c>
      <c r="BD4124" s="6" t="s">
        <v>773</v>
      </c>
      <c r="BE4124" s="7">
        <v>111</v>
      </c>
      <c r="BF4124" s="8">
        <v>44144</v>
      </c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6"/>
      <c r="CH4124" s="6"/>
    </row>
    <row r="4125" ht="15.15" hidden="1" spans="1:86">
      <c r="A4125" s="4">
        <v>44144.9609490741</v>
      </c>
      <c r="B4125" s="5" t="s">
        <v>65</v>
      </c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 t="s">
        <v>10871</v>
      </c>
      <c r="R4125" s="6" t="s">
        <v>10872</v>
      </c>
      <c r="S4125" s="6" t="s">
        <v>10873</v>
      </c>
      <c r="T4125" s="6" t="s">
        <v>10874</v>
      </c>
      <c r="U4125" s="6" t="s">
        <v>4979</v>
      </c>
      <c r="V4125" s="7">
        <v>201</v>
      </c>
      <c r="W4125" s="8">
        <v>44144</v>
      </c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6"/>
      <c r="CH4125" s="6"/>
    </row>
    <row r="4126" ht="15.15" hidden="1" spans="1:86">
      <c r="A4126" s="4">
        <v>44144.96125</v>
      </c>
      <c r="B4126" s="5" t="s">
        <v>27</v>
      </c>
      <c r="C4126" s="6"/>
      <c r="D4126" s="6"/>
      <c r="E4126" s="6"/>
      <c r="F4126" s="6"/>
      <c r="G4126" s="6"/>
      <c r="H4126" s="6"/>
      <c r="I4126" s="6"/>
      <c r="J4126" s="6" t="s">
        <v>10801</v>
      </c>
      <c r="K4126" s="7">
        <v>89046318505</v>
      </c>
      <c r="L4126" s="6" t="s">
        <v>10917</v>
      </c>
      <c r="M4126" s="6" t="s">
        <v>10803</v>
      </c>
      <c r="N4126" s="6" t="s">
        <v>745</v>
      </c>
      <c r="O4126" s="7">
        <v>302</v>
      </c>
      <c r="P4126" s="8">
        <v>44113</v>
      </c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6"/>
      <c r="CH4126" s="6"/>
    </row>
    <row r="4127" ht="15.15" hidden="1" spans="1:86">
      <c r="A4127" s="4">
        <v>44144.9613310185</v>
      </c>
      <c r="B4127" s="5" t="s">
        <v>65</v>
      </c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 t="s">
        <v>7321</v>
      </c>
      <c r="R4127" s="6" t="s">
        <v>7322</v>
      </c>
      <c r="S4127" s="6" t="s">
        <v>7323</v>
      </c>
      <c r="T4127" s="6" t="s">
        <v>7324</v>
      </c>
      <c r="U4127" s="6" t="s">
        <v>1878</v>
      </c>
      <c r="V4127" s="7">
        <v>201</v>
      </c>
      <c r="W4127" s="8">
        <v>44144</v>
      </c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</row>
    <row r="4128" ht="15.15" spans="1:86">
      <c r="A4128" s="4">
        <v>44144.9613541667</v>
      </c>
      <c r="B4128" s="5" t="s">
        <v>11</v>
      </c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 t="s">
        <v>10918</v>
      </c>
      <c r="BP4128" s="6" t="s">
        <v>10919</v>
      </c>
      <c r="BQ4128" s="6" t="s">
        <v>10920</v>
      </c>
      <c r="BR4128" s="6" t="s">
        <v>10921</v>
      </c>
      <c r="BS4128" s="6" t="s">
        <v>10795</v>
      </c>
      <c r="BT4128" s="7">
        <v>111</v>
      </c>
      <c r="BU4128" s="8">
        <v>44143</v>
      </c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</row>
    <row r="4129" ht="15.15" hidden="1" spans="1:86">
      <c r="A4129" s="4">
        <v>44144.9614351852</v>
      </c>
      <c r="B4129" s="5" t="s">
        <v>27</v>
      </c>
      <c r="C4129" s="6"/>
      <c r="D4129" s="6"/>
      <c r="E4129" s="6"/>
      <c r="F4129" s="6"/>
      <c r="G4129" s="6"/>
      <c r="H4129" s="6"/>
      <c r="I4129" s="6"/>
      <c r="J4129" s="6" t="s">
        <v>3302</v>
      </c>
      <c r="K4129" s="7">
        <v>9119994072</v>
      </c>
      <c r="L4129" s="6" t="s">
        <v>10922</v>
      </c>
      <c r="M4129" s="6" t="s">
        <v>3304</v>
      </c>
      <c r="N4129" s="6" t="s">
        <v>7051</v>
      </c>
      <c r="O4129" s="7">
        <v>1</v>
      </c>
      <c r="P4129" s="8">
        <v>44144</v>
      </c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</row>
    <row r="4130" ht="15.15" hidden="1" spans="1:86">
      <c r="A4130" s="4">
        <v>44144.9615046296</v>
      </c>
      <c r="B4130" s="6" t="s">
        <v>15</v>
      </c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 t="s">
        <v>10923</v>
      </c>
      <c r="AF4130" s="6">
        <v>79999999999</v>
      </c>
      <c r="AG4130" s="6" t="s">
        <v>10924</v>
      </c>
      <c r="AH4130" s="6" t="s">
        <v>10925</v>
      </c>
      <c r="AI4130" s="6" t="s">
        <v>10926</v>
      </c>
      <c r="AJ4130" s="7">
        <v>123</v>
      </c>
      <c r="AK4130" s="6" t="s">
        <v>74</v>
      </c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</row>
    <row r="4131" ht="15.15" spans="1:86">
      <c r="A4131" s="4">
        <v>44144.9633680556</v>
      </c>
      <c r="B4131" s="5" t="s">
        <v>11</v>
      </c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 t="s">
        <v>10927</v>
      </c>
      <c r="BP4131" s="6" t="s">
        <v>10928</v>
      </c>
      <c r="BQ4131" s="6" t="s">
        <v>46</v>
      </c>
      <c r="BR4131" s="6" t="s">
        <v>10929</v>
      </c>
      <c r="BS4131" s="6" t="s">
        <v>10930</v>
      </c>
      <c r="BT4131" s="7">
        <v>112</v>
      </c>
      <c r="BU4131" s="8">
        <v>44143</v>
      </c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</row>
    <row r="4132" ht="15.15" hidden="1" spans="1:86">
      <c r="A4132" s="4">
        <v>44144.9633912037</v>
      </c>
      <c r="B4132" s="6" t="s">
        <v>80</v>
      </c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 t="s">
        <v>10931</v>
      </c>
      <c r="BH4132" s="6">
        <v>79119597470</v>
      </c>
      <c r="BI4132" s="6"/>
      <c r="BJ4132" s="6" t="s">
        <v>10932</v>
      </c>
      <c r="BK4132" s="6" t="s">
        <v>10933</v>
      </c>
      <c r="BL4132" s="6" t="s">
        <v>7436</v>
      </c>
      <c r="BM4132" s="7">
        <v>106</v>
      </c>
      <c r="BN4132" s="6" t="s">
        <v>74</v>
      </c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</row>
    <row r="4133" ht="15.15" hidden="1" spans="1:86">
      <c r="A4133" s="4">
        <v>44144.9639236111</v>
      </c>
      <c r="B4133" s="5" t="s">
        <v>27</v>
      </c>
      <c r="C4133" s="6"/>
      <c r="D4133" s="6"/>
      <c r="E4133" s="6"/>
      <c r="F4133" s="6"/>
      <c r="G4133" s="6"/>
      <c r="H4133" s="6"/>
      <c r="I4133" s="6"/>
      <c r="J4133" s="6" t="s">
        <v>10934</v>
      </c>
      <c r="K4133" s="7">
        <v>9217641430</v>
      </c>
      <c r="L4133" s="6" t="s">
        <v>10935</v>
      </c>
      <c r="M4133" s="6" t="s">
        <v>10936</v>
      </c>
      <c r="N4133" s="6" t="s">
        <v>10937</v>
      </c>
      <c r="O4133" s="7">
        <v>113</v>
      </c>
      <c r="P4133" s="8">
        <v>44144</v>
      </c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</row>
    <row r="4134" ht="15.15" spans="1:86">
      <c r="A4134" s="4">
        <v>44144.9640625</v>
      </c>
      <c r="B4134" s="5" t="s">
        <v>11</v>
      </c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 t="s">
        <v>10938</v>
      </c>
      <c r="BP4134" s="7">
        <v>89650752789</v>
      </c>
      <c r="BQ4134" s="6" t="s">
        <v>10939</v>
      </c>
      <c r="BR4134" s="6" t="s">
        <v>10940</v>
      </c>
      <c r="BS4134" s="6" t="s">
        <v>10354</v>
      </c>
      <c r="BT4134" s="7">
        <v>128</v>
      </c>
      <c r="BU4134" s="8">
        <v>44144</v>
      </c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</row>
    <row r="4135" ht="15.15" spans="1:86">
      <c r="A4135" s="4">
        <v>44144.9642476852</v>
      </c>
      <c r="B4135" s="5" t="s">
        <v>11</v>
      </c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 t="s">
        <v>1054</v>
      </c>
      <c r="BP4135" s="6" t="s">
        <v>10941</v>
      </c>
      <c r="BQ4135" s="6" t="s">
        <v>10942</v>
      </c>
      <c r="BR4135" s="6" t="s">
        <v>10943</v>
      </c>
      <c r="BS4135" s="6" t="s">
        <v>10930</v>
      </c>
      <c r="BT4135" s="7">
        <v>112</v>
      </c>
      <c r="BU4135" s="8">
        <v>44143</v>
      </c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</row>
    <row r="4136" ht="15.15" hidden="1" spans="1:86">
      <c r="A4136" s="4">
        <v>44144.9643402778</v>
      </c>
      <c r="B4136" s="5" t="s">
        <v>65</v>
      </c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 t="s">
        <v>10944</v>
      </c>
      <c r="R4136" s="7">
        <v>89500364318</v>
      </c>
      <c r="S4136" s="6" t="s">
        <v>10945</v>
      </c>
      <c r="T4136" s="6" t="s">
        <v>10946</v>
      </c>
      <c r="U4136" s="6" t="s">
        <v>10947</v>
      </c>
      <c r="V4136" s="7">
        <v>301</v>
      </c>
      <c r="W4136" s="8">
        <v>44144</v>
      </c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</row>
    <row r="4137" ht="15.15" hidden="1" spans="1:86">
      <c r="A4137" s="4">
        <v>44144.9643981481</v>
      </c>
      <c r="B4137" s="5" t="s">
        <v>27</v>
      </c>
      <c r="C4137" s="6"/>
      <c r="D4137" s="6"/>
      <c r="E4137" s="6"/>
      <c r="F4137" s="6"/>
      <c r="G4137" s="6"/>
      <c r="H4137" s="6"/>
      <c r="I4137" s="6"/>
      <c r="J4137" s="6" t="s">
        <v>10948</v>
      </c>
      <c r="K4137" s="6" t="s">
        <v>10949</v>
      </c>
      <c r="L4137" s="6" t="s">
        <v>10950</v>
      </c>
      <c r="M4137" s="6" t="s">
        <v>10951</v>
      </c>
      <c r="N4137" s="6" t="s">
        <v>9082</v>
      </c>
      <c r="O4137" s="7">
        <v>303</v>
      </c>
      <c r="P4137" s="8">
        <v>44144</v>
      </c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</row>
    <row r="4138" ht="15.15" hidden="1" spans="1:86">
      <c r="A4138" s="4">
        <v>44144.9645833333</v>
      </c>
      <c r="B4138" s="5" t="s">
        <v>192</v>
      </c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 t="s">
        <v>10675</v>
      </c>
      <c r="BA4138" s="6" t="s">
        <v>10952</v>
      </c>
      <c r="BB4138" s="6"/>
      <c r="BC4138" s="6" t="s">
        <v>10676</v>
      </c>
      <c r="BD4138" s="6" t="s">
        <v>4425</v>
      </c>
      <c r="BE4138" s="7">
        <v>131</v>
      </c>
      <c r="BF4138" s="8">
        <v>44144</v>
      </c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</row>
    <row r="4139" ht="15.15" hidden="1" spans="1:86">
      <c r="A4139" s="4">
        <v>44144.9650694444</v>
      </c>
      <c r="B4139" s="5" t="s">
        <v>65</v>
      </c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 t="s">
        <v>10944</v>
      </c>
      <c r="R4139" s="7">
        <v>89500364318</v>
      </c>
      <c r="S4139" s="6" t="s">
        <v>10945</v>
      </c>
      <c r="T4139" s="6" t="s">
        <v>10953</v>
      </c>
      <c r="U4139" s="6" t="s">
        <v>10954</v>
      </c>
      <c r="V4139" s="7">
        <v>301</v>
      </c>
      <c r="W4139" s="8">
        <v>44144</v>
      </c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</row>
    <row r="4140" ht="15.15" spans="1:86">
      <c r="A4140" s="4">
        <v>44144.965150463</v>
      </c>
      <c r="B4140" s="5" t="s">
        <v>11</v>
      </c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 t="s">
        <v>10955</v>
      </c>
      <c r="BP4140" s="6" t="s">
        <v>10956</v>
      </c>
      <c r="BQ4140" s="6" t="s">
        <v>10957</v>
      </c>
      <c r="BR4140" s="6" t="s">
        <v>10958</v>
      </c>
      <c r="BS4140" s="6" t="s">
        <v>10930</v>
      </c>
      <c r="BT4140" s="7">
        <v>112</v>
      </c>
      <c r="BU4140" s="8">
        <v>44143</v>
      </c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</row>
    <row r="4141" ht="15.15" hidden="1" spans="1:86">
      <c r="A4141" s="4">
        <v>44144.9652777778</v>
      </c>
      <c r="B4141" s="5" t="s">
        <v>192</v>
      </c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 t="s">
        <v>10959</v>
      </c>
      <c r="BA4141" s="6" t="s">
        <v>10960</v>
      </c>
      <c r="BB4141" s="6"/>
      <c r="BC4141" s="6" t="s">
        <v>10961</v>
      </c>
      <c r="BD4141" s="6" t="s">
        <v>4425</v>
      </c>
      <c r="BE4141" s="7">
        <v>131</v>
      </c>
      <c r="BF4141" s="8">
        <v>44144</v>
      </c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</row>
    <row r="4142" ht="15.15" hidden="1" spans="1:86">
      <c r="A4142" s="4">
        <v>44144.9658449074</v>
      </c>
      <c r="B4142" s="5" t="s">
        <v>27</v>
      </c>
      <c r="C4142" s="6"/>
      <c r="D4142" s="6"/>
      <c r="E4142" s="6"/>
      <c r="F4142" s="6"/>
      <c r="G4142" s="6"/>
      <c r="H4142" s="6"/>
      <c r="I4142" s="6"/>
      <c r="J4142" s="6" t="s">
        <v>10934</v>
      </c>
      <c r="K4142" s="7">
        <v>89217641430</v>
      </c>
      <c r="L4142" s="6" t="s">
        <v>10935</v>
      </c>
      <c r="M4142" s="6" t="s">
        <v>10936</v>
      </c>
      <c r="N4142" s="6" t="s">
        <v>179</v>
      </c>
      <c r="O4142" s="7">
        <v>901</v>
      </c>
      <c r="P4142" s="8">
        <v>44144</v>
      </c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</row>
    <row r="4143" ht="15.15" spans="1:86">
      <c r="A4143" s="4">
        <v>44144.9660532407</v>
      </c>
      <c r="B4143" s="5" t="s">
        <v>11</v>
      </c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 t="s">
        <v>10962</v>
      </c>
      <c r="BP4143" s="6" t="s">
        <v>10963</v>
      </c>
      <c r="BQ4143" s="6" t="s">
        <v>10964</v>
      </c>
      <c r="BR4143" s="6" t="s">
        <v>10965</v>
      </c>
      <c r="BS4143" s="6" t="s">
        <v>10930</v>
      </c>
      <c r="BT4143" s="7">
        <v>112</v>
      </c>
      <c r="BU4143" s="8">
        <v>44143</v>
      </c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</row>
    <row r="4144" ht="15.15" hidden="1" spans="1:86">
      <c r="A4144" s="4">
        <v>44144.9661226852</v>
      </c>
      <c r="B4144" s="5" t="s">
        <v>65</v>
      </c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 t="s">
        <v>10966</v>
      </c>
      <c r="R4144" s="6">
        <v>79217854234</v>
      </c>
      <c r="S4144" s="6" t="s">
        <v>10967</v>
      </c>
      <c r="T4144" s="6" t="s">
        <v>10968</v>
      </c>
      <c r="U4144" s="6" t="s">
        <v>139</v>
      </c>
      <c r="V4144" s="7">
        <v>603</v>
      </c>
      <c r="W4144" s="7" t="s">
        <v>6642</v>
      </c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</row>
    <row r="4145" ht="15.15" hidden="1" spans="1:86">
      <c r="A4145" s="4">
        <v>44144.9661574074</v>
      </c>
      <c r="B4145" s="5" t="s">
        <v>65</v>
      </c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 t="s">
        <v>10944</v>
      </c>
      <c r="R4145" s="7">
        <v>89500364318</v>
      </c>
      <c r="S4145" s="6" t="s">
        <v>10945</v>
      </c>
      <c r="T4145" s="6" t="s">
        <v>10953</v>
      </c>
      <c r="U4145" s="6" t="s">
        <v>69</v>
      </c>
      <c r="V4145" s="6">
        <v>3</v>
      </c>
      <c r="W4145" s="8">
        <v>44144</v>
      </c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</row>
    <row r="4146" ht="15.15" hidden="1" spans="1:86">
      <c r="A4146" s="4">
        <v>44144.9664814815</v>
      </c>
      <c r="B4146" s="5" t="s">
        <v>169</v>
      </c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 t="s">
        <v>10969</v>
      </c>
      <c r="Y4146" s="6" t="s">
        <v>10970</v>
      </c>
      <c r="Z4146" s="6" t="s">
        <v>10971</v>
      </c>
      <c r="AA4146" s="6" t="s">
        <v>10972</v>
      </c>
      <c r="AB4146" s="6" t="s">
        <v>46</v>
      </c>
      <c r="AC4146" s="7">
        <v>103</v>
      </c>
      <c r="AD4146" s="8">
        <v>44144</v>
      </c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</row>
    <row r="4147" ht="15.15" hidden="1" spans="1:86">
      <c r="A4147" s="4">
        <v>44144.9665046296</v>
      </c>
      <c r="B4147" s="5" t="s">
        <v>192</v>
      </c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 t="s">
        <v>10973</v>
      </c>
      <c r="BA4147" s="6" t="s">
        <v>10974</v>
      </c>
      <c r="BB4147" s="6"/>
      <c r="BC4147" s="6" t="s">
        <v>10975</v>
      </c>
      <c r="BD4147" s="6" t="s">
        <v>4425</v>
      </c>
      <c r="BE4147" s="7">
        <v>131</v>
      </c>
      <c r="BF4147" s="8">
        <v>44144</v>
      </c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</row>
    <row r="4148" ht="15.15" spans="1:86">
      <c r="A4148" s="4">
        <v>44144.9669212963</v>
      </c>
      <c r="B4148" s="5" t="s">
        <v>11</v>
      </c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 t="s">
        <v>9494</v>
      </c>
      <c r="BP4148" s="6" t="s">
        <v>10976</v>
      </c>
      <c r="BQ4148" s="6" t="s">
        <v>10977</v>
      </c>
      <c r="BR4148" s="6" t="s">
        <v>10978</v>
      </c>
      <c r="BS4148" s="6" t="s">
        <v>10930</v>
      </c>
      <c r="BT4148" s="7">
        <v>112</v>
      </c>
      <c r="BU4148" s="8">
        <v>44143</v>
      </c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</row>
    <row r="4149" ht="15.15" hidden="1" spans="1:86">
      <c r="A4149" s="4">
        <v>44144.9671064815</v>
      </c>
      <c r="B4149" s="5" t="s">
        <v>65</v>
      </c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 t="s">
        <v>10944</v>
      </c>
      <c r="R4149" s="7">
        <v>89523527082</v>
      </c>
      <c r="S4149" s="6" t="s">
        <v>10945</v>
      </c>
      <c r="T4149" s="6" t="s">
        <v>10946</v>
      </c>
      <c r="U4149" s="6" t="s">
        <v>69</v>
      </c>
      <c r="V4149" s="6">
        <v>3</v>
      </c>
      <c r="W4149" s="8">
        <v>44144</v>
      </c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</row>
    <row r="4150" ht="15.15" hidden="1" spans="1:86">
      <c r="A4150" s="4">
        <v>44144.9672453704</v>
      </c>
      <c r="B4150" s="5" t="s">
        <v>65</v>
      </c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 t="s">
        <v>10979</v>
      </c>
      <c r="R4150" s="7">
        <v>89818733674</v>
      </c>
      <c r="S4150" s="6"/>
      <c r="T4150" s="6" t="s">
        <v>10980</v>
      </c>
      <c r="U4150" s="6" t="s">
        <v>6620</v>
      </c>
      <c r="V4150" s="6">
        <v>3</v>
      </c>
      <c r="W4150" s="8">
        <v>44144</v>
      </c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</row>
    <row r="4151" ht="15.15" hidden="1" spans="1:86">
      <c r="A4151" s="4">
        <v>44144.9674189815</v>
      </c>
      <c r="B4151" s="5" t="s">
        <v>192</v>
      </c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 t="s">
        <v>10675</v>
      </c>
      <c r="BA4151" s="6" t="s">
        <v>10952</v>
      </c>
      <c r="BB4151" s="6"/>
      <c r="BC4151" s="6" t="s">
        <v>10981</v>
      </c>
      <c r="BD4151" s="6" t="s">
        <v>4425</v>
      </c>
      <c r="BE4151" s="7">
        <v>131</v>
      </c>
      <c r="BF4151" s="8">
        <v>44144</v>
      </c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</row>
    <row r="4152" ht="15.15" hidden="1" spans="1:86">
      <c r="A4152" s="4">
        <v>44144.9674768519</v>
      </c>
      <c r="B4152" s="6" t="s">
        <v>15</v>
      </c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 t="s">
        <v>10982</v>
      </c>
      <c r="AF4152" s="6" t="s">
        <v>10983</v>
      </c>
      <c r="AG4152" s="6" t="s">
        <v>10984</v>
      </c>
      <c r="AH4152" s="6" t="s">
        <v>10985</v>
      </c>
      <c r="AI4152" s="6" t="s">
        <v>510</v>
      </c>
      <c r="AJ4152" s="7">
        <v>110</v>
      </c>
      <c r="AK4152" s="6" t="s">
        <v>20</v>
      </c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</row>
    <row r="4153" ht="15.15" hidden="1" spans="1:86">
      <c r="A4153" s="4">
        <v>44144.9681018519</v>
      </c>
      <c r="B4153" s="6" t="s">
        <v>80</v>
      </c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 t="s">
        <v>10986</v>
      </c>
      <c r="BH4153" s="6">
        <v>79110813299</v>
      </c>
      <c r="BI4153" s="6" t="s">
        <v>10987</v>
      </c>
      <c r="BJ4153" s="6" t="s">
        <v>10988</v>
      </c>
      <c r="BK4153" s="6" t="s">
        <v>10989</v>
      </c>
      <c r="BL4153" s="6" t="s">
        <v>10990</v>
      </c>
      <c r="BM4153" s="7">
        <v>109</v>
      </c>
      <c r="BN4153" s="6" t="s">
        <v>20</v>
      </c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</row>
    <row r="4154" ht="15.15" spans="1:86">
      <c r="A4154" s="4">
        <v>44144.9681365741</v>
      </c>
      <c r="B4154" s="5" t="s">
        <v>11</v>
      </c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 t="s">
        <v>10991</v>
      </c>
      <c r="BP4154" s="6" t="s">
        <v>10992</v>
      </c>
      <c r="BQ4154" s="6" t="s">
        <v>10993</v>
      </c>
      <c r="BR4154" s="6" t="s">
        <v>10994</v>
      </c>
      <c r="BS4154" s="6" t="s">
        <v>10930</v>
      </c>
      <c r="BT4154" s="7">
        <v>112</v>
      </c>
      <c r="BU4154" s="8">
        <v>44143</v>
      </c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</row>
    <row r="4155" ht="15.15" hidden="1" spans="1:86">
      <c r="A4155" s="4">
        <v>44144.9684143519</v>
      </c>
      <c r="B4155" s="5" t="s">
        <v>192</v>
      </c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 t="s">
        <v>10995</v>
      </c>
      <c r="BA4155" s="6" t="s">
        <v>10996</v>
      </c>
      <c r="BB4155" s="6"/>
      <c r="BC4155" s="6" t="s">
        <v>10997</v>
      </c>
      <c r="BD4155" s="6" t="s">
        <v>10996</v>
      </c>
      <c r="BE4155" s="7">
        <v>131</v>
      </c>
      <c r="BF4155" s="8">
        <v>44144</v>
      </c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</row>
    <row r="4156" ht="15.15" hidden="1" spans="1:86">
      <c r="A4156" s="4">
        <v>44144.9684722222</v>
      </c>
      <c r="B4156" s="5" t="s">
        <v>192</v>
      </c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 t="s">
        <v>10998</v>
      </c>
      <c r="BA4156" s="6">
        <v>79111171161</v>
      </c>
      <c r="BB4156" s="6" t="s">
        <v>10999</v>
      </c>
      <c r="BC4156" s="6" t="s">
        <v>11000</v>
      </c>
      <c r="BD4156" s="6" t="s">
        <v>773</v>
      </c>
      <c r="BE4156" s="7">
        <v>121</v>
      </c>
      <c r="BF4156" s="8">
        <v>44144</v>
      </c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</row>
    <row r="4157" ht="15.15" hidden="1" spans="1:86">
      <c r="A4157" s="4">
        <v>44144.9687037037</v>
      </c>
      <c r="B4157" s="5" t="s">
        <v>27</v>
      </c>
      <c r="C4157" s="6"/>
      <c r="D4157" s="6"/>
      <c r="E4157" s="6"/>
      <c r="F4157" s="6"/>
      <c r="G4157" s="6"/>
      <c r="H4157" s="6"/>
      <c r="I4157" s="6"/>
      <c r="J4157" s="6" t="s">
        <v>11001</v>
      </c>
      <c r="K4157" s="7">
        <v>89216551473</v>
      </c>
      <c r="L4157" s="6"/>
      <c r="M4157" s="6" t="s">
        <v>11002</v>
      </c>
      <c r="N4157" s="6" t="s">
        <v>11003</v>
      </c>
      <c r="O4157" s="7">
        <v>111</v>
      </c>
      <c r="P4157" s="8">
        <v>44144</v>
      </c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</row>
    <row r="4158" ht="15.15" hidden="1" spans="1:86">
      <c r="A4158" s="4">
        <v>44144.9687268519</v>
      </c>
      <c r="B4158" s="5" t="s">
        <v>65</v>
      </c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 t="s">
        <v>11004</v>
      </c>
      <c r="R4158" s="7">
        <v>89117960370</v>
      </c>
      <c r="S4158" s="6" t="s">
        <v>11005</v>
      </c>
      <c r="T4158" s="6" t="s">
        <v>11006</v>
      </c>
      <c r="U4158" s="6" t="s">
        <v>414</v>
      </c>
      <c r="V4158" s="6">
        <v>3</v>
      </c>
      <c r="W4158" s="8">
        <v>44144</v>
      </c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</row>
    <row r="4159" ht="15.15" spans="1:86">
      <c r="A4159" s="4">
        <v>44144.9690509259</v>
      </c>
      <c r="B4159" s="5" t="s">
        <v>11</v>
      </c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 t="s">
        <v>11007</v>
      </c>
      <c r="BP4159" s="6" t="s">
        <v>11008</v>
      </c>
      <c r="BQ4159" s="6" t="s">
        <v>11009</v>
      </c>
      <c r="BR4159" s="6" t="s">
        <v>11010</v>
      </c>
      <c r="BS4159" s="6" t="s">
        <v>10930</v>
      </c>
      <c r="BT4159" s="7">
        <v>112</v>
      </c>
      <c r="BU4159" s="8">
        <v>44143</v>
      </c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</row>
    <row r="4160" ht="15.15" hidden="1" spans="1:86">
      <c r="A4160" s="4">
        <v>44144.9692708333</v>
      </c>
      <c r="B4160" s="5" t="s">
        <v>65</v>
      </c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 t="s">
        <v>11011</v>
      </c>
      <c r="R4160" s="6">
        <v>79216577187</v>
      </c>
      <c r="S4160" s="6" t="s">
        <v>11012</v>
      </c>
      <c r="T4160" s="6" t="s">
        <v>11013</v>
      </c>
      <c r="U4160" s="6" t="s">
        <v>2525</v>
      </c>
      <c r="V4160" s="7">
        <v>602</v>
      </c>
      <c r="W4160" s="8">
        <v>44144</v>
      </c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</row>
    <row r="4161" ht="15.15" hidden="1" spans="1:86">
      <c r="A4161" s="4">
        <v>44144.9693055556</v>
      </c>
      <c r="B4161" s="5" t="s">
        <v>192</v>
      </c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 t="s">
        <v>11014</v>
      </c>
      <c r="BA4161" s="6" t="s">
        <v>11015</v>
      </c>
      <c r="BB4161" s="6"/>
      <c r="BC4161" s="6" t="s">
        <v>11016</v>
      </c>
      <c r="BD4161" s="6" t="s">
        <v>4425</v>
      </c>
      <c r="BE4161" s="7">
        <v>131</v>
      </c>
      <c r="BF4161" s="8">
        <v>44144</v>
      </c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</row>
    <row r="4162" ht="15.15" hidden="1" spans="1:86">
      <c r="A4162" s="4">
        <v>44144.9694791667</v>
      </c>
      <c r="B4162" s="5" t="s">
        <v>65</v>
      </c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 t="s">
        <v>11017</v>
      </c>
      <c r="R4162" s="7">
        <v>89062526134</v>
      </c>
      <c r="S4162" s="6"/>
      <c r="T4162" s="6" t="s">
        <v>11018</v>
      </c>
      <c r="U4162" s="6" t="s">
        <v>99</v>
      </c>
      <c r="V4162" s="7">
        <v>2</v>
      </c>
      <c r="W4162" s="8">
        <v>44144</v>
      </c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</row>
    <row r="4163" ht="15.15" spans="1:86">
      <c r="A4163" s="4">
        <v>44144.9700115741</v>
      </c>
      <c r="B4163" s="5" t="s">
        <v>11</v>
      </c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 t="s">
        <v>11019</v>
      </c>
      <c r="BP4163" s="6" t="s">
        <v>11020</v>
      </c>
      <c r="BQ4163" s="6" t="s">
        <v>11021</v>
      </c>
      <c r="BR4163" s="6" t="s">
        <v>11022</v>
      </c>
      <c r="BS4163" s="6" t="s">
        <v>10930</v>
      </c>
      <c r="BT4163" s="7">
        <v>112</v>
      </c>
      <c r="BU4163" s="8">
        <v>44143</v>
      </c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</row>
    <row r="4164" ht="15.15" hidden="1" spans="1:86">
      <c r="A4164" s="4">
        <v>44144.9702083333</v>
      </c>
      <c r="B4164" s="5" t="s">
        <v>192</v>
      </c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 t="s">
        <v>11014</v>
      </c>
      <c r="BA4164" s="6" t="s">
        <v>11015</v>
      </c>
      <c r="BB4164" s="6"/>
      <c r="BC4164" s="6" t="s">
        <v>11023</v>
      </c>
      <c r="BD4164" s="6" t="s">
        <v>4425</v>
      </c>
      <c r="BE4164" s="7">
        <v>131</v>
      </c>
      <c r="BF4164" s="8">
        <v>44144</v>
      </c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</row>
    <row r="4165" ht="15.15" hidden="1" spans="1:86">
      <c r="A4165" s="4">
        <v>44144.9702430556</v>
      </c>
      <c r="B4165" s="5" t="s">
        <v>65</v>
      </c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 t="s">
        <v>11017</v>
      </c>
      <c r="R4165" s="7">
        <v>89062526134</v>
      </c>
      <c r="S4165" s="6"/>
      <c r="T4165" s="6" t="s">
        <v>11018</v>
      </c>
      <c r="U4165" s="6" t="s">
        <v>1988</v>
      </c>
      <c r="V4165" s="7">
        <v>2</v>
      </c>
      <c r="W4165" s="8">
        <v>44144</v>
      </c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</row>
    <row r="4166" ht="15.15" spans="1:86">
      <c r="A4166" s="4">
        <v>44144.9702662037</v>
      </c>
      <c r="B4166" s="5" t="s">
        <v>11</v>
      </c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 t="s">
        <v>10938</v>
      </c>
      <c r="BP4166" s="7">
        <v>89650752789</v>
      </c>
      <c r="BQ4166" s="6" t="s">
        <v>10939</v>
      </c>
      <c r="BR4166" s="6" t="s">
        <v>10940</v>
      </c>
      <c r="BS4166" s="6" t="s">
        <v>1028</v>
      </c>
      <c r="BT4166" s="7">
        <v>125</v>
      </c>
      <c r="BU4166" s="8">
        <v>44144</v>
      </c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</row>
    <row r="4167" ht="15.15" hidden="1" spans="1:86">
      <c r="A4167" s="4">
        <v>44144.9706597222</v>
      </c>
      <c r="B4167" s="5" t="s">
        <v>65</v>
      </c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 t="s">
        <v>7834</v>
      </c>
      <c r="R4167" s="6" t="s">
        <v>7835</v>
      </c>
      <c r="S4167" s="6" t="s">
        <v>7836</v>
      </c>
      <c r="T4167" s="6" t="s">
        <v>7837</v>
      </c>
      <c r="U4167" s="6" t="s">
        <v>2525</v>
      </c>
      <c r="V4167" s="7">
        <v>110</v>
      </c>
      <c r="W4167" s="8">
        <v>44144</v>
      </c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</row>
    <row r="4168" ht="15.15" spans="1:86">
      <c r="A4168" s="4">
        <v>44144.9709375</v>
      </c>
      <c r="B4168" s="5" t="s">
        <v>11</v>
      </c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 t="s">
        <v>11024</v>
      </c>
      <c r="BP4168" s="6" t="s">
        <v>11025</v>
      </c>
      <c r="BQ4168" s="6" t="s">
        <v>11026</v>
      </c>
      <c r="BR4168" s="6" t="s">
        <v>11027</v>
      </c>
      <c r="BS4168" s="6" t="s">
        <v>10930</v>
      </c>
      <c r="BT4168" s="7">
        <v>112</v>
      </c>
      <c r="BU4168" s="8">
        <v>44143</v>
      </c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</row>
    <row r="4169" ht="15.15" hidden="1" spans="1:86">
      <c r="A4169" s="4">
        <v>44144.9711342593</v>
      </c>
      <c r="B4169" s="5" t="s">
        <v>192</v>
      </c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 t="s">
        <v>11028</v>
      </c>
      <c r="BA4169" s="6" t="s">
        <v>11029</v>
      </c>
      <c r="BB4169" s="6"/>
      <c r="BC4169" s="6" t="s">
        <v>11030</v>
      </c>
      <c r="BD4169" s="6" t="s">
        <v>4425</v>
      </c>
      <c r="BE4169" s="7">
        <v>131</v>
      </c>
      <c r="BF4169" s="8">
        <v>44144</v>
      </c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</row>
    <row r="4170" ht="15.15" hidden="1" spans="1:86">
      <c r="A4170" s="4">
        <v>44144.9713310185</v>
      </c>
      <c r="B4170" s="5" t="s">
        <v>65</v>
      </c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 t="s">
        <v>11004</v>
      </c>
      <c r="R4170" s="6">
        <v>79117960370</v>
      </c>
      <c r="S4170" s="6"/>
      <c r="T4170" s="6" t="s">
        <v>11006</v>
      </c>
      <c r="U4170" s="6" t="s">
        <v>4533</v>
      </c>
      <c r="V4170" s="6">
        <v>3</v>
      </c>
      <c r="W4170" s="8">
        <v>44144</v>
      </c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</row>
    <row r="4171" ht="15.15" spans="1:86">
      <c r="A4171" s="4">
        <v>44144.9714236111</v>
      </c>
      <c r="B4171" s="5" t="s">
        <v>11</v>
      </c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 t="s">
        <v>10938</v>
      </c>
      <c r="BP4171" s="7">
        <v>89650752789</v>
      </c>
      <c r="BQ4171" s="6" t="s">
        <v>10939</v>
      </c>
      <c r="BR4171" s="6" t="s">
        <v>11031</v>
      </c>
      <c r="BS4171" s="6" t="s">
        <v>1028</v>
      </c>
      <c r="BT4171" s="7">
        <v>125</v>
      </c>
      <c r="BU4171" s="8">
        <v>44144</v>
      </c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</row>
    <row r="4172" ht="15.15" hidden="1" spans="1:86">
      <c r="A4172" s="4">
        <v>44144.9714583333</v>
      </c>
      <c r="B4172" s="6" t="s">
        <v>15</v>
      </c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 t="s">
        <v>11032</v>
      </c>
      <c r="AF4172" s="6" t="s">
        <v>11033</v>
      </c>
      <c r="AG4172" s="6" t="s">
        <v>11034</v>
      </c>
      <c r="AH4172" s="6" t="s">
        <v>11035</v>
      </c>
      <c r="AI4172" s="6" t="s">
        <v>11036</v>
      </c>
      <c r="AJ4172" s="7">
        <v>104</v>
      </c>
      <c r="AK4172" s="6" t="s">
        <v>26</v>
      </c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</row>
    <row r="4173" ht="15.15" hidden="1" spans="1:86">
      <c r="A4173" s="4">
        <v>44144.9714814815</v>
      </c>
      <c r="B4173" s="5" t="s">
        <v>27</v>
      </c>
      <c r="C4173" s="6"/>
      <c r="D4173" s="6"/>
      <c r="E4173" s="6"/>
      <c r="F4173" s="6"/>
      <c r="G4173" s="6"/>
      <c r="H4173" s="6"/>
      <c r="I4173" s="6"/>
      <c r="J4173" s="6" t="s">
        <v>11037</v>
      </c>
      <c r="K4173" s="7">
        <v>89119240146</v>
      </c>
      <c r="L4173" s="6" t="s">
        <v>11038</v>
      </c>
      <c r="M4173" s="6" t="s">
        <v>11039</v>
      </c>
      <c r="N4173" s="6" t="s">
        <v>745</v>
      </c>
      <c r="O4173" s="7">
        <v>103</v>
      </c>
      <c r="P4173" s="8">
        <v>44144</v>
      </c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</row>
    <row r="4174" ht="15.15" hidden="1" spans="1:86">
      <c r="A4174" s="4">
        <v>44144.9716319444</v>
      </c>
      <c r="B4174" s="5" t="s">
        <v>65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 t="s">
        <v>11017</v>
      </c>
      <c r="R4174" s="7">
        <v>89062526134</v>
      </c>
      <c r="S4174" s="6"/>
      <c r="T4174" s="6" t="s">
        <v>11018</v>
      </c>
      <c r="U4174" s="6" t="s">
        <v>5306</v>
      </c>
      <c r="V4174" s="6">
        <v>1</v>
      </c>
      <c r="W4174" s="8">
        <v>44144</v>
      </c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</row>
    <row r="4175" ht="15.15" spans="1:86">
      <c r="A4175" s="4">
        <v>44144.9717361111</v>
      </c>
      <c r="B4175" s="5" t="s">
        <v>11</v>
      </c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 t="s">
        <v>11040</v>
      </c>
      <c r="BP4175" s="6" t="s">
        <v>11041</v>
      </c>
      <c r="BQ4175" s="6" t="s">
        <v>11042</v>
      </c>
      <c r="BR4175" s="6" t="s">
        <v>11043</v>
      </c>
      <c r="BS4175" s="6" t="s">
        <v>10930</v>
      </c>
      <c r="BT4175" s="7">
        <v>112</v>
      </c>
      <c r="BU4175" s="8">
        <v>44143</v>
      </c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</row>
    <row r="4176" ht="15.15" hidden="1" spans="1:86">
      <c r="A4176" s="4">
        <v>44144.9721296296</v>
      </c>
      <c r="B4176" s="5" t="s">
        <v>65</v>
      </c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 t="s">
        <v>11044</v>
      </c>
      <c r="R4176" s="6">
        <v>79062528477</v>
      </c>
      <c r="S4176" s="6" t="s">
        <v>11045</v>
      </c>
      <c r="T4176" s="6" t="s">
        <v>11046</v>
      </c>
      <c r="U4176" s="6" t="s">
        <v>2609</v>
      </c>
      <c r="V4176" s="7">
        <v>603</v>
      </c>
      <c r="W4176" s="8">
        <v>44144</v>
      </c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</row>
    <row r="4177" ht="15.15" hidden="1" spans="1:86">
      <c r="A4177" s="4">
        <v>44144.9723032407</v>
      </c>
      <c r="B4177" s="5" t="s">
        <v>192</v>
      </c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 t="s">
        <v>11047</v>
      </c>
      <c r="BA4177" s="6" t="s">
        <v>11048</v>
      </c>
      <c r="BB4177" s="6"/>
      <c r="BC4177" s="6" t="s">
        <v>11049</v>
      </c>
      <c r="BD4177" s="6" t="s">
        <v>4425</v>
      </c>
      <c r="BE4177" s="7">
        <v>131</v>
      </c>
      <c r="BF4177" s="8">
        <v>44144</v>
      </c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</row>
    <row r="4178" ht="15.15" spans="1:86">
      <c r="A4178" s="4">
        <v>44144.972349537</v>
      </c>
      <c r="B4178" s="5" t="s">
        <v>11</v>
      </c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 t="s">
        <v>10779</v>
      </c>
      <c r="BP4178" s="6">
        <v>79119512257</v>
      </c>
      <c r="BQ4178" s="6" t="s">
        <v>10780</v>
      </c>
      <c r="BR4178" s="6" t="s">
        <v>11050</v>
      </c>
      <c r="BS4178" s="6" t="s">
        <v>11051</v>
      </c>
      <c r="BT4178" s="7">
        <v>404</v>
      </c>
      <c r="BU4178" s="8">
        <v>44144</v>
      </c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6"/>
      <c r="CH4178" s="6"/>
    </row>
    <row r="4179" ht="15.15" spans="1:86">
      <c r="A4179" s="4">
        <v>44144.9725925926</v>
      </c>
      <c r="B4179" s="5" t="s">
        <v>11</v>
      </c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 t="s">
        <v>11052</v>
      </c>
      <c r="BP4179" s="6" t="s">
        <v>11053</v>
      </c>
      <c r="BQ4179" s="6" t="s">
        <v>11054</v>
      </c>
      <c r="BR4179" s="6" t="s">
        <v>11055</v>
      </c>
      <c r="BS4179" s="6" t="s">
        <v>10930</v>
      </c>
      <c r="BT4179" s="7">
        <v>112</v>
      </c>
      <c r="BU4179" s="8">
        <v>44143</v>
      </c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  <c r="CF4179" s="6"/>
      <c r="CG4179" s="6"/>
      <c r="CH4179" s="6"/>
    </row>
    <row r="4180" ht="15.15" hidden="1" spans="1:86">
      <c r="A4180" s="4">
        <v>44144.9727546296</v>
      </c>
      <c r="B4180" s="6" t="s">
        <v>80</v>
      </c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 t="s">
        <v>11056</v>
      </c>
      <c r="BH4180" s="6">
        <v>79118373969</v>
      </c>
      <c r="BI4180" s="6" t="s">
        <v>11057</v>
      </c>
      <c r="BJ4180" s="6" t="s">
        <v>11058</v>
      </c>
      <c r="BK4180" s="6" t="s">
        <v>11059</v>
      </c>
      <c r="BL4180" s="6" t="s">
        <v>11060</v>
      </c>
      <c r="BM4180" s="7">
        <v>144</v>
      </c>
      <c r="BN4180" s="6" t="s">
        <v>20</v>
      </c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  <c r="CF4180" s="6"/>
      <c r="CG4180" s="6"/>
      <c r="CH4180" s="6"/>
    </row>
    <row r="4181" ht="15.15" hidden="1" spans="1:86">
      <c r="A4181" s="4">
        <v>44144.9732523148</v>
      </c>
      <c r="B4181" s="5" t="s">
        <v>192</v>
      </c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 t="s">
        <v>11061</v>
      </c>
      <c r="BA4181" s="6" t="s">
        <v>11062</v>
      </c>
      <c r="BB4181" s="6"/>
      <c r="BC4181" s="6" t="s">
        <v>11063</v>
      </c>
      <c r="BD4181" s="6" t="s">
        <v>4425</v>
      </c>
      <c r="BE4181" s="7">
        <v>131</v>
      </c>
      <c r="BF4181" s="8">
        <v>44144</v>
      </c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6"/>
      <c r="CH4181" s="6"/>
    </row>
    <row r="4182" ht="15.15" spans="1:86">
      <c r="A4182" s="4">
        <v>44144.9734143519</v>
      </c>
      <c r="B4182" s="5" t="s">
        <v>11</v>
      </c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 t="s">
        <v>11064</v>
      </c>
      <c r="BP4182" s="6" t="s">
        <v>11065</v>
      </c>
      <c r="BQ4182" s="6" t="s">
        <v>11066</v>
      </c>
      <c r="BR4182" s="6" t="s">
        <v>11067</v>
      </c>
      <c r="BS4182" s="6" t="s">
        <v>10930</v>
      </c>
      <c r="BT4182" s="7">
        <v>112</v>
      </c>
      <c r="BU4182" s="8">
        <v>44143</v>
      </c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</row>
    <row r="4183" ht="15.15" hidden="1" spans="1:86">
      <c r="A4183" s="4">
        <v>44144.9742013889</v>
      </c>
      <c r="B4183" s="5" t="s">
        <v>192</v>
      </c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 t="s">
        <v>11068</v>
      </c>
      <c r="BA4183" s="6" t="s">
        <v>11069</v>
      </c>
      <c r="BB4183" s="6"/>
      <c r="BC4183" s="6" t="s">
        <v>11070</v>
      </c>
      <c r="BD4183" s="6" t="s">
        <v>4425</v>
      </c>
      <c r="BE4183" s="7">
        <v>131</v>
      </c>
      <c r="BF4183" s="8">
        <v>44144</v>
      </c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</row>
    <row r="4184" ht="15.15" spans="1:86">
      <c r="A4184" s="4">
        <v>44144.974224537</v>
      </c>
      <c r="B4184" s="5" t="s">
        <v>11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 t="s">
        <v>11071</v>
      </c>
      <c r="BP4184" s="6" t="s">
        <v>11072</v>
      </c>
      <c r="BQ4184" s="6" t="s">
        <v>11073</v>
      </c>
      <c r="BR4184" s="6" t="s">
        <v>11074</v>
      </c>
      <c r="BS4184" s="6" t="s">
        <v>10930</v>
      </c>
      <c r="BT4184" s="7">
        <v>112</v>
      </c>
      <c r="BU4184" s="8">
        <v>44143</v>
      </c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</row>
    <row r="4185" ht="15.15" spans="1:86">
      <c r="A4185" s="4">
        <v>44144.9748148148</v>
      </c>
      <c r="B4185" s="5" t="s">
        <v>11</v>
      </c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 t="s">
        <v>10938</v>
      </c>
      <c r="BP4185" s="7">
        <v>89650752789</v>
      </c>
      <c r="BQ4185" s="6" t="s">
        <v>10939</v>
      </c>
      <c r="BR4185" s="6" t="s">
        <v>11031</v>
      </c>
      <c r="BS4185" s="6" t="s">
        <v>2731</v>
      </c>
      <c r="BT4185" s="7">
        <v>244</v>
      </c>
      <c r="BU4185" s="8">
        <v>44144</v>
      </c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</row>
    <row r="4186" ht="15.15" hidden="1" spans="1:86">
      <c r="A4186" s="4">
        <v>44144.9751041667</v>
      </c>
      <c r="B4186" s="5" t="s">
        <v>65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 t="s">
        <v>11075</v>
      </c>
      <c r="R4186" s="6" t="s">
        <v>11076</v>
      </c>
      <c r="S4186" s="6" t="s">
        <v>11077</v>
      </c>
      <c r="T4186" s="6" t="s">
        <v>11078</v>
      </c>
      <c r="U4186" s="6" t="s">
        <v>139</v>
      </c>
      <c r="V4186" s="7">
        <v>604</v>
      </c>
      <c r="W4186" s="8">
        <v>44144</v>
      </c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</row>
    <row r="4187" ht="15.15" spans="1:86">
      <c r="A4187" s="4">
        <v>44144.9752662037</v>
      </c>
      <c r="B4187" s="5" t="s">
        <v>11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 t="s">
        <v>11079</v>
      </c>
      <c r="BP4187" s="6" t="s">
        <v>11080</v>
      </c>
      <c r="BQ4187" s="6" t="s">
        <v>11081</v>
      </c>
      <c r="BR4187" s="6" t="s">
        <v>11082</v>
      </c>
      <c r="BS4187" s="6" t="s">
        <v>10930</v>
      </c>
      <c r="BT4187" s="7">
        <v>112</v>
      </c>
      <c r="BU4187" s="8">
        <v>44143</v>
      </c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</row>
    <row r="4188" ht="15.15" hidden="1" spans="1:86">
      <c r="A4188" s="4">
        <v>44144.9753587963</v>
      </c>
      <c r="B4188" s="5" t="s">
        <v>192</v>
      </c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 t="s">
        <v>11083</v>
      </c>
      <c r="BA4188" s="6" t="s">
        <v>11084</v>
      </c>
      <c r="BB4188" s="6"/>
      <c r="BC4188" s="6" t="s">
        <v>11085</v>
      </c>
      <c r="BD4188" s="6" t="s">
        <v>4425</v>
      </c>
      <c r="BE4188" s="7">
        <v>131</v>
      </c>
      <c r="BF4188" s="8">
        <v>44144</v>
      </c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</row>
    <row r="4189" ht="15.15" hidden="1" spans="1:86">
      <c r="A4189" s="4">
        <v>44144.976412037</v>
      </c>
      <c r="B4189" s="5" t="s">
        <v>192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 t="s">
        <v>11086</v>
      </c>
      <c r="BA4189" s="6" t="s">
        <v>11087</v>
      </c>
      <c r="BB4189" s="6"/>
      <c r="BC4189" s="6" t="s">
        <v>11088</v>
      </c>
      <c r="BD4189" s="6" t="s">
        <v>4425</v>
      </c>
      <c r="BE4189" s="7">
        <v>131</v>
      </c>
      <c r="BF4189" s="8">
        <v>44144</v>
      </c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</row>
    <row r="4190" ht="15.15" spans="1:86">
      <c r="A4190" s="4">
        <v>44144.9765277778</v>
      </c>
      <c r="B4190" s="5" t="s">
        <v>11</v>
      </c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 t="s">
        <v>11089</v>
      </c>
      <c r="BP4190" s="6" t="s">
        <v>11090</v>
      </c>
      <c r="BQ4190" s="6" t="s">
        <v>11091</v>
      </c>
      <c r="BR4190" s="6" t="s">
        <v>11092</v>
      </c>
      <c r="BS4190" s="6" t="s">
        <v>10930</v>
      </c>
      <c r="BT4190" s="7">
        <v>112</v>
      </c>
      <c r="BU4190" s="8">
        <v>44143</v>
      </c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</row>
    <row r="4191" ht="15.15" hidden="1" spans="1:86">
      <c r="A4191" s="4">
        <v>44144.9775</v>
      </c>
      <c r="B4191" s="5" t="s">
        <v>65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 t="s">
        <v>11093</v>
      </c>
      <c r="R4191" s="6">
        <v>79219997604</v>
      </c>
      <c r="S4191" s="6" t="s">
        <v>11094</v>
      </c>
      <c r="T4191" s="6" t="s">
        <v>11095</v>
      </c>
      <c r="U4191" s="6" t="s">
        <v>10008</v>
      </c>
      <c r="V4191" s="7">
        <v>303</v>
      </c>
      <c r="W4191" s="8">
        <v>44144</v>
      </c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</row>
    <row r="4192" ht="15.15" hidden="1" spans="1:86">
      <c r="A4192" s="4">
        <v>44144.9775231481</v>
      </c>
      <c r="B4192" s="5" t="s">
        <v>192</v>
      </c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 t="s">
        <v>11096</v>
      </c>
      <c r="BA4192" s="6" t="s">
        <v>11097</v>
      </c>
      <c r="BB4192" s="6"/>
      <c r="BC4192" s="6" t="s">
        <v>11098</v>
      </c>
      <c r="BD4192" s="6" t="s">
        <v>4425</v>
      </c>
      <c r="BE4192" s="7">
        <v>131</v>
      </c>
      <c r="BF4192" s="8">
        <v>44144</v>
      </c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</row>
    <row r="4193" ht="15.15" hidden="1" spans="1:86">
      <c r="A4193" s="4">
        <v>44144.9775925926</v>
      </c>
      <c r="B4193" s="6" t="s">
        <v>15</v>
      </c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 t="s">
        <v>11099</v>
      </c>
      <c r="AF4193" s="6">
        <v>79213303295</v>
      </c>
      <c r="AG4193" s="6" t="s">
        <v>11100</v>
      </c>
      <c r="AH4193" s="6" t="s">
        <v>11101</v>
      </c>
      <c r="AI4193" s="6" t="s">
        <v>11102</v>
      </c>
      <c r="AJ4193" s="7">
        <v>301</v>
      </c>
      <c r="AK4193" s="5" t="s">
        <v>11103</v>
      </c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</row>
    <row r="4194" ht="15.15" hidden="1" spans="1:86">
      <c r="A4194" s="4">
        <v>44144.9779398148</v>
      </c>
      <c r="B4194" s="5" t="s">
        <v>27</v>
      </c>
      <c r="C4194" s="6"/>
      <c r="D4194" s="6"/>
      <c r="E4194" s="6"/>
      <c r="F4194" s="6"/>
      <c r="G4194" s="6"/>
      <c r="H4194" s="6"/>
      <c r="I4194" s="6"/>
      <c r="J4194" s="6" t="s">
        <v>11104</v>
      </c>
      <c r="K4194" s="6" t="s">
        <v>11105</v>
      </c>
      <c r="L4194" s="6" t="s">
        <v>11106</v>
      </c>
      <c r="M4194" s="6" t="s">
        <v>11107</v>
      </c>
      <c r="N4194" s="6" t="s">
        <v>2983</v>
      </c>
      <c r="O4194" s="7">
        <v>101</v>
      </c>
      <c r="P4194" s="8">
        <v>44144</v>
      </c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</row>
    <row r="4195" ht="15.15" spans="1:86">
      <c r="A4195" s="4">
        <v>44144.9780555556</v>
      </c>
      <c r="B4195" s="5" t="s">
        <v>11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 t="s">
        <v>11108</v>
      </c>
      <c r="BP4195" s="7">
        <v>89218735331</v>
      </c>
      <c r="BQ4195" s="6" t="s">
        <v>11109</v>
      </c>
      <c r="BR4195" s="6" t="s">
        <v>11110</v>
      </c>
      <c r="BS4195" s="6" t="s">
        <v>378</v>
      </c>
      <c r="BT4195" s="7">
        <v>158</v>
      </c>
      <c r="BU4195" s="8">
        <v>44144</v>
      </c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</row>
    <row r="4196" ht="15.15" spans="1:86">
      <c r="A4196" s="4">
        <v>44144.9782638889</v>
      </c>
      <c r="B4196" s="5" t="s">
        <v>11</v>
      </c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 t="s">
        <v>11111</v>
      </c>
      <c r="BP4196" s="6" t="s">
        <v>11112</v>
      </c>
      <c r="BQ4196" s="6" t="s">
        <v>11113</v>
      </c>
      <c r="BR4196" s="6" t="s">
        <v>11114</v>
      </c>
      <c r="BS4196" s="6" t="s">
        <v>10930</v>
      </c>
      <c r="BT4196" s="7">
        <v>113</v>
      </c>
      <c r="BU4196" s="8">
        <v>44143</v>
      </c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</row>
    <row r="4197" ht="15.15" hidden="1" spans="1:86">
      <c r="A4197" s="4">
        <v>44144.9788310185</v>
      </c>
      <c r="B4197" s="5" t="s">
        <v>65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 t="s">
        <v>11093</v>
      </c>
      <c r="R4197" s="6">
        <v>79219997604</v>
      </c>
      <c r="S4197" s="6" t="s">
        <v>11094</v>
      </c>
      <c r="T4197" s="6" t="s">
        <v>11095</v>
      </c>
      <c r="U4197" s="6" t="s">
        <v>11115</v>
      </c>
      <c r="V4197" s="7">
        <v>303</v>
      </c>
      <c r="W4197" s="8">
        <v>44144</v>
      </c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</row>
    <row r="4198" ht="15.15" hidden="1" spans="1:86">
      <c r="A4198" s="4">
        <v>44144.9788888889</v>
      </c>
      <c r="B4198" s="5" t="s">
        <v>65</v>
      </c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 t="s">
        <v>11116</v>
      </c>
      <c r="R4198" s="7">
        <v>89213636944</v>
      </c>
      <c r="S4198" s="6" t="s">
        <v>11117</v>
      </c>
      <c r="T4198" s="6" t="s">
        <v>11118</v>
      </c>
      <c r="U4198" s="6" t="s">
        <v>633</v>
      </c>
      <c r="V4198" s="7">
        <v>105</v>
      </c>
      <c r="W4198" s="8">
        <v>44144</v>
      </c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</row>
    <row r="4199" ht="15.15" spans="1:86">
      <c r="A4199" s="4">
        <v>44144.9789814815</v>
      </c>
      <c r="B4199" s="5" t="s">
        <v>11</v>
      </c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 t="s">
        <v>11119</v>
      </c>
      <c r="BP4199" s="6" t="s">
        <v>11120</v>
      </c>
      <c r="BQ4199" s="6" t="s">
        <v>11121</v>
      </c>
      <c r="BR4199" s="6" t="s">
        <v>11122</v>
      </c>
      <c r="BS4199" s="6" t="s">
        <v>10930</v>
      </c>
      <c r="BT4199" s="7">
        <v>113</v>
      </c>
      <c r="BU4199" s="8">
        <v>44143</v>
      </c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</row>
    <row r="4200" ht="15.15" hidden="1" spans="1:86">
      <c r="A4200" s="4">
        <v>44144.9793634259</v>
      </c>
      <c r="B4200" s="6" t="s">
        <v>80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 t="s">
        <v>10779</v>
      </c>
      <c r="BH4200" s="6">
        <v>79119512257</v>
      </c>
      <c r="BI4200" s="6" t="s">
        <v>10780</v>
      </c>
      <c r="BJ4200" s="6" t="s">
        <v>11123</v>
      </c>
      <c r="BK4200" s="6" t="s">
        <v>11050</v>
      </c>
      <c r="BL4200" s="6" t="s">
        <v>11124</v>
      </c>
      <c r="BM4200" s="7">
        <v>110</v>
      </c>
      <c r="BN4200" s="11">
        <v>44144</v>
      </c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</row>
    <row r="4201" ht="15.15" hidden="1" spans="1:86">
      <c r="A4201" s="4">
        <v>44144.9794328704</v>
      </c>
      <c r="B4201" s="5" t="s">
        <v>27</v>
      </c>
      <c r="C4201" s="6"/>
      <c r="D4201" s="6"/>
      <c r="E4201" s="6"/>
      <c r="F4201" s="6"/>
      <c r="G4201" s="6"/>
      <c r="H4201" s="6"/>
      <c r="I4201" s="6"/>
      <c r="J4201" s="6" t="s">
        <v>11125</v>
      </c>
      <c r="K4201" s="6" t="s">
        <v>11126</v>
      </c>
      <c r="L4201" s="6" t="s">
        <v>11127</v>
      </c>
      <c r="M4201" s="6" t="s">
        <v>11128</v>
      </c>
      <c r="N4201" s="6" t="s">
        <v>7176</v>
      </c>
      <c r="O4201" s="7">
        <v>305</v>
      </c>
      <c r="P4201" s="8">
        <v>44144</v>
      </c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</row>
    <row r="4202" ht="15.15" spans="1:86">
      <c r="A4202" s="4">
        <v>44144.9796527778</v>
      </c>
      <c r="B4202" s="5" t="s">
        <v>11</v>
      </c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 t="s">
        <v>11129</v>
      </c>
      <c r="BP4202" s="6">
        <v>79215805102</v>
      </c>
      <c r="BQ4202" s="6" t="s">
        <v>11130</v>
      </c>
      <c r="BR4202" s="6" t="s">
        <v>11131</v>
      </c>
      <c r="BS4202" s="6" t="s">
        <v>11132</v>
      </c>
      <c r="BT4202" s="7">
        <v>145</v>
      </c>
      <c r="BU4202" s="8">
        <v>44144</v>
      </c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</row>
    <row r="4203" ht="15.15" spans="1:86">
      <c r="A4203" s="4">
        <v>44144.9796990741</v>
      </c>
      <c r="B4203" s="5" t="s">
        <v>11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 t="s">
        <v>11133</v>
      </c>
      <c r="BP4203" s="6" t="s">
        <v>11134</v>
      </c>
      <c r="BQ4203" s="6" t="s">
        <v>11135</v>
      </c>
      <c r="BR4203" s="6" t="s">
        <v>11136</v>
      </c>
      <c r="BS4203" s="6" t="s">
        <v>10930</v>
      </c>
      <c r="BT4203" s="7">
        <v>113</v>
      </c>
      <c r="BU4203" s="8">
        <v>44143</v>
      </c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</row>
    <row r="4204" ht="15.15" hidden="1" spans="1:86">
      <c r="A4204" s="4">
        <v>44144.9797106481</v>
      </c>
      <c r="B4204" s="5" t="s">
        <v>192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 t="s">
        <v>11137</v>
      </c>
      <c r="BA4204" s="7">
        <v>918682413</v>
      </c>
      <c r="BB4204" s="6"/>
      <c r="BC4204" s="6" t="s">
        <v>11138</v>
      </c>
      <c r="BD4204" s="6" t="s">
        <v>773</v>
      </c>
      <c r="BE4204" s="7">
        <v>125</v>
      </c>
      <c r="BF4204" s="8">
        <v>44144</v>
      </c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</row>
    <row r="4205" ht="15.15" hidden="1" spans="1:86">
      <c r="A4205" s="4">
        <v>44144.9803819444</v>
      </c>
      <c r="B4205" s="5" t="s">
        <v>192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 t="s">
        <v>11139</v>
      </c>
      <c r="BA4205" s="7">
        <v>9219411594</v>
      </c>
      <c r="BB4205" s="6"/>
      <c r="BC4205" s="6" t="s">
        <v>11140</v>
      </c>
      <c r="BD4205" s="6" t="s">
        <v>773</v>
      </c>
      <c r="BE4205" s="7">
        <v>125</v>
      </c>
      <c r="BF4205" s="8">
        <v>44144</v>
      </c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</row>
    <row r="4206" ht="15.15" hidden="1" spans="1:86">
      <c r="A4206" s="4">
        <v>44144.9804513889</v>
      </c>
      <c r="B4206" s="5" t="s">
        <v>27</v>
      </c>
      <c r="C4206" s="6"/>
      <c r="D4206" s="6"/>
      <c r="E4206" s="6"/>
      <c r="F4206" s="6"/>
      <c r="G4206" s="6"/>
      <c r="H4206" s="6"/>
      <c r="I4206" s="6"/>
      <c r="J4206" s="6" t="s">
        <v>11125</v>
      </c>
      <c r="K4206" s="6" t="s">
        <v>11126</v>
      </c>
      <c r="L4206" s="6" t="s">
        <v>11127</v>
      </c>
      <c r="M4206" s="6" t="s">
        <v>11128</v>
      </c>
      <c r="N4206" s="6" t="s">
        <v>11141</v>
      </c>
      <c r="O4206" s="7">
        <v>112</v>
      </c>
      <c r="P4206" s="8">
        <v>44144</v>
      </c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</row>
    <row r="4207" ht="15.15" spans="1:86">
      <c r="A4207" s="4">
        <v>44144.9806365741</v>
      </c>
      <c r="B4207" s="5" t="s">
        <v>11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 t="s">
        <v>11142</v>
      </c>
      <c r="BP4207" s="6" t="s">
        <v>11143</v>
      </c>
      <c r="BQ4207" s="6" t="s">
        <v>11144</v>
      </c>
      <c r="BR4207" s="6" t="s">
        <v>11145</v>
      </c>
      <c r="BS4207" s="6" t="s">
        <v>10930</v>
      </c>
      <c r="BT4207" s="7">
        <v>113</v>
      </c>
      <c r="BU4207" s="8">
        <v>44143</v>
      </c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</row>
    <row r="4208" ht="15.15" hidden="1" spans="1:86">
      <c r="A4208" s="4">
        <v>44144.9815625</v>
      </c>
      <c r="B4208" s="5" t="s">
        <v>192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 t="s">
        <v>11047</v>
      </c>
      <c r="BA4208" s="7">
        <v>9013025759</v>
      </c>
      <c r="BB4208" s="6"/>
      <c r="BC4208" s="6" t="s">
        <v>11049</v>
      </c>
      <c r="BD4208" s="6" t="s">
        <v>773</v>
      </c>
      <c r="BE4208" s="7">
        <v>131</v>
      </c>
      <c r="BF4208" s="8">
        <v>44144</v>
      </c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</row>
    <row r="4209" ht="15.15" spans="1:86">
      <c r="A4209" s="4">
        <v>44144.9816666667</v>
      </c>
      <c r="B4209" s="5" t="s">
        <v>11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 t="s">
        <v>11146</v>
      </c>
      <c r="BP4209" s="6" t="s">
        <v>11147</v>
      </c>
      <c r="BQ4209" s="6" t="s">
        <v>11148</v>
      </c>
      <c r="BR4209" s="6" t="s">
        <v>11149</v>
      </c>
      <c r="BS4209" s="6" t="s">
        <v>10930</v>
      </c>
      <c r="BT4209" s="7">
        <v>113</v>
      </c>
      <c r="BU4209" s="8">
        <v>44143</v>
      </c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</row>
    <row r="4210" ht="15.15" hidden="1" spans="1:86">
      <c r="A4210" s="4">
        <v>44144.9817939815</v>
      </c>
      <c r="B4210" s="5" t="s">
        <v>65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 t="s">
        <v>11150</v>
      </c>
      <c r="R4210" s="6">
        <v>79112539499</v>
      </c>
      <c r="S4210" s="6" t="s">
        <v>11151</v>
      </c>
      <c r="T4210" s="6" t="s">
        <v>11152</v>
      </c>
      <c r="U4210" s="6" t="s">
        <v>139</v>
      </c>
      <c r="V4210" s="7">
        <v>504</v>
      </c>
      <c r="W4210" s="8">
        <v>44144</v>
      </c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</row>
    <row r="4211" ht="15.15" hidden="1" spans="1:86">
      <c r="A4211" s="4">
        <v>44144.9819328704</v>
      </c>
      <c r="B4211" s="5" t="s">
        <v>27</v>
      </c>
      <c r="C4211" s="6"/>
      <c r="D4211" s="6"/>
      <c r="E4211" s="6"/>
      <c r="F4211" s="6"/>
      <c r="G4211" s="6"/>
      <c r="H4211" s="6"/>
      <c r="I4211" s="6"/>
      <c r="J4211" s="6" t="s">
        <v>3902</v>
      </c>
      <c r="K4211" s="7">
        <v>89112294811</v>
      </c>
      <c r="L4211" s="6" t="s">
        <v>3903</v>
      </c>
      <c r="M4211" s="6" t="s">
        <v>11153</v>
      </c>
      <c r="N4211" s="6" t="s">
        <v>1887</v>
      </c>
      <c r="O4211" s="7">
        <v>104</v>
      </c>
      <c r="P4211" s="8">
        <v>44144</v>
      </c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</row>
    <row r="4212" ht="15.15" hidden="1" spans="1:86">
      <c r="A4212" s="4">
        <v>44144.9823263889</v>
      </c>
      <c r="B4212" s="5" t="s">
        <v>27</v>
      </c>
      <c r="C4212" s="6"/>
      <c r="D4212" s="6"/>
      <c r="E4212" s="6"/>
      <c r="F4212" s="6"/>
      <c r="G4212" s="6"/>
      <c r="H4212" s="6"/>
      <c r="I4212" s="6"/>
      <c r="J4212" s="6" t="s">
        <v>11154</v>
      </c>
      <c r="K4212" s="7">
        <v>89217538327</v>
      </c>
      <c r="L4212" s="6" t="s">
        <v>11155</v>
      </c>
      <c r="M4212" s="6" t="s">
        <v>11156</v>
      </c>
      <c r="N4212" s="6" t="s">
        <v>9082</v>
      </c>
      <c r="O4212" s="7">
        <v>101</v>
      </c>
      <c r="P4212" s="8">
        <v>44144</v>
      </c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</row>
    <row r="4213" ht="15.15" spans="1:86">
      <c r="A4213" s="4">
        <v>44144.9824884259</v>
      </c>
      <c r="B4213" s="5" t="s">
        <v>11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 t="s">
        <v>11157</v>
      </c>
      <c r="BP4213" s="6" t="s">
        <v>11158</v>
      </c>
      <c r="BQ4213" s="6" t="s">
        <v>11159</v>
      </c>
      <c r="BR4213" s="6" t="s">
        <v>11160</v>
      </c>
      <c r="BS4213" s="6" t="s">
        <v>10930</v>
      </c>
      <c r="BT4213" s="7">
        <v>113</v>
      </c>
      <c r="BU4213" s="8">
        <v>44143</v>
      </c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</row>
    <row r="4214" ht="15.15" hidden="1" spans="1:86">
      <c r="A4214" s="4">
        <v>44144.9828472222</v>
      </c>
      <c r="B4214" s="5" t="s">
        <v>634</v>
      </c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 t="s">
        <v>11161</v>
      </c>
      <c r="BW4214" s="6">
        <v>79213071963</v>
      </c>
      <c r="BX4214" s="6" t="s">
        <v>11162</v>
      </c>
      <c r="BY4214" s="6" t="s">
        <v>11163</v>
      </c>
      <c r="BZ4214" s="6" t="s">
        <v>7051</v>
      </c>
      <c r="CA4214" s="7">
        <v>2</v>
      </c>
      <c r="CB4214" s="8">
        <v>44144</v>
      </c>
      <c r="CC4214" s="6"/>
      <c r="CD4214" s="6"/>
      <c r="CE4214" s="6"/>
      <c r="CF4214" s="6"/>
      <c r="CG4214" s="6"/>
      <c r="CH4214" s="6"/>
    </row>
    <row r="4215" ht="15.15" hidden="1" spans="1:86">
      <c r="A4215" s="4">
        <v>44144.9829398148</v>
      </c>
      <c r="B4215" s="5" t="s">
        <v>65</v>
      </c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 t="s">
        <v>11150</v>
      </c>
      <c r="R4215" s="6">
        <v>79112539499</v>
      </c>
      <c r="S4215" s="6" t="s">
        <v>11151</v>
      </c>
      <c r="T4215" s="6" t="s">
        <v>11164</v>
      </c>
      <c r="U4215" s="6" t="s">
        <v>139</v>
      </c>
      <c r="V4215" s="7">
        <v>504</v>
      </c>
      <c r="W4215" s="8">
        <v>44144</v>
      </c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</row>
    <row r="4216" ht="15.15" hidden="1" spans="1:86">
      <c r="A4216" s="4">
        <v>44144.9834837963</v>
      </c>
      <c r="B4216" s="5" t="s">
        <v>65</v>
      </c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 t="s">
        <v>6478</v>
      </c>
      <c r="R4216" s="6" t="s">
        <v>6505</v>
      </c>
      <c r="S4216" s="6" t="s">
        <v>6506</v>
      </c>
      <c r="T4216" s="6" t="s">
        <v>6480</v>
      </c>
      <c r="U4216" s="6" t="s">
        <v>179</v>
      </c>
      <c r="V4216" s="7">
        <v>902</v>
      </c>
      <c r="W4216" s="8">
        <v>44144</v>
      </c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</row>
    <row r="4217" ht="15.15" hidden="1" spans="1:86">
      <c r="A4217" s="4">
        <v>44144.9844328704</v>
      </c>
      <c r="B4217" s="6" t="s">
        <v>15</v>
      </c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 t="s">
        <v>11165</v>
      </c>
      <c r="AF4217" s="6" t="s">
        <v>11166</v>
      </c>
      <c r="AG4217" s="6" t="s">
        <v>11167</v>
      </c>
      <c r="AH4217" s="6" t="s">
        <v>11168</v>
      </c>
      <c r="AI4217" s="6" t="s">
        <v>7743</v>
      </c>
      <c r="AJ4217" s="7">
        <v>101</v>
      </c>
      <c r="AK4217" s="6" t="s">
        <v>5781</v>
      </c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</row>
    <row r="4218" ht="15.15" spans="1:86">
      <c r="A4218" s="4">
        <v>44144.9865393518</v>
      </c>
      <c r="B4218" s="5" t="s">
        <v>11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 t="s">
        <v>11157</v>
      </c>
      <c r="BP4218" s="6" t="s">
        <v>11169</v>
      </c>
      <c r="BQ4218" s="6" t="s">
        <v>11170</v>
      </c>
      <c r="BR4218" s="6" t="s">
        <v>11171</v>
      </c>
      <c r="BS4218" s="6" t="s">
        <v>10930</v>
      </c>
      <c r="BT4218" s="7">
        <v>113</v>
      </c>
      <c r="BU4218" s="8">
        <v>44143</v>
      </c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</row>
    <row r="4219" ht="15.15" spans="1:86">
      <c r="A4219" s="4">
        <v>44144.9873958333</v>
      </c>
      <c r="B4219" s="5" t="s">
        <v>11</v>
      </c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 t="s">
        <v>11172</v>
      </c>
      <c r="BP4219" s="6" t="s">
        <v>11173</v>
      </c>
      <c r="BQ4219" s="6" t="s">
        <v>11174</v>
      </c>
      <c r="BR4219" s="6" t="s">
        <v>11175</v>
      </c>
      <c r="BS4219" s="6" t="s">
        <v>10930</v>
      </c>
      <c r="BT4219" s="7">
        <v>113</v>
      </c>
      <c r="BU4219" s="8">
        <v>44143</v>
      </c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</row>
    <row r="4220" ht="15.15" hidden="1" spans="1:86">
      <c r="A4220" s="4">
        <v>44144.9874537037</v>
      </c>
      <c r="B4220" s="5" t="s">
        <v>27</v>
      </c>
      <c r="C4220" s="6"/>
      <c r="D4220" s="6"/>
      <c r="E4220" s="6"/>
      <c r="F4220" s="6"/>
      <c r="G4220" s="6"/>
      <c r="H4220" s="6"/>
      <c r="I4220" s="6"/>
      <c r="J4220" s="6" t="s">
        <v>11176</v>
      </c>
      <c r="K4220" s="6">
        <v>79046491707</v>
      </c>
      <c r="L4220" s="6" t="s">
        <v>11177</v>
      </c>
      <c r="M4220" s="6" t="s">
        <v>11178</v>
      </c>
      <c r="N4220" s="6" t="s">
        <v>9082</v>
      </c>
      <c r="O4220" s="7">
        <v>302</v>
      </c>
      <c r="P4220" s="8">
        <v>44144</v>
      </c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</row>
    <row r="4221" ht="15.15" hidden="1" spans="1:86">
      <c r="A4221" s="4">
        <v>44144.987650463</v>
      </c>
      <c r="B4221" s="5" t="s">
        <v>192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 t="s">
        <v>11179</v>
      </c>
      <c r="BA4221" s="6" t="s">
        <v>11180</v>
      </c>
      <c r="BB4221" s="6"/>
      <c r="BC4221" s="6" t="s">
        <v>11181</v>
      </c>
      <c r="BD4221" s="6" t="s">
        <v>773</v>
      </c>
      <c r="BE4221" s="7">
        <v>125</v>
      </c>
      <c r="BF4221" s="8">
        <v>44144</v>
      </c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</row>
    <row r="4222" ht="15.15" spans="1:86">
      <c r="A4222" s="4">
        <v>44144.9881134259</v>
      </c>
      <c r="B4222" s="5" t="s">
        <v>11</v>
      </c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 t="s">
        <v>11182</v>
      </c>
      <c r="BP4222" s="6" t="s">
        <v>11183</v>
      </c>
      <c r="BQ4222" s="6" t="s">
        <v>46</v>
      </c>
      <c r="BR4222" s="6" t="s">
        <v>11184</v>
      </c>
      <c r="BS4222" s="6" t="s">
        <v>10930</v>
      </c>
      <c r="BT4222" s="7">
        <v>113</v>
      </c>
      <c r="BU4222" s="8">
        <v>44143</v>
      </c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</row>
    <row r="4223" ht="15.15" spans="1:86">
      <c r="A4223" s="4">
        <v>44144.9882523148</v>
      </c>
      <c r="B4223" s="5" t="s">
        <v>11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 t="s">
        <v>11185</v>
      </c>
      <c r="BP4223" s="6">
        <v>79111014173</v>
      </c>
      <c r="BQ4223" s="6" t="s">
        <v>11186</v>
      </c>
      <c r="BR4223" s="6" t="s">
        <v>11187</v>
      </c>
      <c r="BS4223" s="6" t="s">
        <v>10354</v>
      </c>
      <c r="BT4223" s="7">
        <v>128</v>
      </c>
      <c r="BU4223" s="8">
        <v>44144</v>
      </c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</row>
    <row r="4224" ht="15.15" hidden="1" spans="1:86">
      <c r="A4224" s="4">
        <v>44144.9885185185</v>
      </c>
      <c r="B4224" s="5" t="s">
        <v>192</v>
      </c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 t="s">
        <v>11188</v>
      </c>
      <c r="BA4224" s="6" t="s">
        <v>11189</v>
      </c>
      <c r="BB4224" s="6"/>
      <c r="BC4224" s="6" t="s">
        <v>11190</v>
      </c>
      <c r="BD4224" s="6" t="s">
        <v>773</v>
      </c>
      <c r="BE4224" s="7">
        <v>125</v>
      </c>
      <c r="BF4224" s="8">
        <v>44144</v>
      </c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</row>
    <row r="4225" ht="15.15" hidden="1" spans="1:86">
      <c r="A4225" s="4">
        <v>44144.9886574074</v>
      </c>
      <c r="B4225" s="5" t="s">
        <v>27</v>
      </c>
      <c r="C4225" s="6"/>
      <c r="D4225" s="6"/>
      <c r="E4225" s="6"/>
      <c r="F4225" s="6"/>
      <c r="G4225" s="6"/>
      <c r="H4225" s="6"/>
      <c r="I4225" s="6"/>
      <c r="J4225" s="6" t="s">
        <v>5747</v>
      </c>
      <c r="K4225" s="7">
        <v>89213241974</v>
      </c>
      <c r="L4225" s="6" t="s">
        <v>5748</v>
      </c>
      <c r="M4225" s="6" t="s">
        <v>5749</v>
      </c>
      <c r="N4225" s="6" t="s">
        <v>11191</v>
      </c>
      <c r="O4225" s="7">
        <v>102</v>
      </c>
      <c r="P4225" s="8">
        <v>44144</v>
      </c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</row>
    <row r="4226" ht="15.15" spans="1:86">
      <c r="A4226" s="4">
        <v>44144.9889814815</v>
      </c>
      <c r="B4226" s="5" t="s">
        <v>11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 t="s">
        <v>11192</v>
      </c>
      <c r="BP4226" s="6" t="s">
        <v>11193</v>
      </c>
      <c r="BQ4226" s="6" t="s">
        <v>11194</v>
      </c>
      <c r="BR4226" s="6" t="s">
        <v>11195</v>
      </c>
      <c r="BS4226" s="6" t="s">
        <v>10930</v>
      </c>
      <c r="BT4226" s="7">
        <v>113</v>
      </c>
      <c r="BU4226" s="8">
        <v>44143</v>
      </c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</row>
    <row r="4227" ht="15.15" hidden="1" spans="1:86">
      <c r="A4227" s="4">
        <v>44144.9892708333</v>
      </c>
      <c r="B4227" s="5" t="s">
        <v>192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 t="s">
        <v>11014</v>
      </c>
      <c r="BA4227" s="6" t="s">
        <v>11015</v>
      </c>
      <c r="BB4227" s="6"/>
      <c r="BC4227" s="6" t="s">
        <v>11016</v>
      </c>
      <c r="BD4227" s="6" t="s">
        <v>773</v>
      </c>
      <c r="BE4227" s="7">
        <v>125</v>
      </c>
      <c r="BF4227" s="8">
        <v>44144</v>
      </c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</row>
    <row r="4228" ht="15.15" spans="1:86">
      <c r="A4228" s="4">
        <v>44144.9897569444</v>
      </c>
      <c r="B4228" s="5" t="s">
        <v>11</v>
      </c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 t="s">
        <v>10791</v>
      </c>
      <c r="BP4228" s="6" t="s">
        <v>10792</v>
      </c>
      <c r="BQ4228" s="6" t="s">
        <v>10793</v>
      </c>
      <c r="BR4228" s="6" t="s">
        <v>10794</v>
      </c>
      <c r="BS4228" s="6" t="s">
        <v>10930</v>
      </c>
      <c r="BT4228" s="7">
        <v>113</v>
      </c>
      <c r="BU4228" s="8">
        <v>44143</v>
      </c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</row>
    <row r="4229" ht="15.15" hidden="1" spans="1:86">
      <c r="A4229" s="4">
        <v>44144.9899189815</v>
      </c>
      <c r="B4229" s="5" t="s">
        <v>192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 t="s">
        <v>10959</v>
      </c>
      <c r="BA4229" s="6" t="s">
        <v>10960</v>
      </c>
      <c r="BB4229" s="6"/>
      <c r="BC4229" s="6" t="s">
        <v>10961</v>
      </c>
      <c r="BD4229" s="6" t="s">
        <v>773</v>
      </c>
      <c r="BE4229" s="7">
        <v>125</v>
      </c>
      <c r="BF4229" s="8">
        <v>44144</v>
      </c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</row>
    <row r="4230" ht="15.15" hidden="1" spans="1:86">
      <c r="A4230" s="4">
        <v>44144.9900462963</v>
      </c>
      <c r="B4230" s="5" t="s">
        <v>65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 t="s">
        <v>11196</v>
      </c>
      <c r="R4230" s="6">
        <v>79675104777</v>
      </c>
      <c r="S4230" s="6" t="s">
        <v>11197</v>
      </c>
      <c r="T4230" s="6" t="s">
        <v>11198</v>
      </c>
      <c r="U4230" s="6" t="s">
        <v>386</v>
      </c>
      <c r="V4230" s="7">
        <v>202</v>
      </c>
      <c r="W4230" s="8">
        <v>44144</v>
      </c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</row>
    <row r="4231" ht="15.15" hidden="1" spans="1:86">
      <c r="A4231" s="4">
        <v>44144.9905787037</v>
      </c>
      <c r="B4231" s="5" t="s">
        <v>65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 t="s">
        <v>11199</v>
      </c>
      <c r="R4231" s="6" t="s">
        <v>11200</v>
      </c>
      <c r="S4231" s="6" t="s">
        <v>11201</v>
      </c>
      <c r="T4231" s="6" t="s">
        <v>9642</v>
      </c>
      <c r="U4231" s="6" t="s">
        <v>6620</v>
      </c>
      <c r="V4231" s="6">
        <v>3</v>
      </c>
      <c r="W4231" s="8">
        <v>44144</v>
      </c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</row>
    <row r="4232" ht="15.15" spans="1:86">
      <c r="A4232" s="4">
        <v>44144.9905902778</v>
      </c>
      <c r="B4232" s="5" t="s">
        <v>11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 t="s">
        <v>10808</v>
      </c>
      <c r="BP4232" s="6" t="s">
        <v>10809</v>
      </c>
      <c r="BQ4232" s="6" t="s">
        <v>10810</v>
      </c>
      <c r="BR4232" s="6" t="s">
        <v>10811</v>
      </c>
      <c r="BS4232" s="6" t="s">
        <v>10930</v>
      </c>
      <c r="BT4232" s="7">
        <v>113</v>
      </c>
      <c r="BU4232" s="8">
        <v>44143</v>
      </c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</row>
    <row r="4233" ht="15.15" hidden="1" spans="1:86">
      <c r="A4233" s="4">
        <v>44144.9912384259</v>
      </c>
      <c r="B4233" s="5" t="s">
        <v>192</v>
      </c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 t="s">
        <v>10675</v>
      </c>
      <c r="BA4233" s="6" t="s">
        <v>10952</v>
      </c>
      <c r="BB4233" s="6"/>
      <c r="BC4233" s="6" t="s">
        <v>10676</v>
      </c>
      <c r="BD4233" s="6" t="s">
        <v>773</v>
      </c>
      <c r="BE4233" s="7">
        <v>125</v>
      </c>
      <c r="BF4233" s="8">
        <v>44144</v>
      </c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6"/>
      <c r="CH4233" s="6"/>
    </row>
    <row r="4234" ht="15.15" spans="1:86">
      <c r="A4234" s="4">
        <v>44144.9914236111</v>
      </c>
      <c r="B4234" s="5" t="s">
        <v>11</v>
      </c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 t="s">
        <v>10816</v>
      </c>
      <c r="BP4234" s="6" t="s">
        <v>10817</v>
      </c>
      <c r="BQ4234" s="6" t="s">
        <v>10818</v>
      </c>
      <c r="BR4234" s="6" t="s">
        <v>10819</v>
      </c>
      <c r="BS4234" s="6" t="s">
        <v>10930</v>
      </c>
      <c r="BT4234" s="7">
        <v>113</v>
      </c>
      <c r="BU4234" s="8">
        <v>44143</v>
      </c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6"/>
      <c r="CH4234" s="6"/>
    </row>
    <row r="4235" ht="15.15" hidden="1" spans="1:86">
      <c r="A4235" s="4">
        <v>44144.9919791667</v>
      </c>
      <c r="B4235" s="5" t="s">
        <v>27</v>
      </c>
      <c r="C4235" s="6"/>
      <c r="D4235" s="6"/>
      <c r="E4235" s="6"/>
      <c r="F4235" s="6"/>
      <c r="G4235" s="6"/>
      <c r="H4235" s="6"/>
      <c r="I4235" s="6"/>
      <c r="J4235" s="6" t="s">
        <v>11202</v>
      </c>
      <c r="K4235" s="7">
        <v>89117292951</v>
      </c>
      <c r="L4235" s="6" t="s">
        <v>11203</v>
      </c>
      <c r="M4235" s="6" t="s">
        <v>11204</v>
      </c>
      <c r="N4235" s="6" t="s">
        <v>9082</v>
      </c>
      <c r="O4235" s="7">
        <v>401</v>
      </c>
      <c r="P4235" s="8">
        <v>44144</v>
      </c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/>
    </row>
    <row r="4236" ht="15.15" hidden="1" spans="1:86">
      <c r="A4236" s="4">
        <v>44144.9923148148</v>
      </c>
      <c r="B4236" s="5" t="s">
        <v>192</v>
      </c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 t="s">
        <v>11205</v>
      </c>
      <c r="BA4236" s="6" t="s">
        <v>11206</v>
      </c>
      <c r="BB4236" s="6"/>
      <c r="BC4236" s="6" t="s">
        <v>11207</v>
      </c>
      <c r="BD4236" s="6" t="s">
        <v>773</v>
      </c>
      <c r="BE4236" s="7">
        <v>125</v>
      </c>
      <c r="BF4236" s="8">
        <v>44144</v>
      </c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/>
    </row>
    <row r="4237" ht="15.15" spans="1:86">
      <c r="A4237" s="4">
        <v>44144.9923958333</v>
      </c>
      <c r="B4237" s="5" t="s">
        <v>11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 t="s">
        <v>10910</v>
      </c>
      <c r="BP4237" s="6" t="s">
        <v>10911</v>
      </c>
      <c r="BQ4237" s="6" t="s">
        <v>10912</v>
      </c>
      <c r="BR4237" s="6" t="s">
        <v>10913</v>
      </c>
      <c r="BS4237" s="6" t="s">
        <v>10930</v>
      </c>
      <c r="BT4237" s="7">
        <v>113</v>
      </c>
      <c r="BU4237" s="8">
        <v>44143</v>
      </c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</row>
    <row r="4238" ht="15.15" hidden="1" spans="1:86">
      <c r="A4238" s="4">
        <v>44144.9930439815</v>
      </c>
      <c r="B4238" s="5" t="s">
        <v>27</v>
      </c>
      <c r="C4238" s="6"/>
      <c r="D4238" s="6"/>
      <c r="E4238" s="6"/>
      <c r="F4238" s="6"/>
      <c r="G4238" s="6"/>
      <c r="H4238" s="6"/>
      <c r="I4238" s="6"/>
      <c r="J4238" s="6" t="s">
        <v>11208</v>
      </c>
      <c r="K4238" s="7">
        <v>89523948327</v>
      </c>
      <c r="L4238" s="7">
        <v>89523948327</v>
      </c>
      <c r="M4238" s="6" t="s">
        <v>11209</v>
      </c>
      <c r="N4238" s="6" t="s">
        <v>11210</v>
      </c>
      <c r="O4238" s="7">
        <v>203</v>
      </c>
      <c r="P4238" s="8">
        <v>44144</v>
      </c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</row>
    <row r="4239" ht="15.15" hidden="1" spans="1:86">
      <c r="A4239" s="4">
        <v>44144.9930555556</v>
      </c>
      <c r="B4239" s="5" t="s">
        <v>65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 t="s">
        <v>11211</v>
      </c>
      <c r="R4239" s="7">
        <v>89111493231</v>
      </c>
      <c r="S4239" s="6" t="s">
        <v>11212</v>
      </c>
      <c r="T4239" s="6" t="s">
        <v>11213</v>
      </c>
      <c r="U4239" s="6" t="s">
        <v>179</v>
      </c>
      <c r="V4239" s="7">
        <v>303</v>
      </c>
      <c r="W4239" s="8">
        <v>44144</v>
      </c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</row>
    <row r="4240" ht="15.15" spans="1:86">
      <c r="A4240" s="4">
        <v>44144.9934143519</v>
      </c>
      <c r="B4240" s="5" t="s">
        <v>11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 t="s">
        <v>10918</v>
      </c>
      <c r="BP4240" s="6" t="s">
        <v>10919</v>
      </c>
      <c r="BQ4240" s="6" t="s">
        <v>10920</v>
      </c>
      <c r="BR4240" s="6" t="s">
        <v>10921</v>
      </c>
      <c r="BS4240" s="6" t="s">
        <v>10930</v>
      </c>
      <c r="BT4240" s="7">
        <v>113</v>
      </c>
      <c r="BU4240" s="8">
        <v>44143</v>
      </c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</row>
    <row r="4241" ht="15.15" hidden="1" spans="1:86">
      <c r="A4241" s="4">
        <v>44144.9935185185</v>
      </c>
      <c r="B4241" s="5" t="s">
        <v>192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 t="s">
        <v>11214</v>
      </c>
      <c r="BA4241" s="6" t="s">
        <v>11215</v>
      </c>
      <c r="BB4241" s="6"/>
      <c r="BC4241" s="6" t="s">
        <v>11216</v>
      </c>
      <c r="BD4241" s="6" t="s">
        <v>773</v>
      </c>
      <c r="BE4241" s="7">
        <v>125</v>
      </c>
      <c r="BF4241" s="8">
        <v>44144</v>
      </c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</row>
    <row r="4242" ht="15.15" hidden="1" spans="1:86">
      <c r="A4242" s="4">
        <v>44144.9935300926</v>
      </c>
      <c r="B4242" s="5" t="s">
        <v>65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 t="s">
        <v>11196</v>
      </c>
      <c r="R4242" s="6">
        <v>79675104777</v>
      </c>
      <c r="S4242" s="6" t="s">
        <v>11217</v>
      </c>
      <c r="T4242" s="6" t="s">
        <v>11198</v>
      </c>
      <c r="U4242" s="6" t="s">
        <v>1988</v>
      </c>
      <c r="V4242" s="6" t="s">
        <v>5138</v>
      </c>
      <c r="W4242" s="8">
        <v>44144</v>
      </c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</row>
    <row r="4243" ht="15.15" hidden="1" spans="1:86">
      <c r="A4243" s="4">
        <v>44144.9942592593</v>
      </c>
      <c r="B4243" s="5" t="s">
        <v>27</v>
      </c>
      <c r="C4243" s="6"/>
      <c r="D4243" s="6"/>
      <c r="E4243" s="6"/>
      <c r="F4243" s="6"/>
      <c r="G4243" s="6"/>
      <c r="H4243" s="6"/>
      <c r="I4243" s="6"/>
      <c r="J4243" s="6" t="s">
        <v>11202</v>
      </c>
      <c r="K4243" s="7">
        <v>89117292951</v>
      </c>
      <c r="L4243" s="6" t="s">
        <v>11203</v>
      </c>
      <c r="M4243" s="6" t="s">
        <v>11204</v>
      </c>
      <c r="N4243" s="6" t="s">
        <v>1086</v>
      </c>
      <c r="O4243" s="7">
        <v>104</v>
      </c>
      <c r="P4243" s="8">
        <v>44144</v>
      </c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</row>
    <row r="4244" ht="15.15" hidden="1" spans="1:86">
      <c r="A4244" s="4">
        <v>44144.994375</v>
      </c>
      <c r="B4244" s="5" t="s">
        <v>27</v>
      </c>
      <c r="C4244" s="6"/>
      <c r="D4244" s="6"/>
      <c r="E4244" s="6"/>
      <c r="F4244" s="6"/>
      <c r="G4244" s="6"/>
      <c r="H4244" s="6"/>
      <c r="I4244" s="6"/>
      <c r="J4244" s="6" t="s">
        <v>11208</v>
      </c>
      <c r="K4244" s="7">
        <v>89523948327</v>
      </c>
      <c r="L4244" s="6" t="s">
        <v>11209</v>
      </c>
      <c r="M4244" s="6" t="s">
        <v>11218</v>
      </c>
      <c r="N4244" s="6" t="s">
        <v>9174</v>
      </c>
      <c r="O4244" s="7">
        <v>112</v>
      </c>
      <c r="P4244" s="8">
        <v>44144</v>
      </c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</row>
    <row r="4245" ht="15.15" hidden="1" spans="1:86">
      <c r="A4245" s="4">
        <v>44144.9944907407</v>
      </c>
      <c r="B4245" s="5" t="s">
        <v>192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 t="s">
        <v>2954</v>
      </c>
      <c r="BA4245" s="6" t="s">
        <v>11219</v>
      </c>
      <c r="BB4245" s="6"/>
      <c r="BC4245" s="6" t="s">
        <v>11220</v>
      </c>
      <c r="BD4245" s="6" t="s">
        <v>773</v>
      </c>
      <c r="BE4245" s="7">
        <v>125</v>
      </c>
      <c r="BF4245" s="8">
        <v>44144</v>
      </c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</row>
    <row r="4246" ht="15.15" spans="1:86">
      <c r="A4246" s="4">
        <v>44144.994537037</v>
      </c>
      <c r="B4246" s="5" t="s">
        <v>11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 t="s">
        <v>11221</v>
      </c>
      <c r="BP4246" s="6">
        <v>79219840513</v>
      </c>
      <c r="BQ4246" s="6" t="s">
        <v>11222</v>
      </c>
      <c r="BR4246" s="6" t="s">
        <v>11223</v>
      </c>
      <c r="BS4246" s="6" t="s">
        <v>64</v>
      </c>
      <c r="BT4246" s="7">
        <v>405</v>
      </c>
      <c r="BU4246" s="8">
        <v>44144</v>
      </c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</row>
    <row r="4247" ht="15.15" hidden="1" spans="1:86">
      <c r="A4247" s="4">
        <v>44144.9949074074</v>
      </c>
      <c r="B4247" s="5" t="s">
        <v>65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 t="s">
        <v>11224</v>
      </c>
      <c r="R4247" s="6">
        <v>79657545724</v>
      </c>
      <c r="S4247" s="6"/>
      <c r="T4247" s="6" t="s">
        <v>11225</v>
      </c>
      <c r="U4247" s="6" t="s">
        <v>11226</v>
      </c>
      <c r="V4247" s="6">
        <v>1</v>
      </c>
      <c r="W4247" s="8">
        <v>44144</v>
      </c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</row>
    <row r="4248" ht="15.15" hidden="1" spans="1:86">
      <c r="A4248" s="4">
        <v>44144.9955439815</v>
      </c>
      <c r="B4248" s="5" t="s">
        <v>192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 t="s">
        <v>11227</v>
      </c>
      <c r="BA4248" s="6" t="s">
        <v>11228</v>
      </c>
      <c r="BB4248" s="6"/>
      <c r="BC4248" s="6" t="s">
        <v>11229</v>
      </c>
      <c r="BD4248" s="6" t="s">
        <v>773</v>
      </c>
      <c r="BE4248" s="7">
        <v>125</v>
      </c>
      <c r="BF4248" s="8">
        <v>44144</v>
      </c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</row>
    <row r="4249" ht="15.15" hidden="1" spans="1:86">
      <c r="A4249" s="4">
        <v>44144.9980324074</v>
      </c>
      <c r="B4249" s="5" t="s">
        <v>169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 t="s">
        <v>11230</v>
      </c>
      <c r="Y4249" s="6">
        <v>79052170505</v>
      </c>
      <c r="Z4249" s="6" t="s">
        <v>11231</v>
      </c>
      <c r="AA4249" s="6" t="s">
        <v>11232</v>
      </c>
      <c r="AB4249" s="6" t="s">
        <v>11233</v>
      </c>
      <c r="AC4249" s="7">
        <v>403</v>
      </c>
      <c r="AD4249" s="8">
        <v>44144</v>
      </c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</row>
    <row r="4250" ht="15.15" hidden="1" spans="1:86">
      <c r="A4250" s="4">
        <v>44144.9980671296</v>
      </c>
      <c r="B4250" s="6" t="s">
        <v>15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 t="s">
        <v>10982</v>
      </c>
      <c r="AF4250" s="6" t="s">
        <v>10983</v>
      </c>
      <c r="AG4250" s="6" t="s">
        <v>10984</v>
      </c>
      <c r="AH4250" s="6" t="s">
        <v>10985</v>
      </c>
      <c r="AI4250" s="6" t="s">
        <v>510</v>
      </c>
      <c r="AJ4250" s="7">
        <v>110</v>
      </c>
      <c r="AK4250" s="6" t="s">
        <v>20</v>
      </c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</row>
    <row r="4251" ht="15.15" hidden="1" spans="1:86">
      <c r="A4251" s="4">
        <v>44144.9997106481</v>
      </c>
      <c r="B4251" s="5" t="s">
        <v>27</v>
      </c>
      <c r="C4251" s="6"/>
      <c r="D4251" s="6"/>
      <c r="E4251" s="6"/>
      <c r="F4251" s="6"/>
      <c r="G4251" s="6"/>
      <c r="H4251" s="6"/>
      <c r="I4251" s="6"/>
      <c r="J4251" s="6" t="s">
        <v>11234</v>
      </c>
      <c r="K4251" s="7">
        <v>89219110054</v>
      </c>
      <c r="L4251" s="6"/>
      <c r="M4251" s="6" t="s">
        <v>11235</v>
      </c>
      <c r="N4251" s="6" t="s">
        <v>9100</v>
      </c>
      <c r="O4251" s="7">
        <v>208</v>
      </c>
      <c r="P4251" s="8">
        <v>44144</v>
      </c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</row>
    <row r="4252" ht="15.15" hidden="1" spans="1:86">
      <c r="A4252" s="4">
        <v>44145.0004282407</v>
      </c>
      <c r="B4252" s="5" t="s">
        <v>27</v>
      </c>
      <c r="C4252" s="6"/>
      <c r="D4252" s="6"/>
      <c r="E4252" s="6"/>
      <c r="F4252" s="6"/>
      <c r="G4252" s="6"/>
      <c r="H4252" s="6"/>
      <c r="I4252" s="6"/>
      <c r="J4252" s="6" t="s">
        <v>11236</v>
      </c>
      <c r="K4252" s="6">
        <f>7-911-931-79-83</f>
        <v>-1997</v>
      </c>
      <c r="L4252" s="6" t="s">
        <v>11237</v>
      </c>
      <c r="M4252" s="6" t="s">
        <v>11238</v>
      </c>
      <c r="N4252" s="6" t="s">
        <v>11239</v>
      </c>
      <c r="O4252" s="7">
        <v>201</v>
      </c>
      <c r="P4252" s="8">
        <v>44145</v>
      </c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</row>
    <row r="4253" ht="15.15" hidden="1" spans="1:86">
      <c r="A4253" s="4">
        <v>44145.000462963</v>
      </c>
      <c r="B4253" s="5" t="s">
        <v>65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 t="s">
        <v>10709</v>
      </c>
      <c r="R4253" s="7">
        <v>89111828245</v>
      </c>
      <c r="S4253" s="6" t="s">
        <v>10710</v>
      </c>
      <c r="T4253" s="6" t="s">
        <v>10711</v>
      </c>
      <c r="U4253" s="6" t="s">
        <v>179</v>
      </c>
      <c r="V4253" s="7">
        <v>901</v>
      </c>
      <c r="W4253" s="8">
        <v>44144</v>
      </c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</row>
    <row r="4254" ht="15.15" hidden="1" spans="1:86">
      <c r="A4254" s="4">
        <v>44145.0006712963</v>
      </c>
      <c r="B4254" s="5" t="s">
        <v>169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 t="s">
        <v>11230</v>
      </c>
      <c r="Y4254" s="6">
        <v>79052170505</v>
      </c>
      <c r="Z4254" s="6" t="s">
        <v>11231</v>
      </c>
      <c r="AA4254" s="6" t="s">
        <v>11232</v>
      </c>
      <c r="AB4254" s="6" t="s">
        <v>5753</v>
      </c>
      <c r="AC4254" s="7">
        <v>403</v>
      </c>
      <c r="AD4254" s="8">
        <v>44145</v>
      </c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</row>
    <row r="4255" ht="15.15" hidden="1" spans="1:86">
      <c r="A4255" s="4">
        <v>44145.0014236111</v>
      </c>
      <c r="B4255" s="5" t="s">
        <v>169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 t="s">
        <v>11230</v>
      </c>
      <c r="Y4255" s="6">
        <v>79052170505</v>
      </c>
      <c r="Z4255" s="6" t="s">
        <v>11231</v>
      </c>
      <c r="AA4255" s="6" t="s">
        <v>11232</v>
      </c>
      <c r="AB4255" s="6" t="s">
        <v>10768</v>
      </c>
      <c r="AC4255" s="7">
        <v>403</v>
      </c>
      <c r="AD4255" s="8">
        <v>44145</v>
      </c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</row>
    <row r="4256" ht="15.15" hidden="1" spans="1:86">
      <c r="A4256" s="4">
        <v>44145.0031365741</v>
      </c>
      <c r="B4256" s="5" t="s">
        <v>65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 t="s">
        <v>11240</v>
      </c>
      <c r="R4256" s="6" t="s">
        <v>11241</v>
      </c>
      <c r="S4256" s="6" t="s">
        <v>11242</v>
      </c>
      <c r="T4256" s="6" t="s">
        <v>11243</v>
      </c>
      <c r="U4256" s="6" t="s">
        <v>179</v>
      </c>
      <c r="V4256" s="7">
        <v>304</v>
      </c>
      <c r="W4256" s="8">
        <v>44144</v>
      </c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</row>
    <row r="4257" ht="15.15" hidden="1" spans="1:86">
      <c r="A4257" s="4">
        <v>44145.0038425926</v>
      </c>
      <c r="B4257" s="5" t="s">
        <v>65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 t="s">
        <v>5726</v>
      </c>
      <c r="R4257" s="6" t="s">
        <v>11244</v>
      </c>
      <c r="S4257" s="6" t="s">
        <v>11245</v>
      </c>
      <c r="T4257" s="6" t="s">
        <v>5728</v>
      </c>
      <c r="U4257" s="6" t="s">
        <v>414</v>
      </c>
      <c r="V4257" s="7">
        <v>501</v>
      </c>
      <c r="W4257" s="8">
        <v>44145</v>
      </c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</row>
    <row r="4258" ht="15.15" spans="1:86">
      <c r="A4258" s="4">
        <v>44145.005625</v>
      </c>
      <c r="B4258" s="5" t="s">
        <v>11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 t="s">
        <v>11246</v>
      </c>
      <c r="BP4258" s="6" t="s">
        <v>11247</v>
      </c>
      <c r="BQ4258" s="6" t="s">
        <v>11248</v>
      </c>
      <c r="BR4258" s="6" t="s">
        <v>11249</v>
      </c>
      <c r="BS4258" s="6" t="s">
        <v>11250</v>
      </c>
      <c r="BT4258" s="7">
        <v>114</v>
      </c>
      <c r="BU4258" s="8">
        <v>44143</v>
      </c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</row>
    <row r="4259" ht="15.15" spans="1:86">
      <c r="A4259" s="4">
        <v>44145.0064351852</v>
      </c>
      <c r="B4259" s="5" t="s">
        <v>11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 t="s">
        <v>11251</v>
      </c>
      <c r="BP4259" s="6" t="s">
        <v>11252</v>
      </c>
      <c r="BQ4259" s="6" t="s">
        <v>11253</v>
      </c>
      <c r="BR4259" s="6" t="s">
        <v>11254</v>
      </c>
      <c r="BS4259" s="6" t="s">
        <v>11250</v>
      </c>
      <c r="BT4259" s="7">
        <v>114</v>
      </c>
      <c r="BU4259" s="8">
        <v>44143</v>
      </c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</row>
    <row r="4260" ht="15.15" hidden="1" spans="1:86">
      <c r="A4260" s="4">
        <v>44145.0066435185</v>
      </c>
      <c r="B4260" s="6" t="s">
        <v>15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 t="s">
        <v>11240</v>
      </c>
      <c r="AF4260" s="6" t="s">
        <v>11241</v>
      </c>
      <c r="AG4260" s="6" t="s">
        <v>11242</v>
      </c>
      <c r="AH4260" s="6" t="s">
        <v>11255</v>
      </c>
      <c r="AI4260" s="6" t="s">
        <v>3496</v>
      </c>
      <c r="AJ4260" s="7">
        <v>201</v>
      </c>
      <c r="AK4260" s="6" t="s">
        <v>6835</v>
      </c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</row>
    <row r="4261" ht="15.15" spans="1:86">
      <c r="A4261" s="4">
        <v>44145.0072222222</v>
      </c>
      <c r="B4261" s="5" t="s">
        <v>11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 t="s">
        <v>11256</v>
      </c>
      <c r="BP4261" s="6" t="s">
        <v>11257</v>
      </c>
      <c r="BQ4261" s="6" t="s">
        <v>11258</v>
      </c>
      <c r="BR4261" s="6" t="s">
        <v>11259</v>
      </c>
      <c r="BS4261" s="6" t="s">
        <v>11250</v>
      </c>
      <c r="BT4261" s="7">
        <v>114</v>
      </c>
      <c r="BU4261" s="8">
        <v>44143</v>
      </c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</row>
    <row r="4262" ht="15.15" hidden="1" spans="1:86">
      <c r="A4262" s="4">
        <v>44145.0072800926</v>
      </c>
      <c r="B4262" s="5" t="s">
        <v>65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 t="s">
        <v>11260</v>
      </c>
      <c r="R4262" s="6">
        <v>79110924447</v>
      </c>
      <c r="S4262" s="6" t="s">
        <v>11261</v>
      </c>
      <c r="T4262" s="6" t="s">
        <v>11262</v>
      </c>
      <c r="U4262" s="6" t="s">
        <v>139</v>
      </c>
      <c r="V4262" s="7">
        <v>602</v>
      </c>
      <c r="W4262" s="8">
        <v>44145</v>
      </c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</row>
    <row r="4263" ht="15.15" hidden="1" spans="1:86">
      <c r="A4263" s="4">
        <v>44145.0075</v>
      </c>
      <c r="B4263" s="5" t="s">
        <v>27</v>
      </c>
      <c r="C4263" s="6"/>
      <c r="D4263" s="6"/>
      <c r="E4263" s="6"/>
      <c r="F4263" s="6"/>
      <c r="G4263" s="6"/>
      <c r="H4263" s="6"/>
      <c r="I4263" s="6"/>
      <c r="J4263" s="6" t="s">
        <v>11263</v>
      </c>
      <c r="K4263" s="6">
        <v>79523877110</v>
      </c>
      <c r="L4263" s="6" t="s">
        <v>11264</v>
      </c>
      <c r="M4263" s="6" t="s">
        <v>11265</v>
      </c>
      <c r="N4263" s="6" t="s">
        <v>9100</v>
      </c>
      <c r="O4263" s="7">
        <v>403</v>
      </c>
      <c r="P4263" s="8">
        <v>44145</v>
      </c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</row>
    <row r="4264" ht="15.15" hidden="1" spans="1:86">
      <c r="A4264" s="4">
        <v>44145.007650463</v>
      </c>
      <c r="B4264" s="6" t="s">
        <v>80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 t="s">
        <v>497</v>
      </c>
      <c r="BH4264" s="6">
        <v>79045127269</v>
      </c>
      <c r="BI4264" s="6" t="s">
        <v>498</v>
      </c>
      <c r="BJ4264" s="6" t="s">
        <v>11266</v>
      </c>
      <c r="BK4264" s="6" t="s">
        <v>11267</v>
      </c>
      <c r="BL4264" s="6" t="s">
        <v>3456</v>
      </c>
      <c r="BM4264" s="7">
        <v>105</v>
      </c>
      <c r="BN4264" s="6" t="s">
        <v>20</v>
      </c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</row>
    <row r="4265" ht="15.15" spans="1:86">
      <c r="A4265" s="4">
        <v>44145.007974537</v>
      </c>
      <c r="B4265" s="5" t="s">
        <v>11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 t="s">
        <v>11268</v>
      </c>
      <c r="BP4265" s="6" t="s">
        <v>11269</v>
      </c>
      <c r="BQ4265" s="6" t="s">
        <v>11270</v>
      </c>
      <c r="BR4265" s="6" t="s">
        <v>11271</v>
      </c>
      <c r="BS4265" s="6" t="s">
        <v>11250</v>
      </c>
      <c r="BT4265" s="7">
        <v>114</v>
      </c>
      <c r="BU4265" s="8">
        <v>44143</v>
      </c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</row>
    <row r="4266" ht="15.15" hidden="1" spans="1:86">
      <c r="A4266" s="4">
        <v>44145.0081018519</v>
      </c>
      <c r="B4266" s="5" t="s">
        <v>27</v>
      </c>
      <c r="C4266" s="6"/>
      <c r="D4266" s="6"/>
      <c r="E4266" s="6"/>
      <c r="F4266" s="6"/>
      <c r="G4266" s="6"/>
      <c r="H4266" s="6"/>
      <c r="I4266" s="6"/>
      <c r="J4266" s="6" t="s">
        <v>11272</v>
      </c>
      <c r="K4266" s="6">
        <v>79219483315</v>
      </c>
      <c r="L4266" s="6" t="s">
        <v>11273</v>
      </c>
      <c r="M4266" s="6" t="s">
        <v>11274</v>
      </c>
      <c r="N4266" s="6" t="s">
        <v>9082</v>
      </c>
      <c r="O4266" s="7">
        <v>208</v>
      </c>
      <c r="P4266" s="8">
        <v>44145</v>
      </c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</row>
    <row r="4267" ht="15.15" hidden="1" spans="1:86">
      <c r="A4267" s="4">
        <v>44145.0088888889</v>
      </c>
      <c r="B4267" s="5" t="s">
        <v>65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 t="s">
        <v>11275</v>
      </c>
      <c r="R4267" s="7">
        <v>89035664376</v>
      </c>
      <c r="S4267" s="6" t="s">
        <v>4587</v>
      </c>
      <c r="T4267" s="6" t="s">
        <v>4588</v>
      </c>
      <c r="U4267" s="6" t="s">
        <v>5462</v>
      </c>
      <c r="V4267" s="7">
        <v>101</v>
      </c>
      <c r="W4267" s="8">
        <v>44144</v>
      </c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</row>
    <row r="4268" ht="15.15" spans="1:86">
      <c r="A4268" s="4">
        <v>44145.0090972222</v>
      </c>
      <c r="B4268" s="5" t="s">
        <v>11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 t="s">
        <v>11276</v>
      </c>
      <c r="BP4268" s="6" t="s">
        <v>11277</v>
      </c>
      <c r="BQ4268" s="6" t="s">
        <v>11278</v>
      </c>
      <c r="BR4268" s="6" t="s">
        <v>11279</v>
      </c>
      <c r="BS4268" s="6" t="s">
        <v>11250</v>
      </c>
      <c r="BT4268" s="7">
        <v>114</v>
      </c>
      <c r="BU4268" s="8">
        <v>44143</v>
      </c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</row>
    <row r="4269" ht="15.15" hidden="1" spans="1:86">
      <c r="A4269" s="4">
        <v>44145.009537037</v>
      </c>
      <c r="B4269" s="5" t="s">
        <v>65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 t="s">
        <v>1717</v>
      </c>
      <c r="R4269" s="7">
        <v>89111628274</v>
      </c>
      <c r="S4269" s="6" t="s">
        <v>1718</v>
      </c>
      <c r="T4269" s="6" t="s">
        <v>8782</v>
      </c>
      <c r="U4269" s="6" t="s">
        <v>179</v>
      </c>
      <c r="V4269" s="7">
        <v>802</v>
      </c>
      <c r="W4269" s="7" t="s">
        <v>6642</v>
      </c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</row>
    <row r="4270" ht="15.15" spans="1:86">
      <c r="A4270" s="4">
        <v>44145.0099305556</v>
      </c>
      <c r="B4270" s="5" t="s">
        <v>11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 t="s">
        <v>11280</v>
      </c>
      <c r="BP4270" s="6" t="s">
        <v>11281</v>
      </c>
      <c r="BQ4270" s="6" t="s">
        <v>11282</v>
      </c>
      <c r="BR4270" s="6" t="s">
        <v>11283</v>
      </c>
      <c r="BS4270" s="6" t="s">
        <v>11250</v>
      </c>
      <c r="BT4270" s="7">
        <v>114</v>
      </c>
      <c r="BU4270" s="8">
        <v>44143</v>
      </c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</row>
    <row r="4271" ht="15.15" hidden="1" spans="1:86">
      <c r="A4271" s="4">
        <v>44145.0106944444</v>
      </c>
      <c r="B4271" s="5" t="s">
        <v>65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 t="s">
        <v>6372</v>
      </c>
      <c r="R4271" s="6">
        <v>79218811094</v>
      </c>
      <c r="S4271" s="6" t="s">
        <v>9285</v>
      </c>
      <c r="T4271" s="6" t="s">
        <v>6386</v>
      </c>
      <c r="U4271" s="6" t="s">
        <v>904</v>
      </c>
      <c r="V4271" s="7">
        <v>401</v>
      </c>
      <c r="W4271" s="8">
        <v>44144</v>
      </c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</row>
    <row r="4272" ht="15.15" spans="1:86">
      <c r="A4272" s="4">
        <v>44145.0107291667</v>
      </c>
      <c r="B4272" s="5" t="s">
        <v>11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 t="s">
        <v>11284</v>
      </c>
      <c r="BP4272" s="6" t="s">
        <v>11285</v>
      </c>
      <c r="BQ4272" s="6" t="s">
        <v>11286</v>
      </c>
      <c r="BR4272" s="6" t="s">
        <v>11287</v>
      </c>
      <c r="BS4272" s="6" t="s">
        <v>11250</v>
      </c>
      <c r="BT4272" s="7">
        <v>114</v>
      </c>
      <c r="BU4272" s="8">
        <v>44143</v>
      </c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</row>
    <row r="4273" ht="15.15" hidden="1" spans="1:86">
      <c r="A4273" s="4">
        <v>44145.0109837963</v>
      </c>
      <c r="B4273" s="5" t="s">
        <v>65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 t="s">
        <v>11288</v>
      </c>
      <c r="R4273" s="6" t="s">
        <v>11289</v>
      </c>
      <c r="S4273" s="6"/>
      <c r="T4273" s="6" t="s">
        <v>11290</v>
      </c>
      <c r="U4273" s="6" t="s">
        <v>11291</v>
      </c>
      <c r="V4273" s="7">
        <v>203</v>
      </c>
      <c r="W4273" s="8">
        <v>44144</v>
      </c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</row>
    <row r="4274" ht="15.15" spans="1:86">
      <c r="A4274" s="4">
        <v>44145.0114351852</v>
      </c>
      <c r="B4274" s="5" t="s">
        <v>11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 t="s">
        <v>11292</v>
      </c>
      <c r="BP4274" s="6" t="s">
        <v>11293</v>
      </c>
      <c r="BQ4274" s="6" t="s">
        <v>11294</v>
      </c>
      <c r="BR4274" s="6" t="s">
        <v>11295</v>
      </c>
      <c r="BS4274" s="6" t="s">
        <v>11250</v>
      </c>
      <c r="BT4274" s="7">
        <v>114</v>
      </c>
      <c r="BU4274" s="8">
        <v>44143</v>
      </c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</row>
    <row r="4275" ht="15.15" spans="1:86">
      <c r="A4275" s="4">
        <v>44145.0122569444</v>
      </c>
      <c r="B4275" s="5" t="s">
        <v>11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 t="s">
        <v>11296</v>
      </c>
      <c r="BP4275" s="6" t="s">
        <v>11297</v>
      </c>
      <c r="BQ4275" s="6" t="s">
        <v>11298</v>
      </c>
      <c r="BR4275" s="6" t="s">
        <v>11299</v>
      </c>
      <c r="BS4275" s="6" t="s">
        <v>11250</v>
      </c>
      <c r="BT4275" s="7">
        <v>114</v>
      </c>
      <c r="BU4275" s="8">
        <v>44143</v>
      </c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</row>
    <row r="4276" ht="15.15" hidden="1" spans="1:86">
      <c r="A4276" s="4">
        <v>44145.0128587963</v>
      </c>
      <c r="B4276" s="5" t="s">
        <v>192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 t="s">
        <v>11300</v>
      </c>
      <c r="BA4276" s="6" t="s">
        <v>11301</v>
      </c>
      <c r="BB4276" s="6"/>
      <c r="BC4276" s="6" t="s">
        <v>11302</v>
      </c>
      <c r="BD4276" s="6" t="s">
        <v>4425</v>
      </c>
      <c r="BE4276" s="7">
        <v>231</v>
      </c>
      <c r="BF4276" s="8">
        <v>44145</v>
      </c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</row>
    <row r="4277" ht="15.15" spans="1:86">
      <c r="A4277" s="4">
        <v>44145.012974537</v>
      </c>
      <c r="B4277" s="5" t="s">
        <v>11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 t="s">
        <v>11303</v>
      </c>
      <c r="BP4277" s="6" t="s">
        <v>11304</v>
      </c>
      <c r="BQ4277" s="6" t="s">
        <v>46</v>
      </c>
      <c r="BR4277" s="6" t="s">
        <v>11305</v>
      </c>
      <c r="BS4277" s="6" t="s">
        <v>11250</v>
      </c>
      <c r="BT4277" s="7">
        <v>114</v>
      </c>
      <c r="BU4277" s="8">
        <v>44143</v>
      </c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</row>
    <row r="4278" ht="15.15" spans="1:86">
      <c r="A4278" s="4">
        <v>44145.0137847222</v>
      </c>
      <c r="B4278" s="5" t="s">
        <v>11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 t="s">
        <v>11306</v>
      </c>
      <c r="BP4278" s="6" t="s">
        <v>11307</v>
      </c>
      <c r="BQ4278" s="6" t="s">
        <v>11308</v>
      </c>
      <c r="BR4278" s="6" t="s">
        <v>11309</v>
      </c>
      <c r="BS4278" s="6" t="s">
        <v>11250</v>
      </c>
      <c r="BT4278" s="7">
        <v>114</v>
      </c>
      <c r="BU4278" s="8">
        <v>44143</v>
      </c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</row>
    <row r="4279" ht="15.15" hidden="1" spans="1:86">
      <c r="A4279" s="4">
        <v>44145.0139351852</v>
      </c>
      <c r="B4279" s="5" t="s">
        <v>192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 t="s">
        <v>11310</v>
      </c>
      <c r="BA4279" s="6" t="s">
        <v>11311</v>
      </c>
      <c r="BB4279" s="6"/>
      <c r="BC4279" s="6" t="s">
        <v>11312</v>
      </c>
      <c r="BD4279" s="6" t="s">
        <v>4425</v>
      </c>
      <c r="BE4279" s="7">
        <v>231</v>
      </c>
      <c r="BF4279" s="8">
        <v>44145</v>
      </c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</row>
    <row r="4280" ht="15.15" spans="1:86">
      <c r="A4280" s="4">
        <v>44145.0145138889</v>
      </c>
      <c r="B4280" s="5" t="s">
        <v>11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 t="s">
        <v>11313</v>
      </c>
      <c r="BP4280" s="6" t="s">
        <v>11314</v>
      </c>
      <c r="BQ4280" s="6" t="s">
        <v>11315</v>
      </c>
      <c r="BR4280" s="6" t="s">
        <v>11316</v>
      </c>
      <c r="BS4280" s="6" t="s">
        <v>11250</v>
      </c>
      <c r="BT4280" s="7">
        <v>114</v>
      </c>
      <c r="BU4280" s="8">
        <v>44143</v>
      </c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</row>
    <row r="4281" ht="15.15" hidden="1" spans="1:86">
      <c r="A4281" s="4">
        <v>44145.0148148148</v>
      </c>
      <c r="B4281" s="5" t="s">
        <v>192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 t="s">
        <v>6158</v>
      </c>
      <c r="BA4281" s="6" t="s">
        <v>11317</v>
      </c>
      <c r="BB4281" s="6"/>
      <c r="BC4281" s="6" t="s">
        <v>6168</v>
      </c>
      <c r="BD4281" s="6" t="s">
        <v>4425</v>
      </c>
      <c r="BE4281" s="7">
        <v>231</v>
      </c>
      <c r="BF4281" s="8">
        <v>44145</v>
      </c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</row>
    <row r="4282" ht="15.15" spans="1:86">
      <c r="A4282" s="4">
        <v>44145.0152546296</v>
      </c>
      <c r="B4282" s="5" t="s">
        <v>11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 t="s">
        <v>10104</v>
      </c>
      <c r="BP4282" s="6" t="s">
        <v>11318</v>
      </c>
      <c r="BQ4282" s="6" t="s">
        <v>11319</v>
      </c>
      <c r="BR4282" s="6" t="s">
        <v>11320</v>
      </c>
      <c r="BS4282" s="6" t="s">
        <v>11250</v>
      </c>
      <c r="BT4282" s="7">
        <v>114</v>
      </c>
      <c r="BU4282" s="8">
        <v>44143</v>
      </c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</row>
    <row r="4283" ht="15.15" hidden="1" spans="1:86">
      <c r="A4283" s="4">
        <v>44145.0157291667</v>
      </c>
      <c r="B4283" s="5" t="s">
        <v>192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 t="s">
        <v>11321</v>
      </c>
      <c r="BA4283" s="6" t="s">
        <v>11322</v>
      </c>
      <c r="BB4283" s="6"/>
      <c r="BC4283" s="6" t="s">
        <v>11323</v>
      </c>
      <c r="BD4283" s="6" t="s">
        <v>4425</v>
      </c>
      <c r="BE4283" s="7">
        <v>231</v>
      </c>
      <c r="BF4283" s="8">
        <v>44145</v>
      </c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</row>
    <row r="4284" ht="15.15" spans="1:86">
      <c r="A4284" s="4">
        <v>44145.0159837963</v>
      </c>
      <c r="B4284" s="5" t="s">
        <v>11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 t="s">
        <v>11324</v>
      </c>
      <c r="BP4284" s="6" t="s">
        <v>11325</v>
      </c>
      <c r="BQ4284" s="6" t="s">
        <v>11326</v>
      </c>
      <c r="BR4284" s="6" t="s">
        <v>11327</v>
      </c>
      <c r="BS4284" s="6" t="s">
        <v>11250</v>
      </c>
      <c r="BT4284" s="7">
        <v>114</v>
      </c>
      <c r="BU4284" s="8">
        <v>44143</v>
      </c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</row>
    <row r="4285" ht="15.15" hidden="1" spans="1:86">
      <c r="A4285" s="4">
        <v>44145.0166203704</v>
      </c>
      <c r="B4285" s="5" t="s">
        <v>192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 t="s">
        <v>11328</v>
      </c>
      <c r="BA4285" s="6" t="s">
        <v>11329</v>
      </c>
      <c r="BB4285" s="6"/>
      <c r="BC4285" s="6" t="s">
        <v>11330</v>
      </c>
      <c r="BD4285" s="6" t="s">
        <v>4425</v>
      </c>
      <c r="BE4285" s="7">
        <v>231</v>
      </c>
      <c r="BF4285" s="8">
        <v>44145</v>
      </c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</row>
    <row r="4286" ht="15.15" spans="1:86">
      <c r="A4286" s="4">
        <v>44145.0166666667</v>
      </c>
      <c r="B4286" s="5" t="s">
        <v>11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 t="s">
        <v>11331</v>
      </c>
      <c r="BP4286" s="7">
        <v>89215781564</v>
      </c>
      <c r="BQ4286" s="6" t="s">
        <v>11332</v>
      </c>
      <c r="BR4286" s="6" t="s">
        <v>11333</v>
      </c>
      <c r="BS4286" s="6" t="s">
        <v>8546</v>
      </c>
      <c r="BT4286" s="7">
        <v>147</v>
      </c>
      <c r="BU4286" s="8">
        <v>44145</v>
      </c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</row>
    <row r="4287" ht="15.15" spans="1:86">
      <c r="A4287" s="4">
        <v>44145.016875</v>
      </c>
      <c r="B4287" s="5" t="s">
        <v>11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 t="s">
        <v>11334</v>
      </c>
      <c r="BP4287" s="6" t="s">
        <v>11335</v>
      </c>
      <c r="BQ4287" s="6" t="s">
        <v>11336</v>
      </c>
      <c r="BR4287" s="6" t="s">
        <v>11337</v>
      </c>
      <c r="BS4287" s="6" t="s">
        <v>11250</v>
      </c>
      <c r="BT4287" s="7">
        <v>114</v>
      </c>
      <c r="BU4287" s="8">
        <v>44143</v>
      </c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</row>
    <row r="4288" ht="15.15" hidden="1" spans="1:86">
      <c r="A4288" s="4">
        <v>44145.0173958333</v>
      </c>
      <c r="B4288" s="5" t="s">
        <v>192</v>
      </c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 t="s">
        <v>4622</v>
      </c>
      <c r="BA4288" s="7">
        <v>9111445103</v>
      </c>
      <c r="BB4288" s="6"/>
      <c r="BC4288" s="6" t="s">
        <v>11338</v>
      </c>
      <c r="BD4288" s="6" t="s">
        <v>4425</v>
      </c>
      <c r="BE4288" s="7">
        <v>231</v>
      </c>
      <c r="BF4288" s="8">
        <v>44145</v>
      </c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  <c r="BZ4288" s="6"/>
      <c r="CA4288" s="6"/>
      <c r="CB4288" s="6"/>
      <c r="CC4288" s="6"/>
      <c r="CD4288" s="6"/>
      <c r="CE4288" s="6"/>
      <c r="CF4288" s="6"/>
      <c r="CG4288" s="6"/>
      <c r="CH4288" s="6"/>
    </row>
    <row r="4289" ht="15.15" hidden="1" spans="1:86">
      <c r="A4289" s="4">
        <v>44145.0179166667</v>
      </c>
      <c r="B4289" s="5" t="s">
        <v>27</v>
      </c>
      <c r="C4289" s="6"/>
      <c r="D4289" s="6"/>
      <c r="E4289" s="6"/>
      <c r="F4289" s="6"/>
      <c r="G4289" s="6"/>
      <c r="H4289" s="6"/>
      <c r="I4289" s="6"/>
      <c r="J4289" s="6" t="s">
        <v>11339</v>
      </c>
      <c r="K4289" s="7">
        <v>89112856864</v>
      </c>
      <c r="L4289" s="6"/>
      <c r="M4289" s="6" t="s">
        <v>11340</v>
      </c>
      <c r="N4289" s="6" t="s">
        <v>1564</v>
      </c>
      <c r="O4289" s="7">
        <v>102</v>
      </c>
      <c r="P4289" s="8">
        <v>44144</v>
      </c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</row>
    <row r="4290" ht="15.15" hidden="1" spans="1:86">
      <c r="A4290" s="4">
        <v>44145.0180671296</v>
      </c>
      <c r="B4290" s="5" t="s">
        <v>65</v>
      </c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 t="s">
        <v>11341</v>
      </c>
      <c r="R4290" s="6">
        <v>79045513884</v>
      </c>
      <c r="S4290" s="6" t="s">
        <v>11342</v>
      </c>
      <c r="T4290" s="6" t="s">
        <v>11343</v>
      </c>
      <c r="U4290" s="6" t="s">
        <v>11344</v>
      </c>
      <c r="V4290" s="7">
        <v>101</v>
      </c>
      <c r="W4290" s="8">
        <v>44145</v>
      </c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  <c r="BZ4290" s="6"/>
      <c r="CA4290" s="6"/>
      <c r="CB4290" s="6"/>
      <c r="CC4290" s="6"/>
      <c r="CD4290" s="6"/>
      <c r="CE4290" s="6"/>
      <c r="CF4290" s="6"/>
      <c r="CG4290" s="6"/>
      <c r="CH4290" s="6"/>
    </row>
    <row r="4291" ht="15.15" hidden="1" spans="1:86">
      <c r="A4291" s="4">
        <v>44145.0184375</v>
      </c>
      <c r="B4291" s="5" t="s">
        <v>192</v>
      </c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 t="s">
        <v>7535</v>
      </c>
      <c r="BA4291" s="7">
        <v>9818779973</v>
      </c>
      <c r="BB4291" s="6"/>
      <c r="BC4291" s="6" t="s">
        <v>11345</v>
      </c>
      <c r="BD4291" s="6" t="s">
        <v>4425</v>
      </c>
      <c r="BE4291" s="7">
        <v>231</v>
      </c>
      <c r="BF4291" s="8">
        <v>44145</v>
      </c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</row>
    <row r="4292" ht="15.15" spans="1:86">
      <c r="A4292" s="4">
        <v>44145.0186458333</v>
      </c>
      <c r="B4292" s="5" t="s">
        <v>11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 t="s">
        <v>10955</v>
      </c>
      <c r="BP4292" s="6" t="s">
        <v>10956</v>
      </c>
      <c r="BQ4292" s="6" t="s">
        <v>10957</v>
      </c>
      <c r="BR4292" s="6" t="s">
        <v>10958</v>
      </c>
      <c r="BS4292" s="6" t="s">
        <v>10795</v>
      </c>
      <c r="BT4292" s="7">
        <v>139</v>
      </c>
      <c r="BU4292" s="8">
        <v>44143</v>
      </c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</row>
    <row r="4293" ht="15.15" hidden="1" spans="1:86">
      <c r="A4293" s="4">
        <v>44145.0186574074</v>
      </c>
      <c r="B4293" s="6" t="s">
        <v>15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 t="s">
        <v>11346</v>
      </c>
      <c r="AF4293" s="6">
        <v>79217529711</v>
      </c>
      <c r="AG4293" s="6" t="s">
        <v>11347</v>
      </c>
      <c r="AH4293" s="6" t="s">
        <v>11348</v>
      </c>
      <c r="AI4293" s="6" t="s">
        <v>5710</v>
      </c>
      <c r="AJ4293" s="6" t="s">
        <v>11349</v>
      </c>
      <c r="AK4293" s="6" t="s">
        <v>20</v>
      </c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</row>
    <row r="4294" ht="15.15" hidden="1" spans="1:86">
      <c r="A4294" s="4">
        <v>44145.01875</v>
      </c>
      <c r="B4294" s="6" t="s">
        <v>80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 t="s">
        <v>10177</v>
      </c>
      <c r="BH4294" s="7">
        <v>89112498539</v>
      </c>
      <c r="BI4294" s="6" t="s">
        <v>10178</v>
      </c>
      <c r="BJ4294" s="6" t="s">
        <v>11350</v>
      </c>
      <c r="BK4294" s="6" t="s">
        <v>1289</v>
      </c>
      <c r="BL4294" s="6" t="s">
        <v>3456</v>
      </c>
      <c r="BM4294" s="7">
        <v>105</v>
      </c>
      <c r="BN4294" s="6" t="s">
        <v>26</v>
      </c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</row>
    <row r="4295" ht="15.15" hidden="1" spans="1:86">
      <c r="A4295" s="4">
        <v>44145.0193055556</v>
      </c>
      <c r="B4295" s="6" t="s">
        <v>80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 t="s">
        <v>11351</v>
      </c>
      <c r="BH4295" s="6" t="s">
        <v>11352</v>
      </c>
      <c r="BI4295" s="6" t="s">
        <v>11353</v>
      </c>
      <c r="BJ4295" s="6" t="s">
        <v>11354</v>
      </c>
      <c r="BK4295" s="6" t="s">
        <v>11355</v>
      </c>
      <c r="BL4295" s="6" t="s">
        <v>1147</v>
      </c>
      <c r="BM4295" s="6" t="s">
        <v>46</v>
      </c>
      <c r="BN4295" s="6" t="s">
        <v>26</v>
      </c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</row>
    <row r="4296" ht="15.15" hidden="1" spans="1:86">
      <c r="A4296" s="4">
        <v>44145.0194444444</v>
      </c>
      <c r="B4296" s="6" t="s">
        <v>80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 t="s">
        <v>11356</v>
      </c>
      <c r="BH4296" s="7">
        <v>89119554224</v>
      </c>
      <c r="BI4296" s="6" t="s">
        <v>11357</v>
      </c>
      <c r="BJ4296" s="6" t="s">
        <v>11358</v>
      </c>
      <c r="BK4296" s="6" t="s">
        <v>11359</v>
      </c>
      <c r="BL4296" s="6" t="s">
        <v>6584</v>
      </c>
      <c r="BM4296" s="7">
        <v>108</v>
      </c>
      <c r="BN4296" s="6" t="s">
        <v>20</v>
      </c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</row>
    <row r="4297" ht="15.15" spans="1:86">
      <c r="A4297" s="4">
        <v>44145.0194444444</v>
      </c>
      <c r="B4297" s="5" t="s">
        <v>11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 t="s">
        <v>11360</v>
      </c>
      <c r="BP4297" s="6" t="s">
        <v>11361</v>
      </c>
      <c r="BQ4297" s="6" t="s">
        <v>11362</v>
      </c>
      <c r="BR4297" s="6" t="s">
        <v>11363</v>
      </c>
      <c r="BS4297" s="6" t="s">
        <v>10795</v>
      </c>
      <c r="BT4297" s="7">
        <v>139</v>
      </c>
      <c r="BU4297" s="8">
        <v>44143</v>
      </c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</row>
    <row r="4298" ht="15.15" hidden="1" spans="1:86">
      <c r="A4298" s="4">
        <v>44145.0197453704</v>
      </c>
      <c r="B4298" s="5" t="s">
        <v>192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 t="s">
        <v>11364</v>
      </c>
      <c r="BA4298" s="7">
        <v>9213009301</v>
      </c>
      <c r="BB4298" s="6"/>
      <c r="BC4298" s="6" t="s">
        <v>11365</v>
      </c>
      <c r="BD4298" s="6" t="s">
        <v>4425</v>
      </c>
      <c r="BE4298" s="7">
        <v>231</v>
      </c>
      <c r="BF4298" s="8">
        <v>44145</v>
      </c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</row>
    <row r="4299" ht="15.15" spans="1:86">
      <c r="A4299" s="4">
        <v>44145.0203009259</v>
      </c>
      <c r="B4299" s="5" t="s">
        <v>11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 t="s">
        <v>9494</v>
      </c>
      <c r="BP4299" s="6" t="s">
        <v>10976</v>
      </c>
      <c r="BQ4299" s="6" t="s">
        <v>10977</v>
      </c>
      <c r="BR4299" s="6" t="s">
        <v>10978</v>
      </c>
      <c r="BS4299" s="6" t="s">
        <v>10795</v>
      </c>
      <c r="BT4299" s="7">
        <v>139</v>
      </c>
      <c r="BU4299" s="8">
        <v>44143</v>
      </c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</row>
    <row r="4300" ht="15.15" hidden="1" spans="1:86">
      <c r="A4300" s="4">
        <v>44145.0207986111</v>
      </c>
      <c r="B4300" s="5" t="s">
        <v>192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 t="s">
        <v>11366</v>
      </c>
      <c r="BA4300" s="7">
        <v>9516448380</v>
      </c>
      <c r="BB4300" s="6"/>
      <c r="BC4300" s="6" t="s">
        <v>11367</v>
      </c>
      <c r="BD4300" s="6" t="s">
        <v>4425</v>
      </c>
      <c r="BE4300" s="7">
        <v>231</v>
      </c>
      <c r="BF4300" s="8">
        <v>44145</v>
      </c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</row>
    <row r="4301" ht="15.15" hidden="1" spans="1:86">
      <c r="A4301" s="4">
        <v>44145.0209837963</v>
      </c>
      <c r="B4301" s="5" t="s">
        <v>169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 t="s">
        <v>11368</v>
      </c>
      <c r="Y4301" s="7">
        <v>89112143336</v>
      </c>
      <c r="Z4301" s="6" t="s">
        <v>11369</v>
      </c>
      <c r="AA4301" s="6" t="s">
        <v>11370</v>
      </c>
      <c r="AB4301" s="6" t="s">
        <v>7724</v>
      </c>
      <c r="AC4301" s="7">
        <v>203</v>
      </c>
      <c r="AD4301" s="8">
        <v>44144</v>
      </c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</row>
    <row r="4302" ht="15.15" spans="1:86">
      <c r="A4302" s="4">
        <v>44145.0211689815</v>
      </c>
      <c r="B4302" s="5" t="s">
        <v>11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 t="s">
        <v>7893</v>
      </c>
      <c r="BP4302" s="6" t="s">
        <v>7894</v>
      </c>
      <c r="BQ4302" s="6" t="s">
        <v>11371</v>
      </c>
      <c r="BR4302" s="6" t="s">
        <v>11372</v>
      </c>
      <c r="BS4302" s="6" t="s">
        <v>10795</v>
      </c>
      <c r="BT4302" s="7">
        <v>139</v>
      </c>
      <c r="BU4302" s="8">
        <v>44143</v>
      </c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</row>
    <row r="4303" ht="15.15" hidden="1" spans="1:86">
      <c r="A4303" s="4">
        <v>44145.0216782407</v>
      </c>
      <c r="B4303" s="5" t="s">
        <v>65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 t="s">
        <v>11373</v>
      </c>
      <c r="R4303" s="6" t="s">
        <v>11374</v>
      </c>
      <c r="S4303" s="6" t="s">
        <v>11375</v>
      </c>
      <c r="T4303" s="6" t="s">
        <v>11376</v>
      </c>
      <c r="U4303" s="6" t="s">
        <v>11377</v>
      </c>
      <c r="V4303" s="7">
        <v>203</v>
      </c>
      <c r="W4303" s="8">
        <v>44144</v>
      </c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</row>
    <row r="4304" ht="15.15" hidden="1" spans="1:86">
      <c r="A4304" s="4">
        <v>44145.0219560185</v>
      </c>
      <c r="B4304" s="5" t="s">
        <v>192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 t="s">
        <v>11378</v>
      </c>
      <c r="BA4304" s="7">
        <v>9112088608</v>
      </c>
      <c r="BB4304" s="6"/>
      <c r="BC4304" s="6" t="s">
        <v>11379</v>
      </c>
      <c r="BD4304" s="6" t="s">
        <v>4425</v>
      </c>
      <c r="BE4304" s="7">
        <v>231</v>
      </c>
      <c r="BF4304" s="8">
        <v>44145</v>
      </c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</row>
    <row r="4305" ht="15.15" hidden="1" spans="1:86">
      <c r="A4305" s="4">
        <v>44145.022037037</v>
      </c>
      <c r="B4305" s="5" t="s">
        <v>65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 t="s">
        <v>11341</v>
      </c>
      <c r="R4305" s="6">
        <v>79045513884</v>
      </c>
      <c r="S4305" s="6" t="s">
        <v>11342</v>
      </c>
      <c r="T4305" s="6" t="s">
        <v>11343</v>
      </c>
      <c r="U4305" s="6" t="s">
        <v>11380</v>
      </c>
      <c r="V4305" s="6">
        <v>1</v>
      </c>
      <c r="W4305" s="8">
        <v>44145</v>
      </c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</row>
    <row r="4306" ht="15.15" spans="1:86">
      <c r="A4306" s="4">
        <v>44145.0221180556</v>
      </c>
      <c r="B4306" s="5" t="s">
        <v>11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 t="s">
        <v>11019</v>
      </c>
      <c r="BP4306" s="6" t="s">
        <v>11020</v>
      </c>
      <c r="BQ4306" s="6" t="s">
        <v>11021</v>
      </c>
      <c r="BR4306" s="6" t="s">
        <v>11022</v>
      </c>
      <c r="BS4306" s="6" t="s">
        <v>10795</v>
      </c>
      <c r="BT4306" s="7">
        <v>139</v>
      </c>
      <c r="BU4306" s="8">
        <v>44143</v>
      </c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</row>
    <row r="4307" ht="15.15" spans="1:86">
      <c r="A4307" s="4">
        <v>44145.0229513889</v>
      </c>
      <c r="B4307" s="5" t="s">
        <v>11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 t="s">
        <v>11381</v>
      </c>
      <c r="BP4307" s="6" t="s">
        <v>11382</v>
      </c>
      <c r="BQ4307" s="6" t="s">
        <v>11383</v>
      </c>
      <c r="BR4307" s="6" t="s">
        <v>11384</v>
      </c>
      <c r="BS4307" s="6" t="s">
        <v>10795</v>
      </c>
      <c r="BT4307" s="7">
        <v>139</v>
      </c>
      <c r="BU4307" s="8">
        <v>44143</v>
      </c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</row>
    <row r="4308" ht="15.15" hidden="1" spans="1:86">
      <c r="A4308" s="4">
        <v>44145.0231134259</v>
      </c>
      <c r="B4308" s="5" t="s">
        <v>192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 t="s">
        <v>8676</v>
      </c>
      <c r="BA4308" s="7">
        <v>9052262935</v>
      </c>
      <c r="BB4308" s="6"/>
      <c r="BC4308" s="6" t="s">
        <v>11385</v>
      </c>
      <c r="BD4308" s="6" t="s">
        <v>4425</v>
      </c>
      <c r="BE4308" s="7">
        <v>231</v>
      </c>
      <c r="BF4308" s="8">
        <v>44145</v>
      </c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</row>
    <row r="4309" ht="15.15" spans="1:86">
      <c r="A4309" s="4">
        <v>44145.0238310185</v>
      </c>
      <c r="B4309" s="5" t="s">
        <v>11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 t="s">
        <v>11386</v>
      </c>
      <c r="BP4309" s="6" t="s">
        <v>11387</v>
      </c>
      <c r="BQ4309" s="6" t="s">
        <v>11388</v>
      </c>
      <c r="BR4309" s="6" t="s">
        <v>11389</v>
      </c>
      <c r="BS4309" s="6" t="s">
        <v>10795</v>
      </c>
      <c r="BT4309" s="7">
        <v>139</v>
      </c>
      <c r="BU4309" s="8">
        <v>44143</v>
      </c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</row>
    <row r="4310" ht="15.15" hidden="1" spans="1:86">
      <c r="A4310" s="4">
        <v>44145.0241898148</v>
      </c>
      <c r="B4310" s="5" t="s">
        <v>192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 t="s">
        <v>9614</v>
      </c>
      <c r="BA4310" s="7">
        <v>9214269856</v>
      </c>
      <c r="BB4310" s="6"/>
      <c r="BC4310" s="6" t="s">
        <v>11390</v>
      </c>
      <c r="BD4310" s="6" t="s">
        <v>4425</v>
      </c>
      <c r="BE4310" s="7">
        <v>231</v>
      </c>
      <c r="BF4310" s="8">
        <v>44145</v>
      </c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</row>
    <row r="4311" ht="15.15" spans="1:86">
      <c r="A4311" s="4">
        <v>44145.0247222222</v>
      </c>
      <c r="B4311" s="5" t="s">
        <v>11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 t="s">
        <v>11391</v>
      </c>
      <c r="BP4311" s="6" t="s">
        <v>11392</v>
      </c>
      <c r="BQ4311" s="6" t="s">
        <v>11393</v>
      </c>
      <c r="BR4311" s="6" t="s">
        <v>11394</v>
      </c>
      <c r="BS4311" s="6" t="s">
        <v>10795</v>
      </c>
      <c r="BT4311" s="7">
        <v>139</v>
      </c>
      <c r="BU4311" s="8">
        <v>44143</v>
      </c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</row>
    <row r="4312" ht="15.15" hidden="1" spans="1:86">
      <c r="A4312" s="4">
        <v>44145.0253009259</v>
      </c>
      <c r="B4312" s="6" t="s">
        <v>80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 t="s">
        <v>11395</v>
      </c>
      <c r="BH4312" s="6">
        <v>79816812575</v>
      </c>
      <c r="BI4312" s="6" t="s">
        <v>11396</v>
      </c>
      <c r="BJ4312" s="6" t="s">
        <v>11397</v>
      </c>
      <c r="BK4312" s="6" t="s">
        <v>11398</v>
      </c>
      <c r="BL4312" s="6" t="s">
        <v>9887</v>
      </c>
      <c r="BM4312" s="7">
        <v>104</v>
      </c>
      <c r="BN4312" s="6" t="s">
        <v>74</v>
      </c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</row>
    <row r="4313" ht="15.15" spans="1:86">
      <c r="A4313" s="4">
        <v>44145.0256018518</v>
      </c>
      <c r="B4313" s="5" t="s">
        <v>11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 t="s">
        <v>11399</v>
      </c>
      <c r="BP4313" s="6" t="s">
        <v>11400</v>
      </c>
      <c r="BQ4313" s="6" t="s">
        <v>11401</v>
      </c>
      <c r="BR4313" s="6" t="s">
        <v>11402</v>
      </c>
      <c r="BS4313" s="6" t="s">
        <v>10795</v>
      </c>
      <c r="BT4313" s="7">
        <v>139</v>
      </c>
      <c r="BU4313" s="8">
        <v>44143</v>
      </c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</row>
    <row r="4314" ht="15.15" spans="1:86">
      <c r="A4314" s="4">
        <v>44145.0265162037</v>
      </c>
      <c r="B4314" s="5" t="s">
        <v>11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 t="s">
        <v>11403</v>
      </c>
      <c r="BP4314" s="6" t="s">
        <v>11404</v>
      </c>
      <c r="BQ4314" s="6" t="s">
        <v>11405</v>
      </c>
      <c r="BR4314" s="6" t="s">
        <v>11406</v>
      </c>
      <c r="BS4314" s="6" t="s">
        <v>10795</v>
      </c>
      <c r="BT4314" s="7">
        <v>139</v>
      </c>
      <c r="BU4314" s="8">
        <v>44143</v>
      </c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</row>
    <row r="4315" ht="15.15" spans="1:86">
      <c r="A4315" s="4">
        <v>44145.0275694444</v>
      </c>
      <c r="B4315" s="5" t="s">
        <v>11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 t="s">
        <v>11407</v>
      </c>
      <c r="BP4315" s="6" t="s">
        <v>11408</v>
      </c>
      <c r="BQ4315" s="6" t="s">
        <v>11409</v>
      </c>
      <c r="BR4315" s="6" t="s">
        <v>11410</v>
      </c>
      <c r="BS4315" s="6" t="s">
        <v>10795</v>
      </c>
      <c r="BT4315" s="7">
        <v>139</v>
      </c>
      <c r="BU4315" s="8">
        <v>44143</v>
      </c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</row>
    <row r="4316" ht="15.15" spans="1:86">
      <c r="A4316" s="4">
        <v>44145.0276157407</v>
      </c>
      <c r="B4316" s="5" t="s">
        <v>11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 t="s">
        <v>11411</v>
      </c>
      <c r="BP4316" s="7">
        <v>89217761917</v>
      </c>
      <c r="BQ4316" s="6" t="s">
        <v>11412</v>
      </c>
      <c r="BR4316" s="6" t="s">
        <v>11413</v>
      </c>
      <c r="BS4316" s="6" t="s">
        <v>2895</v>
      </c>
      <c r="BT4316" s="7">
        <v>601</v>
      </c>
      <c r="BU4316" s="8">
        <v>44145</v>
      </c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</row>
    <row r="4317" ht="15.15" spans="1:86">
      <c r="A4317" s="4">
        <v>44145.0283912037</v>
      </c>
      <c r="B4317" s="5" t="s">
        <v>11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 t="s">
        <v>11414</v>
      </c>
      <c r="BP4317" s="6" t="s">
        <v>11415</v>
      </c>
      <c r="BQ4317" s="6" t="s">
        <v>11416</v>
      </c>
      <c r="BR4317" s="6" t="s">
        <v>11417</v>
      </c>
      <c r="BS4317" s="6" t="s">
        <v>10795</v>
      </c>
      <c r="BT4317" s="7">
        <v>139</v>
      </c>
      <c r="BU4317" s="8">
        <v>44143</v>
      </c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</row>
    <row r="4318" ht="15.15" spans="1:86">
      <c r="A4318" s="4">
        <v>44145.0293055556</v>
      </c>
      <c r="B4318" s="5" t="s">
        <v>11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 t="s">
        <v>11418</v>
      </c>
      <c r="BP4318" s="6" t="s">
        <v>11419</v>
      </c>
      <c r="BQ4318" s="6" t="s">
        <v>11420</v>
      </c>
      <c r="BR4318" s="6" t="s">
        <v>11421</v>
      </c>
      <c r="BS4318" s="6" t="s">
        <v>10795</v>
      </c>
      <c r="BT4318" s="7">
        <v>139</v>
      </c>
      <c r="BU4318" s="8">
        <v>44143</v>
      </c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</row>
    <row r="4319" ht="15.15" spans="1:86">
      <c r="A4319" s="4">
        <v>44145.0301736111</v>
      </c>
      <c r="B4319" s="5" t="s">
        <v>11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 t="s">
        <v>11422</v>
      </c>
      <c r="BP4319" s="6" t="s">
        <v>11423</v>
      </c>
      <c r="BQ4319" s="6" t="s">
        <v>11424</v>
      </c>
      <c r="BR4319" s="6" t="s">
        <v>11425</v>
      </c>
      <c r="BS4319" s="6" t="s">
        <v>10795</v>
      </c>
      <c r="BT4319" s="7">
        <v>139</v>
      </c>
      <c r="BU4319" s="8">
        <v>44143</v>
      </c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</row>
    <row r="4320" ht="15.15" spans="1:86">
      <c r="A4320" s="4">
        <v>44145.0309953704</v>
      </c>
      <c r="B4320" s="5" t="s">
        <v>11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 t="s">
        <v>11426</v>
      </c>
      <c r="BP4320" s="6" t="s">
        <v>11427</v>
      </c>
      <c r="BQ4320" s="6" t="s">
        <v>46</v>
      </c>
      <c r="BR4320" s="6" t="s">
        <v>11428</v>
      </c>
      <c r="BS4320" s="6" t="s">
        <v>10795</v>
      </c>
      <c r="BT4320" s="7">
        <v>139</v>
      </c>
      <c r="BU4320" s="8">
        <v>44143</v>
      </c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</row>
    <row r="4321" ht="15.15" hidden="1" spans="1:86">
      <c r="A4321" s="4">
        <v>44145.0311342593</v>
      </c>
      <c r="B4321" s="5" t="s">
        <v>634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 t="s">
        <v>11429</v>
      </c>
      <c r="BW4321" s="6" t="s">
        <v>11430</v>
      </c>
      <c r="BX4321" s="6" t="s">
        <v>11431</v>
      </c>
      <c r="BY4321" s="6" t="s">
        <v>11432</v>
      </c>
      <c r="BZ4321" s="6" t="s">
        <v>2499</v>
      </c>
      <c r="CA4321" s="7">
        <v>102</v>
      </c>
      <c r="CB4321" s="8">
        <v>44145</v>
      </c>
      <c r="CC4321" s="6"/>
      <c r="CD4321" s="6"/>
      <c r="CE4321" s="6"/>
      <c r="CF4321" s="6"/>
      <c r="CG4321" s="6"/>
      <c r="CH4321" s="6"/>
    </row>
    <row r="4322" ht="15.15" hidden="1" spans="1:86">
      <c r="A4322" s="4">
        <v>44145.0313425926</v>
      </c>
      <c r="B4322" s="5" t="s">
        <v>27</v>
      </c>
      <c r="C4322" s="6"/>
      <c r="D4322" s="6"/>
      <c r="E4322" s="6"/>
      <c r="F4322" s="6"/>
      <c r="G4322" s="6"/>
      <c r="H4322" s="6"/>
      <c r="I4322" s="6"/>
      <c r="J4322" s="6" t="s">
        <v>11433</v>
      </c>
      <c r="K4322" s="6">
        <v>79818133493</v>
      </c>
      <c r="L4322" s="6" t="s">
        <v>11434</v>
      </c>
      <c r="M4322" s="6" t="s">
        <v>11435</v>
      </c>
      <c r="N4322" s="6" t="s">
        <v>9100</v>
      </c>
      <c r="O4322" s="7">
        <v>107</v>
      </c>
      <c r="P4322" s="8">
        <v>44145</v>
      </c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</row>
    <row r="4323" ht="15.15" hidden="1" spans="1:86">
      <c r="A4323" s="4">
        <v>44145.0418287037</v>
      </c>
      <c r="B4323" s="5" t="s">
        <v>65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 t="s">
        <v>6383</v>
      </c>
      <c r="R4323" s="7">
        <v>89818209128</v>
      </c>
      <c r="S4323" s="6"/>
      <c r="T4323" s="6" t="s">
        <v>6384</v>
      </c>
      <c r="U4323" s="6" t="s">
        <v>11436</v>
      </c>
      <c r="V4323" s="7">
        <v>303</v>
      </c>
      <c r="W4323" s="8">
        <v>44145</v>
      </c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</row>
    <row r="4324" ht="15.15" hidden="1" spans="1:86">
      <c r="A4324" s="4">
        <v>44145.0476388889</v>
      </c>
      <c r="B4324" s="6" t="s">
        <v>80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 t="s">
        <v>11437</v>
      </c>
      <c r="BH4324" s="7">
        <v>89817967070</v>
      </c>
      <c r="BI4324" s="6" t="s">
        <v>11438</v>
      </c>
      <c r="BJ4324" s="6" t="s">
        <v>11439</v>
      </c>
      <c r="BK4324" s="6" t="s">
        <v>11440</v>
      </c>
      <c r="BL4324" s="6" t="s">
        <v>118</v>
      </c>
      <c r="BM4324" s="7">
        <v>203</v>
      </c>
      <c r="BN4324" s="6" t="s">
        <v>20</v>
      </c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</row>
    <row r="4325" ht="15.15" hidden="1" spans="1:86">
      <c r="A4325" s="4">
        <v>44145.053275463</v>
      </c>
      <c r="B4325" s="5" t="s">
        <v>27</v>
      </c>
      <c r="C4325" s="6"/>
      <c r="D4325" s="6"/>
      <c r="E4325" s="6"/>
      <c r="F4325" s="6"/>
      <c r="G4325" s="6"/>
      <c r="H4325" s="6"/>
      <c r="I4325" s="6"/>
      <c r="J4325" s="6" t="s">
        <v>11441</v>
      </c>
      <c r="K4325" s="6" t="s">
        <v>11442</v>
      </c>
      <c r="L4325" s="6" t="s">
        <v>11443</v>
      </c>
      <c r="M4325" s="6" t="s">
        <v>11444</v>
      </c>
      <c r="N4325" s="6" t="s">
        <v>11445</v>
      </c>
      <c r="O4325" s="7">
        <v>108</v>
      </c>
      <c r="P4325" s="8">
        <v>44145</v>
      </c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</row>
    <row r="4326" ht="15.15" hidden="1" spans="1:86">
      <c r="A4326" s="4">
        <v>44145.0636805556</v>
      </c>
      <c r="B4326" s="6" t="s">
        <v>80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 t="s">
        <v>11446</v>
      </c>
      <c r="BH4326" s="7">
        <v>89310070036</v>
      </c>
      <c r="BI4326" s="6" t="s">
        <v>11447</v>
      </c>
      <c r="BJ4326" s="6" t="s">
        <v>11448</v>
      </c>
      <c r="BK4326" s="6" t="s">
        <v>11449</v>
      </c>
      <c r="BL4326" s="6" t="s">
        <v>6584</v>
      </c>
      <c r="BM4326" s="7">
        <v>108</v>
      </c>
      <c r="BN4326" s="6" t="s">
        <v>433</v>
      </c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</row>
    <row r="4327" ht="15.15" hidden="1" spans="1:86">
      <c r="A4327" s="4">
        <v>44145.090625</v>
      </c>
      <c r="B4327" s="5" t="s">
        <v>169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 t="s">
        <v>11450</v>
      </c>
      <c r="Y4327" s="7">
        <v>89217991624</v>
      </c>
      <c r="Z4327" s="6"/>
      <c r="AA4327" s="6" t="s">
        <v>11451</v>
      </c>
      <c r="AB4327" s="6" t="s">
        <v>859</v>
      </c>
      <c r="AC4327" s="7">
        <v>102</v>
      </c>
      <c r="AD4327" s="8">
        <v>44144</v>
      </c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</row>
    <row r="4328" ht="15.15" hidden="1" spans="1:86">
      <c r="A4328" s="4">
        <v>44145.1107986111</v>
      </c>
      <c r="B4328" s="5" t="s">
        <v>27</v>
      </c>
      <c r="C4328" s="6"/>
      <c r="D4328" s="6"/>
      <c r="E4328" s="6"/>
      <c r="F4328" s="6"/>
      <c r="G4328" s="6"/>
      <c r="H4328" s="6"/>
      <c r="I4328" s="6"/>
      <c r="J4328" s="6" t="s">
        <v>11452</v>
      </c>
      <c r="K4328" s="6">
        <v>79045509907</v>
      </c>
      <c r="L4328" s="6" t="s">
        <v>11453</v>
      </c>
      <c r="M4328" s="6" t="s">
        <v>11454</v>
      </c>
      <c r="N4328" s="6" t="s">
        <v>2173</v>
      </c>
      <c r="O4328" s="7">
        <v>103</v>
      </c>
      <c r="P4328" s="8">
        <v>44145</v>
      </c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</row>
    <row r="4329" ht="15.15" hidden="1" spans="1:86">
      <c r="A4329" s="4">
        <v>44145.1839583333</v>
      </c>
      <c r="B4329" s="5" t="s">
        <v>169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 t="s">
        <v>11455</v>
      </c>
      <c r="Y4329" s="6">
        <v>79213064590</v>
      </c>
      <c r="Z4329" s="6" t="s">
        <v>11456</v>
      </c>
      <c r="AA4329" s="6" t="s">
        <v>11457</v>
      </c>
      <c r="AB4329" s="6" t="s">
        <v>1878</v>
      </c>
      <c r="AC4329" s="7">
        <v>103</v>
      </c>
      <c r="AD4329" s="8">
        <v>44145</v>
      </c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</row>
    <row r="4330" ht="15.15" hidden="1" spans="1:86">
      <c r="A4330" s="4">
        <v>44145.1860069444</v>
      </c>
      <c r="B4330" s="5" t="s">
        <v>169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 t="s">
        <v>11455</v>
      </c>
      <c r="Y4330" s="6">
        <v>79213064590</v>
      </c>
      <c r="Z4330" s="6" t="s">
        <v>11456</v>
      </c>
      <c r="AA4330" s="6" t="s">
        <v>11457</v>
      </c>
      <c r="AB4330" s="6" t="s">
        <v>9818</v>
      </c>
      <c r="AC4330" s="7">
        <v>103</v>
      </c>
      <c r="AD4330" s="8">
        <v>44145</v>
      </c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</row>
    <row r="4331" ht="15.15" hidden="1" spans="1:86">
      <c r="A4331" s="4">
        <v>44145.2505208333</v>
      </c>
      <c r="B4331" s="6" t="s">
        <v>15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 t="s">
        <v>10982</v>
      </c>
      <c r="AF4331" s="6" t="s">
        <v>10983</v>
      </c>
      <c r="AG4331" s="6" t="s">
        <v>10984</v>
      </c>
      <c r="AH4331" s="6" t="s">
        <v>10985</v>
      </c>
      <c r="AI4331" s="6" t="s">
        <v>510</v>
      </c>
      <c r="AJ4331" s="7">
        <v>110</v>
      </c>
      <c r="AK4331" s="6" t="s">
        <v>20</v>
      </c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</row>
    <row r="4332" ht="15.15" hidden="1" spans="1:86">
      <c r="A4332" s="4">
        <v>44145.2555208333</v>
      </c>
      <c r="B4332" s="5" t="s">
        <v>65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 t="s">
        <v>11458</v>
      </c>
      <c r="R4332" s="6">
        <v>79112119612</v>
      </c>
      <c r="S4332" s="6" t="s">
        <v>11459</v>
      </c>
      <c r="T4332" s="6" t="s">
        <v>11460</v>
      </c>
      <c r="U4332" s="6" t="s">
        <v>164</v>
      </c>
      <c r="V4332" s="6">
        <v>1</v>
      </c>
      <c r="W4332" s="8">
        <v>44145</v>
      </c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</row>
    <row r="4333" ht="15.15" hidden="1" spans="1:86">
      <c r="A4333" s="4">
        <v>44145.284525463</v>
      </c>
      <c r="B4333" s="6" t="s">
        <v>80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 t="s">
        <v>10458</v>
      </c>
      <c r="BH4333" s="6">
        <v>79211880407</v>
      </c>
      <c r="BI4333" s="6" t="s">
        <v>10459</v>
      </c>
      <c r="BJ4333" s="6" t="s">
        <v>10460</v>
      </c>
      <c r="BK4333" s="6" t="s">
        <v>10461</v>
      </c>
      <c r="BL4333" s="6" t="s">
        <v>1556</v>
      </c>
      <c r="BM4333" s="6" t="s">
        <v>10462</v>
      </c>
      <c r="BN4333" s="6" t="s">
        <v>26</v>
      </c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</row>
    <row r="4334" ht="15.15" spans="1:86">
      <c r="A4334" s="4">
        <v>44145.2864930556</v>
      </c>
      <c r="B4334" s="5" t="s">
        <v>11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 t="s">
        <v>10849</v>
      </c>
      <c r="BP4334" s="7">
        <v>89219404411</v>
      </c>
      <c r="BQ4334" s="6" t="s">
        <v>11461</v>
      </c>
      <c r="BR4334" s="6" t="s">
        <v>11462</v>
      </c>
      <c r="BS4334" s="6" t="s">
        <v>218</v>
      </c>
      <c r="BT4334" s="7">
        <v>101</v>
      </c>
      <c r="BU4334" s="8">
        <v>44145</v>
      </c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</row>
    <row r="4335" ht="15.15" hidden="1" spans="1:86">
      <c r="A4335" s="4">
        <v>44145.2934953704</v>
      </c>
      <c r="B4335" s="6" t="s">
        <v>80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 t="s">
        <v>11463</v>
      </c>
      <c r="BH4335" s="7">
        <v>89219178118</v>
      </c>
      <c r="BI4335" s="6" t="s">
        <v>11464</v>
      </c>
      <c r="BJ4335" s="6" t="s">
        <v>11465</v>
      </c>
      <c r="BK4335" s="6" t="s">
        <v>11466</v>
      </c>
      <c r="BL4335" s="6" t="s">
        <v>11467</v>
      </c>
      <c r="BM4335" s="7">
        <v>108</v>
      </c>
      <c r="BN4335" s="6" t="s">
        <v>20</v>
      </c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</row>
    <row r="4336" ht="15.15" hidden="1" spans="1:86">
      <c r="A4336" s="4">
        <v>44145.2936111111</v>
      </c>
      <c r="B4336" s="5" t="s">
        <v>65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 t="s">
        <v>11468</v>
      </c>
      <c r="R4336" s="7">
        <v>89117549597</v>
      </c>
      <c r="S4336" s="6" t="s">
        <v>11469</v>
      </c>
      <c r="T4336" s="6" t="s">
        <v>11470</v>
      </c>
      <c r="U4336" s="6" t="s">
        <v>8159</v>
      </c>
      <c r="V4336" s="7">
        <v>111</v>
      </c>
      <c r="W4336" s="8">
        <v>44144</v>
      </c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</row>
    <row r="4337" ht="15.15" hidden="1" spans="1:86">
      <c r="A4337" s="4">
        <v>44145.2971064815</v>
      </c>
      <c r="B4337" s="6" t="s">
        <v>15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 t="s">
        <v>11471</v>
      </c>
      <c r="AF4337" s="6">
        <v>79995159284</v>
      </c>
      <c r="AG4337" s="6" t="s">
        <v>11472</v>
      </c>
      <c r="AH4337" s="6" t="s">
        <v>11473</v>
      </c>
      <c r="AI4337" s="6" t="s">
        <v>6007</v>
      </c>
      <c r="AJ4337" s="7">
        <v>121</v>
      </c>
      <c r="AK4337" s="6" t="s">
        <v>26</v>
      </c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</row>
    <row r="4338" ht="15.15" hidden="1" spans="1:86">
      <c r="A4338" s="4">
        <v>44145.2989351852</v>
      </c>
      <c r="B4338" s="6" t="s">
        <v>15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 t="s">
        <v>11474</v>
      </c>
      <c r="AF4338" s="6">
        <v>79112289071</v>
      </c>
      <c r="AG4338" s="6" t="s">
        <v>11475</v>
      </c>
      <c r="AH4338" s="6" t="s">
        <v>11476</v>
      </c>
      <c r="AI4338" s="6" t="s">
        <v>3496</v>
      </c>
      <c r="AJ4338" s="7">
        <v>202</v>
      </c>
      <c r="AK4338" s="6" t="s">
        <v>20</v>
      </c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</row>
    <row r="4339" ht="15.15" hidden="1" spans="1:86">
      <c r="A4339" s="4">
        <v>44145.307962963</v>
      </c>
      <c r="B4339" s="5" t="s">
        <v>27</v>
      </c>
      <c r="C4339" s="6"/>
      <c r="D4339" s="6"/>
      <c r="E4339" s="6"/>
      <c r="F4339" s="6"/>
      <c r="G4339" s="6"/>
      <c r="H4339" s="6"/>
      <c r="I4339" s="6"/>
      <c r="J4339" s="6" t="s">
        <v>11477</v>
      </c>
      <c r="K4339" s="7">
        <v>89217412388</v>
      </c>
      <c r="L4339" s="6" t="s">
        <v>11478</v>
      </c>
      <c r="M4339" s="6" t="s">
        <v>11479</v>
      </c>
      <c r="N4339" s="6" t="s">
        <v>3075</v>
      </c>
      <c r="O4339" s="6" t="s">
        <v>1138</v>
      </c>
      <c r="P4339" s="8">
        <v>44145</v>
      </c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</row>
    <row r="4340" ht="15.15" spans="1:86">
      <c r="A4340" s="4">
        <v>44145.30875</v>
      </c>
      <c r="B4340" s="5" t="s">
        <v>11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 t="s">
        <v>11480</v>
      </c>
      <c r="BP4340" s="6">
        <v>79052781160</v>
      </c>
      <c r="BQ4340" s="6" t="s">
        <v>11481</v>
      </c>
      <c r="BR4340" s="6" t="s">
        <v>11482</v>
      </c>
      <c r="BS4340" s="6" t="s">
        <v>4177</v>
      </c>
      <c r="BT4340" s="7">
        <v>105</v>
      </c>
      <c r="BU4340" s="8">
        <v>44145</v>
      </c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</row>
    <row r="4341" ht="15.15" hidden="1" spans="1:86">
      <c r="A4341" s="4">
        <v>44145.3091666667</v>
      </c>
      <c r="B4341" s="5" t="s">
        <v>27</v>
      </c>
      <c r="C4341" s="6"/>
      <c r="D4341" s="6"/>
      <c r="E4341" s="6"/>
      <c r="F4341" s="6"/>
      <c r="G4341" s="6"/>
      <c r="H4341" s="6"/>
      <c r="I4341" s="6"/>
      <c r="J4341" s="6" t="s">
        <v>11483</v>
      </c>
      <c r="K4341" s="7">
        <v>89217412388</v>
      </c>
      <c r="L4341" s="6" t="s">
        <v>11478</v>
      </c>
      <c r="M4341" s="6" t="s">
        <v>11484</v>
      </c>
      <c r="N4341" s="6" t="s">
        <v>2146</v>
      </c>
      <c r="O4341" s="6" t="s">
        <v>11485</v>
      </c>
      <c r="P4341" s="8">
        <v>44145</v>
      </c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</row>
    <row r="4342" ht="15.15" hidden="1" spans="1:86">
      <c r="A4342" s="4">
        <v>44145.3107291667</v>
      </c>
      <c r="B4342" s="6" t="s">
        <v>15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 t="s">
        <v>11483</v>
      </c>
      <c r="AF4342" s="7">
        <v>89217412388</v>
      </c>
      <c r="AG4342" s="6" t="s">
        <v>11478</v>
      </c>
      <c r="AH4342" s="6" t="s">
        <v>11486</v>
      </c>
      <c r="AI4342" s="6" t="s">
        <v>11487</v>
      </c>
      <c r="AJ4342" s="6" t="s">
        <v>1995</v>
      </c>
      <c r="AK4342" s="11">
        <v>44145</v>
      </c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</row>
    <row r="4343" ht="15.15" hidden="1" spans="1:86">
      <c r="A4343" s="4">
        <v>44145.3120949074</v>
      </c>
      <c r="B4343" s="5" t="s">
        <v>169</v>
      </c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 t="s">
        <v>3329</v>
      </c>
      <c r="Y4343" s="6" t="s">
        <v>11488</v>
      </c>
      <c r="Z4343" s="6" t="s">
        <v>11489</v>
      </c>
      <c r="AA4343" s="6" t="s">
        <v>9269</v>
      </c>
      <c r="AB4343" s="6" t="s">
        <v>1242</v>
      </c>
      <c r="AC4343" s="7">
        <v>103</v>
      </c>
      <c r="AD4343" s="8">
        <v>44145</v>
      </c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  <c r="CF4343" s="6"/>
      <c r="CG4343" s="6"/>
      <c r="CH4343" s="6"/>
    </row>
    <row r="4344" ht="15.15" hidden="1" spans="1:86">
      <c r="A4344" s="4">
        <v>44145.3137615741</v>
      </c>
      <c r="B4344" s="6" t="s">
        <v>15</v>
      </c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 t="s">
        <v>11483</v>
      </c>
      <c r="AF4344" s="7">
        <v>89217412388</v>
      </c>
      <c r="AG4344" s="6" t="s">
        <v>11478</v>
      </c>
      <c r="AH4344" s="6" t="s">
        <v>11486</v>
      </c>
      <c r="AI4344" s="6" t="s">
        <v>6277</v>
      </c>
      <c r="AJ4344" s="6" t="s">
        <v>11490</v>
      </c>
      <c r="AK4344" s="11">
        <v>44145</v>
      </c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  <c r="CF4344" s="6"/>
      <c r="CG4344" s="6"/>
      <c r="CH4344" s="6"/>
    </row>
    <row r="4345" ht="15.15" hidden="1" spans="1:86">
      <c r="A4345" s="4">
        <v>44145.3149305556</v>
      </c>
      <c r="B4345" s="5" t="s">
        <v>65</v>
      </c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 t="s">
        <v>4091</v>
      </c>
      <c r="R4345" s="6" t="s">
        <v>4092</v>
      </c>
      <c r="S4345" s="6" t="s">
        <v>4093</v>
      </c>
      <c r="T4345" s="6" t="s">
        <v>11491</v>
      </c>
      <c r="U4345" s="6" t="s">
        <v>5462</v>
      </c>
      <c r="V4345" s="7">
        <v>2</v>
      </c>
      <c r="W4345" s="8">
        <v>44145</v>
      </c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</row>
    <row r="4346" ht="15.15" spans="1:86">
      <c r="A4346" s="4">
        <v>44145.3155439815</v>
      </c>
      <c r="B4346" s="5" t="s">
        <v>11</v>
      </c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 t="s">
        <v>3329</v>
      </c>
      <c r="BP4346" s="6" t="s">
        <v>11488</v>
      </c>
      <c r="BQ4346" s="6" t="s">
        <v>11489</v>
      </c>
      <c r="BR4346" s="6" t="s">
        <v>11492</v>
      </c>
      <c r="BS4346" s="6" t="s">
        <v>11493</v>
      </c>
      <c r="BT4346" s="7">
        <v>220</v>
      </c>
      <c r="BU4346" s="8">
        <v>44145</v>
      </c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</row>
    <row r="4347" ht="15.15" hidden="1" spans="1:86">
      <c r="A4347" s="4">
        <v>44145.3172685185</v>
      </c>
      <c r="B4347" s="5" t="s">
        <v>169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 t="s">
        <v>11494</v>
      </c>
      <c r="Y4347" s="6">
        <v>79112194777</v>
      </c>
      <c r="Z4347" s="6" t="s">
        <v>11495</v>
      </c>
      <c r="AA4347" s="6" t="s">
        <v>11496</v>
      </c>
      <c r="AB4347" s="6" t="s">
        <v>11497</v>
      </c>
      <c r="AC4347" s="7">
        <v>401</v>
      </c>
      <c r="AD4347" s="8">
        <v>44085</v>
      </c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</row>
    <row r="4348" ht="15.15" hidden="1" spans="1:86">
      <c r="A4348" s="4">
        <v>44145.3233101852</v>
      </c>
      <c r="B4348" s="5" t="s">
        <v>27</v>
      </c>
      <c r="C4348" s="6"/>
      <c r="D4348" s="6"/>
      <c r="E4348" s="6"/>
      <c r="F4348" s="6"/>
      <c r="G4348" s="6"/>
      <c r="H4348" s="6"/>
      <c r="I4348" s="6"/>
      <c r="J4348" s="6" t="s">
        <v>11498</v>
      </c>
      <c r="K4348" s="7">
        <v>89218998063</v>
      </c>
      <c r="L4348" s="6" t="s">
        <v>11499</v>
      </c>
      <c r="M4348" s="6" t="s">
        <v>11500</v>
      </c>
      <c r="N4348" s="6" t="s">
        <v>7051</v>
      </c>
      <c r="O4348" s="7">
        <v>2</v>
      </c>
      <c r="P4348" s="8">
        <v>44145</v>
      </c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</row>
    <row r="4349" ht="15.15" hidden="1" spans="1:86">
      <c r="A4349" s="4">
        <v>44145.3257291667</v>
      </c>
      <c r="B4349" s="6" t="s">
        <v>365</v>
      </c>
      <c r="C4349" s="6" t="s">
        <v>11501</v>
      </c>
      <c r="D4349" s="7">
        <v>89219054935</v>
      </c>
      <c r="E4349" s="6" t="s">
        <v>11502</v>
      </c>
      <c r="F4349" s="6" t="s">
        <v>11503</v>
      </c>
      <c r="G4349" s="6" t="s">
        <v>4698</v>
      </c>
      <c r="H4349" s="7">
        <v>704</v>
      </c>
      <c r="I4349" s="7" t="s">
        <v>11504</v>
      </c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</row>
    <row r="4350" ht="15.15" hidden="1" spans="1:86">
      <c r="A4350" s="4">
        <v>44145.3333796296</v>
      </c>
      <c r="B4350" s="5" t="s">
        <v>27</v>
      </c>
      <c r="C4350" s="6"/>
      <c r="D4350" s="6"/>
      <c r="E4350" s="6"/>
      <c r="F4350" s="6"/>
      <c r="G4350" s="6"/>
      <c r="H4350" s="6"/>
      <c r="I4350" s="6"/>
      <c r="J4350" s="6" t="s">
        <v>11505</v>
      </c>
      <c r="K4350" s="6" t="s">
        <v>11506</v>
      </c>
      <c r="L4350" s="6" t="s">
        <v>11507</v>
      </c>
      <c r="M4350" s="6" t="s">
        <v>11508</v>
      </c>
      <c r="N4350" s="6" t="s">
        <v>1887</v>
      </c>
      <c r="O4350" s="7">
        <v>102</v>
      </c>
      <c r="P4350" s="8">
        <v>44145</v>
      </c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</row>
    <row r="4351" ht="15.15" hidden="1" spans="1:86">
      <c r="A4351" s="4">
        <v>44145.3386342593</v>
      </c>
      <c r="B4351" s="5" t="s">
        <v>27</v>
      </c>
      <c r="C4351" s="6"/>
      <c r="D4351" s="6"/>
      <c r="E4351" s="6"/>
      <c r="F4351" s="6"/>
      <c r="G4351" s="6"/>
      <c r="H4351" s="6"/>
      <c r="I4351" s="6"/>
      <c r="J4351" s="6" t="s">
        <v>9104</v>
      </c>
      <c r="K4351" s="6">
        <v>79119420214</v>
      </c>
      <c r="L4351" s="6" t="s">
        <v>9105</v>
      </c>
      <c r="M4351" s="6" t="s">
        <v>9106</v>
      </c>
      <c r="N4351" s="6" t="s">
        <v>745</v>
      </c>
      <c r="O4351" s="7">
        <v>103</v>
      </c>
      <c r="P4351" s="8">
        <v>44144</v>
      </c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</row>
    <row r="4352" ht="15.15" spans="1:86">
      <c r="A4352" s="4">
        <v>44145.3391898148</v>
      </c>
      <c r="B4352" s="5" t="s">
        <v>11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 t="s">
        <v>6720</v>
      </c>
      <c r="BP4352" s="6">
        <v>79213204415</v>
      </c>
      <c r="BQ4352" s="6" t="s">
        <v>6721</v>
      </c>
      <c r="BR4352" s="6" t="s">
        <v>6722</v>
      </c>
      <c r="BS4352" s="6" t="s">
        <v>8546</v>
      </c>
      <c r="BT4352" s="7">
        <v>141</v>
      </c>
      <c r="BU4352" s="8">
        <v>44145</v>
      </c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</row>
    <row r="4353" ht="15.15" hidden="1" spans="1:86">
      <c r="A4353" s="4">
        <v>44145.3440972222</v>
      </c>
      <c r="B4353" s="5" t="s">
        <v>27</v>
      </c>
      <c r="C4353" s="6"/>
      <c r="D4353" s="6"/>
      <c r="E4353" s="6"/>
      <c r="F4353" s="6"/>
      <c r="G4353" s="6"/>
      <c r="H4353" s="6"/>
      <c r="I4353" s="6"/>
      <c r="J4353" s="6" t="s">
        <v>11509</v>
      </c>
      <c r="K4353" s="6">
        <v>79210900238</v>
      </c>
      <c r="L4353" s="6" t="s">
        <v>11510</v>
      </c>
      <c r="M4353" s="6" t="s">
        <v>11511</v>
      </c>
      <c r="N4353" s="6" t="s">
        <v>11512</v>
      </c>
      <c r="O4353" s="6" t="s">
        <v>9459</v>
      </c>
      <c r="P4353" s="8">
        <v>44145</v>
      </c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</row>
    <row r="4354" ht="15.15" spans="1:86">
      <c r="A4354" s="4">
        <v>44145.3446643519</v>
      </c>
      <c r="B4354" s="5" t="s">
        <v>11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 t="s">
        <v>11513</v>
      </c>
      <c r="BP4354" s="7">
        <v>89219154520</v>
      </c>
      <c r="BQ4354" s="6" t="s">
        <v>11514</v>
      </c>
      <c r="BR4354" s="6" t="s">
        <v>11515</v>
      </c>
      <c r="BS4354" s="6" t="s">
        <v>378</v>
      </c>
      <c r="BT4354" s="7">
        <v>159</v>
      </c>
      <c r="BU4354" s="8">
        <v>44145</v>
      </c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</row>
    <row r="4355" ht="15.15" spans="1:86">
      <c r="A4355" s="4">
        <v>44145.345625</v>
      </c>
      <c r="B4355" s="5" t="s">
        <v>11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 t="s">
        <v>11513</v>
      </c>
      <c r="BP4355" s="7">
        <v>89219154520</v>
      </c>
      <c r="BQ4355" s="6" t="s">
        <v>11514</v>
      </c>
      <c r="BR4355" s="6" t="s">
        <v>11516</v>
      </c>
      <c r="BS4355" s="6" t="s">
        <v>378</v>
      </c>
      <c r="BT4355" s="7">
        <v>159</v>
      </c>
      <c r="BU4355" s="8">
        <v>44145</v>
      </c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</row>
    <row r="4356" ht="15.15" hidden="1" spans="1:86">
      <c r="A4356" s="4">
        <v>44145.3475462963</v>
      </c>
      <c r="B4356" s="6" t="s">
        <v>15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 t="s">
        <v>10982</v>
      </c>
      <c r="AF4356" s="6" t="s">
        <v>10983</v>
      </c>
      <c r="AG4356" s="6" t="s">
        <v>10984</v>
      </c>
      <c r="AH4356" s="6" t="s">
        <v>10985</v>
      </c>
      <c r="AI4356" s="6" t="s">
        <v>510</v>
      </c>
      <c r="AJ4356" s="7">
        <v>110</v>
      </c>
      <c r="AK4356" s="6" t="s">
        <v>20</v>
      </c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</row>
    <row r="4357" ht="15.15" hidden="1" spans="1:86">
      <c r="A4357" s="4">
        <v>44145.3483101852</v>
      </c>
      <c r="B4357" s="6" t="s">
        <v>15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 t="s">
        <v>10982</v>
      </c>
      <c r="AF4357" s="6" t="s">
        <v>10983</v>
      </c>
      <c r="AG4357" s="6" t="s">
        <v>10984</v>
      </c>
      <c r="AH4357" s="6" t="s">
        <v>10985</v>
      </c>
      <c r="AI4357" s="6" t="s">
        <v>510</v>
      </c>
      <c r="AJ4357" s="7">
        <v>110</v>
      </c>
      <c r="AK4357" s="6" t="s">
        <v>20</v>
      </c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</row>
    <row r="4358" ht="15.15" hidden="1" spans="1:86">
      <c r="A4358" s="4">
        <v>44145.3495601852</v>
      </c>
      <c r="B4358" s="5" t="s">
        <v>65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 t="s">
        <v>9858</v>
      </c>
      <c r="R4358" s="6" t="s">
        <v>9859</v>
      </c>
      <c r="S4358" s="6" t="s">
        <v>9860</v>
      </c>
      <c r="T4358" s="6" t="s">
        <v>9861</v>
      </c>
      <c r="U4358" s="6" t="s">
        <v>633</v>
      </c>
      <c r="V4358" s="7">
        <v>105</v>
      </c>
      <c r="W4358" s="8">
        <v>44144</v>
      </c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</row>
    <row r="4359" ht="15.15" hidden="1" spans="1:86">
      <c r="A4359" s="4">
        <v>44145.3541898148</v>
      </c>
      <c r="B4359" s="5" t="s">
        <v>27</v>
      </c>
      <c r="C4359" s="6"/>
      <c r="D4359" s="6"/>
      <c r="E4359" s="6"/>
      <c r="F4359" s="6"/>
      <c r="G4359" s="6"/>
      <c r="H4359" s="6"/>
      <c r="I4359" s="6"/>
      <c r="J4359" s="6" t="s">
        <v>11517</v>
      </c>
      <c r="K4359" s="6">
        <v>79213470267</v>
      </c>
      <c r="L4359" s="6" t="s">
        <v>11518</v>
      </c>
      <c r="M4359" s="6" t="s">
        <v>11519</v>
      </c>
      <c r="N4359" s="6" t="s">
        <v>11520</v>
      </c>
      <c r="O4359" s="7">
        <v>208</v>
      </c>
      <c r="P4359" s="8">
        <v>44145</v>
      </c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</row>
    <row r="4360" ht="15.15" spans="1:86">
      <c r="A4360" s="4">
        <v>44145.3554861111</v>
      </c>
      <c r="B4360" s="5" t="s">
        <v>11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 t="s">
        <v>11521</v>
      </c>
      <c r="BP4360" s="6" t="s">
        <v>11522</v>
      </c>
      <c r="BQ4360" s="6" t="s">
        <v>11523</v>
      </c>
      <c r="BR4360" s="6" t="s">
        <v>11524</v>
      </c>
      <c r="BS4360" s="6" t="s">
        <v>8542</v>
      </c>
      <c r="BT4360" s="7">
        <v>145</v>
      </c>
      <c r="BU4360" s="8">
        <v>44145</v>
      </c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</row>
    <row r="4361" ht="15.15" spans="1:86">
      <c r="A4361" s="4">
        <v>44145.3563078704</v>
      </c>
      <c r="B4361" s="5" t="s">
        <v>11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 t="s">
        <v>11525</v>
      </c>
      <c r="BP4361" s="6">
        <v>79523579012</v>
      </c>
      <c r="BQ4361" s="6" t="s">
        <v>11526</v>
      </c>
      <c r="BR4361" s="6" t="s">
        <v>11527</v>
      </c>
      <c r="BS4361" s="6" t="s">
        <v>6753</v>
      </c>
      <c r="BT4361" s="7">
        <v>160</v>
      </c>
      <c r="BU4361" s="8">
        <v>44145</v>
      </c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</row>
    <row r="4362" ht="15.15" hidden="1" spans="1:86">
      <c r="A4362" s="4">
        <v>44145.3566203704</v>
      </c>
      <c r="B4362" s="5" t="s">
        <v>192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 t="s">
        <v>3087</v>
      </c>
      <c r="BA4362" s="7">
        <v>89219698633</v>
      </c>
      <c r="BB4362" s="6" t="s">
        <v>3088</v>
      </c>
      <c r="BC4362" s="6" t="s">
        <v>3089</v>
      </c>
      <c r="BD4362" s="6" t="s">
        <v>1086</v>
      </c>
      <c r="BE4362" s="7">
        <v>105</v>
      </c>
      <c r="BF4362" s="8">
        <v>44144</v>
      </c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</row>
    <row r="4363" ht="15.15" hidden="1" spans="1:86">
      <c r="A4363" s="4">
        <v>44145.3587152778</v>
      </c>
      <c r="B4363" s="5" t="s">
        <v>65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 t="s">
        <v>11528</v>
      </c>
      <c r="R4363" s="6">
        <f>7-951-66-77-560</f>
        <v>-1647</v>
      </c>
      <c r="S4363" s="6" t="s">
        <v>11529</v>
      </c>
      <c r="T4363" s="6" t="s">
        <v>11530</v>
      </c>
      <c r="U4363" s="6" t="s">
        <v>179</v>
      </c>
      <c r="V4363" s="7">
        <v>901</v>
      </c>
      <c r="W4363" s="8">
        <v>44145</v>
      </c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</row>
    <row r="4364" ht="15.15" hidden="1" spans="1:86">
      <c r="A4364" s="4">
        <v>44145.3662037037</v>
      </c>
      <c r="B4364" s="6" t="s">
        <v>80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 t="s">
        <v>11531</v>
      </c>
      <c r="BH4364" s="6">
        <v>79112559422</v>
      </c>
      <c r="BI4364" s="6" t="s">
        <v>11532</v>
      </c>
      <c r="BJ4364" s="6" t="s">
        <v>11533</v>
      </c>
      <c r="BK4364" s="6" t="s">
        <v>11534</v>
      </c>
      <c r="BL4364" s="6" t="s">
        <v>11535</v>
      </c>
      <c r="BM4364" s="7">
        <v>203</v>
      </c>
      <c r="BN4364" s="6" t="s">
        <v>20</v>
      </c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</row>
    <row r="4365" ht="15.15" hidden="1" spans="1:86">
      <c r="A4365" s="4">
        <v>44145.3691898148</v>
      </c>
      <c r="B4365" s="5" t="s">
        <v>192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 t="s">
        <v>5170</v>
      </c>
      <c r="BA4365" s="7">
        <v>89112771697</v>
      </c>
      <c r="BB4365" s="6" t="s">
        <v>11536</v>
      </c>
      <c r="BC4365" s="6" t="s">
        <v>5173</v>
      </c>
      <c r="BD4365" s="6" t="s">
        <v>773</v>
      </c>
      <c r="BE4365" s="7">
        <v>117</v>
      </c>
      <c r="BF4365" s="8">
        <v>44145</v>
      </c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</row>
    <row r="4366" ht="15.15" hidden="1" spans="1:86">
      <c r="A4366" s="4">
        <v>44145.3717592593</v>
      </c>
      <c r="B4366" s="5" t="s">
        <v>65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 t="s">
        <v>11537</v>
      </c>
      <c r="R4366" s="6">
        <v>79062563282</v>
      </c>
      <c r="S4366" s="6" t="s">
        <v>11538</v>
      </c>
      <c r="T4366" s="6" t="s">
        <v>11539</v>
      </c>
      <c r="U4366" s="6" t="s">
        <v>11540</v>
      </c>
      <c r="V4366" s="6">
        <v>3</v>
      </c>
      <c r="W4366" s="8">
        <v>44145</v>
      </c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</row>
    <row r="4367" ht="15.15" hidden="1" spans="1:86">
      <c r="A4367" s="4">
        <v>44145.3782291667</v>
      </c>
      <c r="B4367" s="5" t="s">
        <v>169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 t="s">
        <v>11541</v>
      </c>
      <c r="Y4367" s="7">
        <v>89112948327</v>
      </c>
      <c r="Z4367" s="6" t="s">
        <v>11542</v>
      </c>
      <c r="AA4367" s="6" t="s">
        <v>11543</v>
      </c>
      <c r="AB4367" s="6" t="s">
        <v>1021</v>
      </c>
      <c r="AC4367" s="7">
        <v>403</v>
      </c>
      <c r="AD4367" s="8">
        <v>44145</v>
      </c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</row>
    <row r="4368" ht="15.15" hidden="1" spans="1:86">
      <c r="A4368" s="4">
        <v>44145.3787847222</v>
      </c>
      <c r="B4368" s="5" t="s">
        <v>65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 t="s">
        <v>11544</v>
      </c>
      <c r="R4368" s="6">
        <v>79990379383</v>
      </c>
      <c r="S4368" s="6" t="s">
        <v>11545</v>
      </c>
      <c r="T4368" s="6" t="s">
        <v>11546</v>
      </c>
      <c r="U4368" s="6" t="s">
        <v>6022</v>
      </c>
      <c r="V4368" s="6">
        <v>1</v>
      </c>
      <c r="W4368" s="8">
        <v>44144</v>
      </c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</row>
    <row r="4369" ht="15.15" hidden="1" spans="1:86">
      <c r="A4369" s="4">
        <v>44145.3809837963</v>
      </c>
      <c r="B4369" s="6" t="s">
        <v>15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 t="s">
        <v>11547</v>
      </c>
      <c r="AF4369" s="6">
        <v>79210958810</v>
      </c>
      <c r="AG4369" s="6" t="s">
        <v>11548</v>
      </c>
      <c r="AH4369" s="6" t="s">
        <v>11549</v>
      </c>
      <c r="AI4369" s="6" t="s">
        <v>7801</v>
      </c>
      <c r="AJ4369" s="7">
        <v>104</v>
      </c>
      <c r="AK4369" s="6" t="s">
        <v>74</v>
      </c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</row>
    <row r="4370" ht="15.15" hidden="1" spans="1:86">
      <c r="A4370" s="4">
        <v>44145.3812268519</v>
      </c>
      <c r="B4370" s="5" t="s">
        <v>27</v>
      </c>
      <c r="C4370" s="6"/>
      <c r="D4370" s="6"/>
      <c r="E4370" s="6"/>
      <c r="F4370" s="6"/>
      <c r="G4370" s="6"/>
      <c r="H4370" s="6"/>
      <c r="I4370" s="6"/>
      <c r="J4370" s="6" t="s">
        <v>11550</v>
      </c>
      <c r="K4370" s="7">
        <v>89219542791</v>
      </c>
      <c r="L4370" s="6" t="s">
        <v>11551</v>
      </c>
      <c r="M4370" s="6" t="s">
        <v>11552</v>
      </c>
      <c r="N4370" s="6" t="s">
        <v>3075</v>
      </c>
      <c r="O4370" s="7">
        <v>102</v>
      </c>
      <c r="P4370" s="8">
        <v>44144</v>
      </c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</row>
    <row r="4371" ht="15.15" hidden="1" spans="1:86">
      <c r="A4371" s="4">
        <v>44145.3812615741</v>
      </c>
      <c r="B4371" s="5" t="s">
        <v>65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 t="s">
        <v>11553</v>
      </c>
      <c r="R4371" s="7">
        <v>89111243579</v>
      </c>
      <c r="S4371" s="6" t="s">
        <v>11554</v>
      </c>
      <c r="T4371" s="6" t="s">
        <v>11555</v>
      </c>
      <c r="U4371" s="6" t="s">
        <v>179</v>
      </c>
      <c r="V4371" s="7">
        <v>902</v>
      </c>
      <c r="W4371" s="8">
        <v>44145</v>
      </c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</row>
    <row r="4372" ht="15.15" hidden="1" spans="1:86">
      <c r="A4372" s="4">
        <v>44145.3825231481</v>
      </c>
      <c r="B4372" s="5" t="s">
        <v>65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 t="s">
        <v>11556</v>
      </c>
      <c r="R4372" s="7">
        <v>89219709012</v>
      </c>
      <c r="S4372" s="6" t="s">
        <v>11557</v>
      </c>
      <c r="T4372" s="6" t="s">
        <v>11558</v>
      </c>
      <c r="U4372" s="6" t="s">
        <v>139</v>
      </c>
      <c r="V4372" s="7">
        <v>603</v>
      </c>
      <c r="W4372" s="8">
        <v>44145</v>
      </c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</row>
    <row r="4373" ht="15.15" hidden="1" spans="1:86">
      <c r="A4373" s="4">
        <v>44145.3828009259</v>
      </c>
      <c r="B4373" s="6" t="s">
        <v>15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 t="s">
        <v>11550</v>
      </c>
      <c r="AF4373" s="7">
        <v>89219542791</v>
      </c>
      <c r="AG4373" s="6" t="s">
        <v>11551</v>
      </c>
      <c r="AH4373" s="6" t="s">
        <v>11552</v>
      </c>
      <c r="AI4373" s="6" t="s">
        <v>11559</v>
      </c>
      <c r="AJ4373" s="7">
        <v>109</v>
      </c>
      <c r="AK4373" s="6" t="s">
        <v>11560</v>
      </c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</row>
    <row r="4374" ht="15.15" hidden="1" spans="1:86">
      <c r="A4374" s="4">
        <v>44145.3838194444</v>
      </c>
      <c r="B4374" s="6" t="s">
        <v>15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 t="s">
        <v>11561</v>
      </c>
      <c r="AF4374" s="7">
        <v>89602549920</v>
      </c>
      <c r="AG4374" s="6" t="s">
        <v>11562</v>
      </c>
      <c r="AH4374" s="6" t="s">
        <v>11563</v>
      </c>
      <c r="AI4374" s="6" t="s">
        <v>11564</v>
      </c>
      <c r="AJ4374" s="7">
        <v>103</v>
      </c>
      <c r="AK4374" s="6" t="s">
        <v>26</v>
      </c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</row>
    <row r="4375" ht="15.15" spans="1:86">
      <c r="A4375" s="4">
        <v>44145.3840277778</v>
      </c>
      <c r="B4375" s="5" t="s">
        <v>11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 t="s">
        <v>11565</v>
      </c>
      <c r="BP4375" s="7">
        <v>89119915871</v>
      </c>
      <c r="BQ4375" s="6" t="s">
        <v>11566</v>
      </c>
      <c r="BR4375" s="6" t="s">
        <v>11567</v>
      </c>
      <c r="BS4375" s="6" t="s">
        <v>11568</v>
      </c>
      <c r="BT4375" s="7">
        <v>2</v>
      </c>
      <c r="BU4375" s="8">
        <v>44145</v>
      </c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</row>
    <row r="4376" ht="15.15" hidden="1" spans="1:86">
      <c r="A4376" s="4">
        <v>44145.3853356481</v>
      </c>
      <c r="B4376" s="5" t="s">
        <v>27</v>
      </c>
      <c r="C4376" s="6"/>
      <c r="D4376" s="6"/>
      <c r="E4376" s="6"/>
      <c r="F4376" s="6"/>
      <c r="G4376" s="6"/>
      <c r="H4376" s="6"/>
      <c r="I4376" s="6"/>
      <c r="J4376" s="6" t="s">
        <v>11569</v>
      </c>
      <c r="K4376" s="7">
        <v>89319528285</v>
      </c>
      <c r="L4376" s="6" t="s">
        <v>11570</v>
      </c>
      <c r="M4376" s="6" t="s">
        <v>11571</v>
      </c>
      <c r="N4376" s="6" t="s">
        <v>11572</v>
      </c>
      <c r="O4376" s="7">
        <v>201</v>
      </c>
      <c r="P4376" s="8">
        <v>44145</v>
      </c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</row>
    <row r="4377" ht="15.15" hidden="1" spans="1:86">
      <c r="A4377" s="4">
        <v>44145.3868634259</v>
      </c>
      <c r="B4377" s="5" t="s">
        <v>169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 t="s">
        <v>11573</v>
      </c>
      <c r="Y4377" s="7">
        <v>89062758307</v>
      </c>
      <c r="Z4377" s="6" t="s">
        <v>11574</v>
      </c>
      <c r="AA4377" s="6" t="s">
        <v>11575</v>
      </c>
      <c r="AB4377" s="6" t="s">
        <v>11576</v>
      </c>
      <c r="AC4377" s="7">
        <v>601</v>
      </c>
      <c r="AD4377" s="8">
        <v>44145</v>
      </c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</row>
    <row r="4378" ht="15.15" hidden="1" spans="1:86">
      <c r="A4378" s="4">
        <v>44145.387037037</v>
      </c>
      <c r="B4378" s="5" t="s">
        <v>65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 t="s">
        <v>11577</v>
      </c>
      <c r="R4378" s="7">
        <v>89516423327</v>
      </c>
      <c r="S4378" s="6" t="s">
        <v>11578</v>
      </c>
      <c r="T4378" s="6" t="s">
        <v>11579</v>
      </c>
      <c r="U4378" s="6" t="s">
        <v>4856</v>
      </c>
      <c r="V4378" s="7">
        <v>103</v>
      </c>
      <c r="W4378" s="8">
        <v>39938</v>
      </c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</row>
    <row r="4379" ht="15.15" hidden="1" spans="1:86">
      <c r="A4379" s="4">
        <v>44145.3877430556</v>
      </c>
      <c r="B4379" s="5" t="s">
        <v>65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 t="s">
        <v>11580</v>
      </c>
      <c r="R4379" s="7">
        <v>89522277858</v>
      </c>
      <c r="S4379" s="6" t="s">
        <v>11581</v>
      </c>
      <c r="T4379" s="6" t="s">
        <v>11582</v>
      </c>
      <c r="U4379" s="6" t="s">
        <v>10421</v>
      </c>
      <c r="V4379" s="7">
        <v>103</v>
      </c>
      <c r="W4379" s="8">
        <v>44145</v>
      </c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</row>
    <row r="4380" ht="15.15" hidden="1" spans="1:86">
      <c r="A4380" s="4">
        <v>44145.3883449074</v>
      </c>
      <c r="B4380" s="5" t="s">
        <v>65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 t="s">
        <v>11580</v>
      </c>
      <c r="R4380" s="7">
        <v>89522277858</v>
      </c>
      <c r="S4380" s="6" t="s">
        <v>11581</v>
      </c>
      <c r="T4380" s="6" t="s">
        <v>11582</v>
      </c>
      <c r="U4380" s="6" t="s">
        <v>9818</v>
      </c>
      <c r="V4380" s="7">
        <v>103</v>
      </c>
      <c r="W4380" s="8">
        <v>44145</v>
      </c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</row>
    <row r="4381" ht="15.15" spans="1:86">
      <c r="A4381" s="4">
        <v>44145.3884490741</v>
      </c>
      <c r="B4381" s="5" t="s">
        <v>11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 t="s">
        <v>4035</v>
      </c>
      <c r="BP4381" s="6">
        <v>79817964748</v>
      </c>
      <c r="BQ4381" s="6" t="s">
        <v>4036</v>
      </c>
      <c r="BR4381" s="6" t="s">
        <v>4037</v>
      </c>
      <c r="BS4381" s="6" t="s">
        <v>11583</v>
      </c>
      <c r="BT4381" s="7">
        <v>128</v>
      </c>
      <c r="BU4381" s="8">
        <v>44145</v>
      </c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</row>
    <row r="4382" ht="15.15" hidden="1" spans="1:86">
      <c r="A4382" s="4">
        <v>44145.3921643519</v>
      </c>
      <c r="B4382" s="5" t="s">
        <v>65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 t="s">
        <v>11577</v>
      </c>
      <c r="R4382" s="7">
        <v>89516423327</v>
      </c>
      <c r="S4382" s="6" t="s">
        <v>11578</v>
      </c>
      <c r="T4382" s="6" t="s">
        <v>11579</v>
      </c>
      <c r="U4382" s="6" t="s">
        <v>11584</v>
      </c>
      <c r="V4382" s="7">
        <v>103</v>
      </c>
      <c r="W4382" s="8">
        <v>39938</v>
      </c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</row>
    <row r="4383" ht="15.15" hidden="1" spans="1:86">
      <c r="A4383" s="4">
        <v>44145.3929398148</v>
      </c>
      <c r="B4383" s="5" t="s">
        <v>65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 t="s">
        <v>11577</v>
      </c>
      <c r="R4383" s="7">
        <v>89516423327</v>
      </c>
      <c r="S4383" s="6" t="s">
        <v>11578</v>
      </c>
      <c r="T4383" s="6" t="s">
        <v>11579</v>
      </c>
      <c r="U4383" s="6" t="s">
        <v>10421</v>
      </c>
      <c r="V4383" s="7">
        <v>103</v>
      </c>
      <c r="W4383" s="8">
        <v>39938</v>
      </c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</row>
    <row r="4384" ht="15.15" hidden="1" spans="1:86">
      <c r="A4384" s="4">
        <v>44145.3933796296</v>
      </c>
      <c r="B4384" s="5" t="s">
        <v>192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 t="s">
        <v>11585</v>
      </c>
      <c r="BA4384" s="6">
        <v>79029407659</v>
      </c>
      <c r="BB4384" s="6" t="s">
        <v>11586</v>
      </c>
      <c r="BC4384" s="6" t="s">
        <v>11587</v>
      </c>
      <c r="BD4384" s="6" t="s">
        <v>11588</v>
      </c>
      <c r="BE4384" s="7">
        <v>151</v>
      </c>
      <c r="BF4384" s="8">
        <v>44145</v>
      </c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</row>
    <row r="4385" ht="15.15" hidden="1" spans="1:86">
      <c r="A4385" s="4">
        <v>44145.3936805556</v>
      </c>
      <c r="B4385" s="5" t="s">
        <v>65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 t="s">
        <v>11577</v>
      </c>
      <c r="R4385" s="7">
        <v>89516423327</v>
      </c>
      <c r="S4385" s="6" t="s">
        <v>11578</v>
      </c>
      <c r="T4385" s="6" t="s">
        <v>11589</v>
      </c>
      <c r="U4385" s="6" t="s">
        <v>11584</v>
      </c>
      <c r="V4385" s="7">
        <v>203</v>
      </c>
      <c r="W4385" s="8">
        <v>40560</v>
      </c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</row>
    <row r="4386" ht="15.15" spans="1:86">
      <c r="A4386" s="4">
        <v>44145.3941666667</v>
      </c>
      <c r="B4386" s="5" t="s">
        <v>11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 t="s">
        <v>11585</v>
      </c>
      <c r="BP4386" s="6">
        <v>79029407659</v>
      </c>
      <c r="BQ4386" s="6"/>
      <c r="BR4386" s="6" t="s">
        <v>11587</v>
      </c>
      <c r="BS4386" s="6" t="s">
        <v>11590</v>
      </c>
      <c r="BT4386" s="7">
        <v>307</v>
      </c>
      <c r="BU4386" s="8">
        <v>44145</v>
      </c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</row>
    <row r="4387" ht="15.15" hidden="1" spans="1:86">
      <c r="A4387" s="4">
        <v>44145.3945023148</v>
      </c>
      <c r="B4387" s="5" t="s">
        <v>65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 t="s">
        <v>11577</v>
      </c>
      <c r="R4387" s="7">
        <v>89516423327</v>
      </c>
      <c r="S4387" s="6" t="s">
        <v>11578</v>
      </c>
      <c r="T4387" s="6" t="s">
        <v>11589</v>
      </c>
      <c r="U4387" s="6" t="s">
        <v>10421</v>
      </c>
      <c r="V4387" s="7">
        <v>203</v>
      </c>
      <c r="W4387" s="8">
        <v>40560</v>
      </c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</row>
    <row r="4388" ht="15.15" hidden="1" spans="1:86">
      <c r="A4388" s="4">
        <v>44145.3974305556</v>
      </c>
      <c r="B4388" s="5" t="s">
        <v>65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 t="s">
        <v>11591</v>
      </c>
      <c r="R4388" s="6">
        <v>79219999080</v>
      </c>
      <c r="S4388" s="6" t="s">
        <v>11592</v>
      </c>
      <c r="T4388" s="6" t="s">
        <v>11593</v>
      </c>
      <c r="U4388" s="6" t="s">
        <v>4577</v>
      </c>
      <c r="V4388" s="6" t="s">
        <v>6702</v>
      </c>
      <c r="W4388" s="8">
        <v>44145</v>
      </c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</row>
    <row r="4389" ht="15.15" hidden="1" spans="1:86">
      <c r="A4389" s="4">
        <v>44145.3981597222</v>
      </c>
      <c r="B4389" s="5" t="s">
        <v>65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 t="s">
        <v>3004</v>
      </c>
      <c r="R4389" s="7">
        <v>89627015887</v>
      </c>
      <c r="S4389" s="6" t="s">
        <v>3005</v>
      </c>
      <c r="T4389" s="6" t="s">
        <v>3006</v>
      </c>
      <c r="U4389" s="6" t="s">
        <v>1878</v>
      </c>
      <c r="V4389" s="7">
        <v>401</v>
      </c>
      <c r="W4389" s="8">
        <v>44145</v>
      </c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</row>
    <row r="4390" ht="15.15" hidden="1" spans="1:86">
      <c r="A4390" s="4">
        <v>44145.3982291667</v>
      </c>
      <c r="B4390" s="5" t="s">
        <v>65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 t="s">
        <v>11594</v>
      </c>
      <c r="R4390" s="6">
        <v>79217469005</v>
      </c>
      <c r="S4390" s="6" t="s">
        <v>11595</v>
      </c>
      <c r="T4390" s="6" t="s">
        <v>11596</v>
      </c>
      <c r="U4390" s="6" t="s">
        <v>139</v>
      </c>
      <c r="V4390" s="7">
        <v>107</v>
      </c>
      <c r="W4390" s="8">
        <v>44145</v>
      </c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</row>
    <row r="4391" ht="15.15" hidden="1" spans="1:86">
      <c r="A4391" s="4">
        <v>44145.3987731481</v>
      </c>
      <c r="B4391" s="6" t="s">
        <v>15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 t="s">
        <v>11597</v>
      </c>
      <c r="AF4391" s="7">
        <v>89216427467</v>
      </c>
      <c r="AG4391" s="6" t="s">
        <v>11598</v>
      </c>
      <c r="AH4391" s="6" t="s">
        <v>11599</v>
      </c>
      <c r="AI4391" s="6" t="s">
        <v>6911</v>
      </c>
      <c r="AJ4391" s="7">
        <v>120</v>
      </c>
      <c r="AK4391" s="6" t="s">
        <v>7588</v>
      </c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</row>
    <row r="4392" ht="15.15" hidden="1" spans="1:86">
      <c r="A4392" s="4">
        <v>44145.3990509259</v>
      </c>
      <c r="B4392" s="5" t="s">
        <v>65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 t="s">
        <v>11600</v>
      </c>
      <c r="R4392" s="7">
        <v>89627015887</v>
      </c>
      <c r="S4392" s="6" t="s">
        <v>3005</v>
      </c>
      <c r="T4392" s="6" t="s">
        <v>3006</v>
      </c>
      <c r="U4392" s="6" t="s">
        <v>9811</v>
      </c>
      <c r="V4392" s="7">
        <v>401</v>
      </c>
      <c r="W4392" s="8">
        <v>44145</v>
      </c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</row>
    <row r="4393" ht="15.15" spans="1:86">
      <c r="A4393" s="4">
        <v>44145.3991087963</v>
      </c>
      <c r="B4393" s="5" t="s">
        <v>11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 t="s">
        <v>11601</v>
      </c>
      <c r="BP4393" s="7">
        <v>89118202888</v>
      </c>
      <c r="BQ4393" s="6" t="s">
        <v>11602</v>
      </c>
      <c r="BR4393" s="6" t="s">
        <v>11603</v>
      </c>
      <c r="BS4393" s="6" t="s">
        <v>378</v>
      </c>
      <c r="BT4393" s="7">
        <v>158</v>
      </c>
      <c r="BU4393" s="8">
        <v>44145</v>
      </c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</row>
    <row r="4394" ht="15.15" spans="1:86">
      <c r="A4394" s="4">
        <v>44145.4015625</v>
      </c>
      <c r="B4394" s="5" t="s">
        <v>11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 t="s">
        <v>11604</v>
      </c>
      <c r="BP4394" s="6">
        <v>79523807226</v>
      </c>
      <c r="BQ4394" s="6" t="s">
        <v>11605</v>
      </c>
      <c r="BR4394" s="6" t="s">
        <v>11606</v>
      </c>
      <c r="BS4394" s="6" t="s">
        <v>1919</v>
      </c>
      <c r="BT4394" s="7">
        <v>177</v>
      </c>
      <c r="BU4394" s="8">
        <v>44145</v>
      </c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</row>
    <row r="4395" ht="15.15" spans="1:86">
      <c r="A4395" s="4">
        <v>44145.4028703704</v>
      </c>
      <c r="B4395" s="5" t="s">
        <v>11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 t="s">
        <v>11607</v>
      </c>
      <c r="BP4395" s="6">
        <v>792137180047</v>
      </c>
      <c r="BQ4395" s="6" t="s">
        <v>11608</v>
      </c>
      <c r="BR4395" s="6" t="s">
        <v>11609</v>
      </c>
      <c r="BS4395" s="6" t="s">
        <v>1919</v>
      </c>
      <c r="BT4395" s="7">
        <v>177</v>
      </c>
      <c r="BU4395" s="8">
        <v>44145</v>
      </c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</row>
    <row r="4396" ht="15.15" hidden="1" spans="1:86">
      <c r="A4396" s="4">
        <v>44145.4037384259</v>
      </c>
      <c r="B4396" s="5" t="s">
        <v>65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 t="s">
        <v>11610</v>
      </c>
      <c r="R4396" s="6">
        <v>79052053869</v>
      </c>
      <c r="S4396" s="6" t="s">
        <v>11611</v>
      </c>
      <c r="T4396" s="6" t="s">
        <v>11612</v>
      </c>
      <c r="U4396" s="6" t="s">
        <v>2001</v>
      </c>
      <c r="V4396" s="7">
        <v>302</v>
      </c>
      <c r="W4396" s="8">
        <v>44144</v>
      </c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</row>
    <row r="4397" ht="15.15" hidden="1" spans="1:86">
      <c r="A4397" s="4">
        <v>44145.4054976852</v>
      </c>
      <c r="B4397" s="5" t="s">
        <v>65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 t="s">
        <v>11613</v>
      </c>
      <c r="R4397" s="7">
        <v>89112847989</v>
      </c>
      <c r="S4397" s="6" t="s">
        <v>11614</v>
      </c>
      <c r="T4397" s="6" t="s">
        <v>11615</v>
      </c>
      <c r="U4397" s="6" t="s">
        <v>2001</v>
      </c>
      <c r="V4397" s="7">
        <v>301</v>
      </c>
      <c r="W4397" s="8">
        <v>44145</v>
      </c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</row>
    <row r="4398" ht="15.15" spans="1:86">
      <c r="A4398" s="4">
        <v>44145.4074305556</v>
      </c>
      <c r="B4398" s="5" t="s">
        <v>11</v>
      </c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 t="s">
        <v>11616</v>
      </c>
      <c r="BP4398" s="7">
        <v>89110026231</v>
      </c>
      <c r="BQ4398" s="6" t="s">
        <v>11617</v>
      </c>
      <c r="BR4398" s="6" t="s">
        <v>11618</v>
      </c>
      <c r="BS4398" s="6" t="s">
        <v>11619</v>
      </c>
      <c r="BT4398" s="7">
        <v>165</v>
      </c>
      <c r="BU4398" s="8">
        <v>44145</v>
      </c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6"/>
      <c r="CH4398" s="6"/>
    </row>
    <row r="4399" ht="15.15" spans="1:86">
      <c r="A4399" s="4">
        <v>44145.4077430556</v>
      </c>
      <c r="B4399" s="5" t="s">
        <v>11</v>
      </c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 t="s">
        <v>11620</v>
      </c>
      <c r="BP4399" s="6" t="s">
        <v>11621</v>
      </c>
      <c r="BQ4399" s="6" t="s">
        <v>11622</v>
      </c>
      <c r="BR4399" s="6" t="s">
        <v>11623</v>
      </c>
      <c r="BS4399" s="6" t="s">
        <v>1919</v>
      </c>
      <c r="BT4399" s="7">
        <v>177</v>
      </c>
      <c r="BU4399" s="8">
        <v>44144</v>
      </c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6"/>
      <c r="CH4399" s="6"/>
    </row>
    <row r="4400" ht="15.15" spans="1:86">
      <c r="A4400" s="4">
        <v>44145.4094212963</v>
      </c>
      <c r="B4400" s="5" t="s">
        <v>11</v>
      </c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 t="s">
        <v>11624</v>
      </c>
      <c r="BP4400" s="7">
        <v>89312895300</v>
      </c>
      <c r="BQ4400" s="6" t="s">
        <v>11625</v>
      </c>
      <c r="BR4400" s="6" t="s">
        <v>11626</v>
      </c>
      <c r="BS4400" s="6" t="s">
        <v>1919</v>
      </c>
      <c r="BT4400" s="7">
        <v>177</v>
      </c>
      <c r="BU4400" s="8">
        <v>44145</v>
      </c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6"/>
      <c r="CH4400" s="6"/>
    </row>
    <row r="4401" ht="15.15" spans="1:86">
      <c r="A4401" s="4">
        <v>44145.4098958333</v>
      </c>
      <c r="B4401" s="5" t="s">
        <v>11</v>
      </c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 t="s">
        <v>11627</v>
      </c>
      <c r="BP4401" s="7">
        <v>89112238398</v>
      </c>
      <c r="BQ4401" s="6" t="s">
        <v>11628</v>
      </c>
      <c r="BR4401" s="6" t="s">
        <v>11629</v>
      </c>
      <c r="BS4401" s="6" t="s">
        <v>1919</v>
      </c>
      <c r="BT4401" s="7">
        <v>177</v>
      </c>
      <c r="BU4401" s="8">
        <v>44145</v>
      </c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  <c r="CF4401" s="6"/>
      <c r="CG4401" s="6"/>
      <c r="CH4401" s="6"/>
    </row>
    <row r="4402" ht="15.15" hidden="1" spans="1:86">
      <c r="A4402" s="4">
        <v>44145.4109375</v>
      </c>
      <c r="B4402" s="5" t="s">
        <v>65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 t="s">
        <v>11630</v>
      </c>
      <c r="R4402" s="6">
        <v>79119952592</v>
      </c>
      <c r="S4402" s="6" t="s">
        <v>11631</v>
      </c>
      <c r="T4402" s="6" t="s">
        <v>11632</v>
      </c>
      <c r="U4402" s="6" t="s">
        <v>3347</v>
      </c>
      <c r="V4402" s="7">
        <v>301</v>
      </c>
      <c r="W4402" s="8">
        <v>44145</v>
      </c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</row>
    <row r="4403" ht="15.15" hidden="1" spans="1:86">
      <c r="A4403" s="4">
        <v>44145.4117592593</v>
      </c>
      <c r="B4403" s="5" t="s">
        <v>65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 t="s">
        <v>11630</v>
      </c>
      <c r="R4403" s="6">
        <v>79119952592</v>
      </c>
      <c r="S4403" s="6" t="s">
        <v>11631</v>
      </c>
      <c r="T4403" s="6" t="s">
        <v>11632</v>
      </c>
      <c r="U4403" s="6" t="s">
        <v>9789</v>
      </c>
      <c r="V4403" s="7">
        <v>301</v>
      </c>
      <c r="W4403" s="8">
        <v>44145</v>
      </c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</row>
    <row r="4404" ht="15.15" hidden="1" spans="1:86">
      <c r="A4404" s="4">
        <v>44145.4119212963</v>
      </c>
      <c r="B4404" s="5" t="s">
        <v>27</v>
      </c>
      <c r="C4404" s="6"/>
      <c r="D4404" s="6"/>
      <c r="E4404" s="6"/>
      <c r="F4404" s="6"/>
      <c r="G4404" s="6"/>
      <c r="H4404" s="6"/>
      <c r="I4404" s="6"/>
      <c r="J4404" s="6" t="s">
        <v>11633</v>
      </c>
      <c r="K4404" s="6">
        <v>79219515506</v>
      </c>
      <c r="L4404" s="6" t="s">
        <v>11634</v>
      </c>
      <c r="M4404" s="6" t="s">
        <v>11635</v>
      </c>
      <c r="N4404" s="6" t="s">
        <v>6584</v>
      </c>
      <c r="O4404" s="7">
        <v>1</v>
      </c>
      <c r="P4404" s="8">
        <v>44145</v>
      </c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</row>
    <row r="4405" ht="15.15" hidden="1" spans="1:86">
      <c r="A4405" s="4">
        <v>44145.4130555556</v>
      </c>
      <c r="B4405" s="5" t="s">
        <v>27</v>
      </c>
      <c r="C4405" s="6"/>
      <c r="D4405" s="6"/>
      <c r="E4405" s="6"/>
      <c r="F4405" s="6"/>
      <c r="G4405" s="6"/>
      <c r="H4405" s="6"/>
      <c r="I4405" s="6"/>
      <c r="J4405" s="6" t="s">
        <v>11636</v>
      </c>
      <c r="K4405" s="6">
        <v>79219875944</v>
      </c>
      <c r="L4405" s="6" t="s">
        <v>11637</v>
      </c>
      <c r="M4405" s="6" t="s">
        <v>11638</v>
      </c>
      <c r="N4405" s="6" t="s">
        <v>2035</v>
      </c>
      <c r="O4405" s="7">
        <v>103</v>
      </c>
      <c r="P4405" s="8">
        <v>44145</v>
      </c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</row>
    <row r="4406" ht="15.15" hidden="1" spans="1:86">
      <c r="A4406" s="4">
        <v>44145.4140509259</v>
      </c>
      <c r="B4406" s="6" t="s">
        <v>80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 t="s">
        <v>11633</v>
      </c>
      <c r="BH4406" s="6">
        <v>79219515506</v>
      </c>
      <c r="BI4406" s="6" t="s">
        <v>11634</v>
      </c>
      <c r="BJ4406" s="6" t="s">
        <v>11639</v>
      </c>
      <c r="BK4406" s="6" t="s">
        <v>11635</v>
      </c>
      <c r="BL4406" s="6" t="s">
        <v>6584</v>
      </c>
      <c r="BM4406" s="7">
        <v>107</v>
      </c>
      <c r="BN4406" s="6" t="s">
        <v>20</v>
      </c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</row>
    <row r="4407" ht="15.15" hidden="1" spans="1:86">
      <c r="A4407" s="4">
        <v>44145.4145833333</v>
      </c>
      <c r="B4407" s="5" t="s">
        <v>192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 t="s">
        <v>11636</v>
      </c>
      <c r="BA4407" s="6">
        <v>79219875944</v>
      </c>
      <c r="BB4407" s="6" t="s">
        <v>11640</v>
      </c>
      <c r="BC4407" s="6" t="s">
        <v>11638</v>
      </c>
      <c r="BD4407" s="6" t="s">
        <v>11641</v>
      </c>
      <c r="BE4407" s="7">
        <v>127</v>
      </c>
      <c r="BF4407" s="8">
        <v>44145</v>
      </c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</row>
    <row r="4408" ht="15.15" hidden="1" spans="1:86">
      <c r="A4408" s="4">
        <v>44145.4157291667</v>
      </c>
      <c r="B4408" s="6" t="s">
        <v>15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 t="s">
        <v>11642</v>
      </c>
      <c r="AF4408" s="6">
        <v>79217403888</v>
      </c>
      <c r="AG4408" s="6" t="s">
        <v>11643</v>
      </c>
      <c r="AH4408" s="6" t="s">
        <v>11644</v>
      </c>
      <c r="AI4408" s="6" t="s">
        <v>7218</v>
      </c>
      <c r="AJ4408" s="7">
        <v>103</v>
      </c>
      <c r="AK4408" s="6" t="s">
        <v>20</v>
      </c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</row>
    <row r="4409" ht="15.15" hidden="1" spans="1:86">
      <c r="A4409" s="4">
        <v>44145.417650463</v>
      </c>
      <c r="B4409" s="6" t="s">
        <v>15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 t="s">
        <v>11642</v>
      </c>
      <c r="AF4409" s="6">
        <v>79217403888</v>
      </c>
      <c r="AG4409" s="6" t="s">
        <v>11643</v>
      </c>
      <c r="AH4409" s="6" t="s">
        <v>11644</v>
      </c>
      <c r="AI4409" s="6" t="s">
        <v>3305</v>
      </c>
      <c r="AJ4409" s="7">
        <v>129</v>
      </c>
      <c r="AK4409" s="6" t="s">
        <v>20</v>
      </c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</row>
    <row r="4410" ht="15.15" hidden="1" spans="1:86">
      <c r="A4410" s="4">
        <v>44145.4177662037</v>
      </c>
      <c r="B4410" s="5" t="s">
        <v>27</v>
      </c>
      <c r="C4410" s="6"/>
      <c r="D4410" s="6"/>
      <c r="E4410" s="6"/>
      <c r="F4410" s="6"/>
      <c r="G4410" s="6"/>
      <c r="H4410" s="6"/>
      <c r="I4410" s="6"/>
      <c r="J4410" s="6" t="s">
        <v>7820</v>
      </c>
      <c r="K4410" s="7">
        <v>89112516441</v>
      </c>
      <c r="L4410" s="6" t="s">
        <v>7821</v>
      </c>
      <c r="M4410" s="6" t="s">
        <v>7822</v>
      </c>
      <c r="N4410" s="6" t="s">
        <v>9082</v>
      </c>
      <c r="O4410" s="7">
        <v>102</v>
      </c>
      <c r="P4410" s="8">
        <v>44145</v>
      </c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</row>
    <row r="4411" ht="15.15" hidden="1" spans="1:86">
      <c r="A4411" s="4">
        <v>44145.4187615741</v>
      </c>
      <c r="B4411" s="6" t="s">
        <v>15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 t="s">
        <v>11645</v>
      </c>
      <c r="AF4411" s="6" t="s">
        <v>11646</v>
      </c>
      <c r="AG4411" s="6" t="s">
        <v>11647</v>
      </c>
      <c r="AH4411" s="6" t="s">
        <v>11648</v>
      </c>
      <c r="AI4411" s="6" t="s">
        <v>11649</v>
      </c>
      <c r="AJ4411" s="7">
        <v>201</v>
      </c>
      <c r="AK4411" s="6" t="s">
        <v>20</v>
      </c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</row>
    <row r="4412" ht="15.15" hidden="1" spans="1:86">
      <c r="A4412" s="4">
        <v>44145.4189351852</v>
      </c>
      <c r="B4412" s="5" t="s">
        <v>65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 t="s">
        <v>10934</v>
      </c>
      <c r="R4412" s="7">
        <v>89217641430</v>
      </c>
      <c r="S4412" s="6" t="s">
        <v>10935</v>
      </c>
      <c r="T4412" s="6" t="s">
        <v>10936</v>
      </c>
      <c r="U4412" s="6" t="s">
        <v>11650</v>
      </c>
      <c r="V4412" s="6">
        <v>3</v>
      </c>
      <c r="W4412" s="8">
        <v>44145</v>
      </c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</row>
    <row r="4413" ht="15.15" hidden="1" spans="1:86">
      <c r="A4413" s="4">
        <v>44145.4190625</v>
      </c>
      <c r="B4413" s="6" t="s">
        <v>15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 t="s">
        <v>11651</v>
      </c>
      <c r="AF4413" s="6">
        <v>79219183963</v>
      </c>
      <c r="AG4413" s="6" t="s">
        <v>11652</v>
      </c>
      <c r="AH4413" s="6" t="s">
        <v>11653</v>
      </c>
      <c r="AI4413" s="6" t="s">
        <v>5952</v>
      </c>
      <c r="AJ4413" s="7">
        <v>101</v>
      </c>
      <c r="AK4413" s="6" t="s">
        <v>74</v>
      </c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</row>
    <row r="4414" ht="15.15" hidden="1" spans="1:86">
      <c r="A4414" s="4">
        <v>44145.4195949074</v>
      </c>
      <c r="B4414" s="5" t="s">
        <v>65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 t="s">
        <v>11654</v>
      </c>
      <c r="R4414" s="6">
        <v>79533510375</v>
      </c>
      <c r="S4414" s="6" t="s">
        <v>11655</v>
      </c>
      <c r="T4414" s="6" t="s">
        <v>11656</v>
      </c>
      <c r="U4414" s="6" t="s">
        <v>1878</v>
      </c>
      <c r="V4414" s="7">
        <v>301</v>
      </c>
      <c r="W4414" s="8">
        <v>44145</v>
      </c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</row>
    <row r="4415" ht="15.15" hidden="1" spans="1:86">
      <c r="A4415" s="4">
        <v>44145.4197569444</v>
      </c>
      <c r="B4415" s="5" t="s">
        <v>634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 t="s">
        <v>11657</v>
      </c>
      <c r="BW4415" s="7">
        <v>89119380320</v>
      </c>
      <c r="BX4415" s="6" t="s">
        <v>11658</v>
      </c>
      <c r="BY4415" s="6" t="s">
        <v>11659</v>
      </c>
      <c r="BZ4415" s="6" t="s">
        <v>7051</v>
      </c>
      <c r="CA4415" s="7">
        <v>104</v>
      </c>
      <c r="CB4415" s="8">
        <v>44145</v>
      </c>
      <c r="CC4415" s="6"/>
      <c r="CD4415" s="6"/>
      <c r="CE4415" s="6"/>
      <c r="CF4415" s="6"/>
      <c r="CG4415" s="6"/>
      <c r="CH4415" s="6"/>
    </row>
    <row r="4416" ht="15.15" hidden="1" spans="1:86">
      <c r="A4416" s="4">
        <v>44145.4200578704</v>
      </c>
      <c r="B4416" s="5" t="s">
        <v>65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 t="s">
        <v>11660</v>
      </c>
      <c r="R4416" s="7">
        <v>89111134377</v>
      </c>
      <c r="S4416" s="6" t="s">
        <v>11661</v>
      </c>
      <c r="T4416" s="6" t="s">
        <v>11662</v>
      </c>
      <c r="U4416" s="6" t="s">
        <v>1878</v>
      </c>
      <c r="V4416" s="7">
        <v>301</v>
      </c>
      <c r="W4416" s="8">
        <v>44145</v>
      </c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</row>
    <row r="4417" ht="15.15" hidden="1" spans="1:86">
      <c r="A4417" s="4">
        <v>44145.4202314815</v>
      </c>
      <c r="B4417" s="6" t="s">
        <v>80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 t="s">
        <v>11663</v>
      </c>
      <c r="BH4417" s="7">
        <v>89312555824</v>
      </c>
      <c r="BI4417" s="6"/>
      <c r="BJ4417" s="6" t="s">
        <v>11664</v>
      </c>
      <c r="BK4417" s="6" t="s">
        <v>11665</v>
      </c>
      <c r="BL4417" s="6" t="s">
        <v>745</v>
      </c>
      <c r="BM4417" s="7">
        <v>108</v>
      </c>
      <c r="BN4417" s="5" t="s">
        <v>11666</v>
      </c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</row>
    <row r="4418" ht="15.15" spans="1:86">
      <c r="A4418" s="4">
        <v>44145.420787037</v>
      </c>
      <c r="B4418" s="5" t="s">
        <v>11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 t="s">
        <v>11667</v>
      </c>
      <c r="BP4418" s="7">
        <v>89217403910</v>
      </c>
      <c r="BQ4418" s="6" t="s">
        <v>11668</v>
      </c>
      <c r="BR4418" s="6" t="s">
        <v>11669</v>
      </c>
      <c r="BS4418" s="6" t="s">
        <v>11670</v>
      </c>
      <c r="BT4418" s="7">
        <v>138</v>
      </c>
      <c r="BU4418" s="8">
        <v>44145</v>
      </c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</row>
    <row r="4419" ht="15.15" hidden="1" spans="1:86">
      <c r="A4419" s="4">
        <v>44145.4209722222</v>
      </c>
      <c r="B4419" s="5" t="s">
        <v>65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 t="s">
        <v>11654</v>
      </c>
      <c r="R4419" s="6">
        <v>79533510375</v>
      </c>
      <c r="S4419" s="6" t="s">
        <v>11655</v>
      </c>
      <c r="T4419" s="6" t="s">
        <v>11656</v>
      </c>
      <c r="U4419" s="6" t="s">
        <v>9789</v>
      </c>
      <c r="V4419" s="7">
        <v>301</v>
      </c>
      <c r="W4419" s="8">
        <v>44145</v>
      </c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</row>
    <row r="4420" ht="15.15" hidden="1" spans="1:86">
      <c r="A4420" s="4">
        <v>44145.4210185185</v>
      </c>
      <c r="B4420" s="6" t="s">
        <v>15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 t="s">
        <v>7820</v>
      </c>
      <c r="AF4420" s="7">
        <v>89112516441</v>
      </c>
      <c r="AG4420" s="6" t="s">
        <v>7821</v>
      </c>
      <c r="AH4420" s="6" t="s">
        <v>7822</v>
      </c>
      <c r="AI4420" s="6" t="s">
        <v>3496</v>
      </c>
      <c r="AJ4420" s="7">
        <v>702</v>
      </c>
      <c r="AK4420" s="11">
        <v>44145</v>
      </c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</row>
    <row r="4421" ht="15.15" hidden="1" spans="1:86">
      <c r="A4421" s="4">
        <v>44145.4224305556</v>
      </c>
      <c r="B4421" s="5" t="s">
        <v>65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 t="s">
        <v>11660</v>
      </c>
      <c r="R4421" s="7">
        <v>88111134377</v>
      </c>
      <c r="S4421" s="6" t="s">
        <v>11661</v>
      </c>
      <c r="T4421" s="6" t="s">
        <v>11662</v>
      </c>
      <c r="U4421" s="6" t="s">
        <v>9789</v>
      </c>
      <c r="V4421" s="7">
        <v>301</v>
      </c>
      <c r="W4421" s="8">
        <v>44145</v>
      </c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</row>
    <row r="4422" ht="15.15" hidden="1" spans="1:86">
      <c r="A4422" s="4">
        <v>44145.4224421296</v>
      </c>
      <c r="B4422" s="5" t="s">
        <v>65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 t="s">
        <v>7452</v>
      </c>
      <c r="R4422" s="7">
        <v>89118375188</v>
      </c>
      <c r="S4422" s="6" t="s">
        <v>7468</v>
      </c>
      <c r="T4422" s="6" t="s">
        <v>7454</v>
      </c>
      <c r="U4422" s="6" t="s">
        <v>11671</v>
      </c>
      <c r="V4422" s="6">
        <v>2</v>
      </c>
      <c r="W4422" s="8">
        <v>44144</v>
      </c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</row>
    <row r="4423" ht="15.15" hidden="1" spans="1:86">
      <c r="A4423" s="4">
        <v>44145.4243055556</v>
      </c>
      <c r="B4423" s="5" t="s">
        <v>65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 t="s">
        <v>11672</v>
      </c>
      <c r="R4423" s="6">
        <v>79119495296</v>
      </c>
      <c r="S4423" s="6" t="s">
        <v>11673</v>
      </c>
      <c r="T4423" s="6" t="s">
        <v>11674</v>
      </c>
      <c r="U4423" s="6" t="s">
        <v>9789</v>
      </c>
      <c r="V4423" s="7">
        <v>301</v>
      </c>
      <c r="W4423" s="8">
        <v>44145</v>
      </c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</row>
    <row r="4424" ht="15.15" hidden="1" spans="1:86">
      <c r="A4424" s="4">
        <v>44145.4255324074</v>
      </c>
      <c r="B4424" s="5" t="s">
        <v>65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 t="s">
        <v>11672</v>
      </c>
      <c r="R4424" s="7">
        <v>89119495296</v>
      </c>
      <c r="S4424" s="6" t="s">
        <v>11673</v>
      </c>
      <c r="T4424" s="6" t="s">
        <v>11674</v>
      </c>
      <c r="U4424" s="6" t="s">
        <v>1878</v>
      </c>
      <c r="V4424" s="7">
        <v>301</v>
      </c>
      <c r="W4424" s="8">
        <v>44145</v>
      </c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</row>
    <row r="4425" ht="15.15" hidden="1" spans="1:86">
      <c r="A4425" s="4">
        <v>44145.4265046296</v>
      </c>
      <c r="B4425" s="6" t="s">
        <v>80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 t="s">
        <v>11675</v>
      </c>
      <c r="BH4425" s="7">
        <v>89062602423</v>
      </c>
      <c r="BI4425" s="6" t="s">
        <v>11676</v>
      </c>
      <c r="BJ4425" s="6" t="s">
        <v>11677</v>
      </c>
      <c r="BK4425" s="6" t="s">
        <v>11678</v>
      </c>
      <c r="BL4425" s="6" t="s">
        <v>1707</v>
      </c>
      <c r="BM4425" s="7">
        <v>104</v>
      </c>
      <c r="BN4425" s="5" t="s">
        <v>11675</v>
      </c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</row>
    <row r="4426" ht="15.15" hidden="1" spans="1:86">
      <c r="A4426" s="4">
        <v>44145.4271527778</v>
      </c>
      <c r="B4426" s="6" t="s">
        <v>15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 t="s">
        <v>11679</v>
      </c>
      <c r="AF4426" s="6">
        <v>79213350929</v>
      </c>
      <c r="AG4426" s="6" t="s">
        <v>11680</v>
      </c>
      <c r="AH4426" s="6" t="s">
        <v>11681</v>
      </c>
      <c r="AI4426" s="6" t="s">
        <v>2839</v>
      </c>
      <c r="AJ4426" s="7">
        <v>603</v>
      </c>
      <c r="AK4426" s="6" t="s">
        <v>86</v>
      </c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</row>
    <row r="4427" ht="15.15" hidden="1" spans="1:86">
      <c r="A4427" s="4">
        <v>44145.4281828704</v>
      </c>
      <c r="B4427" s="6" t="s">
        <v>80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 t="s">
        <v>4231</v>
      </c>
      <c r="BH4427" s="7">
        <v>89215968758</v>
      </c>
      <c r="BI4427" s="6" t="s">
        <v>4232</v>
      </c>
      <c r="BJ4427" s="6" t="s">
        <v>10049</v>
      </c>
      <c r="BK4427" s="6" t="s">
        <v>8908</v>
      </c>
      <c r="BL4427" s="6" t="s">
        <v>1707</v>
      </c>
      <c r="BM4427" s="7">
        <v>104</v>
      </c>
      <c r="BN4427" s="6" t="s">
        <v>20</v>
      </c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</row>
    <row r="4428" ht="15.15" hidden="1" spans="1:86">
      <c r="A4428" s="4">
        <v>44145.4293634259</v>
      </c>
      <c r="B4428" s="6" t="s">
        <v>15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 t="s">
        <v>7881</v>
      </c>
      <c r="AF4428" s="6">
        <v>79633189944</v>
      </c>
      <c r="AG4428" s="6" t="s">
        <v>7882</v>
      </c>
      <c r="AH4428" s="6" t="s">
        <v>7883</v>
      </c>
      <c r="AI4428" s="6" t="s">
        <v>6007</v>
      </c>
      <c r="AJ4428" s="7">
        <v>121</v>
      </c>
      <c r="AK4428" s="6" t="s">
        <v>20</v>
      </c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</row>
    <row r="4429" ht="15.15" hidden="1" spans="1:86">
      <c r="A4429" s="4">
        <v>44145.4293865741</v>
      </c>
      <c r="B4429" s="6" t="s">
        <v>15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 t="s">
        <v>11682</v>
      </c>
      <c r="AF4429" s="7">
        <v>89046319662</v>
      </c>
      <c r="AG4429" s="6" t="s">
        <v>11683</v>
      </c>
      <c r="AH4429" s="6" t="s">
        <v>11684</v>
      </c>
      <c r="AI4429" s="6" t="s">
        <v>3496</v>
      </c>
      <c r="AJ4429" s="7">
        <v>107</v>
      </c>
      <c r="AK4429" s="6" t="s">
        <v>20</v>
      </c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</row>
    <row r="4430" ht="15.15" hidden="1" spans="1:86">
      <c r="A4430" s="4">
        <v>44145.4294444444</v>
      </c>
      <c r="B4430" s="5" t="s">
        <v>65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 t="s">
        <v>11685</v>
      </c>
      <c r="R4430" s="6">
        <v>79215745588</v>
      </c>
      <c r="S4430" s="6" t="s">
        <v>11686</v>
      </c>
      <c r="T4430" s="6" t="s">
        <v>11687</v>
      </c>
      <c r="U4430" s="6" t="s">
        <v>8105</v>
      </c>
      <c r="V4430" s="7">
        <v>601</v>
      </c>
      <c r="W4430" s="8">
        <v>44115</v>
      </c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</row>
    <row r="4431" ht="15.15" hidden="1" spans="1:86">
      <c r="A4431" s="4">
        <v>44145.429537037</v>
      </c>
      <c r="B4431" s="5" t="s">
        <v>65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 t="s">
        <v>11688</v>
      </c>
      <c r="R4431" s="6">
        <f>7906-229-77-18</f>
        <v>7582</v>
      </c>
      <c r="S4431" s="6" t="s">
        <v>11689</v>
      </c>
      <c r="T4431" s="6" t="s">
        <v>11690</v>
      </c>
      <c r="U4431" s="6" t="s">
        <v>5753</v>
      </c>
      <c r="V4431" s="7">
        <v>303</v>
      </c>
      <c r="W4431" s="8">
        <v>44145</v>
      </c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</row>
    <row r="4432" ht="15.15" hidden="1" spans="1:86">
      <c r="A4432" s="4">
        <v>44145.4308449074</v>
      </c>
      <c r="B4432" s="5" t="s">
        <v>65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 t="s">
        <v>11688</v>
      </c>
      <c r="R4432" s="6">
        <f>7906-229-77-18</f>
        <v>7582</v>
      </c>
      <c r="S4432" s="6" t="s">
        <v>11689</v>
      </c>
      <c r="T4432" s="6" t="s">
        <v>11690</v>
      </c>
      <c r="U4432" s="6" t="s">
        <v>9818</v>
      </c>
      <c r="V4432" s="7">
        <v>303</v>
      </c>
      <c r="W4432" s="8">
        <v>44145</v>
      </c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</row>
    <row r="4433" ht="15.15" hidden="1" spans="1:86">
      <c r="A4433" s="4">
        <v>44145.4308564815</v>
      </c>
      <c r="B4433" s="5" t="s">
        <v>65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 t="s">
        <v>11685</v>
      </c>
      <c r="R4433" s="6">
        <v>79215745588</v>
      </c>
      <c r="S4433" s="6" t="s">
        <v>11686</v>
      </c>
      <c r="T4433" s="6" t="s">
        <v>11687</v>
      </c>
      <c r="U4433" s="6" t="s">
        <v>10760</v>
      </c>
      <c r="V4433" s="7">
        <v>601</v>
      </c>
      <c r="W4433" s="8">
        <v>44145</v>
      </c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</row>
    <row r="4434" ht="15.15" hidden="1" spans="1:86">
      <c r="A4434" s="4">
        <v>44145.4312268519</v>
      </c>
      <c r="B4434" s="6" t="s">
        <v>15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 t="s">
        <v>11691</v>
      </c>
      <c r="AF4434" s="6">
        <v>79112468812</v>
      </c>
      <c r="AG4434" s="6" t="s">
        <v>11692</v>
      </c>
      <c r="AH4434" s="6" t="s">
        <v>11693</v>
      </c>
      <c r="AI4434" s="6" t="s">
        <v>3541</v>
      </c>
      <c r="AJ4434" s="7">
        <v>601</v>
      </c>
      <c r="AK4434" s="6" t="s">
        <v>20</v>
      </c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</row>
    <row r="4435" ht="15.15" hidden="1" spans="1:86">
      <c r="A4435" s="4">
        <v>44145.4316666667</v>
      </c>
      <c r="B4435" s="5" t="s">
        <v>192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 t="s">
        <v>7263</v>
      </c>
      <c r="BA4435" s="7">
        <v>89112693043</v>
      </c>
      <c r="BB4435" s="6" t="s">
        <v>11694</v>
      </c>
      <c r="BC4435" s="6" t="s">
        <v>7265</v>
      </c>
      <c r="BD4435" s="6" t="s">
        <v>773</v>
      </c>
      <c r="BE4435" s="7">
        <v>102</v>
      </c>
      <c r="BF4435" s="8">
        <v>44145</v>
      </c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</row>
    <row r="4436" ht="15.15" hidden="1" spans="1:86">
      <c r="A4436" s="4">
        <v>44145.4322569444</v>
      </c>
      <c r="B4436" s="6" t="s">
        <v>80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 t="s">
        <v>11695</v>
      </c>
      <c r="BH4436" s="7">
        <v>79214057469</v>
      </c>
      <c r="BI4436" s="6" t="s">
        <v>11696</v>
      </c>
      <c r="BJ4436" s="6" t="s">
        <v>11697</v>
      </c>
      <c r="BK4436" s="6" t="s">
        <v>11698</v>
      </c>
      <c r="BL4436" s="6" t="s">
        <v>118</v>
      </c>
      <c r="BM4436" s="7">
        <v>203</v>
      </c>
      <c r="BN4436" s="6" t="s">
        <v>1451</v>
      </c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</row>
    <row r="4437" ht="15.15" hidden="1" spans="1:86">
      <c r="A4437" s="4">
        <v>44145.4322800926</v>
      </c>
      <c r="B4437" s="6" t="s">
        <v>15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 t="s">
        <v>11699</v>
      </c>
      <c r="AF4437" s="6">
        <v>79214152187</v>
      </c>
      <c r="AG4437" s="6" t="s">
        <v>11700</v>
      </c>
      <c r="AH4437" s="6" t="s">
        <v>11701</v>
      </c>
      <c r="AI4437" s="6" t="s">
        <v>5952</v>
      </c>
      <c r="AJ4437" s="7">
        <v>202</v>
      </c>
      <c r="AK4437" s="6" t="s">
        <v>3450</v>
      </c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</row>
    <row r="4438" ht="15.15" hidden="1" spans="1:86">
      <c r="A4438" s="4">
        <v>44145.4326041667</v>
      </c>
      <c r="B4438" s="5" t="s">
        <v>169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 t="s">
        <v>11702</v>
      </c>
      <c r="Y4438" s="6">
        <v>79219650704</v>
      </c>
      <c r="Z4438" s="6" t="s">
        <v>11703</v>
      </c>
      <c r="AA4438" s="6" t="s">
        <v>11704</v>
      </c>
      <c r="AB4438" s="6" t="s">
        <v>2417</v>
      </c>
      <c r="AC4438" s="7">
        <v>102</v>
      </c>
      <c r="AD4438" s="8">
        <v>44145</v>
      </c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</row>
    <row r="4439" ht="15.15" hidden="1" spans="1:86">
      <c r="A4439" s="4">
        <v>44145.4347800926</v>
      </c>
      <c r="B4439" s="6" t="s">
        <v>15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 t="s">
        <v>11705</v>
      </c>
      <c r="AF4439" s="6" t="s">
        <v>11706</v>
      </c>
      <c r="AG4439" s="6" t="s">
        <v>11707</v>
      </c>
      <c r="AH4439" s="6" t="s">
        <v>11708</v>
      </c>
      <c r="AI4439" s="6" t="s">
        <v>11709</v>
      </c>
      <c r="AJ4439" s="6" t="s">
        <v>46</v>
      </c>
      <c r="AK4439" s="5" t="s">
        <v>11710</v>
      </c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</row>
    <row r="4440" ht="15.15" hidden="1" spans="1:86">
      <c r="A4440" s="4">
        <v>44145.4360763889</v>
      </c>
      <c r="B4440" s="6" t="s">
        <v>15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 t="s">
        <v>6716</v>
      </c>
      <c r="AF4440" s="6">
        <v>79219616985</v>
      </c>
      <c r="AG4440" s="6" t="s">
        <v>11711</v>
      </c>
      <c r="AH4440" s="6" t="s">
        <v>6718</v>
      </c>
      <c r="AI4440" s="6" t="s">
        <v>3037</v>
      </c>
      <c r="AJ4440" s="7">
        <v>101</v>
      </c>
      <c r="AK4440" s="6" t="s">
        <v>74</v>
      </c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</row>
    <row r="4441" ht="15.15" hidden="1" spans="1:86">
      <c r="A4441" s="4">
        <v>44145.436712963</v>
      </c>
      <c r="B4441" s="5" t="s">
        <v>65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 t="s">
        <v>1369</v>
      </c>
      <c r="R4441" s="7">
        <v>89062702497</v>
      </c>
      <c r="S4441" s="6" t="s">
        <v>11712</v>
      </c>
      <c r="T4441" s="6" t="s">
        <v>11713</v>
      </c>
      <c r="U4441" s="6" t="s">
        <v>1878</v>
      </c>
      <c r="V4441" s="7">
        <v>301</v>
      </c>
      <c r="W4441" s="8">
        <v>44145</v>
      </c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</row>
    <row r="4442" ht="15.15" hidden="1" spans="1:86">
      <c r="A4442" s="4">
        <v>44145.4373842593</v>
      </c>
      <c r="B4442" s="6" t="s">
        <v>15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 t="s">
        <v>11679</v>
      </c>
      <c r="AF4442" s="6">
        <v>79213350927</v>
      </c>
      <c r="AG4442" s="6" t="s">
        <v>11680</v>
      </c>
      <c r="AH4442" s="6" t="s">
        <v>11681</v>
      </c>
      <c r="AI4442" s="6" t="s">
        <v>3527</v>
      </c>
      <c r="AJ4442" s="7">
        <v>503</v>
      </c>
      <c r="AK4442" s="6" t="s">
        <v>26</v>
      </c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</row>
    <row r="4443" ht="15.15" hidden="1" spans="1:86">
      <c r="A4443" s="4">
        <v>44145.4376157407</v>
      </c>
      <c r="B4443" s="5" t="s">
        <v>65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 t="s">
        <v>1369</v>
      </c>
      <c r="R4443" s="7">
        <v>89062702497</v>
      </c>
      <c r="S4443" s="6" t="s">
        <v>11712</v>
      </c>
      <c r="T4443" s="6" t="s">
        <v>11713</v>
      </c>
      <c r="U4443" s="6" t="s">
        <v>11714</v>
      </c>
      <c r="V4443" s="7">
        <v>301</v>
      </c>
      <c r="W4443" s="8">
        <v>44145</v>
      </c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</row>
    <row r="4444" ht="15.15" hidden="1" spans="1:86">
      <c r="A4444" s="4">
        <v>44145.4390625</v>
      </c>
      <c r="B4444" s="5" t="s">
        <v>65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 t="s">
        <v>11715</v>
      </c>
      <c r="R4444" s="6">
        <v>79219823695</v>
      </c>
      <c r="S4444" s="6" t="s">
        <v>11716</v>
      </c>
      <c r="T4444" s="6" t="s">
        <v>11717</v>
      </c>
      <c r="U4444" s="6" t="s">
        <v>1878</v>
      </c>
      <c r="V4444" s="7">
        <v>303</v>
      </c>
      <c r="W4444" s="8">
        <v>44145</v>
      </c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</row>
    <row r="4445" ht="15.15" hidden="1" spans="1:86">
      <c r="A4445" s="4">
        <v>44145.4393402778</v>
      </c>
      <c r="B4445" s="5" t="s">
        <v>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 t="s">
        <v>11718</v>
      </c>
      <c r="R4445" s="7">
        <v>89618010326</v>
      </c>
      <c r="S4445" s="6" t="s">
        <v>11719</v>
      </c>
      <c r="T4445" s="6" t="s">
        <v>2189</v>
      </c>
      <c r="U4445" s="6" t="s">
        <v>5753</v>
      </c>
      <c r="V4445" s="7">
        <v>303</v>
      </c>
      <c r="W4445" s="8">
        <v>44145</v>
      </c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</row>
    <row r="4446" ht="15.15" hidden="1" spans="1:86">
      <c r="A4446" s="4">
        <v>44145.4399421296</v>
      </c>
      <c r="B4446" s="5" t="s">
        <v>65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 t="s">
        <v>11715</v>
      </c>
      <c r="R4446" s="6">
        <v>79219823695</v>
      </c>
      <c r="S4446" s="6" t="s">
        <v>11716</v>
      </c>
      <c r="T4446" s="6" t="s">
        <v>11720</v>
      </c>
      <c r="U4446" s="6" t="s">
        <v>9818</v>
      </c>
      <c r="V4446" s="7">
        <v>303</v>
      </c>
      <c r="W4446" s="8">
        <v>44145</v>
      </c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</row>
    <row r="4447" ht="15.15" hidden="1" spans="1:86">
      <c r="A4447" s="4">
        <v>44145.4400347222</v>
      </c>
      <c r="B4447" s="5" t="s">
        <v>65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 t="s">
        <v>11721</v>
      </c>
      <c r="R4447" s="7">
        <v>89626939317</v>
      </c>
      <c r="S4447" s="6" t="s">
        <v>11722</v>
      </c>
      <c r="T4447" s="6" t="s">
        <v>11723</v>
      </c>
      <c r="U4447" s="6" t="s">
        <v>69</v>
      </c>
      <c r="V4447" s="6">
        <v>1</v>
      </c>
      <c r="W4447" s="8">
        <v>44144</v>
      </c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</row>
    <row r="4448" ht="15.15" spans="1:86">
      <c r="A4448" s="4">
        <v>44145.4401041667</v>
      </c>
      <c r="B4448" s="5" t="s">
        <v>11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 t="s">
        <v>11724</v>
      </c>
      <c r="BP4448" s="7">
        <v>89117179919</v>
      </c>
      <c r="BQ4448" s="6" t="s">
        <v>11725</v>
      </c>
      <c r="BR4448" s="6" t="s">
        <v>11726</v>
      </c>
      <c r="BS4448" s="6" t="s">
        <v>2215</v>
      </c>
      <c r="BT4448" s="7">
        <v>149</v>
      </c>
      <c r="BU4448" s="8">
        <v>44145</v>
      </c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</row>
    <row r="4449" ht="15.15" hidden="1" spans="1:86">
      <c r="A4449" s="4">
        <v>44145.4402314815</v>
      </c>
      <c r="B4449" s="5" t="s">
        <v>65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 t="s">
        <v>11718</v>
      </c>
      <c r="R4449" s="7">
        <v>89618010326</v>
      </c>
      <c r="S4449" s="6" t="s">
        <v>11719</v>
      </c>
      <c r="T4449" s="6" t="s">
        <v>2189</v>
      </c>
      <c r="U4449" s="6" t="s">
        <v>9818</v>
      </c>
      <c r="V4449" s="7">
        <v>303</v>
      </c>
      <c r="W4449" s="8">
        <v>44145</v>
      </c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</row>
    <row r="4450" ht="15.15" hidden="1" spans="1:86">
      <c r="A4450" s="4">
        <v>44145.440625</v>
      </c>
      <c r="B4450" s="5" t="s">
        <v>65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 t="s">
        <v>10203</v>
      </c>
      <c r="R4450" s="6">
        <v>79213581040</v>
      </c>
      <c r="S4450" s="6"/>
      <c r="T4450" s="6" t="s">
        <v>10205</v>
      </c>
      <c r="U4450" s="6" t="s">
        <v>5753</v>
      </c>
      <c r="V4450" s="7">
        <v>303</v>
      </c>
      <c r="W4450" s="8">
        <v>44145</v>
      </c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</row>
    <row r="4451" ht="15.15" spans="1:86">
      <c r="A4451" s="4">
        <v>44145.4406712963</v>
      </c>
      <c r="B4451" s="5" t="s">
        <v>11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 t="s">
        <v>4822</v>
      </c>
      <c r="BP4451" s="7">
        <v>89119469381</v>
      </c>
      <c r="BQ4451" s="6" t="s">
        <v>4823</v>
      </c>
      <c r="BR4451" s="6" t="s">
        <v>4824</v>
      </c>
      <c r="BS4451" s="6" t="s">
        <v>11727</v>
      </c>
      <c r="BT4451" s="7">
        <v>160</v>
      </c>
      <c r="BU4451" s="8">
        <v>44145</v>
      </c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</row>
    <row r="4452" ht="15.15" hidden="1" spans="1:86">
      <c r="A4452" s="4">
        <v>44145.4413888889</v>
      </c>
      <c r="B4452" s="5" t="s">
        <v>65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 t="s">
        <v>11721</v>
      </c>
      <c r="R4452" s="7">
        <v>89626939317</v>
      </c>
      <c r="S4452" s="6" t="s">
        <v>11722</v>
      </c>
      <c r="T4452" s="6" t="s">
        <v>11723</v>
      </c>
      <c r="U4452" s="6" t="s">
        <v>1878</v>
      </c>
      <c r="V4452" s="7">
        <v>201</v>
      </c>
      <c r="W4452" s="8">
        <v>44144</v>
      </c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</row>
    <row r="4453" ht="15.15" hidden="1" spans="1:86">
      <c r="A4453" s="4">
        <v>44145.4414583333</v>
      </c>
      <c r="B4453" s="5" t="s">
        <v>65</v>
      </c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 t="s">
        <v>10203</v>
      </c>
      <c r="R4453" s="6">
        <v>79213581040</v>
      </c>
      <c r="S4453" s="6"/>
      <c r="T4453" s="6" t="s">
        <v>10205</v>
      </c>
      <c r="U4453" s="6" t="s">
        <v>9818</v>
      </c>
      <c r="V4453" s="7">
        <v>303</v>
      </c>
      <c r="W4453" s="8">
        <v>44145</v>
      </c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6"/>
      <c r="CH4453" s="6"/>
    </row>
    <row r="4454" ht="15.15" hidden="1" spans="1:86">
      <c r="A4454" s="4">
        <v>44145.4423263889</v>
      </c>
      <c r="B4454" s="5" t="s">
        <v>65</v>
      </c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 t="s">
        <v>11721</v>
      </c>
      <c r="R4454" s="7">
        <v>89626939317</v>
      </c>
      <c r="S4454" s="6" t="s">
        <v>11722</v>
      </c>
      <c r="T4454" s="6" t="s">
        <v>11723</v>
      </c>
      <c r="U4454" s="6" t="s">
        <v>9789</v>
      </c>
      <c r="V4454" s="7">
        <v>201</v>
      </c>
      <c r="W4454" s="8">
        <v>44144</v>
      </c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6"/>
      <c r="CH4454" s="6"/>
    </row>
    <row r="4455" ht="15.15" hidden="1" spans="1:86">
      <c r="A4455" s="4">
        <v>44145.4441666667</v>
      </c>
      <c r="B4455" s="5" t="s">
        <v>192</v>
      </c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 t="s">
        <v>11728</v>
      </c>
      <c r="BA4455" s="6">
        <v>79219660621</v>
      </c>
      <c r="BB4455" s="6" t="s">
        <v>11729</v>
      </c>
      <c r="BC4455" s="6" t="s">
        <v>11730</v>
      </c>
      <c r="BD4455" s="6" t="s">
        <v>11731</v>
      </c>
      <c r="BE4455" s="7">
        <v>103</v>
      </c>
      <c r="BF4455" s="8">
        <v>44145</v>
      </c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  <c r="CF4455" s="6"/>
      <c r="CG4455" s="6"/>
      <c r="CH4455" s="6"/>
    </row>
    <row r="4456" ht="15.15" spans="1:86">
      <c r="A4456" s="4">
        <v>44145.4442476852</v>
      </c>
      <c r="B4456" s="5" t="s">
        <v>11</v>
      </c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 t="s">
        <v>11721</v>
      </c>
      <c r="BP4456" s="7">
        <v>89626939317</v>
      </c>
      <c r="BQ4456" s="6" t="s">
        <v>11722</v>
      </c>
      <c r="BR4456" s="6" t="s">
        <v>11723</v>
      </c>
      <c r="BS4456" s="6" t="s">
        <v>378</v>
      </c>
      <c r="BT4456" s="7">
        <v>129</v>
      </c>
      <c r="BU4456" s="8">
        <v>44144</v>
      </c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  <c r="CF4456" s="6"/>
      <c r="CG4456" s="6"/>
      <c r="CH4456" s="6"/>
    </row>
    <row r="4457" ht="15.15" hidden="1" spans="1:86">
      <c r="A4457" s="4">
        <v>44145.4446064815</v>
      </c>
      <c r="B4457" s="5" t="s">
        <v>169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 t="s">
        <v>11732</v>
      </c>
      <c r="Y4457" s="6">
        <v>79110908215</v>
      </c>
      <c r="Z4457" s="6" t="s">
        <v>11733</v>
      </c>
      <c r="AA4457" s="6" t="s">
        <v>11734</v>
      </c>
      <c r="AB4457" s="6" t="s">
        <v>697</v>
      </c>
      <c r="AC4457" s="7">
        <v>404</v>
      </c>
      <c r="AD4457" s="8">
        <v>44145</v>
      </c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</row>
    <row r="4458" ht="15.15" hidden="1" spans="1:86">
      <c r="A4458" s="4">
        <v>44145.444837963</v>
      </c>
      <c r="B4458" s="6" t="s">
        <v>80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 t="s">
        <v>10458</v>
      </c>
      <c r="BH4458" s="6">
        <v>79211880407</v>
      </c>
      <c r="BI4458" s="6" t="s">
        <v>10459</v>
      </c>
      <c r="BJ4458" s="6" t="s">
        <v>10460</v>
      </c>
      <c r="BK4458" s="6" t="s">
        <v>10461</v>
      </c>
      <c r="BL4458" s="6" t="s">
        <v>1556</v>
      </c>
      <c r="BM4458" s="6" t="s">
        <v>10462</v>
      </c>
      <c r="BN4458" s="6" t="s">
        <v>26</v>
      </c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</row>
    <row r="4459" ht="15.15" hidden="1" spans="1:86">
      <c r="A4459" s="4">
        <v>44145.4456018519</v>
      </c>
      <c r="B4459" s="6" t="s">
        <v>15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 t="s">
        <v>11735</v>
      </c>
      <c r="AF4459" s="7">
        <v>89217503003</v>
      </c>
      <c r="AG4459" s="6" t="s">
        <v>11736</v>
      </c>
      <c r="AH4459" s="6" t="s">
        <v>11737</v>
      </c>
      <c r="AI4459" s="6" t="s">
        <v>2855</v>
      </c>
      <c r="AJ4459" s="6" t="s">
        <v>11738</v>
      </c>
      <c r="AK4459" s="6" t="s">
        <v>26</v>
      </c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</row>
    <row r="4460" ht="15.15" hidden="1" spans="1:86">
      <c r="A4460" s="4">
        <v>44145.4456597222</v>
      </c>
      <c r="B4460" s="6" t="s">
        <v>80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 t="s">
        <v>9828</v>
      </c>
      <c r="BH4460" s="6">
        <v>79217946612</v>
      </c>
      <c r="BI4460" s="6" t="s">
        <v>9829</v>
      </c>
      <c r="BJ4460" s="6" t="s">
        <v>11739</v>
      </c>
      <c r="BK4460" s="6" t="s">
        <v>9830</v>
      </c>
      <c r="BL4460" s="6" t="s">
        <v>3456</v>
      </c>
      <c r="BM4460" s="7">
        <v>105</v>
      </c>
      <c r="BN4460" s="6" t="s">
        <v>20</v>
      </c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</row>
    <row r="4461" ht="15.15" hidden="1" spans="1:86">
      <c r="A4461" s="4">
        <v>44145.4457523148</v>
      </c>
      <c r="B4461" s="6" t="s">
        <v>15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 t="s">
        <v>11740</v>
      </c>
      <c r="AF4461" s="6">
        <f>7-921-774-80-31</f>
        <v>-1799</v>
      </c>
      <c r="AG4461" s="6" t="s">
        <v>11741</v>
      </c>
      <c r="AH4461" s="6" t="s">
        <v>11742</v>
      </c>
      <c r="AI4461" s="6" t="s">
        <v>3037</v>
      </c>
      <c r="AJ4461" s="6" t="s">
        <v>2618</v>
      </c>
      <c r="AK4461" s="5" t="s">
        <v>11743</v>
      </c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</row>
    <row r="4462" ht="15.15" hidden="1" spans="1:86">
      <c r="A4462" s="4">
        <v>44145.4459259259</v>
      </c>
      <c r="B4462" s="5" t="s">
        <v>65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 t="s">
        <v>5977</v>
      </c>
      <c r="R4462" s="7">
        <v>89213441186</v>
      </c>
      <c r="S4462" s="6" t="s">
        <v>5978</v>
      </c>
      <c r="T4462" s="6" t="s">
        <v>5979</v>
      </c>
      <c r="U4462" s="6" t="s">
        <v>2001</v>
      </c>
      <c r="V4462" s="7">
        <v>101</v>
      </c>
      <c r="W4462" s="8">
        <v>44145</v>
      </c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</row>
    <row r="4463" ht="15.15" spans="1:86">
      <c r="A4463" s="4">
        <v>44145.4462384259</v>
      </c>
      <c r="B4463" s="5" t="s">
        <v>11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 t="s">
        <v>11744</v>
      </c>
      <c r="BP4463" s="7">
        <v>9818305513</v>
      </c>
      <c r="BQ4463" s="6" t="s">
        <v>11745</v>
      </c>
      <c r="BR4463" s="6" t="s">
        <v>11746</v>
      </c>
      <c r="BS4463" s="6" t="s">
        <v>7306</v>
      </c>
      <c r="BT4463" s="7">
        <v>604</v>
      </c>
      <c r="BU4463" s="8">
        <v>44145</v>
      </c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</row>
    <row r="4464" ht="15.15" spans="1:86">
      <c r="A4464" s="4">
        <v>44145.4465625</v>
      </c>
      <c r="B4464" s="5" t="s">
        <v>11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 t="s">
        <v>11747</v>
      </c>
      <c r="BP4464" s="6">
        <v>79516472659</v>
      </c>
      <c r="BQ4464" s="6" t="s">
        <v>11748</v>
      </c>
      <c r="BR4464" s="6" t="s">
        <v>11749</v>
      </c>
      <c r="BS4464" s="6" t="s">
        <v>990</v>
      </c>
      <c r="BT4464" s="7">
        <v>152</v>
      </c>
      <c r="BU4464" s="8">
        <v>44144</v>
      </c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</row>
    <row r="4465" ht="15.15" hidden="1" spans="1:86">
      <c r="A4465" s="4">
        <v>44145.4467476852</v>
      </c>
      <c r="B4465" s="6" t="s">
        <v>365</v>
      </c>
      <c r="C4465" s="6" t="s">
        <v>11721</v>
      </c>
      <c r="D4465" s="7">
        <v>89626939317</v>
      </c>
      <c r="E4465" s="6" t="s">
        <v>11722</v>
      </c>
      <c r="F4465" s="6" t="s">
        <v>11723</v>
      </c>
      <c r="G4465" s="6" t="s">
        <v>369</v>
      </c>
      <c r="H4465" s="7">
        <v>701</v>
      </c>
      <c r="I4465" s="8">
        <v>44144</v>
      </c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</row>
    <row r="4466" ht="15.15" spans="1:86">
      <c r="A4466" s="4">
        <v>44145.4473958333</v>
      </c>
      <c r="B4466" s="5" t="s">
        <v>11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 t="s">
        <v>11750</v>
      </c>
      <c r="BP4466" s="6">
        <v>79533557994</v>
      </c>
      <c r="BQ4466" s="6" t="s">
        <v>11751</v>
      </c>
      <c r="BR4466" s="6" t="s">
        <v>11752</v>
      </c>
      <c r="BS4466" s="6" t="s">
        <v>990</v>
      </c>
      <c r="BT4466" s="7">
        <v>152</v>
      </c>
      <c r="BU4466" s="8">
        <v>44144</v>
      </c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</row>
    <row r="4467" ht="15.15" hidden="1" spans="1:86">
      <c r="A4467" s="4">
        <v>44145.4475</v>
      </c>
      <c r="B4467" s="6" t="s">
        <v>80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 t="s">
        <v>11753</v>
      </c>
      <c r="BH4467" s="7">
        <v>89062291172</v>
      </c>
      <c r="BI4467" s="6" t="s">
        <v>11754</v>
      </c>
      <c r="BJ4467" s="6" t="s">
        <v>11755</v>
      </c>
      <c r="BK4467" s="6" t="s">
        <v>11756</v>
      </c>
      <c r="BL4467" s="6" t="s">
        <v>1919</v>
      </c>
      <c r="BM4467" s="7">
        <v>177</v>
      </c>
      <c r="BN4467" s="6" t="s">
        <v>591</v>
      </c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</row>
    <row r="4468" ht="15.15" hidden="1" spans="1:86">
      <c r="A4468" s="4">
        <v>44145.447650463</v>
      </c>
      <c r="B4468" s="5" t="s">
        <v>65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 t="s">
        <v>11757</v>
      </c>
      <c r="R4468" s="7">
        <v>9112615034</v>
      </c>
      <c r="S4468" s="6"/>
      <c r="T4468" s="6" t="s">
        <v>11758</v>
      </c>
      <c r="U4468" s="6" t="s">
        <v>9370</v>
      </c>
      <c r="V4468" s="6">
        <v>3</v>
      </c>
      <c r="W4468" s="8">
        <v>44145</v>
      </c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</row>
    <row r="4469" ht="15.15" hidden="1" spans="1:86">
      <c r="A4469" s="4">
        <v>44145.4478356481</v>
      </c>
      <c r="B4469" s="6" t="s">
        <v>80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 t="s">
        <v>11759</v>
      </c>
      <c r="BH4469" s="7">
        <v>79650542878</v>
      </c>
      <c r="BI4469" s="6" t="s">
        <v>11760</v>
      </c>
      <c r="BJ4469" s="6" t="s">
        <v>11761</v>
      </c>
      <c r="BK4469" s="6" t="s">
        <v>11762</v>
      </c>
      <c r="BL4469" s="6" t="s">
        <v>11763</v>
      </c>
      <c r="BM4469" s="6" t="s">
        <v>2618</v>
      </c>
      <c r="BN4469" s="6" t="s">
        <v>20</v>
      </c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</row>
    <row r="4470" ht="15.15" hidden="1" spans="1:86">
      <c r="A4470" s="4">
        <v>44145.447962963</v>
      </c>
      <c r="B4470" s="5" t="s">
        <v>65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 t="s">
        <v>11764</v>
      </c>
      <c r="R4470" s="7">
        <v>89111349197</v>
      </c>
      <c r="S4470" s="6" t="s">
        <v>11765</v>
      </c>
      <c r="T4470" s="6" t="s">
        <v>11766</v>
      </c>
      <c r="U4470" s="6" t="s">
        <v>11767</v>
      </c>
      <c r="V4470" s="7">
        <v>1</v>
      </c>
      <c r="W4470" s="8">
        <v>44145</v>
      </c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</row>
    <row r="4471" ht="15.15" spans="1:86">
      <c r="A4471" s="4">
        <v>44145.4482638889</v>
      </c>
      <c r="B4471" s="5" t="s">
        <v>11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 t="s">
        <v>11182</v>
      </c>
      <c r="BP4471" s="6">
        <f>7-921-994-76-4</f>
        <v>-1988</v>
      </c>
      <c r="BQ4471" s="6" t="s">
        <v>11768</v>
      </c>
      <c r="BR4471" s="6" t="s">
        <v>11769</v>
      </c>
      <c r="BS4471" s="6" t="s">
        <v>10354</v>
      </c>
      <c r="BT4471" s="7">
        <v>128</v>
      </c>
      <c r="BU4471" s="8">
        <v>44145</v>
      </c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</row>
    <row r="4472" ht="15.15" hidden="1" spans="1:86">
      <c r="A4472" s="4">
        <v>44145.4488657407</v>
      </c>
      <c r="B4472" s="5" t="s">
        <v>65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 t="s">
        <v>11764</v>
      </c>
      <c r="R4472" s="7">
        <v>89111349197</v>
      </c>
      <c r="S4472" s="6" t="s">
        <v>11765</v>
      </c>
      <c r="T4472" s="6" t="s">
        <v>11766</v>
      </c>
      <c r="U4472" s="6" t="s">
        <v>11770</v>
      </c>
      <c r="V4472" s="7">
        <v>2</v>
      </c>
      <c r="W4472" s="8">
        <v>44145</v>
      </c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</row>
    <row r="4473" ht="15.15" hidden="1" spans="1:86">
      <c r="A4473" s="4">
        <v>44145.4494675926</v>
      </c>
      <c r="B4473" s="5" t="s">
        <v>65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 t="s">
        <v>11757</v>
      </c>
      <c r="R4473" s="7">
        <v>9112615034</v>
      </c>
      <c r="S4473" s="6"/>
      <c r="T4473" s="6" t="s">
        <v>11758</v>
      </c>
      <c r="U4473" s="6" t="s">
        <v>1355</v>
      </c>
      <c r="V4473" s="7">
        <v>502</v>
      </c>
      <c r="W4473" s="8">
        <v>44145</v>
      </c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</row>
    <row r="4474" ht="15.15" hidden="1" spans="1:86">
      <c r="A4474" s="4">
        <v>44145.4498726852</v>
      </c>
      <c r="B4474" s="5" t="s">
        <v>65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 t="s">
        <v>11764</v>
      </c>
      <c r="R4474" s="7">
        <v>89111349197</v>
      </c>
      <c r="S4474" s="6" t="s">
        <v>11765</v>
      </c>
      <c r="T4474" s="6" t="s">
        <v>11766</v>
      </c>
      <c r="U4474" s="6" t="s">
        <v>1355</v>
      </c>
      <c r="V4474" s="7">
        <v>3</v>
      </c>
      <c r="W4474" s="8">
        <v>44145</v>
      </c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</row>
    <row r="4475" ht="15.15" hidden="1" spans="1:86">
      <c r="A4475" s="4">
        <v>44145.4541203704</v>
      </c>
      <c r="B4475" s="6" t="s">
        <v>80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 t="s">
        <v>11771</v>
      </c>
      <c r="BH4475" s="6">
        <v>79217778424</v>
      </c>
      <c r="BI4475" s="6" t="s">
        <v>11772</v>
      </c>
      <c r="BJ4475" s="6" t="s">
        <v>11773</v>
      </c>
      <c r="BK4475" s="6" t="s">
        <v>11774</v>
      </c>
      <c r="BL4475" s="6" t="s">
        <v>7539</v>
      </c>
      <c r="BM4475" s="7">
        <v>301</v>
      </c>
      <c r="BN4475" s="6" t="s">
        <v>7759</v>
      </c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</row>
    <row r="4476" ht="15.15" hidden="1" spans="1:86">
      <c r="A4476" s="4">
        <v>44145.4549884259</v>
      </c>
      <c r="B4476" s="6" t="s">
        <v>15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 t="s">
        <v>11775</v>
      </c>
      <c r="AF4476" s="7">
        <v>89216328001</v>
      </c>
      <c r="AG4476" s="6" t="s">
        <v>11776</v>
      </c>
      <c r="AH4476" s="6" t="s">
        <v>11777</v>
      </c>
      <c r="AI4476" s="6" t="s">
        <v>11778</v>
      </c>
      <c r="AJ4476" s="7">
        <v>109</v>
      </c>
      <c r="AK4476" s="6" t="s">
        <v>26</v>
      </c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</row>
    <row r="4477" ht="15.15" hidden="1" spans="1:86">
      <c r="A4477" s="4">
        <v>44145.4555787037</v>
      </c>
      <c r="B4477" s="6" t="s">
        <v>15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 t="s">
        <v>11779</v>
      </c>
      <c r="AF4477" s="7">
        <v>89219321705</v>
      </c>
      <c r="AG4477" s="6" t="s">
        <v>11780</v>
      </c>
      <c r="AH4477" s="6" t="s">
        <v>11781</v>
      </c>
      <c r="AI4477" s="6" t="s">
        <v>7696</v>
      </c>
      <c r="AJ4477" s="7">
        <v>118</v>
      </c>
      <c r="AK4477" s="6" t="s">
        <v>433</v>
      </c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</row>
    <row r="4478" ht="15.15" hidden="1" spans="1:86">
      <c r="A4478" s="4">
        <v>44145.4574652778</v>
      </c>
      <c r="B4478" s="6" t="s">
        <v>80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 t="s">
        <v>11782</v>
      </c>
      <c r="BH4478" s="6" t="s">
        <v>11783</v>
      </c>
      <c r="BI4478" s="6" t="s">
        <v>11784</v>
      </c>
      <c r="BJ4478" s="6" t="s">
        <v>11785</v>
      </c>
      <c r="BK4478" s="6" t="s">
        <v>11786</v>
      </c>
      <c r="BL4478" s="6" t="s">
        <v>3112</v>
      </c>
      <c r="BM4478" s="6" t="s">
        <v>46</v>
      </c>
      <c r="BN4478" s="6" t="s">
        <v>74</v>
      </c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</row>
    <row r="4479" ht="15.15" hidden="1" spans="1:86">
      <c r="A4479" s="4">
        <v>44145.4575231482</v>
      </c>
      <c r="B4479" s="5" t="s">
        <v>169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 t="s">
        <v>11787</v>
      </c>
      <c r="Y4479" s="6">
        <v>79522212781</v>
      </c>
      <c r="Z4479" s="6" t="s">
        <v>11788</v>
      </c>
      <c r="AA4479" s="6" t="s">
        <v>11789</v>
      </c>
      <c r="AB4479" s="6" t="s">
        <v>9818</v>
      </c>
      <c r="AC4479" s="7">
        <v>303</v>
      </c>
      <c r="AD4479" s="8">
        <v>44145</v>
      </c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</row>
    <row r="4480" ht="15.15" spans="1:86">
      <c r="A4480" s="4">
        <v>44145.4584259259</v>
      </c>
      <c r="B4480" s="5" t="s">
        <v>11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 t="s">
        <v>11790</v>
      </c>
      <c r="BP4480" s="6">
        <v>79213379090</v>
      </c>
      <c r="BQ4480" s="6" t="s">
        <v>11791</v>
      </c>
      <c r="BR4480" s="6" t="s">
        <v>11792</v>
      </c>
      <c r="BS4480" s="6" t="s">
        <v>8546</v>
      </c>
      <c r="BT4480" s="7">
        <v>409</v>
      </c>
      <c r="BU4480" s="8">
        <v>44145</v>
      </c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</row>
    <row r="4481" ht="15.15" hidden="1" spans="1:86">
      <c r="A4481" s="4">
        <v>44145.4586921296</v>
      </c>
      <c r="B4481" s="5" t="s">
        <v>169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 t="s">
        <v>11787</v>
      </c>
      <c r="Y4481" s="6">
        <v>79522212781</v>
      </c>
      <c r="Z4481" s="6" t="s">
        <v>11788</v>
      </c>
      <c r="AA4481" s="6" t="s">
        <v>11789</v>
      </c>
      <c r="AB4481" s="6" t="s">
        <v>10421</v>
      </c>
      <c r="AC4481" s="7">
        <v>303</v>
      </c>
      <c r="AD4481" s="8">
        <v>44145</v>
      </c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</row>
    <row r="4482" ht="15.15" hidden="1" spans="1:86">
      <c r="A4482" s="4">
        <v>44145.4594560185</v>
      </c>
      <c r="B4482" s="5" t="s">
        <v>65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 t="s">
        <v>11793</v>
      </c>
      <c r="R4482" s="6" t="s">
        <v>11794</v>
      </c>
      <c r="S4482" s="6" t="s">
        <v>11795</v>
      </c>
      <c r="T4482" s="6" t="s">
        <v>11796</v>
      </c>
      <c r="U4482" s="6" t="s">
        <v>1878</v>
      </c>
      <c r="V4482" s="7">
        <v>201</v>
      </c>
      <c r="W4482" s="8">
        <v>44145</v>
      </c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</row>
    <row r="4483" ht="15.15" hidden="1" spans="1:86">
      <c r="A4483" s="4">
        <v>44145.4602893519</v>
      </c>
      <c r="B4483" s="6" t="s">
        <v>15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 t="s">
        <v>11797</v>
      </c>
      <c r="AF4483" s="7">
        <v>89046057435</v>
      </c>
      <c r="AG4483" s="6" t="s">
        <v>11798</v>
      </c>
      <c r="AH4483" s="6" t="s">
        <v>11799</v>
      </c>
      <c r="AI4483" s="6" t="s">
        <v>3037</v>
      </c>
      <c r="AJ4483" s="6" t="s">
        <v>11800</v>
      </c>
      <c r="AK4483" s="6" t="s">
        <v>11801</v>
      </c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</row>
    <row r="4484" ht="15.15" hidden="1" spans="1:86">
      <c r="A4484" s="4">
        <v>44145.4606018519</v>
      </c>
      <c r="B4484" s="5" t="s">
        <v>65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 t="s">
        <v>11793</v>
      </c>
      <c r="R4484" s="6" t="s">
        <v>11794</v>
      </c>
      <c r="S4484" s="6" t="s">
        <v>11795</v>
      </c>
      <c r="T4484" s="6" t="s">
        <v>11796</v>
      </c>
      <c r="U4484" s="6" t="s">
        <v>9789</v>
      </c>
      <c r="V4484" s="7">
        <v>201</v>
      </c>
      <c r="W4484" s="8">
        <v>44145</v>
      </c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</row>
    <row r="4485" ht="15.15" hidden="1" spans="1:86">
      <c r="A4485" s="4">
        <v>44145.4609375</v>
      </c>
      <c r="B4485" s="5" t="s">
        <v>169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 t="s">
        <v>11802</v>
      </c>
      <c r="Y4485" s="6">
        <v>79817849322</v>
      </c>
      <c r="Z4485" s="6" t="s">
        <v>11803</v>
      </c>
      <c r="AA4485" s="6" t="s">
        <v>11804</v>
      </c>
      <c r="AB4485" s="6" t="s">
        <v>1878</v>
      </c>
      <c r="AC4485" s="7">
        <v>401</v>
      </c>
      <c r="AD4485" s="8">
        <v>44145</v>
      </c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</row>
    <row r="4486" ht="15.15" hidden="1" spans="1:86">
      <c r="A4486" s="4">
        <v>44145.4610300926</v>
      </c>
      <c r="B4486" s="5" t="s">
        <v>65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 t="s">
        <v>10370</v>
      </c>
      <c r="R4486" s="6">
        <v>79213941175</v>
      </c>
      <c r="S4486" s="6" t="s">
        <v>10371</v>
      </c>
      <c r="T4486" s="6" t="s">
        <v>10372</v>
      </c>
      <c r="U4486" s="6" t="s">
        <v>5462</v>
      </c>
      <c r="V4486" s="7">
        <v>2</v>
      </c>
      <c r="W4486" s="8">
        <v>44145</v>
      </c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</row>
    <row r="4487" ht="15.15" hidden="1" spans="1:86">
      <c r="A4487" s="4">
        <v>44145.4612384259</v>
      </c>
      <c r="B4487" s="5" t="s">
        <v>65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 t="s">
        <v>6938</v>
      </c>
      <c r="R4487" s="6" t="s">
        <v>6939</v>
      </c>
      <c r="S4487" s="6" t="s">
        <v>6940</v>
      </c>
      <c r="T4487" s="6" t="s">
        <v>11805</v>
      </c>
      <c r="U4487" s="6" t="s">
        <v>5462</v>
      </c>
      <c r="V4487" s="7">
        <v>301</v>
      </c>
      <c r="W4487" s="8">
        <v>44145</v>
      </c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</row>
    <row r="4488" ht="15.15" hidden="1" spans="1:86">
      <c r="A4488" s="4">
        <v>44145.4615972222</v>
      </c>
      <c r="B4488" s="6" t="s">
        <v>80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 t="s">
        <v>10458</v>
      </c>
      <c r="BH4488" s="6">
        <v>79211880407</v>
      </c>
      <c r="BI4488" s="6" t="s">
        <v>10459</v>
      </c>
      <c r="BJ4488" s="6" t="s">
        <v>10460</v>
      </c>
      <c r="BK4488" s="6" t="s">
        <v>10461</v>
      </c>
      <c r="BL4488" s="6" t="s">
        <v>1556</v>
      </c>
      <c r="BM4488" s="6" t="s">
        <v>10462</v>
      </c>
      <c r="BN4488" s="6" t="s">
        <v>26</v>
      </c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</row>
    <row r="4489" ht="15.15" hidden="1" spans="1:86">
      <c r="A4489" s="4">
        <v>44145.4618518519</v>
      </c>
      <c r="B4489" s="5" t="s">
        <v>27</v>
      </c>
      <c r="C4489" s="6"/>
      <c r="D4489" s="6"/>
      <c r="E4489" s="6"/>
      <c r="F4489" s="6"/>
      <c r="G4489" s="6"/>
      <c r="H4489" s="6"/>
      <c r="I4489" s="6"/>
      <c r="J4489" s="6" t="s">
        <v>11806</v>
      </c>
      <c r="K4489" s="7">
        <v>89218860911</v>
      </c>
      <c r="L4489" s="6" t="s">
        <v>11807</v>
      </c>
      <c r="M4489" s="6" t="s">
        <v>11808</v>
      </c>
      <c r="N4489" s="6" t="s">
        <v>9100</v>
      </c>
      <c r="O4489" s="7">
        <v>203</v>
      </c>
      <c r="P4489" s="8">
        <v>44145</v>
      </c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</row>
    <row r="4490" ht="15.15" hidden="1" spans="1:86">
      <c r="A4490" s="4">
        <v>44145.4623958333</v>
      </c>
      <c r="B4490" s="5" t="s">
        <v>65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 t="s">
        <v>6938</v>
      </c>
      <c r="R4490" s="6" t="s">
        <v>6939</v>
      </c>
      <c r="S4490" s="6" t="s">
        <v>11809</v>
      </c>
      <c r="T4490" s="6" t="s">
        <v>6941</v>
      </c>
      <c r="U4490" s="6" t="s">
        <v>5462</v>
      </c>
      <c r="V4490" s="7">
        <v>301</v>
      </c>
      <c r="W4490" s="8">
        <v>47432</v>
      </c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</row>
    <row r="4491" ht="15.15" hidden="1" spans="1:86">
      <c r="A4491" s="4">
        <v>44145.4642939815</v>
      </c>
      <c r="B4491" s="5" t="s">
        <v>65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 t="s">
        <v>11810</v>
      </c>
      <c r="R4491" s="10">
        <v>79817849322</v>
      </c>
      <c r="S4491" s="6" t="s">
        <v>11811</v>
      </c>
      <c r="T4491" s="6" t="s">
        <v>11804</v>
      </c>
      <c r="U4491" s="6" t="s">
        <v>9789</v>
      </c>
      <c r="V4491" s="7">
        <v>401</v>
      </c>
      <c r="W4491" s="8">
        <v>44145</v>
      </c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</row>
    <row r="4492" ht="15.15" hidden="1" spans="1:86">
      <c r="A4492" s="4">
        <v>44145.4653819444</v>
      </c>
      <c r="B4492" s="6" t="s">
        <v>80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 t="s">
        <v>11812</v>
      </c>
      <c r="BH4492" s="6">
        <v>79315856933</v>
      </c>
      <c r="BI4492" s="6" t="s">
        <v>11813</v>
      </c>
      <c r="BJ4492" s="6" t="s">
        <v>11814</v>
      </c>
      <c r="BK4492" s="6" t="s">
        <v>11815</v>
      </c>
      <c r="BL4492" s="6" t="s">
        <v>7436</v>
      </c>
      <c r="BM4492" s="7">
        <v>105</v>
      </c>
      <c r="BN4492" s="6" t="s">
        <v>26</v>
      </c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</row>
    <row r="4493" ht="15.15" hidden="1" spans="1:86">
      <c r="A4493" s="4">
        <v>44145.4663078704</v>
      </c>
      <c r="B4493" s="5" t="s">
        <v>27</v>
      </c>
      <c r="C4493" s="6"/>
      <c r="D4493" s="6"/>
      <c r="E4493" s="6"/>
      <c r="F4493" s="6"/>
      <c r="G4493" s="6"/>
      <c r="H4493" s="6"/>
      <c r="I4493" s="6"/>
      <c r="J4493" s="6" t="s">
        <v>11816</v>
      </c>
      <c r="K4493" s="7">
        <v>89117340486</v>
      </c>
      <c r="L4493" s="6" t="s">
        <v>11817</v>
      </c>
      <c r="M4493" s="6" t="s">
        <v>11818</v>
      </c>
      <c r="N4493" s="6" t="s">
        <v>11819</v>
      </c>
      <c r="O4493" s="7">
        <v>202</v>
      </c>
      <c r="P4493" s="8">
        <v>44145</v>
      </c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</row>
    <row r="4494" ht="15.15" hidden="1" spans="1:86">
      <c r="A4494" s="4">
        <v>44145.4680092593</v>
      </c>
      <c r="B4494" s="5" t="s">
        <v>65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 t="s">
        <v>11810</v>
      </c>
      <c r="R4494" s="10">
        <v>79817849322</v>
      </c>
      <c r="S4494" s="6" t="s">
        <v>11803</v>
      </c>
      <c r="T4494" s="6" t="s">
        <v>11804</v>
      </c>
      <c r="U4494" s="6" t="s">
        <v>1878</v>
      </c>
      <c r="V4494" s="7">
        <v>401</v>
      </c>
      <c r="W4494" s="8">
        <v>44145</v>
      </c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</row>
    <row r="4495" ht="15.15" hidden="1" spans="1:86">
      <c r="A4495" s="4">
        <v>44145.4689583333</v>
      </c>
      <c r="B4495" s="5" t="s">
        <v>65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 t="s">
        <v>11820</v>
      </c>
      <c r="R4495" s="6">
        <v>79531452526</v>
      </c>
      <c r="S4495" s="6" t="s">
        <v>11821</v>
      </c>
      <c r="T4495" s="6" t="s">
        <v>11822</v>
      </c>
      <c r="U4495" s="6" t="s">
        <v>11823</v>
      </c>
      <c r="V4495" s="6" t="s">
        <v>11824</v>
      </c>
      <c r="W4495" s="8">
        <v>44145</v>
      </c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</row>
    <row r="4496" ht="15.15" spans="1:86">
      <c r="A4496" s="4">
        <v>44145.4700925926</v>
      </c>
      <c r="B4496" s="5" t="s">
        <v>11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 t="s">
        <v>11825</v>
      </c>
      <c r="BP4496" s="7">
        <v>89213737465</v>
      </c>
      <c r="BQ4496" s="6" t="s">
        <v>11826</v>
      </c>
      <c r="BR4496" s="6" t="s">
        <v>11827</v>
      </c>
      <c r="BS4496" s="6" t="s">
        <v>10107</v>
      </c>
      <c r="BT4496" s="7">
        <v>138</v>
      </c>
      <c r="BU4496" s="8">
        <v>44145</v>
      </c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</row>
    <row r="4497" ht="15.15" hidden="1" spans="1:86">
      <c r="A4497" s="4">
        <v>44145.470462963</v>
      </c>
      <c r="B4497" s="5" t="s">
        <v>169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 t="s">
        <v>11828</v>
      </c>
      <c r="Y4497" s="6">
        <v>79213069347</v>
      </c>
      <c r="Z4497" s="6" t="s">
        <v>11829</v>
      </c>
      <c r="AA4497" s="6" t="s">
        <v>11830</v>
      </c>
      <c r="AB4497" s="6" t="s">
        <v>1996</v>
      </c>
      <c r="AC4497" s="7">
        <v>701</v>
      </c>
      <c r="AD4497" s="8">
        <v>44145</v>
      </c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</row>
    <row r="4498" ht="15.15" hidden="1" spans="1:86">
      <c r="A4498" s="4">
        <v>44145.4705092593</v>
      </c>
      <c r="B4498" s="5" t="s">
        <v>65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 t="s">
        <v>11831</v>
      </c>
      <c r="R4498" s="6" t="s">
        <v>11832</v>
      </c>
      <c r="S4498" s="6" t="s">
        <v>11833</v>
      </c>
      <c r="T4498" s="6" t="s">
        <v>11834</v>
      </c>
      <c r="U4498" s="6" t="s">
        <v>11835</v>
      </c>
      <c r="V4498" s="7">
        <v>2</v>
      </c>
      <c r="W4498" s="8">
        <v>44141</v>
      </c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</row>
    <row r="4499" ht="15.15" hidden="1" spans="1:86">
      <c r="A4499" s="4">
        <v>44145.4706597222</v>
      </c>
      <c r="B4499" s="6" t="s">
        <v>15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 t="s">
        <v>8580</v>
      </c>
      <c r="AF4499" s="6">
        <v>79119356182</v>
      </c>
      <c r="AG4499" s="6" t="s">
        <v>8581</v>
      </c>
      <c r="AH4499" s="6" t="s">
        <v>8582</v>
      </c>
      <c r="AI4499" s="6" t="s">
        <v>7422</v>
      </c>
      <c r="AJ4499" s="7">
        <v>109</v>
      </c>
      <c r="AK4499" s="6" t="s">
        <v>20</v>
      </c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</row>
    <row r="4500" ht="15.15" hidden="1" spans="1:86">
      <c r="A4500" s="4">
        <v>44145.4712384259</v>
      </c>
      <c r="B4500" s="5" t="s">
        <v>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 t="s">
        <v>11757</v>
      </c>
      <c r="R4500" s="7">
        <v>9112615034</v>
      </c>
      <c r="S4500" s="6"/>
      <c r="T4500" s="6" t="s">
        <v>11758</v>
      </c>
      <c r="U4500" s="6" t="s">
        <v>5133</v>
      </c>
      <c r="V4500" s="6">
        <v>2</v>
      </c>
      <c r="W4500" s="8">
        <v>44145</v>
      </c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</row>
    <row r="4501" ht="15.15" hidden="1" spans="1:86">
      <c r="A4501" s="4">
        <v>44145.4712384259</v>
      </c>
      <c r="B4501" s="6" t="s">
        <v>15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 t="s">
        <v>11836</v>
      </c>
      <c r="AF4501" s="7">
        <v>89119320601</v>
      </c>
      <c r="AG4501" s="6" t="s">
        <v>11837</v>
      </c>
      <c r="AH4501" s="6" t="s">
        <v>11838</v>
      </c>
      <c r="AI4501" s="6" t="s">
        <v>7524</v>
      </c>
      <c r="AJ4501" s="7">
        <v>208</v>
      </c>
      <c r="AK4501" s="6" t="s">
        <v>20</v>
      </c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</row>
    <row r="4502" ht="15.15" hidden="1" spans="1:86">
      <c r="A4502" s="4">
        <v>44145.4713657407</v>
      </c>
      <c r="B4502" s="6" t="s">
        <v>80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 t="s">
        <v>11839</v>
      </c>
      <c r="BH4502" s="6">
        <v>79516449357</v>
      </c>
      <c r="BI4502" s="6" t="s">
        <v>11840</v>
      </c>
      <c r="BJ4502" s="6" t="s">
        <v>11841</v>
      </c>
      <c r="BK4502" s="6" t="s">
        <v>11842</v>
      </c>
      <c r="BL4502" s="6" t="s">
        <v>10028</v>
      </c>
      <c r="BM4502" s="7">
        <v>401</v>
      </c>
      <c r="BN4502" s="6" t="s">
        <v>20</v>
      </c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</row>
    <row r="4503" ht="15.15" hidden="1" spans="1:86">
      <c r="A4503" s="4">
        <v>44145.4725231481</v>
      </c>
      <c r="B4503" s="5" t="s">
        <v>65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 t="s">
        <v>10783</v>
      </c>
      <c r="R4503" s="6">
        <v>79219860744</v>
      </c>
      <c r="S4503" s="6"/>
      <c r="T4503" s="6" t="s">
        <v>10784</v>
      </c>
      <c r="U4503" s="6" t="s">
        <v>10812</v>
      </c>
      <c r="V4503" s="6">
        <v>1</v>
      </c>
      <c r="W4503" s="8">
        <v>44144</v>
      </c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</row>
    <row r="4504" ht="15.15" hidden="1" spans="1:86">
      <c r="A4504" s="4">
        <v>44145.4728935185</v>
      </c>
      <c r="B4504" s="6" t="s">
        <v>365</v>
      </c>
      <c r="C4504" s="6" t="s">
        <v>11843</v>
      </c>
      <c r="D4504" s="7">
        <v>89216457291</v>
      </c>
      <c r="E4504" s="6" t="s">
        <v>11844</v>
      </c>
      <c r="F4504" s="6" t="s">
        <v>11845</v>
      </c>
      <c r="G4504" s="6" t="s">
        <v>7047</v>
      </c>
      <c r="H4504" s="7">
        <v>401</v>
      </c>
      <c r="I4504" s="8">
        <v>44145</v>
      </c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</row>
    <row r="4505" ht="15.15" hidden="1" spans="1:86">
      <c r="A4505" s="4">
        <v>44145.4729398148</v>
      </c>
      <c r="B4505" s="5" t="s">
        <v>65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 t="s">
        <v>11846</v>
      </c>
      <c r="R4505" s="6">
        <v>79219397819</v>
      </c>
      <c r="S4505" s="6" t="s">
        <v>11847</v>
      </c>
      <c r="T4505" s="6" t="s">
        <v>11848</v>
      </c>
      <c r="U4505" s="6" t="s">
        <v>4856</v>
      </c>
      <c r="V4505" s="6" t="s">
        <v>11849</v>
      </c>
      <c r="W4505" s="8">
        <v>44144</v>
      </c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</row>
    <row r="4506" ht="15.15" hidden="1" spans="1:86">
      <c r="A4506" s="4">
        <v>44145.4731597222</v>
      </c>
      <c r="B4506" s="5" t="s">
        <v>65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 t="s">
        <v>11850</v>
      </c>
      <c r="R4506" s="7">
        <v>89119192072</v>
      </c>
      <c r="S4506" s="6"/>
      <c r="T4506" s="6" t="s">
        <v>11851</v>
      </c>
      <c r="U4506" s="6" t="s">
        <v>633</v>
      </c>
      <c r="V4506" s="7">
        <v>103</v>
      </c>
      <c r="W4506" s="8">
        <v>44145</v>
      </c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</row>
    <row r="4507" ht="15.15" spans="1:86">
      <c r="A4507" s="4">
        <v>44145.4732060185</v>
      </c>
      <c r="B4507" s="5" t="s">
        <v>11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 t="s">
        <v>11852</v>
      </c>
      <c r="BP4507" s="7">
        <v>89112823072</v>
      </c>
      <c r="BQ4507" s="6" t="s">
        <v>11853</v>
      </c>
      <c r="BR4507" s="6" t="s">
        <v>11852</v>
      </c>
      <c r="BS4507" s="6" t="s">
        <v>4038</v>
      </c>
      <c r="BT4507" s="7">
        <v>115</v>
      </c>
      <c r="BU4507" s="8">
        <v>44145</v>
      </c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</row>
    <row r="4508" ht="15.15" hidden="1" spans="1:86">
      <c r="A4508" s="4">
        <v>44145.4742592593</v>
      </c>
      <c r="B4508" s="6" t="s">
        <v>365</v>
      </c>
      <c r="C4508" s="6" t="s">
        <v>11843</v>
      </c>
      <c r="D4508" s="7">
        <v>89216457291</v>
      </c>
      <c r="E4508" s="6" t="s">
        <v>11844</v>
      </c>
      <c r="F4508" s="6" t="s">
        <v>11854</v>
      </c>
      <c r="G4508" s="6" t="s">
        <v>369</v>
      </c>
      <c r="H4508" s="7">
        <v>801</v>
      </c>
      <c r="I4508" s="8">
        <v>44145</v>
      </c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  <c r="CF4508" s="6"/>
      <c r="CG4508" s="6"/>
      <c r="CH4508" s="6"/>
    </row>
    <row r="4509" ht="15.15" spans="1:86">
      <c r="A4509" s="4">
        <v>44145.4745601852</v>
      </c>
      <c r="B4509" s="5" t="s">
        <v>11</v>
      </c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 t="s">
        <v>11855</v>
      </c>
      <c r="BP4509" s="6">
        <v>79045575514</v>
      </c>
      <c r="BQ4509" s="6" t="s">
        <v>11856</v>
      </c>
      <c r="BR4509" s="6" t="s">
        <v>11857</v>
      </c>
      <c r="BS4509" s="6" t="s">
        <v>2731</v>
      </c>
      <c r="BT4509" s="6" t="s">
        <v>11858</v>
      </c>
      <c r="BU4509" s="8">
        <v>44145</v>
      </c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  <c r="CF4509" s="6"/>
      <c r="CG4509" s="6"/>
      <c r="CH4509" s="6"/>
    </row>
    <row r="4510" ht="15.15" hidden="1" spans="1:86">
      <c r="A4510" s="4">
        <v>44145.4746875</v>
      </c>
      <c r="B4510" s="5" t="s">
        <v>65</v>
      </c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 t="s">
        <v>11846</v>
      </c>
      <c r="R4510" s="6">
        <v>79219397819</v>
      </c>
      <c r="S4510" s="6" t="s">
        <v>11847</v>
      </c>
      <c r="T4510" s="6" t="s">
        <v>11848</v>
      </c>
      <c r="U4510" s="6" t="s">
        <v>1878</v>
      </c>
      <c r="V4510" s="7">
        <v>201</v>
      </c>
      <c r="W4510" s="8">
        <v>44144</v>
      </c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  <c r="CF4510" s="6"/>
      <c r="CG4510" s="6"/>
      <c r="CH4510" s="6"/>
    </row>
    <row r="4511" ht="15.15" hidden="1" spans="1:86">
      <c r="A4511" s="4">
        <v>44145.4746990741</v>
      </c>
      <c r="B4511" s="5" t="s">
        <v>27</v>
      </c>
      <c r="C4511" s="6"/>
      <c r="D4511" s="6"/>
      <c r="E4511" s="6"/>
      <c r="F4511" s="6"/>
      <c r="G4511" s="6"/>
      <c r="H4511" s="6"/>
      <c r="I4511" s="6"/>
      <c r="J4511" s="6" t="s">
        <v>11859</v>
      </c>
      <c r="K4511" s="7">
        <v>89217472818</v>
      </c>
      <c r="L4511" s="6" t="s">
        <v>11860</v>
      </c>
      <c r="M4511" s="6" t="s">
        <v>11861</v>
      </c>
      <c r="N4511" s="6" t="s">
        <v>9100</v>
      </c>
      <c r="O4511" s="7">
        <v>208</v>
      </c>
      <c r="P4511" s="8">
        <v>44145</v>
      </c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  <c r="CF4511" s="6"/>
      <c r="CG4511" s="6"/>
      <c r="CH4511" s="6"/>
    </row>
    <row r="4512" ht="15.15" hidden="1" spans="1:86">
      <c r="A4512" s="4">
        <v>44145.4760185185</v>
      </c>
      <c r="B4512" s="5" t="s">
        <v>65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 t="s">
        <v>11846</v>
      </c>
      <c r="R4512" s="6">
        <v>79219397819</v>
      </c>
      <c r="S4512" s="6" t="s">
        <v>11847</v>
      </c>
      <c r="T4512" s="6" t="s">
        <v>11848</v>
      </c>
      <c r="U4512" s="6" t="s">
        <v>9789</v>
      </c>
      <c r="V4512" s="7">
        <v>201</v>
      </c>
      <c r="W4512" s="8">
        <v>44144</v>
      </c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</row>
    <row r="4513" ht="15.15" hidden="1" spans="1:86">
      <c r="A4513" s="4">
        <v>44145.477349537</v>
      </c>
      <c r="B4513" s="6" t="s">
        <v>15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 t="s">
        <v>11862</v>
      </c>
      <c r="AF4513" s="7">
        <v>89500280851</v>
      </c>
      <c r="AG4513" s="6" t="s">
        <v>11863</v>
      </c>
      <c r="AH4513" s="6" t="s">
        <v>11864</v>
      </c>
      <c r="AI4513" s="6" t="s">
        <v>10037</v>
      </c>
      <c r="AJ4513" s="7">
        <v>106</v>
      </c>
      <c r="AK4513" s="6" t="s">
        <v>20</v>
      </c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</row>
    <row r="4514" ht="15.15" hidden="1" spans="1:86">
      <c r="A4514" s="4">
        <v>44145.4775347222</v>
      </c>
      <c r="B4514" s="6" t="s">
        <v>80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 t="s">
        <v>11865</v>
      </c>
      <c r="BH4514" s="7">
        <v>79046105904</v>
      </c>
      <c r="BI4514" s="6" t="s">
        <v>11866</v>
      </c>
      <c r="BJ4514" s="6" t="s">
        <v>11867</v>
      </c>
      <c r="BK4514" s="6" t="s">
        <v>11868</v>
      </c>
      <c r="BL4514" s="6" t="s">
        <v>9100</v>
      </c>
      <c r="BM4514" s="7">
        <v>302</v>
      </c>
      <c r="BN4514" s="6" t="s">
        <v>11869</v>
      </c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</row>
    <row r="4515" ht="15.15" hidden="1" spans="1:86">
      <c r="A4515" s="4">
        <v>44145.4779513889</v>
      </c>
      <c r="B4515" s="5" t="s">
        <v>169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 t="s">
        <v>11870</v>
      </c>
      <c r="Y4515" s="7">
        <v>89117220368</v>
      </c>
      <c r="Z4515" s="6" t="s">
        <v>11871</v>
      </c>
      <c r="AA4515" s="6" t="s">
        <v>11872</v>
      </c>
      <c r="AB4515" s="6" t="s">
        <v>697</v>
      </c>
      <c r="AC4515" s="7">
        <v>401</v>
      </c>
      <c r="AD4515" s="8">
        <v>44145</v>
      </c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</row>
    <row r="4516" ht="15.15" hidden="1" spans="1:86">
      <c r="A4516" s="4">
        <v>44145.4788310185</v>
      </c>
      <c r="B4516" s="6" t="s">
        <v>80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 t="s">
        <v>10458</v>
      </c>
      <c r="BH4516" s="6">
        <v>79211880407</v>
      </c>
      <c r="BI4516" s="6" t="s">
        <v>10459</v>
      </c>
      <c r="BJ4516" s="6" t="s">
        <v>10460</v>
      </c>
      <c r="BK4516" s="6" t="s">
        <v>10461</v>
      </c>
      <c r="BL4516" s="6" t="s">
        <v>1556</v>
      </c>
      <c r="BM4516" s="6" t="s">
        <v>10462</v>
      </c>
      <c r="BN4516" s="6" t="s">
        <v>26</v>
      </c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</row>
    <row r="4517" ht="15.15" hidden="1" spans="1:86">
      <c r="A4517" s="4">
        <v>44145.4798842593</v>
      </c>
      <c r="B4517" s="6" t="s">
        <v>80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 t="s">
        <v>11865</v>
      </c>
      <c r="BH4517" s="6">
        <v>79046105904</v>
      </c>
      <c r="BI4517" s="6" t="s">
        <v>11866</v>
      </c>
      <c r="BJ4517" s="6" t="s">
        <v>11873</v>
      </c>
      <c r="BK4517" s="6" t="s">
        <v>11868</v>
      </c>
      <c r="BL4517" s="6" t="s">
        <v>6584</v>
      </c>
      <c r="BM4517" s="7">
        <v>108</v>
      </c>
      <c r="BN4517" s="6" t="s">
        <v>26</v>
      </c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</row>
    <row r="4518" ht="15.15" hidden="1" spans="1:86">
      <c r="A4518" s="4">
        <v>44145.4816203704</v>
      </c>
      <c r="B4518" s="5" t="s">
        <v>169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 t="s">
        <v>11850</v>
      </c>
      <c r="Y4518" s="7">
        <v>89119192072</v>
      </c>
      <c r="Z4518" s="6"/>
      <c r="AA4518" s="6" t="s">
        <v>11851</v>
      </c>
      <c r="AB4518" s="6" t="s">
        <v>11874</v>
      </c>
      <c r="AC4518" s="7">
        <v>102</v>
      </c>
      <c r="AD4518" s="8">
        <v>44145</v>
      </c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</row>
    <row r="4519" ht="15.15" spans="1:86">
      <c r="A4519" s="4">
        <v>44145.4829282407</v>
      </c>
      <c r="B4519" s="5" t="s">
        <v>11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 t="s">
        <v>9305</v>
      </c>
      <c r="BP4519" s="6" t="s">
        <v>9306</v>
      </c>
      <c r="BQ4519" s="6" t="s">
        <v>9307</v>
      </c>
      <c r="BR4519" s="6" t="s">
        <v>11875</v>
      </c>
      <c r="BS4519" s="6" t="s">
        <v>9925</v>
      </c>
      <c r="BT4519" s="7">
        <v>122</v>
      </c>
      <c r="BU4519" s="8">
        <v>44145</v>
      </c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</row>
    <row r="4520" ht="15.15" hidden="1" spans="1:86">
      <c r="A4520" s="4">
        <v>44145.4836226852</v>
      </c>
      <c r="B4520" s="6" t="s">
        <v>15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 t="s">
        <v>6912</v>
      </c>
      <c r="AF4520" s="7">
        <v>89217522226</v>
      </c>
      <c r="AG4520" s="6" t="s">
        <v>6913</v>
      </c>
      <c r="AH4520" s="6" t="s">
        <v>6914</v>
      </c>
      <c r="AI4520" s="6" t="s">
        <v>3504</v>
      </c>
      <c r="AJ4520" s="7">
        <v>102</v>
      </c>
      <c r="AK4520" s="6" t="s">
        <v>20</v>
      </c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</row>
    <row r="4521" ht="15.15" hidden="1" spans="1:86">
      <c r="A4521" s="4">
        <v>44145.4839930556</v>
      </c>
      <c r="B4521" s="5" t="s">
        <v>65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 t="s">
        <v>11876</v>
      </c>
      <c r="R4521" s="7">
        <v>89219653991</v>
      </c>
      <c r="S4521" s="6" t="s">
        <v>11877</v>
      </c>
      <c r="T4521" s="6" t="s">
        <v>11878</v>
      </c>
      <c r="U4521" s="6" t="s">
        <v>11879</v>
      </c>
      <c r="V4521" s="7">
        <v>108</v>
      </c>
      <c r="W4521" s="8">
        <v>44145</v>
      </c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</row>
    <row r="4522" ht="15.15" hidden="1" spans="1:86">
      <c r="A4522" s="4">
        <v>44145.4843634259</v>
      </c>
      <c r="B4522" s="5" t="s">
        <v>44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 t="s">
        <v>11880</v>
      </c>
      <c r="AM4522" s="6">
        <f>7-931-312-5-18</f>
        <v>-1259</v>
      </c>
      <c r="AN4522" s="6" t="s">
        <v>11881</v>
      </c>
      <c r="AO4522" s="6" t="s">
        <v>11882</v>
      </c>
      <c r="AP4522" s="6" t="s">
        <v>1660</v>
      </c>
      <c r="AQ4522" s="6" t="s">
        <v>11883</v>
      </c>
      <c r="AR4522" s="8">
        <v>44145</v>
      </c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</row>
    <row r="4523" ht="15.15" hidden="1" spans="1:86">
      <c r="A4523" s="4">
        <v>44145.4843981481</v>
      </c>
      <c r="B4523" s="5" t="s">
        <v>65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 t="s">
        <v>10575</v>
      </c>
      <c r="R4523" s="6">
        <v>79217544264</v>
      </c>
      <c r="S4523" s="6" t="s">
        <v>10576</v>
      </c>
      <c r="T4523" s="6" t="s">
        <v>11884</v>
      </c>
      <c r="U4523" s="6" t="s">
        <v>9789</v>
      </c>
      <c r="V4523" s="7">
        <v>301</v>
      </c>
      <c r="W4523" s="8">
        <v>44175</v>
      </c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</row>
    <row r="4524" ht="15.15" hidden="1" spans="1:86">
      <c r="A4524" s="4">
        <v>44145.4851967593</v>
      </c>
      <c r="B4524" s="6" t="s">
        <v>80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 t="s">
        <v>2129</v>
      </c>
      <c r="BH4524" s="6">
        <f>7905-200-6465</f>
        <v>1240</v>
      </c>
      <c r="BI4524" s="6" t="s">
        <v>2130</v>
      </c>
      <c r="BJ4524" s="6" t="s">
        <v>11885</v>
      </c>
      <c r="BK4524" s="6" t="s">
        <v>2131</v>
      </c>
      <c r="BL4524" s="6" t="s">
        <v>11886</v>
      </c>
      <c r="BM4524" s="7">
        <v>220</v>
      </c>
      <c r="BN4524" s="6" t="s">
        <v>5144</v>
      </c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</row>
    <row r="4525" ht="15.15" hidden="1" spans="1:86">
      <c r="A4525" s="4">
        <v>44145.4860069444</v>
      </c>
      <c r="B4525" s="5" t="s">
        <v>65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 t="s">
        <v>10575</v>
      </c>
      <c r="R4525" s="6">
        <v>79217544264</v>
      </c>
      <c r="S4525" s="6" t="s">
        <v>10576</v>
      </c>
      <c r="T4525" s="6" t="s">
        <v>11884</v>
      </c>
      <c r="U4525" s="6" t="s">
        <v>1878</v>
      </c>
      <c r="V4525" s="7">
        <v>301</v>
      </c>
      <c r="W4525" s="8">
        <v>44145</v>
      </c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</row>
    <row r="4526" ht="15.15" spans="1:86">
      <c r="A4526" s="4">
        <v>44145.4877777778</v>
      </c>
      <c r="B4526" s="5" t="s">
        <v>11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 t="s">
        <v>11887</v>
      </c>
      <c r="BP4526" s="6" t="s">
        <v>11888</v>
      </c>
      <c r="BQ4526" s="6" t="s">
        <v>11889</v>
      </c>
      <c r="BR4526" s="6" t="s">
        <v>11890</v>
      </c>
      <c r="BS4526" s="6" t="s">
        <v>378</v>
      </c>
      <c r="BT4526" s="7">
        <v>129</v>
      </c>
      <c r="BU4526" s="8">
        <v>44144</v>
      </c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</row>
    <row r="4527" ht="15.15" hidden="1" spans="1:86">
      <c r="A4527" s="4">
        <v>44145.490787037</v>
      </c>
      <c r="B4527" s="5" t="s">
        <v>65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 t="s">
        <v>11880</v>
      </c>
      <c r="R4527" s="6">
        <f>7-931-312-5-18</f>
        <v>-1259</v>
      </c>
      <c r="S4527" s="6" t="s">
        <v>11881</v>
      </c>
      <c r="T4527" s="6" t="s">
        <v>11882</v>
      </c>
      <c r="U4527" s="6" t="s">
        <v>5528</v>
      </c>
      <c r="V4527" s="7">
        <v>201</v>
      </c>
      <c r="W4527" s="8">
        <v>44145</v>
      </c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</row>
    <row r="4528" ht="15.15" spans="1:86">
      <c r="A4528" s="4">
        <v>44145.4910069444</v>
      </c>
      <c r="B4528" s="5" t="s">
        <v>11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 t="s">
        <v>11891</v>
      </c>
      <c r="BP4528" s="7">
        <v>9119120660</v>
      </c>
      <c r="BQ4528" s="6" t="s">
        <v>11892</v>
      </c>
      <c r="BR4528" s="6" t="s">
        <v>11893</v>
      </c>
      <c r="BS4528" s="6" t="s">
        <v>2215</v>
      </c>
      <c r="BT4528" s="7">
        <v>149</v>
      </c>
      <c r="BU4528" s="8">
        <v>44145</v>
      </c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</row>
    <row r="4529" ht="15.15" hidden="1" spans="1:86">
      <c r="A4529" s="4">
        <v>44145.4914814815</v>
      </c>
      <c r="B4529" s="5" t="s">
        <v>65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 t="s">
        <v>11894</v>
      </c>
      <c r="R4529" s="7">
        <v>89213156620</v>
      </c>
      <c r="S4529" s="6" t="s">
        <v>11895</v>
      </c>
      <c r="T4529" s="6" t="s">
        <v>11896</v>
      </c>
      <c r="U4529" s="6" t="s">
        <v>2001</v>
      </c>
      <c r="V4529" s="7">
        <v>101</v>
      </c>
      <c r="W4529" s="8">
        <v>44145</v>
      </c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</row>
    <row r="4530" ht="15.15" hidden="1" spans="1:86">
      <c r="A4530" s="4">
        <v>44145.4917476852</v>
      </c>
      <c r="B4530" s="5" t="s">
        <v>65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 t="s">
        <v>11880</v>
      </c>
      <c r="R4530" s="6">
        <f>7-931-312-5-18</f>
        <v>-1259</v>
      </c>
      <c r="S4530" s="6" t="s">
        <v>11881</v>
      </c>
      <c r="T4530" s="6" t="s">
        <v>11882</v>
      </c>
      <c r="U4530" s="6" t="s">
        <v>1988</v>
      </c>
      <c r="V4530" s="6" t="s">
        <v>4916</v>
      </c>
      <c r="W4530" s="8">
        <v>44145</v>
      </c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</row>
    <row r="4531" ht="15.15" hidden="1" spans="1:86">
      <c r="A4531" s="4">
        <v>44145.4932407407</v>
      </c>
      <c r="B4531" s="5" t="s">
        <v>125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 t="s">
        <v>11880</v>
      </c>
      <c r="AT4531" s="6">
        <f>7-931-312-5-18</f>
        <v>-1259</v>
      </c>
      <c r="AU4531" s="6" t="s">
        <v>11881</v>
      </c>
      <c r="AV4531" s="6" t="s">
        <v>11882</v>
      </c>
      <c r="AW4531" s="6" t="s">
        <v>11897</v>
      </c>
      <c r="AX4531" s="6" t="s">
        <v>11883</v>
      </c>
      <c r="AY4531" s="8">
        <v>44145</v>
      </c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</row>
    <row r="4532" ht="15.15" hidden="1" spans="1:86">
      <c r="A4532" s="4">
        <v>44145.4936574074</v>
      </c>
      <c r="B4532" s="5" t="s">
        <v>169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 t="s">
        <v>11898</v>
      </c>
      <c r="Y4532" s="6">
        <v>79219085244</v>
      </c>
      <c r="Z4532" s="6" t="s">
        <v>11899</v>
      </c>
      <c r="AA4532" s="6" t="s">
        <v>11900</v>
      </c>
      <c r="AB4532" s="6" t="s">
        <v>878</v>
      </c>
      <c r="AC4532" s="7">
        <v>104</v>
      </c>
      <c r="AD4532" s="8">
        <v>44145</v>
      </c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</row>
    <row r="4533" ht="15.15" hidden="1" spans="1:86">
      <c r="A4533" s="4">
        <v>44145.4940162037</v>
      </c>
      <c r="B4533" s="5" t="s">
        <v>27</v>
      </c>
      <c r="C4533" s="6"/>
      <c r="D4533" s="6"/>
      <c r="E4533" s="6"/>
      <c r="F4533" s="6"/>
      <c r="G4533" s="6"/>
      <c r="H4533" s="6"/>
      <c r="I4533" s="6"/>
      <c r="J4533" s="6" t="s">
        <v>11901</v>
      </c>
      <c r="K4533" s="7">
        <v>89119464674</v>
      </c>
      <c r="L4533" s="6" t="s">
        <v>11902</v>
      </c>
      <c r="M4533" s="6" t="s">
        <v>11903</v>
      </c>
      <c r="N4533" s="6" t="s">
        <v>745</v>
      </c>
      <c r="O4533" s="7">
        <v>201</v>
      </c>
      <c r="P4533" s="8">
        <v>44145</v>
      </c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</row>
    <row r="4534" ht="15.15" hidden="1" spans="1:86">
      <c r="A4534" s="4">
        <v>44145.4942708333</v>
      </c>
      <c r="B4534" s="6" t="s">
        <v>15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 t="s">
        <v>11904</v>
      </c>
      <c r="AF4534" s="6" t="s">
        <v>11905</v>
      </c>
      <c r="AG4534" s="6" t="s">
        <v>11906</v>
      </c>
      <c r="AH4534" s="6" t="s">
        <v>11907</v>
      </c>
      <c r="AI4534" s="6" t="s">
        <v>3126</v>
      </c>
      <c r="AJ4534" s="7">
        <v>201</v>
      </c>
      <c r="AK4534" s="6" t="s">
        <v>26</v>
      </c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</row>
    <row r="4535" ht="15.15" hidden="1" spans="1:86">
      <c r="A4535" s="4">
        <v>44145.494537037</v>
      </c>
      <c r="B4535" s="6" t="s">
        <v>15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 t="s">
        <v>11908</v>
      </c>
      <c r="AF4535" s="6">
        <v>79217590232</v>
      </c>
      <c r="AG4535" s="6" t="s">
        <v>11909</v>
      </c>
      <c r="AH4535" s="6" t="s">
        <v>11910</v>
      </c>
      <c r="AI4535" s="6" t="s">
        <v>2154</v>
      </c>
      <c r="AJ4535" s="7">
        <v>204</v>
      </c>
      <c r="AK4535" s="6" t="s">
        <v>26</v>
      </c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</row>
    <row r="4536" ht="15.15" spans="1:86">
      <c r="A4536" s="4">
        <v>44145.4946759259</v>
      </c>
      <c r="B4536" s="5" t="s">
        <v>11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 t="s">
        <v>11911</v>
      </c>
      <c r="BP4536" s="7">
        <v>89119571788</v>
      </c>
      <c r="BQ4536" s="6" t="s">
        <v>11912</v>
      </c>
      <c r="BR4536" s="6" t="s">
        <v>11913</v>
      </c>
      <c r="BS4536" s="6" t="s">
        <v>378</v>
      </c>
      <c r="BT4536" s="7">
        <v>129</v>
      </c>
      <c r="BU4536" s="8">
        <v>44145</v>
      </c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</row>
    <row r="4537" ht="15.15" hidden="1" spans="1:86">
      <c r="A4537" s="4">
        <v>44145.4948726852</v>
      </c>
      <c r="B4537" s="5" t="s">
        <v>65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 t="s">
        <v>11828</v>
      </c>
      <c r="R4537" s="6">
        <v>79213069347</v>
      </c>
      <c r="S4537" s="6" t="s">
        <v>11829</v>
      </c>
      <c r="T4537" s="6" t="s">
        <v>11914</v>
      </c>
      <c r="U4537" s="6" t="s">
        <v>168</v>
      </c>
      <c r="V4537" s="7">
        <v>903</v>
      </c>
      <c r="W4537" s="8">
        <v>44145</v>
      </c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</row>
    <row r="4538" ht="15.15" hidden="1" spans="1:86">
      <c r="A4538" s="4">
        <v>44145.4949652778</v>
      </c>
      <c r="B4538" s="6" t="s">
        <v>15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 t="s">
        <v>1729</v>
      </c>
      <c r="AF4538" s="6">
        <v>79006524373</v>
      </c>
      <c r="AG4538" s="6" t="s">
        <v>1730</v>
      </c>
      <c r="AH4538" s="6" t="s">
        <v>8077</v>
      </c>
      <c r="AI4538" s="6" t="s">
        <v>2855</v>
      </c>
      <c r="AJ4538" s="7">
        <v>301</v>
      </c>
      <c r="AK4538" s="11">
        <v>44114</v>
      </c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</row>
    <row r="4539" ht="15.15" hidden="1" spans="1:86">
      <c r="A4539" s="4">
        <v>44145.4949768518</v>
      </c>
      <c r="B4539" s="5" t="s">
        <v>65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 t="s">
        <v>10304</v>
      </c>
      <c r="R4539" s="7">
        <v>89216468111</v>
      </c>
      <c r="S4539" s="6" t="s">
        <v>10305</v>
      </c>
      <c r="T4539" s="6" t="s">
        <v>10306</v>
      </c>
      <c r="U4539" s="6" t="s">
        <v>5462</v>
      </c>
      <c r="V4539" s="7">
        <v>101</v>
      </c>
      <c r="W4539" s="8">
        <v>44145</v>
      </c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</row>
    <row r="4540" ht="15.15" spans="1:86">
      <c r="A4540" s="4">
        <v>44145.4951736111</v>
      </c>
      <c r="B4540" s="5" t="s">
        <v>11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 t="s">
        <v>11915</v>
      </c>
      <c r="BP4540" s="6">
        <v>79219523350</v>
      </c>
      <c r="BQ4540" s="6"/>
      <c r="BR4540" s="6" t="s">
        <v>11916</v>
      </c>
      <c r="BS4540" s="6" t="s">
        <v>378</v>
      </c>
      <c r="BT4540" s="7">
        <v>153</v>
      </c>
      <c r="BU4540" s="8">
        <v>44145</v>
      </c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</row>
    <row r="4541" ht="15.15" spans="1:86">
      <c r="A4541" s="4">
        <v>44145.4954282407</v>
      </c>
      <c r="B4541" s="5" t="s">
        <v>11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 t="s">
        <v>10927</v>
      </c>
      <c r="BP4541" s="6" t="s">
        <v>10928</v>
      </c>
      <c r="BQ4541" s="6" t="s">
        <v>46</v>
      </c>
      <c r="BR4541" s="6" t="s">
        <v>10929</v>
      </c>
      <c r="BS4541" s="6" t="s">
        <v>10795</v>
      </c>
      <c r="BT4541" s="7">
        <v>140</v>
      </c>
      <c r="BU4541" s="8">
        <v>44143</v>
      </c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</row>
    <row r="4542" ht="15.15" spans="1:86">
      <c r="A4542" s="4">
        <v>44145.496412037</v>
      </c>
      <c r="B4542" s="5" t="s">
        <v>11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 t="s">
        <v>1054</v>
      </c>
      <c r="BP4542" s="6" t="s">
        <v>10941</v>
      </c>
      <c r="BQ4542" s="6" t="s">
        <v>10942</v>
      </c>
      <c r="BR4542" s="6" t="s">
        <v>10943</v>
      </c>
      <c r="BS4542" s="6" t="s">
        <v>10795</v>
      </c>
      <c r="BT4542" s="7">
        <v>140</v>
      </c>
      <c r="BU4542" s="8">
        <v>44143</v>
      </c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</row>
    <row r="4543" ht="15.15" spans="1:86">
      <c r="A4543" s="4">
        <v>44145.4971875</v>
      </c>
      <c r="B4543" s="5" t="s">
        <v>11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 t="s">
        <v>10962</v>
      </c>
      <c r="BP4543" s="6" t="s">
        <v>10963</v>
      </c>
      <c r="BQ4543" s="6" t="s">
        <v>10964</v>
      </c>
      <c r="BR4543" s="6" t="s">
        <v>10965</v>
      </c>
      <c r="BS4543" s="6" t="s">
        <v>10795</v>
      </c>
      <c r="BT4543" s="7">
        <v>140</v>
      </c>
      <c r="BU4543" s="8">
        <v>44143</v>
      </c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</row>
    <row r="4544" ht="15.15" spans="1:86">
      <c r="A4544" s="4">
        <v>44145.4972453704</v>
      </c>
      <c r="B4544" s="5" t="s">
        <v>11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 t="s">
        <v>6515</v>
      </c>
      <c r="BP4544" s="10">
        <v>79219510298</v>
      </c>
      <c r="BQ4544" s="6" t="s">
        <v>6516</v>
      </c>
      <c r="BR4544" s="6" t="s">
        <v>6517</v>
      </c>
      <c r="BS4544" s="6" t="s">
        <v>8363</v>
      </c>
      <c r="BT4544" s="7">
        <v>165</v>
      </c>
      <c r="BU4544" s="8">
        <v>44145</v>
      </c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</row>
    <row r="4545" ht="15.15" hidden="1" spans="1:86">
      <c r="A4545" s="4">
        <v>44145.4973611111</v>
      </c>
      <c r="B4545" s="6" t="s">
        <v>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 t="s">
        <v>11917</v>
      </c>
      <c r="AF4545" s="7">
        <v>89217549365</v>
      </c>
      <c r="AG4545" s="6" t="s">
        <v>11918</v>
      </c>
      <c r="AH4545" s="6" t="s">
        <v>11919</v>
      </c>
      <c r="AI4545" s="6" t="s">
        <v>2855</v>
      </c>
      <c r="AJ4545" s="7">
        <v>501</v>
      </c>
      <c r="AK4545" s="5" t="s">
        <v>5408</v>
      </c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</row>
    <row r="4546" ht="15.15" hidden="1" spans="1:86">
      <c r="A4546" s="4">
        <v>44145.4974652778</v>
      </c>
      <c r="B4546" s="6" t="s">
        <v>80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 t="s">
        <v>11880</v>
      </c>
      <c r="BH4546" s="6">
        <f>7-931-312-5-18</f>
        <v>-1259</v>
      </c>
      <c r="BI4546" s="6" t="s">
        <v>11920</v>
      </c>
      <c r="BJ4546" s="6" t="s">
        <v>11921</v>
      </c>
      <c r="BK4546" s="6" t="s">
        <v>11922</v>
      </c>
      <c r="BL4546" s="6" t="s">
        <v>1707</v>
      </c>
      <c r="BM4546" s="7">
        <v>104</v>
      </c>
      <c r="BN4546" s="11">
        <v>44145</v>
      </c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</row>
    <row r="4547" ht="15.15" spans="1:86">
      <c r="A4547" s="4">
        <v>44145.4975462963</v>
      </c>
      <c r="B4547" s="5" t="s">
        <v>11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 t="s">
        <v>10938</v>
      </c>
      <c r="BP4547" s="7">
        <v>89650752789</v>
      </c>
      <c r="BQ4547" s="6" t="s">
        <v>10939</v>
      </c>
      <c r="BR4547" s="6" t="s">
        <v>11031</v>
      </c>
      <c r="BS4547" s="6" t="s">
        <v>1028</v>
      </c>
      <c r="BT4547" s="7">
        <v>125</v>
      </c>
      <c r="BU4547" s="8">
        <v>44144</v>
      </c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</row>
    <row r="4548" ht="15.15" hidden="1" spans="1:86">
      <c r="A4548" s="4">
        <v>44145.4978935185</v>
      </c>
      <c r="B4548" s="5" t="s">
        <v>65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 t="s">
        <v>11923</v>
      </c>
      <c r="R4548" s="6">
        <v>79216417017</v>
      </c>
      <c r="S4548" s="6" t="s">
        <v>11924</v>
      </c>
      <c r="T4548" s="6" t="s">
        <v>11925</v>
      </c>
      <c r="U4548" s="6" t="s">
        <v>11926</v>
      </c>
      <c r="V4548" s="7">
        <v>601</v>
      </c>
      <c r="W4548" s="8">
        <v>44145</v>
      </c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</row>
    <row r="4549" ht="15.15" spans="1:86">
      <c r="A4549" s="4">
        <v>44145.4981018519</v>
      </c>
      <c r="B4549" s="5" t="s">
        <v>11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 t="s">
        <v>10991</v>
      </c>
      <c r="BP4549" s="6" t="s">
        <v>10992</v>
      </c>
      <c r="BQ4549" s="6" t="s">
        <v>11927</v>
      </c>
      <c r="BR4549" s="6" t="s">
        <v>10994</v>
      </c>
      <c r="BS4549" s="6" t="s">
        <v>10795</v>
      </c>
      <c r="BT4549" s="7">
        <v>140</v>
      </c>
      <c r="BU4549" s="8">
        <v>44143</v>
      </c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</row>
    <row r="4550" ht="15.15" spans="1:86">
      <c r="A4550" s="4">
        <v>44145.4989930556</v>
      </c>
      <c r="B4550" s="5" t="s">
        <v>11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 t="s">
        <v>11928</v>
      </c>
      <c r="BP4550" s="6" t="s">
        <v>11929</v>
      </c>
      <c r="BQ4550" s="6" t="s">
        <v>11930</v>
      </c>
      <c r="BR4550" s="6" t="s">
        <v>11931</v>
      </c>
      <c r="BS4550" s="6" t="s">
        <v>10795</v>
      </c>
      <c r="BT4550" s="7">
        <v>140</v>
      </c>
      <c r="BU4550" s="8">
        <v>44143</v>
      </c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</row>
    <row r="4551" ht="15.15" spans="1:86">
      <c r="A4551" s="4">
        <v>44145.4999421296</v>
      </c>
      <c r="B4551" s="5" t="s">
        <v>11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 t="s">
        <v>11007</v>
      </c>
      <c r="BP4551" s="6" t="s">
        <v>11008</v>
      </c>
      <c r="BQ4551" s="6" t="s">
        <v>11009</v>
      </c>
      <c r="BR4551" s="6" t="s">
        <v>11010</v>
      </c>
      <c r="BS4551" s="6" t="s">
        <v>10795</v>
      </c>
      <c r="BT4551" s="7">
        <v>140</v>
      </c>
      <c r="BU4551" s="8">
        <v>44143</v>
      </c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</row>
    <row r="4552" ht="15.15" hidden="1" spans="1:86">
      <c r="A4552" s="4">
        <v>44145.5000578704</v>
      </c>
      <c r="B4552" s="6" t="s">
        <v>15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 t="s">
        <v>11880</v>
      </c>
      <c r="AF4552" s="6">
        <f>7-931-312-5-18</f>
        <v>-1259</v>
      </c>
      <c r="AG4552" s="6" t="s">
        <v>11920</v>
      </c>
      <c r="AH4552" s="6" t="s">
        <v>11922</v>
      </c>
      <c r="AI4552" s="6" t="s">
        <v>2113</v>
      </c>
      <c r="AJ4552" s="7">
        <v>101</v>
      </c>
      <c r="AK4552" s="11">
        <v>44145</v>
      </c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</row>
    <row r="4553" ht="15.15" spans="1:86">
      <c r="A4553" s="4">
        <v>44145.500775463</v>
      </c>
      <c r="B4553" s="5" t="s">
        <v>11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 t="s">
        <v>11024</v>
      </c>
      <c r="BP4553" s="6" t="s">
        <v>11025</v>
      </c>
      <c r="BQ4553" s="6" t="s">
        <v>11932</v>
      </c>
      <c r="BR4553" s="6" t="s">
        <v>11027</v>
      </c>
      <c r="BS4553" s="6" t="s">
        <v>10795</v>
      </c>
      <c r="BT4553" s="7">
        <v>140</v>
      </c>
      <c r="BU4553" s="8">
        <v>44143</v>
      </c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</row>
    <row r="4554" ht="15.15" spans="1:86">
      <c r="A4554" s="4">
        <v>44145.5016087963</v>
      </c>
      <c r="B4554" s="5" t="s">
        <v>11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 t="s">
        <v>11040</v>
      </c>
      <c r="BP4554" s="6" t="s">
        <v>11041</v>
      </c>
      <c r="BQ4554" s="6" t="s">
        <v>11042</v>
      </c>
      <c r="BR4554" s="6" t="s">
        <v>11043</v>
      </c>
      <c r="BS4554" s="6" t="s">
        <v>10795</v>
      </c>
      <c r="BT4554" s="7">
        <v>140</v>
      </c>
      <c r="BU4554" s="8">
        <v>44143</v>
      </c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</row>
    <row r="4555" ht="15.15" hidden="1" spans="1:86">
      <c r="A4555" s="4">
        <v>44145.5017013889</v>
      </c>
      <c r="B4555" s="6" t="s">
        <v>15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 t="s">
        <v>11933</v>
      </c>
      <c r="AF4555" s="6">
        <v>79213726893</v>
      </c>
      <c r="AG4555" s="6" t="s">
        <v>11934</v>
      </c>
      <c r="AH4555" s="6" t="s">
        <v>11935</v>
      </c>
      <c r="AI4555" s="6" t="s">
        <v>3496</v>
      </c>
      <c r="AJ4555" s="7">
        <v>401</v>
      </c>
      <c r="AK4555" s="6" t="s">
        <v>20</v>
      </c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</row>
    <row r="4556" ht="15.15" hidden="1" spans="1:86">
      <c r="A4556" s="4">
        <v>44145.5023032407</v>
      </c>
      <c r="B4556" s="5" t="s">
        <v>65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 t="s">
        <v>11936</v>
      </c>
      <c r="R4556" s="10">
        <v>79219366792</v>
      </c>
      <c r="S4556" s="6"/>
      <c r="T4556" s="6" t="s">
        <v>11937</v>
      </c>
      <c r="U4556" s="6" t="s">
        <v>7449</v>
      </c>
      <c r="V4556" s="7">
        <v>402</v>
      </c>
      <c r="W4556" s="8">
        <v>44145</v>
      </c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</row>
    <row r="4557" ht="15.15" hidden="1" spans="1:86">
      <c r="A4557" s="4">
        <v>44145.5023726852</v>
      </c>
      <c r="B4557" s="5" t="s">
        <v>65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 t="s">
        <v>11938</v>
      </c>
      <c r="R4557" s="6">
        <v>79112871834</v>
      </c>
      <c r="S4557" s="6" t="s">
        <v>11939</v>
      </c>
      <c r="T4557" s="6" t="s">
        <v>11940</v>
      </c>
      <c r="U4557" s="6" t="s">
        <v>11941</v>
      </c>
      <c r="V4557" s="7">
        <v>301</v>
      </c>
      <c r="W4557" s="8">
        <v>44144</v>
      </c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</row>
    <row r="4558" ht="15.15" spans="1:86">
      <c r="A4558" s="4">
        <v>44145.5024537037</v>
      </c>
      <c r="B4558" s="5" t="s">
        <v>11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 t="s">
        <v>11052</v>
      </c>
      <c r="BP4558" s="6" t="s">
        <v>11053</v>
      </c>
      <c r="BQ4558" s="6" t="s">
        <v>11054</v>
      </c>
      <c r="BR4558" s="6" t="s">
        <v>11055</v>
      </c>
      <c r="BS4558" s="6" t="s">
        <v>10795</v>
      </c>
      <c r="BT4558" s="7">
        <v>140</v>
      </c>
      <c r="BU4558" s="8">
        <v>44143</v>
      </c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</row>
    <row r="4559" ht="15.15" spans="1:86">
      <c r="A4559" s="4">
        <v>44145.5032291667</v>
      </c>
      <c r="B4559" s="5" t="s">
        <v>11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 t="s">
        <v>11064</v>
      </c>
      <c r="BP4559" s="6" t="s">
        <v>11065</v>
      </c>
      <c r="BQ4559" s="6" t="s">
        <v>11066</v>
      </c>
      <c r="BR4559" s="6" t="s">
        <v>11067</v>
      </c>
      <c r="BS4559" s="6" t="s">
        <v>10795</v>
      </c>
      <c r="BT4559" s="7">
        <v>140</v>
      </c>
      <c r="BU4559" s="8">
        <v>44143</v>
      </c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</row>
    <row r="4560" ht="15.15" spans="1:86">
      <c r="A4560" s="4">
        <v>44145.5040856482</v>
      </c>
      <c r="B4560" s="5" t="s">
        <v>11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 t="s">
        <v>8013</v>
      </c>
      <c r="BP4560" s="6" t="s">
        <v>11942</v>
      </c>
      <c r="BQ4560" s="6" t="s">
        <v>11943</v>
      </c>
      <c r="BR4560" s="6" t="s">
        <v>11944</v>
      </c>
      <c r="BS4560" s="6" t="s">
        <v>10795</v>
      </c>
      <c r="BT4560" s="7">
        <v>140</v>
      </c>
      <c r="BU4560" s="8">
        <v>44143</v>
      </c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</row>
    <row r="4561" ht="15.15" hidden="1" spans="1:86">
      <c r="A4561" s="4">
        <v>44145.5048958333</v>
      </c>
      <c r="B4561" s="6" t="s">
        <v>80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 t="s">
        <v>11945</v>
      </c>
      <c r="BH4561" s="7">
        <v>89215650231</v>
      </c>
      <c r="BI4561" s="6" t="s">
        <v>11946</v>
      </c>
      <c r="BJ4561" s="6" t="s">
        <v>11947</v>
      </c>
      <c r="BK4561" s="6" t="s">
        <v>11948</v>
      </c>
      <c r="BL4561" s="6" t="s">
        <v>7436</v>
      </c>
      <c r="BM4561" s="7">
        <v>202</v>
      </c>
      <c r="BN4561" s="6" t="s">
        <v>26</v>
      </c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</row>
    <row r="4562" ht="15.15" spans="1:86">
      <c r="A4562" s="4">
        <v>44145.5049074074</v>
      </c>
      <c r="B4562" s="5" t="s">
        <v>11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 t="s">
        <v>11949</v>
      </c>
      <c r="BP4562" s="7">
        <v>89043374641</v>
      </c>
      <c r="BQ4562" s="6" t="s">
        <v>11950</v>
      </c>
      <c r="BR4562" s="6" t="s">
        <v>11951</v>
      </c>
      <c r="BS4562" s="6" t="s">
        <v>378</v>
      </c>
      <c r="BT4562" s="7">
        <v>158</v>
      </c>
      <c r="BU4562" s="8">
        <v>44145</v>
      </c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</row>
    <row r="4563" ht="15.15" spans="1:86">
      <c r="A4563" s="4">
        <v>44145.5049305556</v>
      </c>
      <c r="B4563" s="5" t="s">
        <v>11</v>
      </c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 t="s">
        <v>388</v>
      </c>
      <c r="BP4563" s="6" t="s">
        <v>11952</v>
      </c>
      <c r="BQ4563" s="6" t="s">
        <v>11953</v>
      </c>
      <c r="BR4563" s="6" t="s">
        <v>390</v>
      </c>
      <c r="BS4563" s="6" t="s">
        <v>10795</v>
      </c>
      <c r="BT4563" s="7">
        <v>140</v>
      </c>
      <c r="BU4563" s="8">
        <v>44143</v>
      </c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6"/>
      <c r="CH4563" s="6"/>
    </row>
    <row r="4564" ht="15.15" spans="1:86">
      <c r="A4564" s="4">
        <v>44145.5054282407</v>
      </c>
      <c r="B4564" s="5" t="s">
        <v>11</v>
      </c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 t="s">
        <v>11954</v>
      </c>
      <c r="BP4564" s="7">
        <v>89217693630</v>
      </c>
      <c r="BQ4564" s="6" t="s">
        <v>11955</v>
      </c>
      <c r="BR4564" s="6" t="s">
        <v>11956</v>
      </c>
      <c r="BS4564" s="6" t="s">
        <v>11957</v>
      </c>
      <c r="BT4564" s="6" t="s">
        <v>11957</v>
      </c>
      <c r="BU4564" s="8">
        <v>44145</v>
      </c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6"/>
      <c r="CH4564" s="6"/>
    </row>
    <row r="4565" ht="15.15" spans="1:86">
      <c r="A4565" s="4">
        <v>44145.5057291667</v>
      </c>
      <c r="B4565" s="5" t="s">
        <v>11</v>
      </c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 t="s">
        <v>11071</v>
      </c>
      <c r="BP4565" s="6" t="s">
        <v>11072</v>
      </c>
      <c r="BQ4565" s="6" t="s">
        <v>11073</v>
      </c>
      <c r="BR4565" s="6" t="s">
        <v>11074</v>
      </c>
      <c r="BS4565" s="6" t="s">
        <v>10795</v>
      </c>
      <c r="BT4565" s="7">
        <v>140</v>
      </c>
      <c r="BU4565" s="8">
        <v>44143</v>
      </c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  <c r="CF4565" s="6"/>
      <c r="CG4565" s="6"/>
      <c r="CH4565" s="6"/>
    </row>
    <row r="4566" ht="15.15" hidden="1" spans="1:86">
      <c r="A4566" s="4">
        <v>44145.5060069444</v>
      </c>
      <c r="B4566" s="6" t="s">
        <v>15</v>
      </c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 t="s">
        <v>3329</v>
      </c>
      <c r="AF4566" s="6" t="s">
        <v>11488</v>
      </c>
      <c r="AG4566" s="6" t="s">
        <v>11489</v>
      </c>
      <c r="AH4566" s="6" t="s">
        <v>11958</v>
      </c>
      <c r="AI4566" s="6" t="s">
        <v>2060</v>
      </c>
      <c r="AJ4566" s="7">
        <v>101</v>
      </c>
      <c r="AK4566" s="6" t="s">
        <v>74</v>
      </c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  <c r="CF4566" s="6"/>
      <c r="CG4566" s="6"/>
      <c r="CH4566" s="6"/>
    </row>
    <row r="4567" ht="15.15" spans="1:86">
      <c r="A4567" s="4">
        <v>44145.5065162037</v>
      </c>
      <c r="B4567" s="5" t="s">
        <v>11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 t="s">
        <v>11079</v>
      </c>
      <c r="BP4567" s="6" t="s">
        <v>11080</v>
      </c>
      <c r="BQ4567" s="6" t="s">
        <v>11081</v>
      </c>
      <c r="BR4567" s="6" t="s">
        <v>11082</v>
      </c>
      <c r="BS4567" s="6" t="s">
        <v>10795</v>
      </c>
      <c r="BT4567" s="7">
        <v>140</v>
      </c>
      <c r="BU4567" s="8">
        <v>44143</v>
      </c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</row>
    <row r="4568" ht="15.15" spans="1:86">
      <c r="A4568" s="4">
        <v>44145.5074074074</v>
      </c>
      <c r="B4568" s="5" t="s">
        <v>11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 t="s">
        <v>11959</v>
      </c>
      <c r="BP4568" s="6" t="s">
        <v>11090</v>
      </c>
      <c r="BQ4568" s="6" t="s">
        <v>11091</v>
      </c>
      <c r="BR4568" s="6" t="s">
        <v>11092</v>
      </c>
      <c r="BS4568" s="6" t="s">
        <v>10795</v>
      </c>
      <c r="BT4568" s="7">
        <v>140</v>
      </c>
      <c r="BU4568" s="8">
        <v>44143</v>
      </c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</row>
    <row r="4569" ht="15.15" hidden="1" spans="1:86">
      <c r="A4569" s="4">
        <v>44145.5080324074</v>
      </c>
      <c r="B4569" s="5" t="s">
        <v>169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 t="s">
        <v>11960</v>
      </c>
      <c r="Y4569" s="6">
        <v>79216540162</v>
      </c>
      <c r="Z4569" s="6" t="s">
        <v>11961</v>
      </c>
      <c r="AA4569" s="6" t="s">
        <v>11962</v>
      </c>
      <c r="AB4569" s="6" t="s">
        <v>10259</v>
      </c>
      <c r="AC4569" s="7">
        <v>103</v>
      </c>
      <c r="AD4569" s="8">
        <v>44145</v>
      </c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</row>
    <row r="4570" ht="15.15" spans="1:86">
      <c r="A4570" s="4">
        <v>44145.5083912037</v>
      </c>
      <c r="B4570" s="5" t="s">
        <v>11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 t="s">
        <v>11963</v>
      </c>
      <c r="BP4570" s="6">
        <v>79216339392</v>
      </c>
      <c r="BQ4570" s="6" t="s">
        <v>11964</v>
      </c>
      <c r="BR4570" s="6" t="s">
        <v>11965</v>
      </c>
      <c r="BS4570" s="6" t="s">
        <v>2208</v>
      </c>
      <c r="BT4570" s="7">
        <v>150</v>
      </c>
      <c r="BU4570" s="8">
        <v>44145</v>
      </c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</row>
    <row r="4571" ht="15.15" hidden="1" spans="1:86">
      <c r="A4571" s="4">
        <v>44145.5088773148</v>
      </c>
      <c r="B4571" s="6" t="s">
        <v>15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 t="s">
        <v>11966</v>
      </c>
      <c r="AF4571" s="6">
        <f>7-903-98-86-1</f>
        <v>-1081</v>
      </c>
      <c r="AG4571" s="6" t="s">
        <v>11967</v>
      </c>
      <c r="AH4571" s="6" t="s">
        <v>11968</v>
      </c>
      <c r="AI4571" s="6" t="s">
        <v>11969</v>
      </c>
      <c r="AJ4571" s="7">
        <v>126</v>
      </c>
      <c r="AK4571" s="5" t="s">
        <v>11970</v>
      </c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</row>
    <row r="4572" ht="15.15" hidden="1" spans="1:86">
      <c r="A4572" s="4">
        <v>44145.5091550926</v>
      </c>
      <c r="B4572" s="5" t="s">
        <v>65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 t="s">
        <v>11971</v>
      </c>
      <c r="R4572" s="6">
        <v>79218679741</v>
      </c>
      <c r="S4572" s="6" t="s">
        <v>11972</v>
      </c>
      <c r="T4572" s="6" t="s">
        <v>11973</v>
      </c>
      <c r="U4572" s="6" t="s">
        <v>1878</v>
      </c>
      <c r="V4572" s="7">
        <v>301</v>
      </c>
      <c r="W4572" s="8">
        <v>44145</v>
      </c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</row>
    <row r="4573" ht="15.15" spans="1:86">
      <c r="A4573" s="4">
        <v>44145.5096527778</v>
      </c>
      <c r="B4573" s="5" t="s">
        <v>11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 t="s">
        <v>11974</v>
      </c>
      <c r="BP4573" s="6" t="s">
        <v>11975</v>
      </c>
      <c r="BQ4573" s="6" t="s">
        <v>11976</v>
      </c>
      <c r="BR4573" s="6" t="s">
        <v>11977</v>
      </c>
      <c r="BS4573" s="6" t="s">
        <v>10288</v>
      </c>
      <c r="BT4573" s="7">
        <v>204</v>
      </c>
      <c r="BU4573" s="8">
        <v>44143</v>
      </c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</row>
    <row r="4574" ht="15.15" hidden="1" spans="1:86">
      <c r="A4574" s="4">
        <v>44145.5104050926</v>
      </c>
      <c r="B4574" s="5" t="s">
        <v>65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 t="s">
        <v>11971</v>
      </c>
      <c r="R4574" s="6">
        <v>79218670741</v>
      </c>
      <c r="S4574" s="6" t="s">
        <v>11972</v>
      </c>
      <c r="T4574" s="6" t="s">
        <v>11973</v>
      </c>
      <c r="U4574" s="6" t="s">
        <v>9789</v>
      </c>
      <c r="V4574" s="7">
        <v>301</v>
      </c>
      <c r="W4574" s="8">
        <v>44145</v>
      </c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</row>
    <row r="4575" ht="15.15" spans="1:86">
      <c r="A4575" s="4">
        <v>44145.5105439815</v>
      </c>
      <c r="B4575" s="5" t="s">
        <v>11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 t="s">
        <v>11978</v>
      </c>
      <c r="BP4575" s="6" t="s">
        <v>11979</v>
      </c>
      <c r="BQ4575" s="6" t="s">
        <v>11980</v>
      </c>
      <c r="BR4575" s="6" t="s">
        <v>11981</v>
      </c>
      <c r="BS4575" s="6" t="s">
        <v>10288</v>
      </c>
      <c r="BT4575" s="7">
        <v>204</v>
      </c>
      <c r="BU4575" s="8">
        <v>44143</v>
      </c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</row>
    <row r="4576" ht="15.15" hidden="1" spans="1:86">
      <c r="A4576" s="4">
        <v>44145.511087963</v>
      </c>
      <c r="B4576" s="5" t="s">
        <v>65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 t="s">
        <v>11982</v>
      </c>
      <c r="R4576" s="6">
        <v>79219274393</v>
      </c>
      <c r="S4576" s="6" t="s">
        <v>11983</v>
      </c>
      <c r="T4576" s="6" t="s">
        <v>11984</v>
      </c>
      <c r="U4576" s="6" t="s">
        <v>11985</v>
      </c>
      <c r="V4576" s="7">
        <v>102</v>
      </c>
      <c r="W4576" s="8">
        <v>44145</v>
      </c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</row>
    <row r="4577" ht="15.15" hidden="1" spans="1:86">
      <c r="A4577" s="4">
        <v>44145.5112731481</v>
      </c>
      <c r="B4577" s="5" t="s">
        <v>65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 t="s">
        <v>11986</v>
      </c>
      <c r="R4577" s="7">
        <v>89213661865</v>
      </c>
      <c r="S4577" s="6" t="s">
        <v>11987</v>
      </c>
      <c r="T4577" s="6" t="s">
        <v>11988</v>
      </c>
      <c r="U4577" s="6" t="s">
        <v>633</v>
      </c>
      <c r="V4577" s="6" t="s">
        <v>7395</v>
      </c>
      <c r="W4577" s="8">
        <v>44145</v>
      </c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</row>
    <row r="4578" ht="15.15" spans="1:86">
      <c r="A4578" s="4">
        <v>44145.5113194444</v>
      </c>
      <c r="B4578" s="5" t="s">
        <v>11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 t="s">
        <v>11989</v>
      </c>
      <c r="BP4578" s="6" t="s">
        <v>11990</v>
      </c>
      <c r="BQ4578" s="6" t="s">
        <v>11991</v>
      </c>
      <c r="BR4578" s="6" t="s">
        <v>11992</v>
      </c>
      <c r="BS4578" s="6" t="s">
        <v>10288</v>
      </c>
      <c r="BT4578" s="7">
        <v>204</v>
      </c>
      <c r="BU4578" s="8">
        <v>44143</v>
      </c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</row>
    <row r="4579" ht="15.15" spans="1:86">
      <c r="A4579" s="4">
        <v>44145.5119444444</v>
      </c>
      <c r="B4579" s="5" t="s">
        <v>11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 t="s">
        <v>11993</v>
      </c>
      <c r="BP4579" s="6" t="s">
        <v>11994</v>
      </c>
      <c r="BQ4579" s="6" t="s">
        <v>46</v>
      </c>
      <c r="BR4579" s="6" t="s">
        <v>11995</v>
      </c>
      <c r="BS4579" s="6" t="s">
        <v>10288</v>
      </c>
      <c r="BT4579" s="7">
        <v>204</v>
      </c>
      <c r="BU4579" s="8">
        <v>44143</v>
      </c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</row>
    <row r="4580" ht="15.15" spans="1:86">
      <c r="A4580" s="4">
        <v>44145.5120949074</v>
      </c>
      <c r="B4580" s="5" t="s">
        <v>11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 t="s">
        <v>11996</v>
      </c>
      <c r="BP4580" s="6">
        <v>79217909274</v>
      </c>
      <c r="BQ4580" s="6" t="s">
        <v>11997</v>
      </c>
      <c r="BR4580" s="6" t="s">
        <v>11998</v>
      </c>
      <c r="BS4580" s="6" t="s">
        <v>11999</v>
      </c>
      <c r="BT4580" s="7">
        <v>222</v>
      </c>
      <c r="BU4580" s="8">
        <v>44145</v>
      </c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</row>
    <row r="4581" ht="15.15" spans="1:86">
      <c r="A4581" s="4">
        <v>44145.5126157407</v>
      </c>
      <c r="B4581" s="5" t="s">
        <v>11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 t="s">
        <v>12000</v>
      </c>
      <c r="BP4581" s="6" t="s">
        <v>12001</v>
      </c>
      <c r="BQ4581" s="6" t="s">
        <v>46</v>
      </c>
      <c r="BR4581" s="6" t="s">
        <v>12002</v>
      </c>
      <c r="BS4581" s="6" t="s">
        <v>10288</v>
      </c>
      <c r="BT4581" s="7">
        <v>204</v>
      </c>
      <c r="BU4581" s="8">
        <v>44143</v>
      </c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</row>
    <row r="4582" ht="15.15" spans="1:86">
      <c r="A4582" s="4">
        <v>44145.5133912037</v>
      </c>
      <c r="B4582" s="5" t="s">
        <v>11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 t="s">
        <v>12003</v>
      </c>
      <c r="BP4582" s="6" t="s">
        <v>12004</v>
      </c>
      <c r="BQ4582" s="6" t="s">
        <v>12005</v>
      </c>
      <c r="BR4582" s="6" t="s">
        <v>12006</v>
      </c>
      <c r="BS4582" s="6" t="s">
        <v>10288</v>
      </c>
      <c r="BT4582" s="7">
        <v>204</v>
      </c>
      <c r="BU4582" s="8">
        <v>44143</v>
      </c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</row>
    <row r="4583" ht="15.15" spans="1:86">
      <c r="A4583" s="4">
        <v>44145.5139699074</v>
      </c>
      <c r="B4583" s="5" t="s">
        <v>11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 t="s">
        <v>12007</v>
      </c>
      <c r="BP4583" s="6" t="s">
        <v>12008</v>
      </c>
      <c r="BQ4583" s="6" t="s">
        <v>46</v>
      </c>
      <c r="BR4583" s="6" t="s">
        <v>12009</v>
      </c>
      <c r="BS4583" s="6" t="s">
        <v>10288</v>
      </c>
      <c r="BT4583" s="7">
        <v>204</v>
      </c>
      <c r="BU4583" s="8">
        <v>44143</v>
      </c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</row>
    <row r="4584" ht="15.15" hidden="1" spans="1:86">
      <c r="A4584" s="4">
        <v>44145.5141435185</v>
      </c>
      <c r="B4584" s="5" t="s">
        <v>27</v>
      </c>
      <c r="C4584" s="6"/>
      <c r="D4584" s="6"/>
      <c r="E4584" s="6"/>
      <c r="F4584" s="6"/>
      <c r="G4584" s="6"/>
      <c r="H4584" s="6"/>
      <c r="I4584" s="6"/>
      <c r="J4584" s="6" t="s">
        <v>12010</v>
      </c>
      <c r="K4584" s="6" t="s">
        <v>12011</v>
      </c>
      <c r="L4584" s="6" t="s">
        <v>12012</v>
      </c>
      <c r="M4584" s="6" t="s">
        <v>12013</v>
      </c>
      <c r="N4584" s="6" t="s">
        <v>9151</v>
      </c>
      <c r="O4584" s="7">
        <v>112</v>
      </c>
      <c r="P4584" s="8">
        <v>44145</v>
      </c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</row>
    <row r="4585" ht="15.15" hidden="1" spans="1:86">
      <c r="A4585" s="4">
        <v>44145.514212963</v>
      </c>
      <c r="B4585" s="5" t="s">
        <v>169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 t="s">
        <v>12014</v>
      </c>
      <c r="Y4585" s="7">
        <v>89500109510</v>
      </c>
      <c r="Z4585" s="6" t="s">
        <v>12015</v>
      </c>
      <c r="AA4585" s="6" t="s">
        <v>12016</v>
      </c>
      <c r="AB4585" s="6" t="s">
        <v>12017</v>
      </c>
      <c r="AC4585" s="7">
        <v>301</v>
      </c>
      <c r="AD4585" s="8">
        <v>44145</v>
      </c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</row>
    <row r="4586" ht="15.15" hidden="1" spans="1:86">
      <c r="A4586" s="4">
        <v>44145.5147222222</v>
      </c>
      <c r="B4586" s="5" t="s">
        <v>65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 t="s">
        <v>2673</v>
      </c>
      <c r="R4586" s="7">
        <v>89213402947</v>
      </c>
      <c r="S4586" s="6" t="s">
        <v>2674</v>
      </c>
      <c r="T4586" s="6" t="s">
        <v>2675</v>
      </c>
      <c r="U4586" s="6" t="s">
        <v>5462</v>
      </c>
      <c r="V4586" s="7">
        <v>302</v>
      </c>
      <c r="W4586" s="8">
        <v>44145</v>
      </c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</row>
    <row r="4587" ht="15.15" spans="1:86">
      <c r="A4587" s="4">
        <v>44145.5148263889</v>
      </c>
      <c r="B4587" s="5" t="s">
        <v>11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 t="s">
        <v>12018</v>
      </c>
      <c r="BP4587" s="6" t="s">
        <v>12019</v>
      </c>
      <c r="BQ4587" s="6" t="s">
        <v>12020</v>
      </c>
      <c r="BR4587" s="7">
        <v>204</v>
      </c>
      <c r="BS4587" s="6" t="s">
        <v>10288</v>
      </c>
      <c r="BT4587" s="7">
        <v>204</v>
      </c>
      <c r="BU4587" s="8">
        <v>44143</v>
      </c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</row>
    <row r="4588" ht="15.15" hidden="1" spans="1:86">
      <c r="A4588" s="4">
        <v>44145.5152662037</v>
      </c>
      <c r="B4588" s="5" t="s">
        <v>169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 t="s">
        <v>12014</v>
      </c>
      <c r="Y4588" s="7">
        <v>89500109510</v>
      </c>
      <c r="Z4588" s="6" t="s">
        <v>12015</v>
      </c>
      <c r="AA4588" s="6" t="s">
        <v>12016</v>
      </c>
      <c r="AB4588" s="6" t="s">
        <v>9789</v>
      </c>
      <c r="AC4588" s="7">
        <v>301</v>
      </c>
      <c r="AD4588" s="8">
        <v>44145</v>
      </c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</row>
    <row r="4589" ht="15.15" spans="1:86">
      <c r="A4589" s="4">
        <v>44145.5155324074</v>
      </c>
      <c r="B4589" s="5" t="s">
        <v>11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 t="s">
        <v>12021</v>
      </c>
      <c r="BP4589" s="6" t="s">
        <v>12022</v>
      </c>
      <c r="BQ4589" s="6" t="s">
        <v>12023</v>
      </c>
      <c r="BR4589" s="6" t="s">
        <v>12024</v>
      </c>
      <c r="BS4589" s="6" t="s">
        <v>10288</v>
      </c>
      <c r="BT4589" s="7">
        <v>204</v>
      </c>
      <c r="BU4589" s="8">
        <v>44143</v>
      </c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</row>
    <row r="4590" ht="15.15" hidden="1" spans="1:86">
      <c r="A4590" s="4">
        <v>44145.5159837963</v>
      </c>
      <c r="B4590" s="5" t="s">
        <v>27</v>
      </c>
      <c r="C4590" s="6"/>
      <c r="D4590" s="6"/>
      <c r="E4590" s="6"/>
      <c r="F4590" s="6"/>
      <c r="G4590" s="6"/>
      <c r="H4590" s="6"/>
      <c r="I4590" s="6"/>
      <c r="J4590" s="6" t="s">
        <v>12010</v>
      </c>
      <c r="K4590" s="6" t="s">
        <v>12025</v>
      </c>
      <c r="L4590" s="6" t="s">
        <v>12012</v>
      </c>
      <c r="M4590" s="6" t="s">
        <v>12013</v>
      </c>
      <c r="N4590" s="6" t="s">
        <v>9100</v>
      </c>
      <c r="O4590" s="7">
        <v>305</v>
      </c>
      <c r="P4590" s="8">
        <v>44145</v>
      </c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</row>
    <row r="4591" ht="15.15" spans="1:86">
      <c r="A4591" s="4">
        <v>44145.5163657407</v>
      </c>
      <c r="B4591" s="5" t="s">
        <v>11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 t="s">
        <v>12026</v>
      </c>
      <c r="BP4591" s="6" t="s">
        <v>12027</v>
      </c>
      <c r="BQ4591" s="6" t="s">
        <v>12028</v>
      </c>
      <c r="BR4591" s="6" t="s">
        <v>12029</v>
      </c>
      <c r="BS4591" s="6" t="s">
        <v>10288</v>
      </c>
      <c r="BT4591" s="7">
        <v>204</v>
      </c>
      <c r="BU4591" s="8">
        <v>44143</v>
      </c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</row>
    <row r="4592" ht="15.15" spans="1:86">
      <c r="A4592" s="4">
        <v>44145.5170717593</v>
      </c>
      <c r="B4592" s="5" t="s">
        <v>11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 t="s">
        <v>12030</v>
      </c>
      <c r="BP4592" s="6" t="s">
        <v>12031</v>
      </c>
      <c r="BQ4592" s="6" t="s">
        <v>12032</v>
      </c>
      <c r="BR4592" s="6" t="s">
        <v>12033</v>
      </c>
      <c r="BS4592" s="6" t="s">
        <v>10288</v>
      </c>
      <c r="BT4592" s="7">
        <v>204</v>
      </c>
      <c r="BU4592" s="8">
        <v>44143</v>
      </c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</row>
    <row r="4593" ht="15.15" spans="1:86">
      <c r="A4593" s="4">
        <v>44145.5177546296</v>
      </c>
      <c r="B4593" s="5" t="s">
        <v>11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 t="s">
        <v>12034</v>
      </c>
      <c r="BP4593" s="6" t="s">
        <v>12035</v>
      </c>
      <c r="BQ4593" s="6" t="s">
        <v>12036</v>
      </c>
      <c r="BR4593" s="6" t="s">
        <v>12037</v>
      </c>
      <c r="BS4593" s="6" t="s">
        <v>10288</v>
      </c>
      <c r="BT4593" s="7">
        <v>204</v>
      </c>
      <c r="BU4593" s="8">
        <v>44143</v>
      </c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</row>
    <row r="4594" ht="15.15" hidden="1" spans="1:86">
      <c r="A4594" s="4">
        <v>44145.5177662037</v>
      </c>
      <c r="B4594" s="5" t="s">
        <v>65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 t="s">
        <v>12038</v>
      </c>
      <c r="R4594" s="6" t="s">
        <v>12039</v>
      </c>
      <c r="S4594" s="6" t="s">
        <v>12040</v>
      </c>
      <c r="T4594" s="6" t="s">
        <v>12041</v>
      </c>
      <c r="U4594" s="6" t="s">
        <v>12042</v>
      </c>
      <c r="V4594" s="6" t="s">
        <v>12043</v>
      </c>
      <c r="W4594" s="8">
        <v>44145</v>
      </c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</row>
    <row r="4595" ht="15.15" hidden="1" spans="1:86">
      <c r="A4595" s="4">
        <v>44145.5191898148</v>
      </c>
      <c r="B4595" s="5" t="s">
        <v>65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 t="s">
        <v>12044</v>
      </c>
      <c r="R4595" s="10">
        <v>79313363998</v>
      </c>
      <c r="S4595" s="6" t="s">
        <v>12045</v>
      </c>
      <c r="T4595" s="6" t="s">
        <v>12046</v>
      </c>
      <c r="U4595" s="6" t="s">
        <v>2525</v>
      </c>
      <c r="V4595" s="7">
        <v>106</v>
      </c>
      <c r="W4595" s="8">
        <v>44145</v>
      </c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</row>
    <row r="4596" ht="15.15" spans="1:86">
      <c r="A4596" s="4">
        <v>44145.5195023148</v>
      </c>
      <c r="B4596" s="5" t="s">
        <v>11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 t="s">
        <v>12047</v>
      </c>
      <c r="BP4596" s="6" t="s">
        <v>12048</v>
      </c>
      <c r="BQ4596" s="6" t="s">
        <v>12049</v>
      </c>
      <c r="BR4596" s="6" t="s">
        <v>12050</v>
      </c>
      <c r="BS4596" s="6" t="s">
        <v>10288</v>
      </c>
      <c r="BT4596" s="7">
        <v>205</v>
      </c>
      <c r="BU4596" s="8">
        <v>44143</v>
      </c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</row>
    <row r="4597" ht="15.15" hidden="1" spans="1:86">
      <c r="A4597" s="4">
        <v>44145.5197106482</v>
      </c>
      <c r="B4597" s="6" t="s">
        <v>365</v>
      </c>
      <c r="C4597" s="6" t="s">
        <v>12051</v>
      </c>
      <c r="D4597" s="6">
        <v>79117647709</v>
      </c>
      <c r="E4597" s="6" t="s">
        <v>12052</v>
      </c>
      <c r="F4597" s="6" t="s">
        <v>12053</v>
      </c>
      <c r="G4597" s="6" t="s">
        <v>7012</v>
      </c>
      <c r="H4597" s="7">
        <v>802</v>
      </c>
      <c r="I4597" s="8">
        <v>44145</v>
      </c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</row>
    <row r="4598" ht="15.15" spans="1:86">
      <c r="A4598" s="4">
        <v>44145.5202893519</v>
      </c>
      <c r="B4598" s="5" t="s">
        <v>11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 t="s">
        <v>12054</v>
      </c>
      <c r="BP4598" s="6" t="s">
        <v>12055</v>
      </c>
      <c r="BQ4598" s="6" t="s">
        <v>12056</v>
      </c>
      <c r="BR4598" s="6" t="s">
        <v>12057</v>
      </c>
      <c r="BS4598" s="6" t="s">
        <v>10288</v>
      </c>
      <c r="BT4598" s="7">
        <v>205</v>
      </c>
      <c r="BU4598" s="8">
        <v>44143</v>
      </c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</row>
    <row r="4599" ht="15.15" hidden="1" spans="1:86">
      <c r="A4599" s="4">
        <v>44145.5206712963</v>
      </c>
      <c r="B4599" s="5" t="s">
        <v>65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 t="s">
        <v>12058</v>
      </c>
      <c r="R4599" s="7">
        <v>9217904492</v>
      </c>
      <c r="S4599" s="6" t="s">
        <v>12059</v>
      </c>
      <c r="T4599" s="6" t="s">
        <v>12060</v>
      </c>
      <c r="U4599" s="6" t="s">
        <v>12061</v>
      </c>
      <c r="V4599" s="6">
        <v>3</v>
      </c>
      <c r="W4599" s="8">
        <v>44145</v>
      </c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</row>
    <row r="4600" ht="15.15" spans="1:86">
      <c r="A4600" s="4">
        <v>44145.5211458333</v>
      </c>
      <c r="B4600" s="5" t="s">
        <v>11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 t="s">
        <v>12062</v>
      </c>
      <c r="BP4600" s="6" t="s">
        <v>12063</v>
      </c>
      <c r="BQ4600" s="6" t="s">
        <v>12064</v>
      </c>
      <c r="BR4600" s="6" t="s">
        <v>12065</v>
      </c>
      <c r="BS4600" s="6" t="s">
        <v>10288</v>
      </c>
      <c r="BT4600" s="7">
        <v>205</v>
      </c>
      <c r="BU4600" s="8">
        <v>44143</v>
      </c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</row>
    <row r="4601" ht="15.15" spans="1:86">
      <c r="A4601" s="4">
        <v>44145.5218518519</v>
      </c>
      <c r="B4601" s="5" t="s">
        <v>11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 t="s">
        <v>12066</v>
      </c>
      <c r="BP4601" s="6" t="s">
        <v>12067</v>
      </c>
      <c r="BQ4601" s="6" t="s">
        <v>12068</v>
      </c>
      <c r="BR4601" s="6" t="s">
        <v>12069</v>
      </c>
      <c r="BS4601" s="6" t="s">
        <v>10288</v>
      </c>
      <c r="BT4601" s="7">
        <v>205</v>
      </c>
      <c r="BU4601" s="8">
        <v>44143</v>
      </c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</row>
    <row r="4602" ht="15.15" hidden="1" spans="1:86">
      <c r="A4602" s="4">
        <v>44145.5219791667</v>
      </c>
      <c r="B4602" s="5" t="s">
        <v>27</v>
      </c>
      <c r="C4602" s="6"/>
      <c r="D4602" s="6"/>
      <c r="E4602" s="6"/>
      <c r="F4602" s="6"/>
      <c r="G4602" s="6"/>
      <c r="H4602" s="6"/>
      <c r="I4602" s="6"/>
      <c r="J4602" s="6" t="s">
        <v>12070</v>
      </c>
      <c r="K4602" s="6">
        <v>79219895076</v>
      </c>
      <c r="L4602" s="6" t="s">
        <v>12071</v>
      </c>
      <c r="M4602" s="6" t="s">
        <v>12072</v>
      </c>
      <c r="N4602" s="6" t="s">
        <v>369</v>
      </c>
      <c r="O4602" s="7">
        <v>303</v>
      </c>
      <c r="P4602" s="8">
        <v>38301</v>
      </c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</row>
    <row r="4603" ht="15.15" hidden="1" spans="1:86">
      <c r="A4603" s="4">
        <v>44145.5227430556</v>
      </c>
      <c r="B4603" s="6" t="s">
        <v>15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 t="s">
        <v>4304</v>
      </c>
      <c r="AF4603" s="6">
        <f>7-905-229-22-41</f>
        <v>-1190</v>
      </c>
      <c r="AG4603" s="6" t="s">
        <v>4305</v>
      </c>
      <c r="AH4603" s="6" t="s">
        <v>4314</v>
      </c>
      <c r="AI4603" s="6" t="s">
        <v>2533</v>
      </c>
      <c r="AJ4603" s="7">
        <v>131</v>
      </c>
      <c r="AK4603" s="6" t="s">
        <v>74</v>
      </c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</row>
    <row r="4604" ht="15.15" spans="1:86">
      <c r="A4604" s="4">
        <v>44145.5227662037</v>
      </c>
      <c r="B4604" s="5" t="s">
        <v>11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 t="s">
        <v>12073</v>
      </c>
      <c r="BP4604" s="6" t="s">
        <v>12074</v>
      </c>
      <c r="BQ4604" s="6" t="s">
        <v>12075</v>
      </c>
      <c r="BR4604" s="6" t="s">
        <v>996</v>
      </c>
      <c r="BS4604" s="6" t="s">
        <v>10288</v>
      </c>
      <c r="BT4604" s="7">
        <v>205</v>
      </c>
      <c r="BU4604" s="8">
        <v>44143</v>
      </c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</row>
    <row r="4605" ht="15.15" spans="1:86">
      <c r="A4605" s="4">
        <v>44145.523587963</v>
      </c>
      <c r="B4605" s="5" t="s">
        <v>11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 t="s">
        <v>12076</v>
      </c>
      <c r="BP4605" s="6" t="s">
        <v>12077</v>
      </c>
      <c r="BQ4605" s="6" t="s">
        <v>12078</v>
      </c>
      <c r="BR4605" s="6" t="s">
        <v>12079</v>
      </c>
      <c r="BS4605" s="6" t="s">
        <v>10288</v>
      </c>
      <c r="BT4605" s="7">
        <v>205</v>
      </c>
      <c r="BU4605" s="8">
        <v>44143</v>
      </c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</row>
    <row r="4606" ht="15.15" hidden="1" spans="1:86">
      <c r="A4606" s="4">
        <v>44145.5236574074</v>
      </c>
      <c r="B4606" s="5" t="s">
        <v>169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 t="s">
        <v>12080</v>
      </c>
      <c r="Y4606" s="7">
        <v>89214254004</v>
      </c>
      <c r="Z4606" s="6" t="s">
        <v>12081</v>
      </c>
      <c r="AA4606" s="6" t="s">
        <v>12082</v>
      </c>
      <c r="AB4606" s="6" t="s">
        <v>4856</v>
      </c>
      <c r="AC4606" s="7">
        <v>201</v>
      </c>
      <c r="AD4606" s="8">
        <v>44145</v>
      </c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</row>
    <row r="4607" ht="15.15" hidden="1" spans="1:86">
      <c r="A4607" s="4">
        <v>44145.5237268519</v>
      </c>
      <c r="B4607" s="6" t="s">
        <v>15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 t="s">
        <v>4304</v>
      </c>
      <c r="AF4607" s="6">
        <f>7-905-229-22-41</f>
        <v>-1190</v>
      </c>
      <c r="AG4607" s="6" t="s">
        <v>4305</v>
      </c>
      <c r="AH4607" s="6" t="s">
        <v>4314</v>
      </c>
      <c r="AI4607" s="6" t="s">
        <v>3305</v>
      </c>
      <c r="AJ4607" s="7">
        <v>129</v>
      </c>
      <c r="AK4607" s="6" t="s">
        <v>74</v>
      </c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</row>
    <row r="4608" ht="15.15" hidden="1" spans="1:86">
      <c r="A4608" s="4">
        <v>44145.5242824074</v>
      </c>
      <c r="B4608" s="5" t="s">
        <v>27</v>
      </c>
      <c r="C4608" s="6"/>
      <c r="D4608" s="6"/>
      <c r="E4608" s="6"/>
      <c r="F4608" s="6"/>
      <c r="G4608" s="6"/>
      <c r="H4608" s="6"/>
      <c r="I4608" s="6"/>
      <c r="J4608" s="6" t="s">
        <v>12070</v>
      </c>
      <c r="K4608" s="6">
        <v>79219895076</v>
      </c>
      <c r="L4608" s="6" t="s">
        <v>12071</v>
      </c>
      <c r="M4608" s="6" t="s">
        <v>12072</v>
      </c>
      <c r="N4608" s="6" t="s">
        <v>10122</v>
      </c>
      <c r="O4608" s="7">
        <v>303</v>
      </c>
      <c r="P4608" s="8">
        <v>38301</v>
      </c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</row>
    <row r="4609" ht="15.15" spans="1:86">
      <c r="A4609" s="4">
        <v>44145.5244560185</v>
      </c>
      <c r="B4609" s="5" t="s">
        <v>11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 t="s">
        <v>12083</v>
      </c>
      <c r="BP4609" s="6" t="s">
        <v>12084</v>
      </c>
      <c r="BQ4609" s="6" t="s">
        <v>12085</v>
      </c>
      <c r="BR4609" s="6" t="s">
        <v>12086</v>
      </c>
      <c r="BS4609" s="6" t="s">
        <v>10288</v>
      </c>
      <c r="BT4609" s="7">
        <v>205</v>
      </c>
      <c r="BU4609" s="8">
        <v>44143</v>
      </c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</row>
    <row r="4610" ht="15.15" hidden="1" spans="1:86">
      <c r="A4610" s="4">
        <v>44145.5244907407</v>
      </c>
      <c r="B4610" s="5" t="s">
        <v>27</v>
      </c>
      <c r="C4610" s="6"/>
      <c r="D4610" s="6"/>
      <c r="E4610" s="6"/>
      <c r="F4610" s="6"/>
      <c r="G4610" s="6"/>
      <c r="H4610" s="6"/>
      <c r="I4610" s="6"/>
      <c r="J4610" s="6" t="s">
        <v>12087</v>
      </c>
      <c r="K4610" s="6" t="s">
        <v>12088</v>
      </c>
      <c r="L4610" s="6" t="s">
        <v>12089</v>
      </c>
      <c r="M4610" s="6" t="s">
        <v>12090</v>
      </c>
      <c r="N4610" s="6" t="s">
        <v>9082</v>
      </c>
      <c r="O4610" s="7">
        <v>106</v>
      </c>
      <c r="P4610" s="8">
        <v>44145</v>
      </c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</row>
    <row r="4611" ht="15.15" hidden="1" spans="1:86">
      <c r="A4611" s="4">
        <v>44145.5245717593</v>
      </c>
      <c r="B4611" s="5" t="s">
        <v>65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 t="s">
        <v>12058</v>
      </c>
      <c r="R4611" s="7">
        <v>921794492</v>
      </c>
      <c r="S4611" s="6" t="s">
        <v>12059</v>
      </c>
      <c r="T4611" s="6" t="s">
        <v>12060</v>
      </c>
      <c r="U4611" s="6" t="s">
        <v>12091</v>
      </c>
      <c r="V4611" s="7">
        <v>301</v>
      </c>
      <c r="W4611" s="8">
        <v>44145</v>
      </c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</row>
    <row r="4612" ht="15.15" hidden="1" spans="1:86">
      <c r="A4612" s="4">
        <v>44145.5251851852</v>
      </c>
      <c r="B4612" s="5" t="s">
        <v>65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 t="s">
        <v>12092</v>
      </c>
      <c r="R4612" s="7">
        <v>89219458008</v>
      </c>
      <c r="S4612" s="6" t="s">
        <v>12093</v>
      </c>
      <c r="T4612" s="6" t="s">
        <v>12094</v>
      </c>
      <c r="U4612" s="6" t="s">
        <v>5753</v>
      </c>
      <c r="V4612" s="7">
        <v>203</v>
      </c>
      <c r="W4612" s="8">
        <v>44145</v>
      </c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</row>
    <row r="4613" ht="15.15" hidden="1" spans="1:86">
      <c r="A4613" s="4">
        <v>44145.5251851852</v>
      </c>
      <c r="B4613" s="5" t="s">
        <v>27</v>
      </c>
      <c r="C4613" s="6"/>
      <c r="D4613" s="6"/>
      <c r="E4613" s="6"/>
      <c r="F4613" s="6"/>
      <c r="G4613" s="6"/>
      <c r="H4613" s="6"/>
      <c r="I4613" s="6"/>
      <c r="J4613" s="6" t="s">
        <v>12070</v>
      </c>
      <c r="K4613" s="6">
        <v>79219895076</v>
      </c>
      <c r="L4613" s="6" t="s">
        <v>12071</v>
      </c>
      <c r="M4613" s="6" t="s">
        <v>12072</v>
      </c>
      <c r="N4613" s="6" t="s">
        <v>9151</v>
      </c>
      <c r="O4613" s="7">
        <v>112</v>
      </c>
      <c r="P4613" s="8">
        <v>44145</v>
      </c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</row>
    <row r="4614" ht="15.15" hidden="1" spans="1:86">
      <c r="A4614" s="4">
        <v>44145.5254513889</v>
      </c>
      <c r="B4614" s="5" t="s">
        <v>169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 t="s">
        <v>12095</v>
      </c>
      <c r="Y4614" s="7">
        <v>9213916135</v>
      </c>
      <c r="Z4614" s="6"/>
      <c r="AA4614" s="6" t="s">
        <v>12096</v>
      </c>
      <c r="AB4614" s="6" t="s">
        <v>9818</v>
      </c>
      <c r="AC4614" s="7">
        <v>203</v>
      </c>
      <c r="AD4614" s="8">
        <v>44145</v>
      </c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</row>
    <row r="4615" ht="15.15" spans="1:86">
      <c r="A4615" s="4">
        <v>44145.5254513889</v>
      </c>
      <c r="B4615" s="5" t="s">
        <v>11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 t="s">
        <v>12097</v>
      </c>
      <c r="BP4615" s="6" t="s">
        <v>12098</v>
      </c>
      <c r="BQ4615" s="6" t="s">
        <v>12099</v>
      </c>
      <c r="BR4615" s="6" t="s">
        <v>12100</v>
      </c>
      <c r="BS4615" s="6" t="s">
        <v>10288</v>
      </c>
      <c r="BT4615" s="7">
        <v>205</v>
      </c>
      <c r="BU4615" s="8">
        <v>44143</v>
      </c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</row>
    <row r="4616" ht="15.15" hidden="1" spans="1:86">
      <c r="A4616" s="4">
        <v>44145.5256018518</v>
      </c>
      <c r="B4616" s="5" t="s">
        <v>65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 t="s">
        <v>12101</v>
      </c>
      <c r="R4616" s="6" t="s">
        <v>12102</v>
      </c>
      <c r="S4616" s="6" t="s">
        <v>12103</v>
      </c>
      <c r="T4616" s="6" t="s">
        <v>12104</v>
      </c>
      <c r="U4616" s="6" t="s">
        <v>3347</v>
      </c>
      <c r="V4616" s="7">
        <v>203</v>
      </c>
      <c r="W4616" s="8">
        <v>44144</v>
      </c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</row>
    <row r="4617" ht="15.15" hidden="1" spans="1:86">
      <c r="A4617" s="4">
        <v>44145.5263310185</v>
      </c>
      <c r="B4617" s="5" t="s">
        <v>65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 t="s">
        <v>12105</v>
      </c>
      <c r="R4617" s="7">
        <v>89217447534</v>
      </c>
      <c r="S4617" s="6" t="s">
        <v>12106</v>
      </c>
      <c r="T4617" s="6" t="s">
        <v>12105</v>
      </c>
      <c r="U4617" s="6" t="s">
        <v>5462</v>
      </c>
      <c r="V4617" s="7">
        <v>301</v>
      </c>
      <c r="W4617" s="8">
        <v>44145</v>
      </c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</row>
    <row r="4618" ht="15.15" hidden="1" spans="1:86">
      <c r="A4618" s="4">
        <v>44145.5263310185</v>
      </c>
      <c r="B4618" s="5" t="s">
        <v>65</v>
      </c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 t="s">
        <v>12092</v>
      </c>
      <c r="R4618" s="7">
        <v>89219458008</v>
      </c>
      <c r="S4618" s="6" t="s">
        <v>12093</v>
      </c>
      <c r="T4618" s="6" t="s">
        <v>12094</v>
      </c>
      <c r="U4618" s="6" t="s">
        <v>9818</v>
      </c>
      <c r="V4618" s="7">
        <v>204</v>
      </c>
      <c r="W4618" s="8">
        <v>44145</v>
      </c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  <c r="BZ4618" s="6"/>
      <c r="CA4618" s="6"/>
      <c r="CB4618" s="6"/>
      <c r="CC4618" s="6"/>
      <c r="CD4618" s="6"/>
      <c r="CE4618" s="6"/>
      <c r="CF4618" s="6"/>
      <c r="CG4618" s="6"/>
      <c r="CH4618" s="6"/>
    </row>
    <row r="4619" ht="15.15" spans="1:86">
      <c r="A4619" s="4">
        <v>44145.5263657407</v>
      </c>
      <c r="B4619" s="5" t="s">
        <v>11</v>
      </c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 t="s">
        <v>12107</v>
      </c>
      <c r="BP4619" s="6" t="s">
        <v>12108</v>
      </c>
      <c r="BQ4619" s="6" t="s">
        <v>12109</v>
      </c>
      <c r="BR4619" s="6" t="s">
        <v>12110</v>
      </c>
      <c r="BS4619" s="6" t="s">
        <v>10288</v>
      </c>
      <c r="BT4619" s="7">
        <v>205</v>
      </c>
      <c r="BU4619" s="8">
        <v>44143</v>
      </c>
      <c r="BV4619" s="6"/>
      <c r="BW4619" s="6"/>
      <c r="BX4619" s="6"/>
      <c r="BY4619" s="6"/>
      <c r="BZ4619" s="6"/>
      <c r="CA4619" s="6"/>
      <c r="CB4619" s="6"/>
      <c r="CC4619" s="6"/>
      <c r="CD4619" s="6"/>
      <c r="CE4619" s="6"/>
      <c r="CF4619" s="6"/>
      <c r="CG4619" s="6"/>
      <c r="CH4619" s="6"/>
    </row>
    <row r="4620" ht="15.15" hidden="1" spans="1:86">
      <c r="A4620" s="4">
        <v>44145.5271064815</v>
      </c>
      <c r="B4620" s="5" t="s">
        <v>169</v>
      </c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 t="s">
        <v>12095</v>
      </c>
      <c r="Y4620" s="7">
        <v>9213916135</v>
      </c>
      <c r="Z4620" s="6"/>
      <c r="AA4620" s="6" t="s">
        <v>12096</v>
      </c>
      <c r="AB4620" s="6" t="s">
        <v>10421</v>
      </c>
      <c r="AC4620" s="7">
        <v>203</v>
      </c>
      <c r="AD4620" s="8">
        <v>44145</v>
      </c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6"/>
      <c r="CA4620" s="6"/>
      <c r="CB4620" s="6"/>
      <c r="CC4620" s="6"/>
      <c r="CD4620" s="6"/>
      <c r="CE4620" s="6"/>
      <c r="CF4620" s="6"/>
      <c r="CG4620" s="6"/>
      <c r="CH4620" s="6"/>
    </row>
    <row r="4621" ht="15.15" spans="1:86">
      <c r="A4621" s="4">
        <v>44145.5272685185</v>
      </c>
      <c r="B4621" s="5" t="s">
        <v>11</v>
      </c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 t="s">
        <v>12111</v>
      </c>
      <c r="BP4621" s="6" t="s">
        <v>12112</v>
      </c>
      <c r="BQ4621" s="6" t="s">
        <v>12113</v>
      </c>
      <c r="BR4621" s="6" t="s">
        <v>12114</v>
      </c>
      <c r="BS4621" s="6" t="s">
        <v>10288</v>
      </c>
      <c r="BT4621" s="7">
        <v>205</v>
      </c>
      <c r="BU4621" s="8">
        <v>44143</v>
      </c>
      <c r="BV4621" s="6"/>
      <c r="BW4621" s="6"/>
      <c r="BX4621" s="6"/>
      <c r="BY4621" s="6"/>
      <c r="BZ4621" s="6"/>
      <c r="CA4621" s="6"/>
      <c r="CB4621" s="6"/>
      <c r="CC4621" s="6"/>
      <c r="CD4621" s="6"/>
      <c r="CE4621" s="6"/>
      <c r="CF4621" s="6"/>
      <c r="CG4621" s="6"/>
      <c r="CH4621" s="6"/>
    </row>
    <row r="4622" ht="15.15" hidden="1" spans="1:86">
      <c r="A4622" s="4">
        <v>44145.5277199074</v>
      </c>
      <c r="B4622" s="5" t="s">
        <v>65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 t="s">
        <v>12101</v>
      </c>
      <c r="R4622" s="6" t="s">
        <v>12102</v>
      </c>
      <c r="S4622" s="6" t="s">
        <v>12103</v>
      </c>
      <c r="T4622" s="6" t="s">
        <v>12104</v>
      </c>
      <c r="U4622" s="6" t="s">
        <v>9818</v>
      </c>
      <c r="V4622" s="7">
        <v>204</v>
      </c>
      <c r="W4622" s="8">
        <v>44144</v>
      </c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</row>
    <row r="4623" ht="15.15" spans="1:86">
      <c r="A4623" s="4">
        <v>44145.5280902778</v>
      </c>
      <c r="B4623" s="5" t="s">
        <v>11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 t="s">
        <v>12115</v>
      </c>
      <c r="BP4623" s="6" t="s">
        <v>12116</v>
      </c>
      <c r="BQ4623" s="6" t="s">
        <v>12117</v>
      </c>
      <c r="BR4623" s="6" t="s">
        <v>12118</v>
      </c>
      <c r="BS4623" s="6" t="s">
        <v>10288</v>
      </c>
      <c r="BT4623" s="7">
        <v>205</v>
      </c>
      <c r="BU4623" s="8">
        <v>44143</v>
      </c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</row>
    <row r="4624" ht="15.15" spans="1:86">
      <c r="A4624" s="4">
        <v>44145.528900463</v>
      </c>
      <c r="B4624" s="5" t="s">
        <v>11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 t="s">
        <v>2315</v>
      </c>
      <c r="BP4624" s="6" t="s">
        <v>12119</v>
      </c>
      <c r="BQ4624" s="6" t="s">
        <v>2316</v>
      </c>
      <c r="BR4624" s="6" t="s">
        <v>12120</v>
      </c>
      <c r="BS4624" s="6" t="s">
        <v>10288</v>
      </c>
      <c r="BT4624" s="7">
        <v>205</v>
      </c>
      <c r="BU4624" s="8">
        <v>44143</v>
      </c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</row>
    <row r="4625" ht="15.15" spans="1:86">
      <c r="A4625" s="4">
        <v>44145.5305208333</v>
      </c>
      <c r="B4625" s="5" t="s">
        <v>11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 t="s">
        <v>12121</v>
      </c>
      <c r="BP4625" s="6" t="s">
        <v>12122</v>
      </c>
      <c r="BQ4625" s="6" t="s">
        <v>12123</v>
      </c>
      <c r="BR4625" s="6" t="s">
        <v>12124</v>
      </c>
      <c r="BS4625" s="6" t="s">
        <v>10930</v>
      </c>
      <c r="BT4625" s="7">
        <v>206</v>
      </c>
      <c r="BU4625" s="8">
        <v>44143</v>
      </c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</row>
    <row r="4626" ht="15.15" spans="1:86">
      <c r="A4626" s="4">
        <v>44145.5312847222</v>
      </c>
      <c r="B4626" s="5" t="s">
        <v>11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 t="s">
        <v>12125</v>
      </c>
      <c r="BP4626" s="6" t="s">
        <v>12126</v>
      </c>
      <c r="BQ4626" s="6" t="s">
        <v>12127</v>
      </c>
      <c r="BR4626" s="6" t="s">
        <v>12128</v>
      </c>
      <c r="BS4626" s="6" t="s">
        <v>10930</v>
      </c>
      <c r="BT4626" s="7">
        <v>206</v>
      </c>
      <c r="BU4626" s="8">
        <v>44143</v>
      </c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</row>
    <row r="4627" ht="15.15" spans="1:86">
      <c r="A4627" s="4">
        <v>44145.5321875</v>
      </c>
      <c r="B4627" s="5" t="s">
        <v>11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 t="s">
        <v>12129</v>
      </c>
      <c r="BP4627" s="6" t="s">
        <v>12130</v>
      </c>
      <c r="BQ4627" s="6" t="s">
        <v>12131</v>
      </c>
      <c r="BR4627" s="6" t="s">
        <v>1094</v>
      </c>
      <c r="BS4627" s="6" t="s">
        <v>10930</v>
      </c>
      <c r="BT4627" s="7">
        <v>206</v>
      </c>
      <c r="BU4627" s="8">
        <v>44143</v>
      </c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</row>
    <row r="4628" ht="15.15" hidden="1" spans="1:86">
      <c r="A4628" s="4">
        <v>44145.532337963</v>
      </c>
      <c r="B4628" s="5" t="s">
        <v>65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 t="s">
        <v>12044</v>
      </c>
      <c r="R4628" s="6">
        <v>79313363998</v>
      </c>
      <c r="S4628" s="6" t="s">
        <v>12045</v>
      </c>
      <c r="T4628" s="6" t="s">
        <v>12132</v>
      </c>
      <c r="U4628" s="6" t="s">
        <v>2525</v>
      </c>
      <c r="V4628" s="7">
        <v>106</v>
      </c>
      <c r="W4628" s="8">
        <v>44145</v>
      </c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</row>
    <row r="4629" ht="15.15" hidden="1" spans="1:86">
      <c r="A4629" s="4">
        <v>44145.5324421296</v>
      </c>
      <c r="B4629" s="5" t="s">
        <v>27</v>
      </c>
      <c r="C4629" s="6"/>
      <c r="D4629" s="6"/>
      <c r="E4629" s="6"/>
      <c r="F4629" s="6"/>
      <c r="G4629" s="6"/>
      <c r="H4629" s="6"/>
      <c r="I4629" s="6"/>
      <c r="J4629" s="6" t="s">
        <v>12133</v>
      </c>
      <c r="K4629" s="7">
        <v>89110253646</v>
      </c>
      <c r="L4629" s="6" t="s">
        <v>12134</v>
      </c>
      <c r="M4629" s="6" t="s">
        <v>12135</v>
      </c>
      <c r="N4629" s="6" t="s">
        <v>2780</v>
      </c>
      <c r="O4629" s="7">
        <v>101</v>
      </c>
      <c r="P4629" s="8">
        <v>44145</v>
      </c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</row>
    <row r="4630" ht="15.15" spans="1:86">
      <c r="A4630" s="4">
        <v>44145.5330324074</v>
      </c>
      <c r="B4630" s="5" t="s">
        <v>11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 t="s">
        <v>12136</v>
      </c>
      <c r="BP4630" s="6" t="s">
        <v>12137</v>
      </c>
      <c r="BQ4630" s="6" t="s">
        <v>12138</v>
      </c>
      <c r="BR4630" s="6" t="s">
        <v>12139</v>
      </c>
      <c r="BS4630" s="6" t="s">
        <v>10930</v>
      </c>
      <c r="BT4630" s="7">
        <v>206</v>
      </c>
      <c r="BU4630" s="8">
        <v>44143</v>
      </c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</row>
    <row r="4631" ht="15.15" hidden="1" spans="1:86">
      <c r="A4631" s="4">
        <v>44145.5331944444</v>
      </c>
      <c r="B4631" s="5" t="s">
        <v>27</v>
      </c>
      <c r="C4631" s="6"/>
      <c r="D4631" s="6"/>
      <c r="E4631" s="6"/>
      <c r="F4631" s="6"/>
      <c r="G4631" s="6"/>
      <c r="H4631" s="6"/>
      <c r="I4631" s="6"/>
      <c r="J4631" s="6" t="s">
        <v>12140</v>
      </c>
      <c r="K4631" s="7">
        <v>89602307023</v>
      </c>
      <c r="L4631" s="6"/>
      <c r="M4631" s="6" t="s">
        <v>12141</v>
      </c>
      <c r="N4631" s="6" t="s">
        <v>519</v>
      </c>
      <c r="O4631" s="7">
        <v>203</v>
      </c>
      <c r="P4631" s="8">
        <v>44145</v>
      </c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</row>
    <row r="4632" ht="15.15" hidden="1" spans="1:86">
      <c r="A4632" s="4">
        <v>44145.5338310185</v>
      </c>
      <c r="B4632" s="5" t="s">
        <v>65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 t="s">
        <v>12142</v>
      </c>
      <c r="R4632" s="7">
        <v>89219475736</v>
      </c>
      <c r="S4632" s="6" t="s">
        <v>12143</v>
      </c>
      <c r="T4632" s="6" t="s">
        <v>12144</v>
      </c>
      <c r="U4632" s="6" t="s">
        <v>414</v>
      </c>
      <c r="V4632" s="7">
        <v>203</v>
      </c>
      <c r="W4632" s="8">
        <v>44145</v>
      </c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</row>
    <row r="4633" ht="15.15" spans="1:86">
      <c r="A4633" s="4">
        <v>44145.5338310185</v>
      </c>
      <c r="B4633" s="5" t="s">
        <v>11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 t="s">
        <v>12145</v>
      </c>
      <c r="BP4633" s="6" t="s">
        <v>12146</v>
      </c>
      <c r="BQ4633" s="6" t="s">
        <v>46</v>
      </c>
      <c r="BR4633" s="6" t="s">
        <v>12147</v>
      </c>
      <c r="BS4633" s="6" t="s">
        <v>10930</v>
      </c>
      <c r="BT4633" s="7">
        <v>206</v>
      </c>
      <c r="BU4633" s="8">
        <v>44143</v>
      </c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</row>
    <row r="4634" ht="15.15" spans="1:86">
      <c r="A4634" s="4">
        <v>44145.5346759259</v>
      </c>
      <c r="B4634" s="5" t="s">
        <v>11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 t="s">
        <v>12148</v>
      </c>
      <c r="BP4634" s="6" t="s">
        <v>12149</v>
      </c>
      <c r="BQ4634" s="6" t="s">
        <v>12150</v>
      </c>
      <c r="BR4634" s="6" t="s">
        <v>12151</v>
      </c>
      <c r="BS4634" s="6" t="s">
        <v>10930</v>
      </c>
      <c r="BT4634" s="7">
        <v>206</v>
      </c>
      <c r="BU4634" s="8">
        <v>44143</v>
      </c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</row>
    <row r="4635" ht="15.15" hidden="1" spans="1:86">
      <c r="A4635" s="4">
        <v>44145.5348958333</v>
      </c>
      <c r="B4635" s="5" t="s">
        <v>65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 t="s">
        <v>12142</v>
      </c>
      <c r="R4635" s="7">
        <v>89219475736</v>
      </c>
      <c r="S4635" s="6" t="s">
        <v>12143</v>
      </c>
      <c r="T4635" s="6" t="s">
        <v>12152</v>
      </c>
      <c r="U4635" s="6" t="s">
        <v>414</v>
      </c>
      <c r="V4635" s="7">
        <v>202</v>
      </c>
      <c r="W4635" s="8">
        <v>44145</v>
      </c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</row>
    <row r="4636" ht="15.15" hidden="1" spans="1:86">
      <c r="A4636" s="4">
        <v>44145.5351967593</v>
      </c>
      <c r="B4636" s="5" t="s">
        <v>65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 t="s">
        <v>12153</v>
      </c>
      <c r="R4636" s="7">
        <v>89219528456</v>
      </c>
      <c r="S4636" s="6" t="s">
        <v>12154</v>
      </c>
      <c r="T4636" s="6" t="s">
        <v>12155</v>
      </c>
      <c r="U4636" s="6" t="s">
        <v>168</v>
      </c>
      <c r="V4636" s="7">
        <v>902</v>
      </c>
      <c r="W4636" s="8">
        <v>44145</v>
      </c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</row>
    <row r="4637" ht="15.15" spans="1:86">
      <c r="A4637" s="4">
        <v>44145.5355671296</v>
      </c>
      <c r="B4637" s="5" t="s">
        <v>11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 t="s">
        <v>11667</v>
      </c>
      <c r="BP4637" s="6" t="s">
        <v>12156</v>
      </c>
      <c r="BQ4637" s="6" t="s">
        <v>12157</v>
      </c>
      <c r="BR4637" s="6" t="s">
        <v>12158</v>
      </c>
      <c r="BS4637" s="6" t="s">
        <v>10930</v>
      </c>
      <c r="BT4637" s="7">
        <v>206</v>
      </c>
      <c r="BU4637" s="8">
        <v>44143</v>
      </c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</row>
    <row r="4638" ht="15.15" hidden="1" spans="1:86">
      <c r="A4638" s="4">
        <v>44145.5358217593</v>
      </c>
      <c r="B4638" s="5" t="s">
        <v>27</v>
      </c>
      <c r="C4638" s="6"/>
      <c r="D4638" s="6"/>
      <c r="E4638" s="6"/>
      <c r="F4638" s="6"/>
      <c r="G4638" s="6"/>
      <c r="H4638" s="6"/>
      <c r="I4638" s="6"/>
      <c r="J4638" s="6" t="s">
        <v>11517</v>
      </c>
      <c r="K4638" s="6">
        <v>79213470267</v>
      </c>
      <c r="L4638" s="6" t="s">
        <v>11518</v>
      </c>
      <c r="M4638" s="6" t="s">
        <v>11519</v>
      </c>
      <c r="N4638" s="6" t="s">
        <v>11520</v>
      </c>
      <c r="O4638" s="7">
        <v>208</v>
      </c>
      <c r="P4638" s="8">
        <v>44145</v>
      </c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</row>
    <row r="4639" ht="15.15" spans="1:86">
      <c r="A4639" s="4">
        <v>44145.5363541667</v>
      </c>
      <c r="B4639" s="5" t="s">
        <v>11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 t="s">
        <v>12159</v>
      </c>
      <c r="BP4639" s="6" t="s">
        <v>12160</v>
      </c>
      <c r="BQ4639" s="6" t="s">
        <v>12161</v>
      </c>
      <c r="BR4639" s="6" t="s">
        <v>12162</v>
      </c>
      <c r="BS4639" s="6" t="s">
        <v>10930</v>
      </c>
      <c r="BT4639" s="7">
        <v>206</v>
      </c>
      <c r="BU4639" s="8">
        <v>44143</v>
      </c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</row>
    <row r="4640" ht="15.15" spans="1:86">
      <c r="A4640" s="4">
        <v>44145.5367476852</v>
      </c>
      <c r="B4640" s="5" t="s">
        <v>11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 t="s">
        <v>12163</v>
      </c>
      <c r="BP4640" s="7">
        <v>89313085139</v>
      </c>
      <c r="BQ4640" s="6" t="s">
        <v>12164</v>
      </c>
      <c r="BR4640" s="6" t="s">
        <v>12165</v>
      </c>
      <c r="BS4640" s="6" t="s">
        <v>391</v>
      </c>
      <c r="BT4640" s="7">
        <v>602</v>
      </c>
      <c r="BU4640" s="8">
        <v>44145</v>
      </c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</row>
    <row r="4641" ht="15.15" spans="1:86">
      <c r="A4641" s="4">
        <v>44145.5371296296</v>
      </c>
      <c r="B4641" s="5" t="s">
        <v>11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 t="s">
        <v>12166</v>
      </c>
      <c r="BP4641" s="6" t="s">
        <v>12167</v>
      </c>
      <c r="BQ4641" s="6" t="s">
        <v>12168</v>
      </c>
      <c r="BR4641" s="6" t="s">
        <v>12169</v>
      </c>
      <c r="BS4641" s="6" t="s">
        <v>10930</v>
      </c>
      <c r="BT4641" s="7">
        <v>206</v>
      </c>
      <c r="BU4641" s="8">
        <v>44143</v>
      </c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</row>
    <row r="4642" ht="15.15" hidden="1" spans="1:86">
      <c r="A4642" s="4">
        <v>44145.5375694444</v>
      </c>
      <c r="B4642" s="5" t="s">
        <v>65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 t="s">
        <v>12153</v>
      </c>
      <c r="R4642" s="7">
        <v>89219528456</v>
      </c>
      <c r="S4642" s="6" t="s">
        <v>12154</v>
      </c>
      <c r="T4642" s="6" t="s">
        <v>12170</v>
      </c>
      <c r="U4642" s="6" t="s">
        <v>3667</v>
      </c>
      <c r="V4642" s="7">
        <v>301</v>
      </c>
      <c r="W4642" s="8">
        <v>44145</v>
      </c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</row>
    <row r="4643" ht="15.15" spans="1:86">
      <c r="A4643" s="4">
        <v>44145.5380555556</v>
      </c>
      <c r="B4643" s="5" t="s">
        <v>11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 t="s">
        <v>12171</v>
      </c>
      <c r="BP4643" s="6" t="s">
        <v>12172</v>
      </c>
      <c r="BQ4643" s="6" t="s">
        <v>12173</v>
      </c>
      <c r="BR4643" s="6" t="s">
        <v>12174</v>
      </c>
      <c r="BS4643" s="6" t="s">
        <v>10930</v>
      </c>
      <c r="BT4643" s="7">
        <v>206</v>
      </c>
      <c r="BU4643" s="8">
        <v>44143</v>
      </c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</row>
    <row r="4644" ht="15.15" hidden="1" spans="1:86">
      <c r="A4644" s="4">
        <v>44145.5384953704</v>
      </c>
      <c r="B4644" s="5" t="s">
        <v>192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 t="s">
        <v>48</v>
      </c>
      <c r="BA4644" s="6" t="s">
        <v>12175</v>
      </c>
      <c r="BB4644" s="6" t="s">
        <v>49</v>
      </c>
      <c r="BC4644" s="6" t="s">
        <v>12176</v>
      </c>
      <c r="BD4644" s="6" t="s">
        <v>12177</v>
      </c>
      <c r="BE4644" s="7">
        <v>120</v>
      </c>
      <c r="BF4644" s="8">
        <v>44145</v>
      </c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</row>
    <row r="4645" ht="15.15" hidden="1" spans="1:86">
      <c r="A4645" s="4">
        <v>44145.5386689815</v>
      </c>
      <c r="B4645" s="5" t="s">
        <v>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 t="s">
        <v>12178</v>
      </c>
      <c r="R4645" s="7">
        <v>89312357554</v>
      </c>
      <c r="S4645" s="6" t="s">
        <v>12179</v>
      </c>
      <c r="T4645" s="6" t="s">
        <v>12180</v>
      </c>
      <c r="U4645" s="6" t="s">
        <v>1878</v>
      </c>
      <c r="V4645" s="7">
        <v>301</v>
      </c>
      <c r="W4645" s="8">
        <v>44145</v>
      </c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</row>
    <row r="4646" ht="15.15" spans="1:86">
      <c r="A4646" s="4">
        <v>44145.5388888889</v>
      </c>
      <c r="B4646" s="5" t="s">
        <v>11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 t="s">
        <v>12181</v>
      </c>
      <c r="BP4646" s="6" t="s">
        <v>12182</v>
      </c>
      <c r="BQ4646" s="6" t="s">
        <v>46</v>
      </c>
      <c r="BR4646" s="6" t="s">
        <v>12183</v>
      </c>
      <c r="BS4646" s="6" t="s">
        <v>10930</v>
      </c>
      <c r="BT4646" s="7">
        <v>206</v>
      </c>
      <c r="BU4646" s="8">
        <v>44143</v>
      </c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</row>
    <row r="4647" ht="15.15" hidden="1" spans="1:86">
      <c r="A4647" s="4">
        <v>44145.5392361111</v>
      </c>
      <c r="B4647" s="5" t="s">
        <v>65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 t="s">
        <v>12058</v>
      </c>
      <c r="R4647" s="7">
        <v>9217904492</v>
      </c>
      <c r="S4647" s="6" t="s">
        <v>12184</v>
      </c>
      <c r="T4647" s="6" t="s">
        <v>12060</v>
      </c>
      <c r="U4647" s="6" t="s">
        <v>414</v>
      </c>
      <c r="V4647" s="7">
        <v>501</v>
      </c>
      <c r="W4647" s="8">
        <v>44145</v>
      </c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</row>
    <row r="4648" ht="15.15" spans="1:86">
      <c r="A4648" s="4">
        <v>44145.5397337963</v>
      </c>
      <c r="B4648" s="5" t="s">
        <v>11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 t="s">
        <v>12185</v>
      </c>
      <c r="BP4648" s="6" t="s">
        <v>12186</v>
      </c>
      <c r="BQ4648" s="6" t="s">
        <v>12187</v>
      </c>
      <c r="BR4648" s="6" t="s">
        <v>3475</v>
      </c>
      <c r="BS4648" s="6" t="s">
        <v>10930</v>
      </c>
      <c r="BT4648" s="7">
        <v>206</v>
      </c>
      <c r="BU4648" s="8">
        <v>44143</v>
      </c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</row>
    <row r="4649" ht="15.15" hidden="1" spans="1:86">
      <c r="A4649" s="4">
        <v>44145.5398611111</v>
      </c>
      <c r="B4649" s="5" t="s">
        <v>65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 t="s">
        <v>12178</v>
      </c>
      <c r="R4649" s="7">
        <v>89312357554</v>
      </c>
      <c r="S4649" s="6" t="s">
        <v>12179</v>
      </c>
      <c r="T4649" s="6" t="s">
        <v>12180</v>
      </c>
      <c r="U4649" s="6" t="s">
        <v>9789</v>
      </c>
      <c r="V4649" s="7">
        <v>301</v>
      </c>
      <c r="W4649" s="8">
        <v>44145</v>
      </c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</row>
    <row r="4650" ht="15.15" hidden="1" spans="1:86">
      <c r="A4650" s="4">
        <v>44145.5410300926</v>
      </c>
      <c r="B4650" s="5" t="s">
        <v>192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 t="s">
        <v>11188</v>
      </c>
      <c r="BA4650" s="6">
        <v>79045597932</v>
      </c>
      <c r="BB4650" s="6" t="s">
        <v>12188</v>
      </c>
      <c r="BC4650" s="6" t="s">
        <v>11190</v>
      </c>
      <c r="BD4650" s="6" t="s">
        <v>1707</v>
      </c>
      <c r="BE4650" s="7">
        <v>104</v>
      </c>
      <c r="BF4650" s="8">
        <v>44144</v>
      </c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</row>
    <row r="4651" ht="15.15" spans="1:86">
      <c r="A4651" s="4">
        <v>44145.5413773148</v>
      </c>
      <c r="B4651" s="5" t="s">
        <v>11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 t="s">
        <v>12189</v>
      </c>
      <c r="BP4651" s="6" t="s">
        <v>12190</v>
      </c>
      <c r="BQ4651" s="6" t="s">
        <v>12191</v>
      </c>
      <c r="BR4651" s="6" t="s">
        <v>12192</v>
      </c>
      <c r="BS4651" s="6" t="s">
        <v>11250</v>
      </c>
      <c r="BT4651" s="7">
        <v>207</v>
      </c>
      <c r="BU4651" s="8">
        <v>44143</v>
      </c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</row>
    <row r="4652" ht="15.15" hidden="1" spans="1:86">
      <c r="A4652" s="4">
        <v>44145.5418402778</v>
      </c>
      <c r="B4652" s="6" t="s">
        <v>80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 t="s">
        <v>12193</v>
      </c>
      <c r="BH4652" s="6">
        <v>79312887640</v>
      </c>
      <c r="BI4652" s="6" t="s">
        <v>12194</v>
      </c>
      <c r="BJ4652" s="6" t="s">
        <v>12195</v>
      </c>
      <c r="BK4652" s="6" t="s">
        <v>12196</v>
      </c>
      <c r="BL4652" s="6" t="s">
        <v>1631</v>
      </c>
      <c r="BM4652" s="7">
        <v>301</v>
      </c>
      <c r="BN4652" s="6" t="s">
        <v>26</v>
      </c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</row>
    <row r="4653" ht="15.15" spans="1:86">
      <c r="A4653" s="4">
        <v>44145.5421759259</v>
      </c>
      <c r="B4653" s="5" t="s">
        <v>11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 t="s">
        <v>12197</v>
      </c>
      <c r="BP4653" s="6" t="s">
        <v>12198</v>
      </c>
      <c r="BQ4653" s="6" t="s">
        <v>12199</v>
      </c>
      <c r="BR4653" s="6" t="s">
        <v>12200</v>
      </c>
      <c r="BS4653" s="6" t="s">
        <v>11250</v>
      </c>
      <c r="BT4653" s="7">
        <v>207</v>
      </c>
      <c r="BU4653" s="8">
        <v>44143</v>
      </c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</row>
    <row r="4654" ht="15.15" hidden="1" spans="1:86">
      <c r="A4654" s="4">
        <v>44145.5423032407</v>
      </c>
      <c r="B4654" s="5" t="s">
        <v>27</v>
      </c>
      <c r="C4654" s="6"/>
      <c r="D4654" s="6"/>
      <c r="E4654" s="6"/>
      <c r="F4654" s="6"/>
      <c r="G4654" s="6"/>
      <c r="H4654" s="6"/>
      <c r="I4654" s="6"/>
      <c r="J4654" s="6" t="s">
        <v>11188</v>
      </c>
      <c r="K4654" s="6">
        <v>79045597932</v>
      </c>
      <c r="L4654" s="6" t="s">
        <v>12188</v>
      </c>
      <c r="M4654" s="6" t="s">
        <v>11190</v>
      </c>
      <c r="N4654" s="6" t="s">
        <v>1707</v>
      </c>
      <c r="O4654" s="7">
        <v>104</v>
      </c>
      <c r="P4654" s="8">
        <v>44144</v>
      </c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</row>
    <row r="4655" ht="15.15" spans="1:86">
      <c r="A4655" s="4">
        <v>44145.5429513889</v>
      </c>
      <c r="B4655" s="5" t="s">
        <v>11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 t="s">
        <v>12201</v>
      </c>
      <c r="BP4655" s="6" t="s">
        <v>12202</v>
      </c>
      <c r="BQ4655" s="6" t="s">
        <v>12203</v>
      </c>
      <c r="BR4655" s="6" t="s">
        <v>7863</v>
      </c>
      <c r="BS4655" s="6" t="s">
        <v>11250</v>
      </c>
      <c r="BT4655" s="7">
        <v>207</v>
      </c>
      <c r="BU4655" s="8">
        <v>44143</v>
      </c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</row>
    <row r="4656" ht="15.15" spans="1:86">
      <c r="A4656" s="4">
        <v>44145.5437384259</v>
      </c>
      <c r="B4656" s="5" t="s">
        <v>11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 t="s">
        <v>12204</v>
      </c>
      <c r="BP4656" s="6" t="s">
        <v>12205</v>
      </c>
      <c r="BQ4656" s="6" t="s">
        <v>12023</v>
      </c>
      <c r="BR4656" s="6" t="s">
        <v>12024</v>
      </c>
      <c r="BS4656" s="6" t="s">
        <v>11250</v>
      </c>
      <c r="BT4656" s="7">
        <v>207</v>
      </c>
      <c r="BU4656" s="8">
        <v>44143</v>
      </c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</row>
    <row r="4657" ht="15.15" hidden="1" spans="1:86">
      <c r="A4657" s="4">
        <v>44145.5440972222</v>
      </c>
      <c r="B4657" s="5" t="s">
        <v>192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 t="s">
        <v>4951</v>
      </c>
      <c r="BA4657" s="6">
        <v>79219032971</v>
      </c>
      <c r="BB4657" s="6" t="s">
        <v>12206</v>
      </c>
      <c r="BC4657" s="6" t="s">
        <v>12207</v>
      </c>
      <c r="BD4657" s="6" t="s">
        <v>1086</v>
      </c>
      <c r="BE4657" s="7">
        <v>107</v>
      </c>
      <c r="BF4657" s="8">
        <v>39711</v>
      </c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</row>
    <row r="4658" ht="15.15" spans="1:86">
      <c r="A4658" s="4">
        <v>44145.5444675926</v>
      </c>
      <c r="B4658" s="5" t="s">
        <v>11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 t="s">
        <v>1695</v>
      </c>
      <c r="BP4658" s="6">
        <v>79006461260</v>
      </c>
      <c r="BQ4658" s="6"/>
      <c r="BR4658" s="6" t="s">
        <v>1696</v>
      </c>
      <c r="BS4658" s="6" t="s">
        <v>12208</v>
      </c>
      <c r="BT4658" s="6" t="s">
        <v>12209</v>
      </c>
      <c r="BU4658" s="8">
        <v>44145</v>
      </c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</row>
    <row r="4659" ht="15.15" spans="1:86">
      <c r="A4659" s="4">
        <v>44145.5445601852</v>
      </c>
      <c r="B4659" s="5" t="s">
        <v>11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 t="s">
        <v>12210</v>
      </c>
      <c r="BP4659" s="6" t="s">
        <v>12211</v>
      </c>
      <c r="BQ4659" s="6" t="s">
        <v>12212</v>
      </c>
      <c r="BR4659" s="6" t="s">
        <v>12213</v>
      </c>
      <c r="BS4659" s="6" t="s">
        <v>11250</v>
      </c>
      <c r="BT4659" s="7">
        <v>207</v>
      </c>
      <c r="BU4659" s="8">
        <v>44143</v>
      </c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</row>
    <row r="4660" ht="15.15" spans="1:86">
      <c r="A4660" s="4">
        <v>44145.5453356481</v>
      </c>
      <c r="B4660" s="5" t="s">
        <v>11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 t="s">
        <v>12214</v>
      </c>
      <c r="BP4660" s="6" t="s">
        <v>12215</v>
      </c>
      <c r="BQ4660" s="6" t="s">
        <v>12216</v>
      </c>
      <c r="BR4660" s="6" t="s">
        <v>12217</v>
      </c>
      <c r="BS4660" s="6" t="s">
        <v>11250</v>
      </c>
      <c r="BT4660" s="7">
        <v>207</v>
      </c>
      <c r="BU4660" s="8">
        <v>44143</v>
      </c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</row>
    <row r="4661" ht="15.15" hidden="1" spans="1:86">
      <c r="A4661" s="4">
        <v>44145.5453819444</v>
      </c>
      <c r="B4661" s="5" t="s">
        <v>192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 t="s">
        <v>11004</v>
      </c>
      <c r="BA4661" s="6">
        <v>79117960370</v>
      </c>
      <c r="BB4661" s="6"/>
      <c r="BC4661" s="6" t="s">
        <v>12218</v>
      </c>
      <c r="BD4661" s="6" t="s">
        <v>2331</v>
      </c>
      <c r="BE4661" s="7">
        <v>110</v>
      </c>
      <c r="BF4661" s="8">
        <v>44145</v>
      </c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</row>
    <row r="4662" ht="15.15" hidden="1" spans="1:86">
      <c r="A4662" s="4">
        <v>44145.5457986111</v>
      </c>
      <c r="B4662" s="5" t="s">
        <v>192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 t="s">
        <v>4237</v>
      </c>
      <c r="BA4662" s="7">
        <v>89218640304</v>
      </c>
      <c r="BB4662" s="6" t="s">
        <v>4238</v>
      </c>
      <c r="BC4662" s="6" t="s">
        <v>4240</v>
      </c>
      <c r="BD4662" s="6" t="s">
        <v>12219</v>
      </c>
      <c r="BE4662" s="7">
        <v>110</v>
      </c>
      <c r="BF4662" s="8">
        <v>44145</v>
      </c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</row>
    <row r="4663" ht="15.15" spans="1:86">
      <c r="A4663" s="4">
        <v>44145.5463078704</v>
      </c>
      <c r="B4663" s="5" t="s">
        <v>11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 t="s">
        <v>12220</v>
      </c>
      <c r="BP4663" s="6" t="s">
        <v>12221</v>
      </c>
      <c r="BQ4663" s="6" t="s">
        <v>12222</v>
      </c>
      <c r="BR4663" s="6" t="s">
        <v>12223</v>
      </c>
      <c r="BS4663" s="6" t="s">
        <v>11250</v>
      </c>
      <c r="BT4663" s="7">
        <v>207</v>
      </c>
      <c r="BU4663" s="8">
        <v>44143</v>
      </c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</row>
    <row r="4664" ht="15.15" hidden="1" spans="1:86">
      <c r="A4664" s="4">
        <v>44145.5467939815</v>
      </c>
      <c r="B4664" s="5" t="s">
        <v>65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 t="s">
        <v>12153</v>
      </c>
      <c r="R4664" s="7">
        <v>89219528456</v>
      </c>
      <c r="S4664" s="6" t="s">
        <v>12154</v>
      </c>
      <c r="T4664" s="6" t="s">
        <v>12170</v>
      </c>
      <c r="U4664" s="6" t="s">
        <v>12224</v>
      </c>
      <c r="V4664" s="6" t="s">
        <v>46</v>
      </c>
      <c r="W4664" s="8">
        <v>44145</v>
      </c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</row>
    <row r="4665" ht="15.15" hidden="1" spans="1:86">
      <c r="A4665" s="4">
        <v>44145.5470138889</v>
      </c>
      <c r="B4665" s="5" t="s">
        <v>192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 t="s">
        <v>11004</v>
      </c>
      <c r="BA4665" s="6">
        <v>79117960370</v>
      </c>
      <c r="BB4665" s="6"/>
      <c r="BC4665" s="6" t="s">
        <v>11006</v>
      </c>
      <c r="BD4665" s="6" t="s">
        <v>2331</v>
      </c>
      <c r="BE4665" s="7">
        <v>110</v>
      </c>
      <c r="BF4665" s="8">
        <v>44145</v>
      </c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</row>
    <row r="4666" ht="15.15" spans="1:86">
      <c r="A4666" s="4">
        <v>44145.547025463</v>
      </c>
      <c r="B4666" s="5" t="s">
        <v>11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 t="s">
        <v>12225</v>
      </c>
      <c r="BP4666" s="6" t="s">
        <v>12226</v>
      </c>
      <c r="BQ4666" s="6" t="s">
        <v>12227</v>
      </c>
      <c r="BR4666" s="6" t="s">
        <v>12228</v>
      </c>
      <c r="BS4666" s="6" t="s">
        <v>11250</v>
      </c>
      <c r="BT4666" s="7">
        <v>207</v>
      </c>
      <c r="BU4666" s="8">
        <v>44143</v>
      </c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</row>
    <row r="4667" ht="15.15" spans="1:86">
      <c r="A4667" s="4">
        <v>44145.5470833333</v>
      </c>
      <c r="B4667" s="5" t="s">
        <v>11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 t="s">
        <v>11790</v>
      </c>
      <c r="BP4667" s="6" t="s">
        <v>12229</v>
      </c>
      <c r="BQ4667" s="6" t="s">
        <v>12230</v>
      </c>
      <c r="BR4667" s="6" t="s">
        <v>12231</v>
      </c>
      <c r="BS4667" s="6" t="s">
        <v>8546</v>
      </c>
      <c r="BT4667" s="7">
        <v>409</v>
      </c>
      <c r="BU4667" s="8">
        <v>44145</v>
      </c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</row>
    <row r="4668" ht="15.15" hidden="1" spans="1:86">
      <c r="A4668" s="4">
        <v>44145.5473611111</v>
      </c>
      <c r="B4668" s="5" t="s">
        <v>192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 t="s">
        <v>11188</v>
      </c>
      <c r="BA4668" s="6">
        <v>79045597932</v>
      </c>
      <c r="BB4668" s="6" t="s">
        <v>12188</v>
      </c>
      <c r="BC4668" s="6" t="s">
        <v>11190</v>
      </c>
      <c r="BD4668" s="6" t="s">
        <v>773</v>
      </c>
      <c r="BE4668" s="7">
        <v>125</v>
      </c>
      <c r="BF4668" s="8">
        <v>44144</v>
      </c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</row>
    <row r="4669" ht="15.15" spans="1:86">
      <c r="A4669" s="4">
        <v>44145.5478240741</v>
      </c>
      <c r="B4669" s="5" t="s">
        <v>11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 t="s">
        <v>12232</v>
      </c>
      <c r="BP4669" s="6" t="s">
        <v>12233</v>
      </c>
      <c r="BQ4669" s="6" t="s">
        <v>12234</v>
      </c>
      <c r="BR4669" s="6" t="s">
        <v>12235</v>
      </c>
      <c r="BS4669" s="6" t="s">
        <v>11250</v>
      </c>
      <c r="BT4669" s="7">
        <v>207</v>
      </c>
      <c r="BU4669" s="8">
        <v>44143</v>
      </c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</row>
    <row r="4670" ht="15.15" hidden="1" spans="1:86">
      <c r="A4670" s="4">
        <v>44145.548125</v>
      </c>
      <c r="B4670" s="5" t="s">
        <v>27</v>
      </c>
      <c r="C4670" s="6"/>
      <c r="D4670" s="6"/>
      <c r="E4670" s="6"/>
      <c r="F4670" s="6"/>
      <c r="G4670" s="6"/>
      <c r="H4670" s="6"/>
      <c r="I4670" s="6"/>
      <c r="J4670" s="6" t="s">
        <v>12236</v>
      </c>
      <c r="K4670" s="7">
        <v>89213625880</v>
      </c>
      <c r="L4670" s="6" t="s">
        <v>12237</v>
      </c>
      <c r="M4670" s="6" t="s">
        <v>12238</v>
      </c>
      <c r="N4670" s="6" t="s">
        <v>745</v>
      </c>
      <c r="O4670" s="7">
        <v>208</v>
      </c>
      <c r="P4670" s="8">
        <v>44145</v>
      </c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</row>
    <row r="4671" ht="15.15" spans="1:86">
      <c r="A4671" s="4">
        <v>44145.5486689815</v>
      </c>
      <c r="B4671" s="5" t="s">
        <v>11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 t="s">
        <v>12239</v>
      </c>
      <c r="BP4671" s="6" t="s">
        <v>12240</v>
      </c>
      <c r="BQ4671" s="6" t="s">
        <v>12241</v>
      </c>
      <c r="BR4671" s="6" t="s">
        <v>12242</v>
      </c>
      <c r="BS4671" s="6" t="s">
        <v>11250</v>
      </c>
      <c r="BT4671" s="7">
        <v>207</v>
      </c>
      <c r="BU4671" s="8">
        <v>44143</v>
      </c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</row>
    <row r="4672" ht="15.15" hidden="1" spans="1:86">
      <c r="A4672" s="4">
        <v>44145.5491898148</v>
      </c>
      <c r="B4672" s="5" t="s">
        <v>65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 t="s">
        <v>12153</v>
      </c>
      <c r="R4672" s="7">
        <v>89219528456</v>
      </c>
      <c r="S4672" s="6" t="s">
        <v>12154</v>
      </c>
      <c r="T4672" s="6" t="s">
        <v>12170</v>
      </c>
      <c r="U4672" s="6" t="s">
        <v>12224</v>
      </c>
      <c r="V4672" s="6">
        <v>3</v>
      </c>
      <c r="W4672" s="8">
        <v>44145</v>
      </c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</row>
    <row r="4673" ht="15.15" spans="1:86">
      <c r="A4673" s="4">
        <v>44145.5494097222</v>
      </c>
      <c r="B4673" s="5" t="s">
        <v>11</v>
      </c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 t="s">
        <v>12243</v>
      </c>
      <c r="BP4673" s="6" t="s">
        <v>12244</v>
      </c>
      <c r="BQ4673" s="6" t="s">
        <v>12245</v>
      </c>
      <c r="BR4673" s="6" t="s">
        <v>12246</v>
      </c>
      <c r="BS4673" s="6" t="s">
        <v>11250</v>
      </c>
      <c r="BT4673" s="7">
        <v>207</v>
      </c>
      <c r="BU4673" s="8">
        <v>44143</v>
      </c>
      <c r="BV4673" s="6"/>
      <c r="BW4673" s="6"/>
      <c r="BX4673" s="6"/>
      <c r="BY4673" s="6"/>
      <c r="BZ4673" s="6"/>
      <c r="CA4673" s="6"/>
      <c r="CB4673" s="6"/>
      <c r="CC4673" s="6"/>
      <c r="CD4673" s="6"/>
      <c r="CE4673" s="6"/>
      <c r="CF4673" s="6"/>
      <c r="CG4673" s="6"/>
      <c r="CH4673" s="6"/>
    </row>
    <row r="4674" ht="15.15" spans="1:86">
      <c r="A4674" s="4">
        <v>44145.549525463</v>
      </c>
      <c r="B4674" s="5" t="s">
        <v>11</v>
      </c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 t="s">
        <v>9959</v>
      </c>
      <c r="BP4674" s="7">
        <v>89522464707</v>
      </c>
      <c r="BQ4674" s="6" t="s">
        <v>9960</v>
      </c>
      <c r="BR4674" s="6" t="s">
        <v>9961</v>
      </c>
      <c r="BS4674" s="6" t="s">
        <v>10354</v>
      </c>
      <c r="BT4674" s="7">
        <v>128</v>
      </c>
      <c r="BU4674" s="8">
        <v>44145</v>
      </c>
      <c r="BV4674" s="6"/>
      <c r="BW4674" s="6"/>
      <c r="BX4674" s="6"/>
      <c r="BY4674" s="6"/>
      <c r="BZ4674" s="6"/>
      <c r="CA4674" s="6"/>
      <c r="CB4674" s="6"/>
      <c r="CC4674" s="6"/>
      <c r="CD4674" s="6"/>
      <c r="CE4674" s="6"/>
      <c r="CF4674" s="6"/>
      <c r="CG4674" s="6"/>
      <c r="CH4674" s="6"/>
    </row>
    <row r="4675" ht="15.15" spans="1:86">
      <c r="A4675" s="4">
        <v>44145.5500694444</v>
      </c>
      <c r="B4675" s="5" t="s">
        <v>11</v>
      </c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 t="s">
        <v>12247</v>
      </c>
      <c r="BP4675" s="6" t="s">
        <v>12248</v>
      </c>
      <c r="BQ4675" s="6" t="s">
        <v>12249</v>
      </c>
      <c r="BR4675" s="6" t="s">
        <v>12250</v>
      </c>
      <c r="BS4675" s="6" t="s">
        <v>11250</v>
      </c>
      <c r="BT4675" s="7">
        <v>207</v>
      </c>
      <c r="BU4675" s="8">
        <v>44143</v>
      </c>
      <c r="BV4675" s="6"/>
      <c r="BW4675" s="6"/>
      <c r="BX4675" s="6"/>
      <c r="BY4675" s="6"/>
      <c r="BZ4675" s="6"/>
      <c r="CA4675" s="6"/>
      <c r="CB4675" s="6"/>
      <c r="CC4675" s="6"/>
      <c r="CD4675" s="6"/>
      <c r="CE4675" s="6"/>
      <c r="CF4675" s="6"/>
      <c r="CG4675" s="6"/>
      <c r="CH4675" s="6"/>
    </row>
    <row r="4676" ht="15.15" hidden="1" spans="1:86">
      <c r="A4676" s="4">
        <v>44145.5517708333</v>
      </c>
      <c r="B4676" s="5" t="s">
        <v>125</v>
      </c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 t="s">
        <v>7006</v>
      </c>
      <c r="AT4676" s="6">
        <v>79819478087</v>
      </c>
      <c r="AU4676" s="6"/>
      <c r="AV4676" s="6" t="s">
        <v>7007</v>
      </c>
      <c r="AW4676" s="6" t="s">
        <v>7008</v>
      </c>
      <c r="AX4676" s="6" t="s">
        <v>1548</v>
      </c>
      <c r="AY4676" s="8">
        <v>39427</v>
      </c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6"/>
      <c r="CB4676" s="6"/>
      <c r="CC4676" s="6"/>
      <c r="CD4676" s="6"/>
      <c r="CE4676" s="6"/>
      <c r="CF4676" s="6"/>
      <c r="CG4676" s="6"/>
      <c r="CH4676" s="6"/>
    </row>
    <row r="4677" ht="15.15" hidden="1" spans="1:86">
      <c r="A4677" s="4">
        <v>44145.5541898148</v>
      </c>
      <c r="B4677" s="5" t="s">
        <v>192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 t="s">
        <v>12251</v>
      </c>
      <c r="BA4677" s="7">
        <v>89217699129</v>
      </c>
      <c r="BB4677" s="6" t="s">
        <v>12252</v>
      </c>
      <c r="BC4677" s="6" t="s">
        <v>12253</v>
      </c>
      <c r="BD4677" s="6" t="s">
        <v>6709</v>
      </c>
      <c r="BE4677" s="7">
        <v>117</v>
      </c>
      <c r="BF4677" s="8">
        <v>44145</v>
      </c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</row>
    <row r="4678" ht="15.15" hidden="1" spans="1:86">
      <c r="A4678" s="4">
        <v>44145.5544097222</v>
      </c>
      <c r="B4678" s="5" t="s">
        <v>192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 t="s">
        <v>12254</v>
      </c>
      <c r="BA4678" s="6">
        <v>79423797</v>
      </c>
      <c r="BB4678" s="6" t="s">
        <v>12255</v>
      </c>
      <c r="BC4678" s="6" t="s">
        <v>12256</v>
      </c>
      <c r="BD4678" s="6" t="s">
        <v>773</v>
      </c>
      <c r="BE4678" s="7">
        <v>110</v>
      </c>
      <c r="BF4678" s="8">
        <v>44145</v>
      </c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</row>
    <row r="4679" ht="15.15" hidden="1" spans="1:86">
      <c r="A4679" s="4">
        <v>44145.5544907407</v>
      </c>
      <c r="B4679" s="5" t="s">
        <v>192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 t="s">
        <v>12257</v>
      </c>
      <c r="BA4679" s="6">
        <v>79213825486</v>
      </c>
      <c r="BB4679" s="6" t="s">
        <v>12258</v>
      </c>
      <c r="BC4679" s="6" t="s">
        <v>12259</v>
      </c>
      <c r="BD4679" s="6" t="s">
        <v>4425</v>
      </c>
      <c r="BE4679" s="7">
        <v>228</v>
      </c>
      <c r="BF4679" s="8">
        <v>44145</v>
      </c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</row>
    <row r="4680" ht="15.15" hidden="1" spans="1:86">
      <c r="A4680" s="4">
        <v>44145.5547569444</v>
      </c>
      <c r="B4680" s="5" t="s">
        <v>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 t="s">
        <v>776</v>
      </c>
      <c r="R4680" s="6" t="s">
        <v>12260</v>
      </c>
      <c r="S4680" s="6" t="s">
        <v>12261</v>
      </c>
      <c r="T4680" s="6" t="s">
        <v>778</v>
      </c>
      <c r="U4680" s="6" t="s">
        <v>12262</v>
      </c>
      <c r="V4680" s="6">
        <v>1</v>
      </c>
      <c r="W4680" s="8">
        <v>44145</v>
      </c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</row>
    <row r="4681" ht="15.15" hidden="1" spans="1:86">
      <c r="A4681" s="4">
        <v>44145.5548842593</v>
      </c>
      <c r="B4681" s="5" t="s">
        <v>192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 t="s">
        <v>5156</v>
      </c>
      <c r="BA4681" s="7">
        <v>89817752898</v>
      </c>
      <c r="BB4681" s="6" t="s">
        <v>12263</v>
      </c>
      <c r="BC4681" s="6" t="s">
        <v>5158</v>
      </c>
      <c r="BD4681" s="6" t="s">
        <v>12264</v>
      </c>
      <c r="BE4681" s="7">
        <v>117</v>
      </c>
      <c r="BF4681" s="8">
        <v>44145</v>
      </c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</row>
    <row r="4682" ht="15.15" spans="1:86">
      <c r="A4682" s="4">
        <v>44145.5551851852</v>
      </c>
      <c r="B4682" s="5" t="s">
        <v>11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 t="s">
        <v>12251</v>
      </c>
      <c r="BP4682" s="7">
        <v>89217699129</v>
      </c>
      <c r="BQ4682" s="6" t="s">
        <v>12252</v>
      </c>
      <c r="BR4682" s="6" t="s">
        <v>12253</v>
      </c>
      <c r="BS4682" s="6" t="s">
        <v>3853</v>
      </c>
      <c r="BT4682" s="6" t="s">
        <v>979</v>
      </c>
      <c r="BU4682" s="8">
        <v>44145</v>
      </c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</row>
    <row r="4683" ht="15.15" hidden="1" spans="1:86">
      <c r="A4683" s="4">
        <v>44145.5554861111</v>
      </c>
      <c r="B4683" s="5" t="s">
        <v>192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 t="s">
        <v>12257</v>
      </c>
      <c r="BA4683" s="6">
        <v>79213825486</v>
      </c>
      <c r="BB4683" s="6" t="s">
        <v>12258</v>
      </c>
      <c r="BC4683" s="6" t="s">
        <v>12259</v>
      </c>
      <c r="BD4683" s="6" t="s">
        <v>773</v>
      </c>
      <c r="BE4683" s="7">
        <v>103</v>
      </c>
      <c r="BF4683" s="8">
        <v>44145</v>
      </c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</row>
    <row r="4684" ht="15.15" hidden="1" spans="1:86">
      <c r="A4684" s="4">
        <v>44145.5557523148</v>
      </c>
      <c r="B4684" s="5" t="s">
        <v>65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 t="s">
        <v>12265</v>
      </c>
      <c r="R4684" s="7">
        <v>89052193336</v>
      </c>
      <c r="S4684" s="6" t="s">
        <v>12266</v>
      </c>
      <c r="T4684" s="6" t="s">
        <v>12267</v>
      </c>
      <c r="U4684" s="6" t="s">
        <v>12268</v>
      </c>
      <c r="V4684" s="6">
        <v>3</v>
      </c>
      <c r="W4684" s="8">
        <v>44145</v>
      </c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</row>
    <row r="4685" ht="15.15" hidden="1" spans="1:86">
      <c r="A4685" s="4">
        <v>44145.5558912037</v>
      </c>
      <c r="B4685" s="5" t="s">
        <v>169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 t="s">
        <v>6493</v>
      </c>
      <c r="Y4685" s="7">
        <v>79219422806</v>
      </c>
      <c r="Z4685" s="6" t="s">
        <v>6494</v>
      </c>
      <c r="AA4685" s="6" t="s">
        <v>12269</v>
      </c>
      <c r="AB4685" s="6" t="s">
        <v>1878</v>
      </c>
      <c r="AC4685" s="7">
        <v>301</v>
      </c>
      <c r="AD4685" s="8">
        <v>44145</v>
      </c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</row>
    <row r="4686" ht="15.15" hidden="1" spans="1:86">
      <c r="A4686" s="4">
        <v>44145.55625</v>
      </c>
      <c r="B4686" s="5" t="s">
        <v>192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 t="s">
        <v>12257</v>
      </c>
      <c r="BA4686" s="6">
        <v>79213825486</v>
      </c>
      <c r="BB4686" s="6" t="s">
        <v>12258</v>
      </c>
      <c r="BC4686" s="6" t="s">
        <v>12270</v>
      </c>
      <c r="BD4686" s="6" t="s">
        <v>4425</v>
      </c>
      <c r="BE4686" s="7">
        <v>228</v>
      </c>
      <c r="BF4686" s="8">
        <v>44145</v>
      </c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</row>
    <row r="4687" ht="15.15" hidden="1" spans="1:86">
      <c r="A4687" s="4">
        <v>44145.5563194444</v>
      </c>
      <c r="B4687" s="6" t="s">
        <v>80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 t="s">
        <v>12271</v>
      </c>
      <c r="BH4687" s="6">
        <v>79118198498</v>
      </c>
      <c r="BI4687" s="6" t="s">
        <v>12272</v>
      </c>
      <c r="BJ4687" s="6" t="s">
        <v>12273</v>
      </c>
      <c r="BK4687" s="6" t="s">
        <v>12274</v>
      </c>
      <c r="BL4687" s="6" t="s">
        <v>118</v>
      </c>
      <c r="BM4687" s="7">
        <v>105</v>
      </c>
      <c r="BN4687" s="5" t="s">
        <v>12275</v>
      </c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</row>
    <row r="4688" ht="15.15" hidden="1" spans="1:86">
      <c r="A4688" s="4">
        <v>44145.5568518518</v>
      </c>
      <c r="B4688" s="5" t="s">
        <v>192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 t="s">
        <v>12276</v>
      </c>
      <c r="BA4688" s="7">
        <v>89533598792</v>
      </c>
      <c r="BB4688" s="6" t="s">
        <v>12277</v>
      </c>
      <c r="BC4688" s="6" t="s">
        <v>12278</v>
      </c>
      <c r="BD4688" s="6" t="s">
        <v>193</v>
      </c>
      <c r="BE4688" s="7">
        <v>118</v>
      </c>
      <c r="BF4688" s="8">
        <v>44145</v>
      </c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</row>
    <row r="4689" ht="15.15" hidden="1" spans="1:86">
      <c r="A4689" s="4">
        <v>44145.5568865741</v>
      </c>
      <c r="B4689" s="6" t="s">
        <v>15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 t="s">
        <v>5156</v>
      </c>
      <c r="AF4689" s="7">
        <v>89817752898</v>
      </c>
      <c r="AG4689" s="6" t="s">
        <v>12263</v>
      </c>
      <c r="AH4689" s="6" t="s">
        <v>5158</v>
      </c>
      <c r="AI4689" s="6" t="s">
        <v>7587</v>
      </c>
      <c r="AJ4689" s="7">
        <v>104</v>
      </c>
      <c r="AK4689" s="11">
        <v>44145</v>
      </c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</row>
    <row r="4690" ht="15.15" hidden="1" spans="1:86">
      <c r="A4690" s="4">
        <v>44145.5570601852</v>
      </c>
      <c r="B4690" s="5" t="s">
        <v>192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 t="s">
        <v>12257</v>
      </c>
      <c r="BA4690" s="6">
        <v>79213825486</v>
      </c>
      <c r="BB4690" s="6" t="s">
        <v>12258</v>
      </c>
      <c r="BC4690" s="6" t="s">
        <v>12270</v>
      </c>
      <c r="BD4690" s="6" t="s">
        <v>773</v>
      </c>
      <c r="BE4690" s="7">
        <v>118</v>
      </c>
      <c r="BF4690" s="8">
        <v>44145</v>
      </c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</row>
    <row r="4691" ht="15.15" hidden="1" spans="1:86">
      <c r="A4691" s="4">
        <v>44145.5573032407</v>
      </c>
      <c r="B4691" s="5" t="s">
        <v>27</v>
      </c>
      <c r="C4691" s="6"/>
      <c r="D4691" s="6"/>
      <c r="E4691" s="6"/>
      <c r="F4691" s="6"/>
      <c r="G4691" s="6"/>
      <c r="H4691" s="6"/>
      <c r="I4691" s="6"/>
      <c r="J4691" s="6" t="s">
        <v>12279</v>
      </c>
      <c r="K4691" s="6">
        <f>7-921-339-36-76</f>
        <v>-1365</v>
      </c>
      <c r="L4691" s="6" t="s">
        <v>12280</v>
      </c>
      <c r="M4691" s="6" t="s">
        <v>12281</v>
      </c>
      <c r="N4691" s="6" t="s">
        <v>4127</v>
      </c>
      <c r="O4691" s="7">
        <v>203</v>
      </c>
      <c r="P4691" s="8">
        <v>44145</v>
      </c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</row>
    <row r="4692" ht="15.15" hidden="1" spans="1:86">
      <c r="A4692" s="4">
        <v>44145.5586458333</v>
      </c>
      <c r="B4692" s="6" t="s">
        <v>15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 t="s">
        <v>12251</v>
      </c>
      <c r="AF4692" s="7">
        <v>89217699129</v>
      </c>
      <c r="AG4692" s="6" t="s">
        <v>12252</v>
      </c>
      <c r="AH4692" s="6" t="s">
        <v>12282</v>
      </c>
      <c r="AI4692" s="6" t="s">
        <v>620</v>
      </c>
      <c r="AJ4692" s="7">
        <v>109</v>
      </c>
      <c r="AK4692" s="11">
        <v>44145</v>
      </c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</row>
    <row r="4693" ht="15.15" spans="1:86">
      <c r="A4693" s="4">
        <v>44145.5589930556</v>
      </c>
      <c r="B4693" s="5" t="s">
        <v>11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 t="s">
        <v>7941</v>
      </c>
      <c r="BP4693" s="7">
        <v>89117054548</v>
      </c>
      <c r="BQ4693" s="6"/>
      <c r="BR4693" s="6" t="s">
        <v>12283</v>
      </c>
      <c r="BS4693" s="6" t="s">
        <v>2215</v>
      </c>
      <c r="BT4693" s="7">
        <v>226</v>
      </c>
      <c r="BU4693" s="8">
        <v>44145</v>
      </c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</row>
    <row r="4694" ht="15.15" hidden="1" spans="1:86">
      <c r="A4694" s="4">
        <v>44145.5591435185</v>
      </c>
      <c r="B4694" s="6" t="s">
        <v>80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 t="s">
        <v>6595</v>
      </c>
      <c r="BH4694" s="6">
        <v>79219153339</v>
      </c>
      <c r="BI4694" s="6" t="s">
        <v>6596</v>
      </c>
      <c r="BJ4694" s="6" t="s">
        <v>6597</v>
      </c>
      <c r="BK4694" s="6" t="s">
        <v>6598</v>
      </c>
      <c r="BL4694" s="6" t="s">
        <v>6584</v>
      </c>
      <c r="BM4694" s="7">
        <v>107</v>
      </c>
      <c r="BN4694" s="6" t="s">
        <v>20</v>
      </c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</row>
    <row r="4695" ht="15.15" hidden="1" spans="1:86">
      <c r="A4695" s="4">
        <v>44145.5592824074</v>
      </c>
      <c r="B4695" s="5" t="s">
        <v>27</v>
      </c>
      <c r="C4695" s="6"/>
      <c r="D4695" s="6"/>
      <c r="E4695" s="6"/>
      <c r="F4695" s="6"/>
      <c r="G4695" s="6"/>
      <c r="H4695" s="6"/>
      <c r="I4695" s="6"/>
      <c r="J4695" s="6" t="s">
        <v>11517</v>
      </c>
      <c r="K4695" s="6">
        <v>79213470267</v>
      </c>
      <c r="L4695" s="6" t="s">
        <v>11518</v>
      </c>
      <c r="M4695" s="6" t="s">
        <v>11519</v>
      </c>
      <c r="N4695" s="6" t="s">
        <v>11520</v>
      </c>
      <c r="O4695" s="7">
        <v>208</v>
      </c>
      <c r="P4695" s="8">
        <v>44145</v>
      </c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</row>
    <row r="4696" ht="15.15" hidden="1" spans="1:86">
      <c r="A4696" s="4">
        <v>44145.56</v>
      </c>
      <c r="B4696" s="5" t="s">
        <v>169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 t="s">
        <v>6493</v>
      </c>
      <c r="Y4696" s="7">
        <v>79219422806</v>
      </c>
      <c r="Z4696" s="6" t="s">
        <v>6494</v>
      </c>
      <c r="AA4696" s="6" t="s">
        <v>12269</v>
      </c>
      <c r="AB4696" s="6" t="s">
        <v>9789</v>
      </c>
      <c r="AC4696" s="7">
        <v>301</v>
      </c>
      <c r="AD4696" s="8">
        <v>44145</v>
      </c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</row>
    <row r="4697" ht="15.15" hidden="1" spans="1:86">
      <c r="A4697" s="4">
        <v>44145.5615046296</v>
      </c>
      <c r="B4697" s="6" t="s">
        <v>80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 t="s">
        <v>12284</v>
      </c>
      <c r="BH4697" s="7">
        <v>89062497559</v>
      </c>
      <c r="BI4697" s="6" t="s">
        <v>12285</v>
      </c>
      <c r="BJ4697" s="6" t="s">
        <v>12286</v>
      </c>
      <c r="BK4697" s="6" t="s">
        <v>12287</v>
      </c>
      <c r="BL4697" s="6" t="s">
        <v>1707</v>
      </c>
      <c r="BM4697" s="7">
        <v>104</v>
      </c>
      <c r="BN4697" s="6" t="s">
        <v>20</v>
      </c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</row>
    <row r="4698" ht="15.15" hidden="1" spans="1:86">
      <c r="A4698" s="4">
        <v>44145.5616087963</v>
      </c>
      <c r="B4698" s="5" t="s">
        <v>65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 t="s">
        <v>12288</v>
      </c>
      <c r="R4698" s="6">
        <v>79219615029</v>
      </c>
      <c r="S4698" s="6" t="s">
        <v>12289</v>
      </c>
      <c r="T4698" s="6" t="s">
        <v>12290</v>
      </c>
      <c r="U4698" s="6" t="s">
        <v>139</v>
      </c>
      <c r="V4698" s="7">
        <v>106</v>
      </c>
      <c r="W4698" s="8">
        <v>44145</v>
      </c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</row>
    <row r="4699" ht="15.15" hidden="1" spans="1:86">
      <c r="A4699" s="4">
        <v>44145.5619675926</v>
      </c>
      <c r="B4699" s="6" t="s">
        <v>80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 t="s">
        <v>12291</v>
      </c>
      <c r="BH4699" s="6">
        <v>79111942479</v>
      </c>
      <c r="BI4699" s="6" t="s">
        <v>12292</v>
      </c>
      <c r="BJ4699" s="6" t="s">
        <v>12293</v>
      </c>
      <c r="BK4699" s="6" t="s">
        <v>12294</v>
      </c>
      <c r="BL4699" s="6" t="s">
        <v>1168</v>
      </c>
      <c r="BM4699" s="7">
        <v>142</v>
      </c>
      <c r="BN4699" s="6" t="s">
        <v>20</v>
      </c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</row>
    <row r="4700" ht="15.15" hidden="1" spans="1:86">
      <c r="A4700" s="4">
        <v>44145.5626851852</v>
      </c>
      <c r="B4700" s="5" t="s">
        <v>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 t="s">
        <v>8426</v>
      </c>
      <c r="R4700" s="6">
        <v>79533584317</v>
      </c>
      <c r="S4700" s="6" t="s">
        <v>8427</v>
      </c>
      <c r="T4700" s="6" t="s">
        <v>8428</v>
      </c>
      <c r="U4700" s="6" t="s">
        <v>12224</v>
      </c>
      <c r="V4700" s="6">
        <v>1</v>
      </c>
      <c r="W4700" s="8">
        <v>44145</v>
      </c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</row>
    <row r="4701" ht="15.15" hidden="1" spans="1:86">
      <c r="A4701" s="4">
        <v>44145.5627314815</v>
      </c>
      <c r="B4701" s="5" t="s">
        <v>192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 t="s">
        <v>12295</v>
      </c>
      <c r="BA4701" s="7">
        <v>89531669180</v>
      </c>
      <c r="BB4701" s="6" t="s">
        <v>12296</v>
      </c>
      <c r="BC4701" s="6" t="s">
        <v>12297</v>
      </c>
      <c r="BD4701" s="6" t="s">
        <v>1086</v>
      </c>
      <c r="BE4701" s="7">
        <v>117</v>
      </c>
      <c r="BF4701" s="8">
        <v>44145</v>
      </c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</row>
    <row r="4702" ht="15.15" hidden="1" spans="1:86">
      <c r="A4702" s="4">
        <v>44145.5630092593</v>
      </c>
      <c r="B4702" s="5" t="s">
        <v>65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 t="s">
        <v>11894</v>
      </c>
      <c r="R4702" s="7">
        <v>89213156620</v>
      </c>
      <c r="S4702" s="6" t="s">
        <v>11895</v>
      </c>
      <c r="T4702" s="6" t="s">
        <v>12298</v>
      </c>
      <c r="U4702" s="6" t="s">
        <v>164</v>
      </c>
      <c r="V4702" s="6">
        <v>2</v>
      </c>
      <c r="W4702" s="8">
        <v>44145</v>
      </c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</row>
    <row r="4703" ht="15.15" spans="1:86">
      <c r="A4703" s="4">
        <v>44145.5631365741</v>
      </c>
      <c r="B4703" s="5" t="s">
        <v>11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 t="s">
        <v>12299</v>
      </c>
      <c r="BP4703" s="6">
        <f>7-911-179-6914</f>
        <v>-7997</v>
      </c>
      <c r="BQ4703" s="6" t="s">
        <v>12300</v>
      </c>
      <c r="BR4703" s="6" t="s">
        <v>12301</v>
      </c>
      <c r="BS4703" s="6" t="s">
        <v>4177</v>
      </c>
      <c r="BT4703" s="7">
        <v>106</v>
      </c>
      <c r="BU4703" s="8">
        <v>44145</v>
      </c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</row>
    <row r="4704" ht="15.15" hidden="1" spans="1:86">
      <c r="A4704" s="4">
        <v>44145.5632407407</v>
      </c>
      <c r="B4704" s="5" t="s">
        <v>65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 t="s">
        <v>8426</v>
      </c>
      <c r="R4704" s="6">
        <v>79533584317</v>
      </c>
      <c r="S4704" s="6" t="s">
        <v>8427</v>
      </c>
      <c r="T4704" s="6" t="s">
        <v>8428</v>
      </c>
      <c r="U4704" s="6" t="s">
        <v>12224</v>
      </c>
      <c r="V4704" s="6">
        <v>1</v>
      </c>
      <c r="W4704" s="8">
        <v>44145</v>
      </c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</row>
    <row r="4705" ht="15.15" spans="1:86">
      <c r="A4705" s="4">
        <v>44145.5634490741</v>
      </c>
      <c r="B4705" s="5" t="s">
        <v>11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 t="s">
        <v>12291</v>
      </c>
      <c r="BP4705" s="6">
        <v>79111942479</v>
      </c>
      <c r="BQ4705" s="6" t="s">
        <v>12292</v>
      </c>
      <c r="BR4705" s="6" t="s">
        <v>12294</v>
      </c>
      <c r="BS4705" s="6" t="s">
        <v>12302</v>
      </c>
      <c r="BT4705" s="7">
        <v>213</v>
      </c>
      <c r="BU4705" s="8">
        <v>44144</v>
      </c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</row>
    <row r="4706" ht="15.15" hidden="1" spans="1:86">
      <c r="A4706" s="4">
        <v>44145.5647916667</v>
      </c>
      <c r="B4706" s="5" t="s">
        <v>65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 t="s">
        <v>12291</v>
      </c>
      <c r="R4706" s="6">
        <v>79111942479</v>
      </c>
      <c r="S4706" s="6" t="s">
        <v>12292</v>
      </c>
      <c r="T4706" s="6" t="s">
        <v>12303</v>
      </c>
      <c r="U4706" s="6" t="s">
        <v>12304</v>
      </c>
      <c r="V4706" s="7">
        <v>103</v>
      </c>
      <c r="W4706" s="8">
        <v>44144</v>
      </c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</row>
    <row r="4707" ht="15.15" hidden="1" spans="1:86">
      <c r="A4707" s="4">
        <v>44145.5648842593</v>
      </c>
      <c r="B4707" s="6" t="s">
        <v>80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 t="s">
        <v>12305</v>
      </c>
      <c r="BH4707" s="7">
        <v>89313391216</v>
      </c>
      <c r="BI4707" s="6" t="s">
        <v>12306</v>
      </c>
      <c r="BJ4707" s="6" t="s">
        <v>12307</v>
      </c>
      <c r="BK4707" s="6" t="s">
        <v>12308</v>
      </c>
      <c r="BL4707" s="6" t="s">
        <v>3112</v>
      </c>
      <c r="BM4707" s="6" t="s">
        <v>46</v>
      </c>
      <c r="BN4707" s="6" t="s">
        <v>20</v>
      </c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</row>
    <row r="4708" ht="15.15" hidden="1" spans="1:86">
      <c r="A4708" s="4">
        <v>44145.565150463</v>
      </c>
      <c r="B4708" s="6" t="s">
        <v>15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 t="s">
        <v>12309</v>
      </c>
      <c r="AF4708" s="6" t="s">
        <v>12310</v>
      </c>
      <c r="AG4708" s="6" t="s">
        <v>12311</v>
      </c>
      <c r="AH4708" s="6" t="s">
        <v>12312</v>
      </c>
      <c r="AI4708" s="6" t="s">
        <v>723</v>
      </c>
      <c r="AJ4708" s="7">
        <v>102</v>
      </c>
      <c r="AK4708" s="6" t="s">
        <v>20</v>
      </c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</row>
    <row r="4709" ht="15.15" hidden="1" spans="1:86">
      <c r="A4709" s="4">
        <v>44145.5655092593</v>
      </c>
      <c r="B4709" s="5" t="s">
        <v>192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 t="s">
        <v>12313</v>
      </c>
      <c r="BA4709" s="6">
        <v>79110229431</v>
      </c>
      <c r="BB4709" s="6" t="s">
        <v>12314</v>
      </c>
      <c r="BC4709" s="6" t="s">
        <v>12315</v>
      </c>
      <c r="BD4709" s="6" t="s">
        <v>773</v>
      </c>
      <c r="BE4709" s="7">
        <v>118</v>
      </c>
      <c r="BF4709" s="8">
        <v>44145</v>
      </c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</row>
    <row r="4710" ht="15.15" hidden="1" spans="1:86">
      <c r="A4710" s="4">
        <v>44145.5663194444</v>
      </c>
      <c r="B4710" s="6" t="s">
        <v>80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 t="s">
        <v>12284</v>
      </c>
      <c r="BH4710" s="7">
        <v>89062497559</v>
      </c>
      <c r="BI4710" s="6" t="s">
        <v>12285</v>
      </c>
      <c r="BJ4710" s="6" t="s">
        <v>12286</v>
      </c>
      <c r="BK4710" s="6" t="s">
        <v>12287</v>
      </c>
      <c r="BL4710" s="6" t="s">
        <v>1168</v>
      </c>
      <c r="BM4710" s="7">
        <v>142</v>
      </c>
      <c r="BN4710" s="6" t="s">
        <v>20</v>
      </c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</row>
    <row r="4711" ht="15.15" hidden="1" spans="1:86">
      <c r="A4711" s="4">
        <v>44145.5674305556</v>
      </c>
      <c r="B4711" s="5" t="s">
        <v>27</v>
      </c>
      <c r="C4711" s="6"/>
      <c r="D4711" s="6"/>
      <c r="E4711" s="6"/>
      <c r="F4711" s="6"/>
      <c r="G4711" s="6"/>
      <c r="H4711" s="6"/>
      <c r="I4711" s="6"/>
      <c r="J4711" s="6" t="s">
        <v>12305</v>
      </c>
      <c r="K4711" s="7">
        <v>89313391216</v>
      </c>
      <c r="L4711" s="6" t="s">
        <v>12306</v>
      </c>
      <c r="M4711" s="6" t="s">
        <v>12305</v>
      </c>
      <c r="N4711" s="6" t="s">
        <v>9197</v>
      </c>
      <c r="O4711" s="7">
        <v>202</v>
      </c>
      <c r="P4711" s="8">
        <v>44145</v>
      </c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</row>
    <row r="4712" ht="15.15" hidden="1" spans="1:86">
      <c r="A4712" s="4">
        <v>44145.5674421296</v>
      </c>
      <c r="B4712" s="5" t="s">
        <v>169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 t="s">
        <v>4004</v>
      </c>
      <c r="Y4712" s="6">
        <v>79817055689</v>
      </c>
      <c r="Z4712" s="6" t="s">
        <v>12316</v>
      </c>
      <c r="AA4712" s="6" t="s">
        <v>5672</v>
      </c>
      <c r="AB4712" s="6" t="s">
        <v>3098</v>
      </c>
      <c r="AC4712" s="7">
        <v>1</v>
      </c>
      <c r="AD4712" s="8">
        <v>44145</v>
      </c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</row>
    <row r="4713" ht="15.15" hidden="1" spans="1:86">
      <c r="A4713" s="4">
        <v>44145.5676157407</v>
      </c>
      <c r="B4713" s="5" t="s">
        <v>192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 t="s">
        <v>240</v>
      </c>
      <c r="BA4713" s="7">
        <v>89119386143</v>
      </c>
      <c r="BB4713" s="6" t="s">
        <v>241</v>
      </c>
      <c r="BC4713" s="6" t="s">
        <v>5074</v>
      </c>
      <c r="BD4713" s="6" t="s">
        <v>193</v>
      </c>
      <c r="BE4713" s="7">
        <v>117</v>
      </c>
      <c r="BF4713" s="8">
        <v>44145</v>
      </c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</row>
    <row r="4714" ht="15.15" hidden="1" spans="1:86">
      <c r="A4714" s="4">
        <v>44145.5692592593</v>
      </c>
      <c r="B4714" s="6" t="s">
        <v>15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 t="s">
        <v>6083</v>
      </c>
      <c r="AF4714" s="7">
        <v>89062697706</v>
      </c>
      <c r="AG4714" s="6" t="s">
        <v>6084</v>
      </c>
      <c r="AH4714" s="6" t="s">
        <v>12317</v>
      </c>
      <c r="AI4714" s="6" t="s">
        <v>3126</v>
      </c>
      <c r="AJ4714" s="7">
        <v>201</v>
      </c>
      <c r="AK4714" s="6" t="s">
        <v>20</v>
      </c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</row>
    <row r="4715" ht="15.15" hidden="1" spans="1:86">
      <c r="A4715" s="4">
        <v>44145.5699652778</v>
      </c>
      <c r="B4715" s="5" t="s">
        <v>27</v>
      </c>
      <c r="C4715" s="6"/>
      <c r="D4715" s="6"/>
      <c r="E4715" s="6"/>
      <c r="F4715" s="6"/>
      <c r="G4715" s="6"/>
      <c r="H4715" s="6"/>
      <c r="I4715" s="6"/>
      <c r="J4715" s="6" t="s">
        <v>12318</v>
      </c>
      <c r="K4715" s="6" t="s">
        <v>12319</v>
      </c>
      <c r="L4715" s="6" t="s">
        <v>12320</v>
      </c>
      <c r="M4715" s="6" t="s">
        <v>12321</v>
      </c>
      <c r="N4715" s="6" t="s">
        <v>9100</v>
      </c>
      <c r="O4715" s="7">
        <v>106</v>
      </c>
      <c r="P4715" s="8">
        <v>44145</v>
      </c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</row>
    <row r="4716" ht="15.15" hidden="1" spans="1:86">
      <c r="A4716" s="4">
        <v>44145.5701851852</v>
      </c>
      <c r="B4716" s="5" t="s">
        <v>192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 t="s">
        <v>12322</v>
      </c>
      <c r="BA4716" s="7">
        <v>89119511476</v>
      </c>
      <c r="BB4716" s="6" t="s">
        <v>12323</v>
      </c>
      <c r="BC4716" s="6" t="s">
        <v>12324</v>
      </c>
      <c r="BD4716" s="6" t="s">
        <v>193</v>
      </c>
      <c r="BE4716" s="7">
        <v>118</v>
      </c>
      <c r="BF4716" s="8">
        <v>44145</v>
      </c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</row>
    <row r="4717" ht="15.15" hidden="1" spans="1:86">
      <c r="A4717" s="4">
        <v>44145.570462963</v>
      </c>
      <c r="B4717" s="5" t="s">
        <v>27</v>
      </c>
      <c r="C4717" s="6"/>
      <c r="D4717" s="6"/>
      <c r="E4717" s="6"/>
      <c r="F4717" s="6"/>
      <c r="G4717" s="6"/>
      <c r="H4717" s="6"/>
      <c r="I4717" s="6"/>
      <c r="J4717" s="6" t="s">
        <v>12325</v>
      </c>
      <c r="K4717" s="7">
        <v>89618071633</v>
      </c>
      <c r="L4717" s="6"/>
      <c r="M4717" s="6" t="s">
        <v>12326</v>
      </c>
      <c r="N4717" s="6" t="s">
        <v>1001</v>
      </c>
      <c r="O4717" s="7">
        <v>103</v>
      </c>
      <c r="P4717" s="8">
        <v>44145</v>
      </c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</row>
    <row r="4718" ht="15.15" hidden="1" spans="1:86">
      <c r="A4718" s="4">
        <v>44145.5716087963</v>
      </c>
      <c r="B4718" s="5" t="s">
        <v>65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 t="s">
        <v>6083</v>
      </c>
      <c r="R4718" s="7">
        <v>89062697706</v>
      </c>
      <c r="S4718" s="6" t="s">
        <v>6084</v>
      </c>
      <c r="T4718" s="6" t="s">
        <v>6085</v>
      </c>
      <c r="U4718" s="6" t="s">
        <v>7449</v>
      </c>
      <c r="V4718" s="7">
        <v>201</v>
      </c>
      <c r="W4718" s="8">
        <v>44145</v>
      </c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</row>
    <row r="4719" ht="15.15" hidden="1" spans="1:86">
      <c r="A4719" s="4">
        <v>44145.5727662037</v>
      </c>
      <c r="B4719" s="6" t="s">
        <v>365</v>
      </c>
      <c r="C4719" s="6" t="s">
        <v>12327</v>
      </c>
      <c r="D4719" s="7">
        <v>89219216603</v>
      </c>
      <c r="E4719" s="6" t="s">
        <v>12328</v>
      </c>
      <c r="F4719" s="6" t="s">
        <v>12329</v>
      </c>
      <c r="G4719" s="6" t="s">
        <v>369</v>
      </c>
      <c r="H4719" s="7">
        <v>701</v>
      </c>
      <c r="I4719" s="8">
        <v>44145</v>
      </c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</row>
    <row r="4720" ht="15.15" hidden="1" spans="1:86">
      <c r="A4720" s="4">
        <v>44145.5738657407</v>
      </c>
      <c r="B4720" s="5" t="s">
        <v>169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 t="s">
        <v>12330</v>
      </c>
      <c r="Y4720" s="6" t="s">
        <v>12331</v>
      </c>
      <c r="Z4720" s="6" t="s">
        <v>12332</v>
      </c>
      <c r="AA4720" s="6" t="s">
        <v>12333</v>
      </c>
      <c r="AB4720" s="6" t="s">
        <v>1996</v>
      </c>
      <c r="AC4720" s="7">
        <v>401</v>
      </c>
      <c r="AD4720" s="8">
        <v>44145</v>
      </c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</row>
    <row r="4721" ht="15.15" hidden="1" spans="1:86">
      <c r="A4721" s="4">
        <v>44145.5740393518</v>
      </c>
      <c r="B4721" s="5" t="s">
        <v>65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 t="s">
        <v>12327</v>
      </c>
      <c r="R4721" s="7">
        <v>89219216603</v>
      </c>
      <c r="S4721" s="6" t="s">
        <v>12328</v>
      </c>
      <c r="T4721" s="6" t="s">
        <v>12334</v>
      </c>
      <c r="U4721" s="6" t="s">
        <v>2005</v>
      </c>
      <c r="V4721" s="7">
        <v>201</v>
      </c>
      <c r="W4721" s="8">
        <v>44145</v>
      </c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</row>
    <row r="4722" ht="15.15" hidden="1" spans="1:86">
      <c r="A4722" s="4">
        <v>44145.5751273148</v>
      </c>
      <c r="B4722" s="5" t="s">
        <v>65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 t="s">
        <v>12335</v>
      </c>
      <c r="R4722" s="6">
        <v>79214275860</v>
      </c>
      <c r="S4722" s="6" t="s">
        <v>12336</v>
      </c>
      <c r="T4722" s="6" t="s">
        <v>12337</v>
      </c>
      <c r="U4722" s="6" t="s">
        <v>12268</v>
      </c>
      <c r="V4722" s="6">
        <v>3</v>
      </c>
      <c r="W4722" s="8">
        <v>44145</v>
      </c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</row>
    <row r="4723" ht="15.15" hidden="1" spans="1:86">
      <c r="A4723" s="4">
        <v>44145.5758449074</v>
      </c>
      <c r="B4723" s="6" t="s">
        <v>15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 t="s">
        <v>12338</v>
      </c>
      <c r="AF4723" s="6">
        <v>79219006370</v>
      </c>
      <c r="AG4723" s="6" t="s">
        <v>12339</v>
      </c>
      <c r="AH4723" s="6" t="s">
        <v>12340</v>
      </c>
      <c r="AI4723" s="6" t="s">
        <v>3305</v>
      </c>
      <c r="AJ4723" s="7">
        <v>134</v>
      </c>
      <c r="AK4723" s="6" t="s">
        <v>20</v>
      </c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</row>
    <row r="4724" ht="15.15" hidden="1" spans="1:86">
      <c r="A4724" s="4">
        <v>44145.5760532407</v>
      </c>
      <c r="B4724" s="6" t="s">
        <v>15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 t="s">
        <v>4237</v>
      </c>
      <c r="AF4724" s="7">
        <v>89218640304</v>
      </c>
      <c r="AG4724" s="6" t="s">
        <v>4238</v>
      </c>
      <c r="AH4724" s="6" t="s">
        <v>4240</v>
      </c>
      <c r="AI4724" s="6" t="s">
        <v>12341</v>
      </c>
      <c r="AJ4724" s="7">
        <v>102</v>
      </c>
      <c r="AK4724" s="6" t="s">
        <v>12342</v>
      </c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</row>
    <row r="4725" ht="15.15" hidden="1" spans="1:86">
      <c r="A4725" s="4">
        <v>44145.5771990741</v>
      </c>
      <c r="B4725" s="5" t="s">
        <v>65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 t="s">
        <v>12343</v>
      </c>
      <c r="R4725" s="6" t="s">
        <v>12344</v>
      </c>
      <c r="S4725" s="6" t="s">
        <v>12345</v>
      </c>
      <c r="T4725" s="6" t="s">
        <v>12346</v>
      </c>
      <c r="U4725" s="6" t="s">
        <v>12347</v>
      </c>
      <c r="V4725" s="6">
        <v>2</v>
      </c>
      <c r="W4725" s="8">
        <v>44145</v>
      </c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</row>
    <row r="4726" ht="15.15" hidden="1" spans="1:86">
      <c r="A4726" s="4">
        <v>44145.5775231481</v>
      </c>
      <c r="B4726" s="5" t="s">
        <v>65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 t="s">
        <v>776</v>
      </c>
      <c r="R4726" s="7">
        <v>89112798182</v>
      </c>
      <c r="S4726" s="6" t="s">
        <v>12261</v>
      </c>
      <c r="T4726" s="6" t="s">
        <v>778</v>
      </c>
      <c r="U4726" s="6" t="s">
        <v>414</v>
      </c>
      <c r="V4726" s="7">
        <v>104</v>
      </c>
      <c r="W4726" s="8">
        <v>44145</v>
      </c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</row>
    <row r="4727" ht="15.15" hidden="1" spans="1:86">
      <c r="A4727" s="4">
        <v>44145.5787384259</v>
      </c>
      <c r="B4727" s="5" t="s">
        <v>65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 t="s">
        <v>12348</v>
      </c>
      <c r="R4727" s="7">
        <v>9984343</v>
      </c>
      <c r="S4727" s="6" t="s">
        <v>12349</v>
      </c>
      <c r="T4727" s="6" t="s">
        <v>12350</v>
      </c>
      <c r="U4727" s="6" t="s">
        <v>6022</v>
      </c>
      <c r="V4727" s="6">
        <v>3</v>
      </c>
      <c r="W4727" s="8">
        <v>44114</v>
      </c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</row>
    <row r="4728" ht="15.15" spans="1:86">
      <c r="A4728" s="4">
        <v>44145.5804282407</v>
      </c>
      <c r="B4728" s="5" t="s">
        <v>11</v>
      </c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 t="s">
        <v>9602</v>
      </c>
      <c r="BP4728" s="6">
        <v>79643845567</v>
      </c>
      <c r="BQ4728" s="6" t="s">
        <v>12351</v>
      </c>
      <c r="BR4728" s="6" t="s">
        <v>9604</v>
      </c>
      <c r="BS4728" s="6" t="s">
        <v>990</v>
      </c>
      <c r="BT4728" s="7">
        <v>152</v>
      </c>
      <c r="BU4728" s="8">
        <v>44145</v>
      </c>
      <c r="BV4728" s="6"/>
      <c r="BW4728" s="6"/>
      <c r="BX4728" s="6"/>
      <c r="BY4728" s="6"/>
      <c r="BZ4728" s="6"/>
      <c r="CA4728" s="6"/>
      <c r="CB4728" s="6"/>
      <c r="CC4728" s="6"/>
      <c r="CD4728" s="6"/>
      <c r="CE4728" s="6"/>
      <c r="CF4728" s="6"/>
      <c r="CG4728" s="6"/>
      <c r="CH4728" s="6"/>
    </row>
    <row r="4729" ht="15.15" hidden="1" spans="1:86">
      <c r="A4729" s="4">
        <v>44145.580625</v>
      </c>
      <c r="B4729" s="5" t="s">
        <v>192</v>
      </c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 t="s">
        <v>12352</v>
      </c>
      <c r="BA4729" s="7">
        <v>89110915325</v>
      </c>
      <c r="BB4729" s="6" t="s">
        <v>12353</v>
      </c>
      <c r="BC4729" s="6" t="s">
        <v>12354</v>
      </c>
      <c r="BD4729" s="6" t="s">
        <v>6709</v>
      </c>
      <c r="BE4729" s="7">
        <v>118</v>
      </c>
      <c r="BF4729" s="8">
        <v>44145</v>
      </c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  <c r="BZ4729" s="6"/>
      <c r="CA4729" s="6"/>
      <c r="CB4729" s="6"/>
      <c r="CC4729" s="6"/>
      <c r="CD4729" s="6"/>
      <c r="CE4729" s="6"/>
      <c r="CF4729" s="6"/>
      <c r="CG4729" s="6"/>
      <c r="CH4729" s="6"/>
    </row>
    <row r="4730" ht="15.15" spans="1:86">
      <c r="A4730" s="4">
        <v>44145.5809259259</v>
      </c>
      <c r="B4730" s="5" t="s">
        <v>11</v>
      </c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 t="s">
        <v>12355</v>
      </c>
      <c r="BP4730" s="7">
        <v>89119233382</v>
      </c>
      <c r="BQ4730" s="6" t="s">
        <v>12356</v>
      </c>
      <c r="BR4730" s="6" t="s">
        <v>12357</v>
      </c>
      <c r="BS4730" s="6" t="s">
        <v>378</v>
      </c>
      <c r="BT4730" s="7">
        <v>129</v>
      </c>
      <c r="BU4730" s="8">
        <v>44145</v>
      </c>
      <c r="BV4730" s="6"/>
      <c r="BW4730" s="6"/>
      <c r="BX4730" s="6"/>
      <c r="BY4730" s="6"/>
      <c r="BZ4730" s="6"/>
      <c r="CA4730" s="6"/>
      <c r="CB4730" s="6"/>
      <c r="CC4730" s="6"/>
      <c r="CD4730" s="6"/>
      <c r="CE4730" s="6"/>
      <c r="CF4730" s="6"/>
      <c r="CG4730" s="6"/>
      <c r="CH4730" s="6"/>
    </row>
    <row r="4731" ht="15.15" hidden="1" spans="1:86">
      <c r="A4731" s="4">
        <v>44145.5815162037</v>
      </c>
      <c r="B4731" s="5" t="s">
        <v>65</v>
      </c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 t="s">
        <v>12348</v>
      </c>
      <c r="R4731" s="7">
        <v>9984343</v>
      </c>
      <c r="S4731" s="6" t="s">
        <v>12349</v>
      </c>
      <c r="T4731" s="6" t="s">
        <v>12358</v>
      </c>
      <c r="U4731" s="6" t="s">
        <v>1283</v>
      </c>
      <c r="V4731" s="6">
        <v>3</v>
      </c>
      <c r="W4731" s="8">
        <v>44114</v>
      </c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  <c r="BZ4731" s="6"/>
      <c r="CA4731" s="6"/>
      <c r="CB4731" s="6"/>
      <c r="CC4731" s="6"/>
      <c r="CD4731" s="6"/>
      <c r="CE4731" s="6"/>
      <c r="CF4731" s="6"/>
      <c r="CG4731" s="6"/>
      <c r="CH4731" s="6"/>
    </row>
    <row r="4732" ht="15.15" hidden="1" spans="1:86">
      <c r="A4732" s="4">
        <v>44145.5819328704</v>
      </c>
      <c r="B4732" s="6" t="s">
        <v>80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 t="s">
        <v>12359</v>
      </c>
      <c r="BH4732" s="6" t="s">
        <v>12360</v>
      </c>
      <c r="BI4732" s="6" t="s">
        <v>12361</v>
      </c>
      <c r="BJ4732" s="6" t="s">
        <v>12362</v>
      </c>
      <c r="BK4732" s="6" t="s">
        <v>12363</v>
      </c>
      <c r="BL4732" s="6" t="s">
        <v>1368</v>
      </c>
      <c r="BM4732" s="7">
        <v>138</v>
      </c>
      <c r="BN4732" s="6" t="s">
        <v>20</v>
      </c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</row>
    <row r="4733" ht="15.15" hidden="1" spans="1:86">
      <c r="A4733" s="4">
        <v>44145.5824652778</v>
      </c>
      <c r="B4733" s="5" t="s">
        <v>27</v>
      </c>
      <c r="C4733" s="6"/>
      <c r="D4733" s="6"/>
      <c r="E4733" s="6"/>
      <c r="F4733" s="6"/>
      <c r="G4733" s="6"/>
      <c r="H4733" s="6"/>
      <c r="I4733" s="6"/>
      <c r="J4733" s="6" t="s">
        <v>12364</v>
      </c>
      <c r="K4733" s="7">
        <v>89216339222</v>
      </c>
      <c r="L4733" s="6" t="s">
        <v>12365</v>
      </c>
      <c r="M4733" s="6" t="s">
        <v>12366</v>
      </c>
      <c r="N4733" s="6" t="s">
        <v>1180</v>
      </c>
      <c r="O4733" s="7">
        <v>101</v>
      </c>
      <c r="P4733" s="8">
        <v>44145</v>
      </c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</row>
    <row r="4734" ht="15.15" hidden="1" spans="1:86">
      <c r="A4734" s="4">
        <v>44145.5831365741</v>
      </c>
      <c r="B4734" s="5" t="s">
        <v>27</v>
      </c>
      <c r="C4734" s="6"/>
      <c r="D4734" s="6"/>
      <c r="E4734" s="6"/>
      <c r="F4734" s="6"/>
      <c r="G4734" s="6"/>
      <c r="H4734" s="6"/>
      <c r="I4734" s="6"/>
      <c r="J4734" s="6" t="s">
        <v>12367</v>
      </c>
      <c r="K4734" s="7">
        <v>9214083512</v>
      </c>
      <c r="L4734" s="6" t="s">
        <v>12368</v>
      </c>
      <c r="M4734" s="6" t="s">
        <v>12369</v>
      </c>
      <c r="N4734" s="6" t="s">
        <v>12370</v>
      </c>
      <c r="O4734" s="7">
        <v>2</v>
      </c>
      <c r="P4734" s="8">
        <v>44145</v>
      </c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</row>
    <row r="4735" ht="15.15" hidden="1" spans="1:86">
      <c r="A4735" s="4">
        <v>44145.5838194444</v>
      </c>
      <c r="B4735" s="5" t="s">
        <v>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 t="s">
        <v>12352</v>
      </c>
      <c r="R4735" s="7">
        <v>89110915325</v>
      </c>
      <c r="S4735" s="6" t="s">
        <v>12353</v>
      </c>
      <c r="T4735" s="6" t="s">
        <v>12354</v>
      </c>
      <c r="U4735" s="6" t="s">
        <v>139</v>
      </c>
      <c r="V4735" s="7">
        <v>106</v>
      </c>
      <c r="W4735" s="8">
        <v>44145</v>
      </c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</row>
    <row r="4736" ht="15.15" hidden="1" spans="1:86">
      <c r="A4736" s="4">
        <v>44145.5839699074</v>
      </c>
      <c r="B4736" s="5" t="s">
        <v>65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 t="s">
        <v>10157</v>
      </c>
      <c r="R4736" s="7">
        <v>9657561398</v>
      </c>
      <c r="S4736" s="6" t="s">
        <v>10158</v>
      </c>
      <c r="T4736" s="6" t="s">
        <v>10159</v>
      </c>
      <c r="U4736" s="6" t="s">
        <v>5753</v>
      </c>
      <c r="V4736" s="7">
        <v>203</v>
      </c>
      <c r="W4736" s="8">
        <v>44145</v>
      </c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</row>
    <row r="4737" ht="15.15" hidden="1" spans="1:86">
      <c r="A4737" s="4">
        <v>44145.5851851852</v>
      </c>
      <c r="B4737" s="5" t="s">
        <v>65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 t="s">
        <v>10157</v>
      </c>
      <c r="R4737" s="7">
        <v>9657561398</v>
      </c>
      <c r="S4737" s="6" t="s">
        <v>10158</v>
      </c>
      <c r="T4737" s="6" t="s">
        <v>10159</v>
      </c>
      <c r="U4737" s="6" t="s">
        <v>12371</v>
      </c>
      <c r="V4737" s="7">
        <v>204</v>
      </c>
      <c r="W4737" s="8">
        <v>44146</v>
      </c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</row>
    <row r="4738" ht="15.15" hidden="1" spans="1:86">
      <c r="A4738" s="4">
        <v>44145.5862615741</v>
      </c>
      <c r="B4738" s="5" t="s">
        <v>192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 t="s">
        <v>7589</v>
      </c>
      <c r="BA4738" s="7">
        <v>89112069491</v>
      </c>
      <c r="BB4738" s="6" t="s">
        <v>7590</v>
      </c>
      <c r="BC4738" s="6" t="s">
        <v>7592</v>
      </c>
      <c r="BD4738" s="6" t="s">
        <v>12372</v>
      </c>
      <c r="BE4738" s="6" t="s">
        <v>12373</v>
      </c>
      <c r="BF4738" s="8">
        <v>44145</v>
      </c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</row>
    <row r="4739" ht="15.15" hidden="1" spans="1:86">
      <c r="A4739" s="4">
        <v>44145.5868171296</v>
      </c>
      <c r="B4739" s="5" t="s">
        <v>27</v>
      </c>
      <c r="C4739" s="6"/>
      <c r="D4739" s="6"/>
      <c r="E4739" s="6"/>
      <c r="F4739" s="6"/>
      <c r="G4739" s="6"/>
      <c r="H4739" s="6"/>
      <c r="I4739" s="6"/>
      <c r="J4739" s="6" t="s">
        <v>12367</v>
      </c>
      <c r="K4739" s="7">
        <v>9214083512</v>
      </c>
      <c r="L4739" s="6" t="s">
        <v>12368</v>
      </c>
      <c r="M4739" s="6" t="s">
        <v>12369</v>
      </c>
      <c r="N4739" s="6" t="s">
        <v>12374</v>
      </c>
      <c r="O4739" s="7">
        <v>102</v>
      </c>
      <c r="P4739" s="8">
        <v>44145</v>
      </c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</row>
    <row r="4740" ht="15.15" hidden="1" spans="1:86">
      <c r="A4740" s="4">
        <v>44145.5873726852</v>
      </c>
      <c r="B4740" s="5" t="s">
        <v>192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 t="s">
        <v>565</v>
      </c>
      <c r="BA4740" s="7">
        <v>89110064639</v>
      </c>
      <c r="BB4740" s="6" t="s">
        <v>12375</v>
      </c>
      <c r="BC4740" s="6" t="s">
        <v>12376</v>
      </c>
      <c r="BD4740" s="6" t="s">
        <v>193</v>
      </c>
      <c r="BE4740" s="7">
        <v>127</v>
      </c>
      <c r="BF4740" s="8">
        <v>44145</v>
      </c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</row>
    <row r="4741" ht="15.15" hidden="1" spans="1:86">
      <c r="A4741" s="4">
        <v>44145.5874421296</v>
      </c>
      <c r="B4741" s="5" t="s">
        <v>192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 t="s">
        <v>12257</v>
      </c>
      <c r="BA4741" s="6">
        <v>79213825486</v>
      </c>
      <c r="BB4741" s="6" t="s">
        <v>12258</v>
      </c>
      <c r="BC4741" s="6" t="s">
        <v>12259</v>
      </c>
      <c r="BD4741" s="6" t="s">
        <v>773</v>
      </c>
      <c r="BE4741" s="7">
        <v>103</v>
      </c>
      <c r="BF4741" s="8">
        <v>44145</v>
      </c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</row>
    <row r="4742" ht="15.15" hidden="1" spans="1:86">
      <c r="A4742" s="4">
        <v>44145.5887268518</v>
      </c>
      <c r="B4742" s="5" t="s">
        <v>27</v>
      </c>
      <c r="C4742" s="6"/>
      <c r="D4742" s="6"/>
      <c r="E4742" s="6"/>
      <c r="F4742" s="6"/>
      <c r="G4742" s="6"/>
      <c r="H4742" s="6"/>
      <c r="I4742" s="6"/>
      <c r="J4742" s="6" t="s">
        <v>12377</v>
      </c>
      <c r="K4742" s="6">
        <v>79219635533</v>
      </c>
      <c r="L4742" s="6" t="s">
        <v>12378</v>
      </c>
      <c r="M4742" s="6" t="s">
        <v>12379</v>
      </c>
      <c r="N4742" s="6" t="s">
        <v>9100</v>
      </c>
      <c r="O4742" s="7">
        <v>208</v>
      </c>
      <c r="P4742" s="8">
        <v>44145</v>
      </c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</row>
    <row r="4743" ht="15.15" hidden="1" spans="1:86">
      <c r="A4743" s="4">
        <v>44145.5890625</v>
      </c>
      <c r="B4743" s="5" t="s">
        <v>65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 t="s">
        <v>12380</v>
      </c>
      <c r="R4743" s="6">
        <v>79216330905</v>
      </c>
      <c r="S4743" s="6" t="s">
        <v>12381</v>
      </c>
      <c r="T4743" s="6" t="s">
        <v>12382</v>
      </c>
      <c r="U4743" s="6" t="s">
        <v>5462</v>
      </c>
      <c r="V4743" s="7">
        <v>302</v>
      </c>
      <c r="W4743" s="8">
        <v>44145</v>
      </c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</row>
    <row r="4744" ht="15.15" spans="1:86">
      <c r="A4744" s="4">
        <v>44145.5920601852</v>
      </c>
      <c r="B4744" s="5" t="s">
        <v>11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 t="s">
        <v>12383</v>
      </c>
      <c r="BP4744" s="7">
        <v>89112242363</v>
      </c>
      <c r="BQ4744" s="6" t="s">
        <v>12384</v>
      </c>
      <c r="BR4744" s="6" t="s">
        <v>12385</v>
      </c>
      <c r="BS4744" s="6" t="s">
        <v>10107</v>
      </c>
      <c r="BT4744" s="7">
        <v>138</v>
      </c>
      <c r="BU4744" s="8">
        <v>44145</v>
      </c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</row>
    <row r="4745" ht="15.15" hidden="1" spans="1:86">
      <c r="A4745" s="4">
        <v>44145.5926388889</v>
      </c>
      <c r="B4745" s="5" t="s">
        <v>192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 t="s">
        <v>12322</v>
      </c>
      <c r="BA4745" s="7">
        <v>89119511476</v>
      </c>
      <c r="BB4745" s="6" t="s">
        <v>12323</v>
      </c>
      <c r="BC4745" s="6" t="s">
        <v>12324</v>
      </c>
      <c r="BD4745" s="6" t="s">
        <v>193</v>
      </c>
      <c r="BE4745" s="7">
        <v>118</v>
      </c>
      <c r="BF4745" s="8">
        <v>44145</v>
      </c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</row>
    <row r="4746" ht="15.15" hidden="1" spans="1:86">
      <c r="A4746" s="4">
        <v>44145.5948148148</v>
      </c>
      <c r="B4746" s="5" t="s">
        <v>192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 t="s">
        <v>12386</v>
      </c>
      <c r="BA4746" s="7">
        <v>89119245662</v>
      </c>
      <c r="BB4746" s="6" t="s">
        <v>12387</v>
      </c>
      <c r="BC4746" s="6" t="s">
        <v>12388</v>
      </c>
      <c r="BD4746" s="6" t="s">
        <v>1086</v>
      </c>
      <c r="BE4746" s="7">
        <v>115</v>
      </c>
      <c r="BF4746" s="8">
        <v>44145</v>
      </c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</row>
    <row r="4747" ht="15.15" hidden="1" spans="1:86">
      <c r="A4747" s="4">
        <v>44145.5951157407</v>
      </c>
      <c r="B4747" s="5" t="s">
        <v>192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 t="s">
        <v>12389</v>
      </c>
      <c r="BA4747" s="7">
        <v>89119419431</v>
      </c>
      <c r="BB4747" s="6" t="s">
        <v>12390</v>
      </c>
      <c r="BC4747" s="6" t="s">
        <v>12391</v>
      </c>
      <c r="BD4747" s="6" t="s">
        <v>773</v>
      </c>
      <c r="BE4747" s="7">
        <v>118</v>
      </c>
      <c r="BF4747" s="8">
        <v>44145</v>
      </c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</row>
    <row r="4748" ht="15.15" hidden="1" spans="1:86">
      <c r="A4748" s="4">
        <v>44145.5969444444</v>
      </c>
      <c r="B4748" s="5" t="s">
        <v>192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 t="s">
        <v>12392</v>
      </c>
      <c r="BA4748" s="6">
        <v>79112673630</v>
      </c>
      <c r="BB4748" s="6" t="s">
        <v>12393</v>
      </c>
      <c r="BC4748" s="6" t="s">
        <v>12394</v>
      </c>
      <c r="BD4748" s="6" t="s">
        <v>12395</v>
      </c>
      <c r="BE4748" s="7">
        <v>234</v>
      </c>
      <c r="BF4748" s="8">
        <v>44145</v>
      </c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</row>
    <row r="4749" ht="15.15" hidden="1" spans="1:86">
      <c r="A4749" s="4">
        <v>44145.5975231481</v>
      </c>
      <c r="B4749" s="5" t="s">
        <v>65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 t="s">
        <v>12396</v>
      </c>
      <c r="R4749" s="7">
        <v>89117484602</v>
      </c>
      <c r="S4749" s="6" t="s">
        <v>12397</v>
      </c>
      <c r="T4749" s="6" t="s">
        <v>12398</v>
      </c>
      <c r="U4749" s="6" t="s">
        <v>1878</v>
      </c>
      <c r="V4749" s="7">
        <v>101</v>
      </c>
      <c r="W4749" s="8">
        <v>44144</v>
      </c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</row>
    <row r="4750" ht="15.15" hidden="1" spans="1:86">
      <c r="A4750" s="4">
        <v>44145.598275463</v>
      </c>
      <c r="B4750" s="5" t="s">
        <v>65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 t="s">
        <v>12399</v>
      </c>
      <c r="R4750" s="7">
        <v>89214113312</v>
      </c>
      <c r="S4750" s="6" t="s">
        <v>12400</v>
      </c>
      <c r="T4750" s="6" t="s">
        <v>12401</v>
      </c>
      <c r="U4750" s="6" t="s">
        <v>2525</v>
      </c>
      <c r="V4750" s="7">
        <v>109</v>
      </c>
      <c r="W4750" s="8">
        <v>44144</v>
      </c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</row>
    <row r="4751" ht="15.15" hidden="1" spans="1:86">
      <c r="A4751" s="4">
        <v>44145.5985532407</v>
      </c>
      <c r="B4751" s="5" t="s">
        <v>65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 t="s">
        <v>12396</v>
      </c>
      <c r="R4751" s="7">
        <v>89117484602</v>
      </c>
      <c r="S4751" s="6" t="s">
        <v>12397</v>
      </c>
      <c r="T4751" s="6" t="s">
        <v>12398</v>
      </c>
      <c r="U4751" s="6" t="s">
        <v>9789</v>
      </c>
      <c r="V4751" s="7">
        <v>101</v>
      </c>
      <c r="W4751" s="8">
        <v>44144</v>
      </c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</row>
    <row r="4752" ht="15.15" spans="1:86">
      <c r="A4752" s="4">
        <v>44145.5993287037</v>
      </c>
      <c r="B4752" s="5" t="s">
        <v>11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 t="s">
        <v>1321</v>
      </c>
      <c r="BP4752" s="7">
        <v>89112895303</v>
      </c>
      <c r="BQ4752" s="6" t="s">
        <v>1322</v>
      </c>
      <c r="BR4752" s="6" t="s">
        <v>1328</v>
      </c>
      <c r="BS4752" s="6" t="s">
        <v>378</v>
      </c>
      <c r="BT4752" s="7">
        <v>129</v>
      </c>
      <c r="BU4752" s="8">
        <v>44145</v>
      </c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</row>
    <row r="4753" ht="15.15" spans="1:86">
      <c r="A4753" s="4">
        <v>44145.5995023148</v>
      </c>
      <c r="B4753" s="5" t="s">
        <v>11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 t="s">
        <v>12402</v>
      </c>
      <c r="BP4753" s="6" t="s">
        <v>12403</v>
      </c>
      <c r="BQ4753" s="6" t="s">
        <v>12404</v>
      </c>
      <c r="BR4753" s="6" t="s">
        <v>12405</v>
      </c>
      <c r="BS4753" s="6" t="s">
        <v>12406</v>
      </c>
      <c r="BT4753" s="7">
        <v>173</v>
      </c>
      <c r="BU4753" s="8">
        <v>44145</v>
      </c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</row>
    <row r="4754" ht="15.15" hidden="1" spans="1:86">
      <c r="A4754" s="4">
        <v>44145.6004513889</v>
      </c>
      <c r="B4754" s="5" t="s">
        <v>65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 t="s">
        <v>12399</v>
      </c>
      <c r="R4754" s="7">
        <v>89214113312</v>
      </c>
      <c r="S4754" s="6" t="s">
        <v>12400</v>
      </c>
      <c r="T4754" s="6" t="s">
        <v>12407</v>
      </c>
      <c r="U4754" s="6" t="s">
        <v>2525</v>
      </c>
      <c r="V4754" s="7">
        <v>109</v>
      </c>
      <c r="W4754" s="8">
        <v>44144</v>
      </c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</row>
    <row r="4755" ht="15.15" hidden="1" spans="1:86">
      <c r="A4755" s="4">
        <v>44145.6009143519</v>
      </c>
      <c r="B4755" s="6" t="s">
        <v>15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 t="s">
        <v>12408</v>
      </c>
      <c r="AF4755" s="6">
        <f>7-911-991-60-21</f>
        <v>-1976</v>
      </c>
      <c r="AG4755" s="6" t="s">
        <v>12409</v>
      </c>
      <c r="AH4755" s="6" t="s">
        <v>12410</v>
      </c>
      <c r="AI4755" s="6" t="s">
        <v>12411</v>
      </c>
      <c r="AJ4755" s="6" t="s">
        <v>12412</v>
      </c>
      <c r="AK4755" s="6" t="s">
        <v>74</v>
      </c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</row>
    <row r="4756" ht="15.15" hidden="1" spans="1:86">
      <c r="A4756" s="4">
        <v>44145.6013310185</v>
      </c>
      <c r="B4756" s="5" t="s">
        <v>65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 t="s">
        <v>12399</v>
      </c>
      <c r="R4756" s="7">
        <v>89214113312</v>
      </c>
      <c r="S4756" s="6" t="s">
        <v>12400</v>
      </c>
      <c r="T4756" s="6" t="s">
        <v>12413</v>
      </c>
      <c r="U4756" s="6" t="s">
        <v>2525</v>
      </c>
      <c r="V4756" s="7">
        <v>109</v>
      </c>
      <c r="W4756" s="8">
        <v>44144</v>
      </c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</row>
    <row r="4757" ht="15.15" hidden="1" spans="1:86">
      <c r="A4757" s="4">
        <v>44145.6017013889</v>
      </c>
      <c r="B4757" s="5" t="s">
        <v>169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 t="s">
        <v>12414</v>
      </c>
      <c r="Y4757" s="7">
        <v>89213224794</v>
      </c>
      <c r="Z4757" s="6" t="s">
        <v>12415</v>
      </c>
      <c r="AA4757" s="6" t="s">
        <v>12416</v>
      </c>
      <c r="AB4757" s="6" t="s">
        <v>1480</v>
      </c>
      <c r="AC4757" s="7">
        <v>301</v>
      </c>
      <c r="AD4757" s="8">
        <v>44145</v>
      </c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</row>
    <row r="4758" ht="15.15" hidden="1" spans="1:86">
      <c r="A4758" s="4">
        <v>44145.6025347222</v>
      </c>
      <c r="B4758" s="5" t="s">
        <v>65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 t="s">
        <v>12408</v>
      </c>
      <c r="R4758" s="6">
        <f>7-911-991-60-21</f>
        <v>-1976</v>
      </c>
      <c r="S4758" s="6" t="s">
        <v>12409</v>
      </c>
      <c r="T4758" s="6" t="s">
        <v>12410</v>
      </c>
      <c r="U4758" s="6" t="s">
        <v>12417</v>
      </c>
      <c r="V4758" s="6">
        <v>1</v>
      </c>
      <c r="W4758" s="8">
        <v>44145</v>
      </c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</row>
    <row r="4759" ht="15.15" hidden="1" spans="1:86">
      <c r="A4759" s="4">
        <v>44145.6035416667</v>
      </c>
      <c r="B4759" s="5" t="s">
        <v>65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 t="s">
        <v>9004</v>
      </c>
      <c r="R4759" s="7">
        <v>89657939415</v>
      </c>
      <c r="S4759" s="6"/>
      <c r="T4759" s="6" t="s">
        <v>9005</v>
      </c>
      <c r="U4759" s="6" t="s">
        <v>414</v>
      </c>
      <c r="V4759" s="7">
        <v>501</v>
      </c>
      <c r="W4759" s="8">
        <v>44145</v>
      </c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</row>
    <row r="4760" ht="15.15" hidden="1" spans="1:86">
      <c r="A4760" s="4">
        <v>44145.6036921296</v>
      </c>
      <c r="B4760" s="5" t="s">
        <v>65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 t="s">
        <v>7557</v>
      </c>
      <c r="R4760" s="7">
        <v>9214037436</v>
      </c>
      <c r="S4760" s="6"/>
      <c r="T4760" s="6" t="s">
        <v>7558</v>
      </c>
      <c r="U4760" s="6" t="s">
        <v>2001</v>
      </c>
      <c r="V4760" s="7">
        <v>201</v>
      </c>
      <c r="W4760" s="8">
        <v>44175</v>
      </c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</row>
    <row r="4761" ht="15.15" spans="1:86">
      <c r="A4761" s="4">
        <v>44145.6055555556</v>
      </c>
      <c r="B4761" s="5" t="s">
        <v>11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 t="s">
        <v>12418</v>
      </c>
      <c r="BP4761" s="6">
        <v>79819532250</v>
      </c>
      <c r="BQ4761" s="6" t="s">
        <v>12419</v>
      </c>
      <c r="BR4761" s="6" t="s">
        <v>12420</v>
      </c>
      <c r="BS4761" s="6" t="s">
        <v>12421</v>
      </c>
      <c r="BT4761" s="6" t="s">
        <v>2522</v>
      </c>
      <c r="BU4761" s="8">
        <v>44145</v>
      </c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</row>
    <row r="4762" ht="15.15" hidden="1" spans="1:86">
      <c r="A4762" s="4">
        <v>44145.6056134259</v>
      </c>
      <c r="B4762" s="5" t="s">
        <v>65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 t="s">
        <v>8382</v>
      </c>
      <c r="R4762" s="6">
        <v>79219458477</v>
      </c>
      <c r="S4762" s="6" t="s">
        <v>8383</v>
      </c>
      <c r="T4762" s="6" t="s">
        <v>8384</v>
      </c>
      <c r="U4762" s="6" t="s">
        <v>12422</v>
      </c>
      <c r="V4762" s="7">
        <v>301</v>
      </c>
      <c r="W4762" s="8">
        <v>44145</v>
      </c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</row>
    <row r="4763" ht="15.15" hidden="1" spans="1:86">
      <c r="A4763" s="4">
        <v>44145.6057407407</v>
      </c>
      <c r="B4763" s="6" t="s">
        <v>80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 t="s">
        <v>12423</v>
      </c>
      <c r="BH4763" s="6">
        <v>79817396765</v>
      </c>
      <c r="BI4763" s="6" t="s">
        <v>12424</v>
      </c>
      <c r="BJ4763" s="6" t="s">
        <v>12425</v>
      </c>
      <c r="BK4763" s="6" t="s">
        <v>12426</v>
      </c>
      <c r="BL4763" s="6" t="s">
        <v>1707</v>
      </c>
      <c r="BM4763" s="7">
        <v>104</v>
      </c>
      <c r="BN4763" s="6" t="s">
        <v>74</v>
      </c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</row>
    <row r="4764" ht="15.15" hidden="1" spans="1:86">
      <c r="A4764" s="4">
        <v>44145.6061226852</v>
      </c>
      <c r="B4764" s="5" t="s">
        <v>192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 t="s">
        <v>12427</v>
      </c>
      <c r="BA4764" s="7">
        <v>89531401343</v>
      </c>
      <c r="BB4764" s="6" t="s">
        <v>12428</v>
      </c>
      <c r="BC4764" s="6" t="s">
        <v>12429</v>
      </c>
      <c r="BD4764" s="6" t="s">
        <v>1086</v>
      </c>
      <c r="BE4764" s="7">
        <v>106</v>
      </c>
      <c r="BF4764" s="8">
        <v>44145</v>
      </c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</row>
    <row r="4765" ht="15.15" hidden="1" spans="1:86">
      <c r="A4765" s="4">
        <v>44145.6069791667</v>
      </c>
      <c r="B4765" s="6" t="s">
        <v>80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 t="s">
        <v>12430</v>
      </c>
      <c r="BH4765" s="7">
        <v>89522082434</v>
      </c>
      <c r="BI4765" s="6" t="s">
        <v>12431</v>
      </c>
      <c r="BJ4765" s="6" t="s">
        <v>12432</v>
      </c>
      <c r="BK4765" s="6" t="s">
        <v>12433</v>
      </c>
      <c r="BL4765" s="6" t="s">
        <v>7436</v>
      </c>
      <c r="BM4765" s="7">
        <v>106</v>
      </c>
      <c r="BN4765" s="6" t="s">
        <v>20</v>
      </c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</row>
    <row r="4766" ht="15.15" hidden="1" spans="1:86">
      <c r="A4766" s="4">
        <v>44145.6070601852</v>
      </c>
      <c r="B4766" s="5" t="s">
        <v>27</v>
      </c>
      <c r="C4766" s="6"/>
      <c r="D4766" s="6"/>
      <c r="E4766" s="6"/>
      <c r="F4766" s="6"/>
      <c r="G4766" s="6"/>
      <c r="H4766" s="6"/>
      <c r="I4766" s="6"/>
      <c r="J4766" s="6" t="s">
        <v>3132</v>
      </c>
      <c r="K4766" s="6">
        <f>7-921-900-84-11</f>
        <v>-1909</v>
      </c>
      <c r="L4766" s="6" t="s">
        <v>12434</v>
      </c>
      <c r="M4766" s="6" t="s">
        <v>12435</v>
      </c>
      <c r="N4766" s="6" t="s">
        <v>1973</v>
      </c>
      <c r="O4766" s="7">
        <v>102</v>
      </c>
      <c r="P4766" s="8">
        <v>44145</v>
      </c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</row>
    <row r="4767" ht="15.15" hidden="1" spans="1:86">
      <c r="A4767" s="4">
        <v>44145.6086342593</v>
      </c>
      <c r="B4767" s="5" t="s">
        <v>192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 t="s">
        <v>12436</v>
      </c>
      <c r="BA4767" s="6" t="s">
        <v>12437</v>
      </c>
      <c r="BB4767" s="6" t="s">
        <v>12438</v>
      </c>
      <c r="BC4767" s="6" t="s">
        <v>12439</v>
      </c>
      <c r="BD4767" s="6" t="s">
        <v>12440</v>
      </c>
      <c r="BE4767" s="6" t="s">
        <v>12441</v>
      </c>
      <c r="BF4767" s="8">
        <v>44145</v>
      </c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</row>
    <row r="4768" ht="15.15" hidden="1" spans="1:86">
      <c r="A4768" s="4">
        <v>44145.6093981481</v>
      </c>
      <c r="B4768" s="5" t="s">
        <v>65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 t="s">
        <v>6049</v>
      </c>
      <c r="R4768" s="7">
        <v>89006291811</v>
      </c>
      <c r="S4768" s="6" t="s">
        <v>6050</v>
      </c>
      <c r="T4768" s="6" t="s">
        <v>6051</v>
      </c>
      <c r="U4768" s="6" t="s">
        <v>69</v>
      </c>
      <c r="V4768" s="6">
        <v>1</v>
      </c>
      <c r="W4768" s="8">
        <v>44145</v>
      </c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</row>
    <row r="4769" ht="15.15" hidden="1" spans="1:86">
      <c r="A4769" s="4">
        <v>44145.6094444444</v>
      </c>
      <c r="B4769" s="6" t="s">
        <v>80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 t="s">
        <v>9889</v>
      </c>
      <c r="BH4769" s="7">
        <v>89215707450</v>
      </c>
      <c r="BI4769" s="6" t="s">
        <v>9890</v>
      </c>
      <c r="BJ4769" s="6" t="s">
        <v>9891</v>
      </c>
      <c r="BK4769" s="6" t="s">
        <v>9892</v>
      </c>
      <c r="BL4769" s="6" t="s">
        <v>1672</v>
      </c>
      <c r="BM4769" s="7">
        <v>106</v>
      </c>
      <c r="BN4769" s="6" t="s">
        <v>20</v>
      </c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</row>
    <row r="4770" ht="15.15" hidden="1" spans="1:86">
      <c r="A4770" s="4">
        <v>44145.6123032407</v>
      </c>
      <c r="B4770" s="5" t="s">
        <v>192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 t="s">
        <v>12442</v>
      </c>
      <c r="BA4770" s="7">
        <v>89219081988</v>
      </c>
      <c r="BB4770" s="6" t="s">
        <v>12443</v>
      </c>
      <c r="BC4770" s="6" t="s">
        <v>12444</v>
      </c>
      <c r="BD4770" s="6" t="s">
        <v>773</v>
      </c>
      <c r="BE4770" s="7">
        <v>101</v>
      </c>
      <c r="BF4770" s="8">
        <v>44145</v>
      </c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</row>
    <row r="4771" ht="15.15" hidden="1" spans="1:86">
      <c r="A4771" s="4">
        <v>44145.6130324074</v>
      </c>
      <c r="B4771" s="6" t="s">
        <v>80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 t="s">
        <v>7266</v>
      </c>
      <c r="BH4771" s="7">
        <v>89219808517</v>
      </c>
      <c r="BI4771" s="6" t="s">
        <v>7267</v>
      </c>
      <c r="BJ4771" s="6" t="s">
        <v>12445</v>
      </c>
      <c r="BK4771" s="6" t="s">
        <v>7269</v>
      </c>
      <c r="BL4771" s="6" t="s">
        <v>12446</v>
      </c>
      <c r="BM4771" s="7">
        <v>202</v>
      </c>
      <c r="BN4771" s="6" t="s">
        <v>20</v>
      </c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</row>
    <row r="4772" ht="15.15" hidden="1" spans="1:86">
      <c r="A4772" s="4">
        <v>44145.6135648148</v>
      </c>
      <c r="B4772" s="5" t="s">
        <v>169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 t="s">
        <v>6285</v>
      </c>
      <c r="Y4772" s="6" t="s">
        <v>12447</v>
      </c>
      <c r="Z4772" s="6" t="s">
        <v>6286</v>
      </c>
      <c r="AA4772" s="6" t="s">
        <v>6287</v>
      </c>
      <c r="AB4772" s="6" t="s">
        <v>1962</v>
      </c>
      <c r="AC4772" s="7">
        <v>201</v>
      </c>
      <c r="AD4772" s="8">
        <v>44114</v>
      </c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</row>
    <row r="4773" ht="15.15" hidden="1" spans="1:86">
      <c r="A4773" s="4">
        <v>44145.6139583333</v>
      </c>
      <c r="B4773" s="5" t="s">
        <v>27</v>
      </c>
      <c r="C4773" s="6"/>
      <c r="D4773" s="6"/>
      <c r="E4773" s="6"/>
      <c r="F4773" s="6"/>
      <c r="G4773" s="6"/>
      <c r="H4773" s="6"/>
      <c r="I4773" s="6"/>
      <c r="J4773" s="6" t="s">
        <v>12448</v>
      </c>
      <c r="K4773" s="7">
        <v>89110358535</v>
      </c>
      <c r="L4773" s="6" t="s">
        <v>12449</v>
      </c>
      <c r="M4773" s="6" t="s">
        <v>12450</v>
      </c>
      <c r="N4773" s="6" t="s">
        <v>892</v>
      </c>
      <c r="O4773" s="7">
        <v>101</v>
      </c>
      <c r="P4773" s="8">
        <v>44145</v>
      </c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</row>
    <row r="4774" ht="15.15" hidden="1" spans="1:86">
      <c r="A4774" s="4">
        <v>44145.6142939815</v>
      </c>
      <c r="B4774" s="6" t="s">
        <v>15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 t="s">
        <v>9889</v>
      </c>
      <c r="AF4774" s="7">
        <v>89215707450</v>
      </c>
      <c r="AG4774" s="6" t="s">
        <v>9890</v>
      </c>
      <c r="AH4774" s="6" t="s">
        <v>9892</v>
      </c>
      <c r="AI4774" s="6" t="s">
        <v>2060</v>
      </c>
      <c r="AJ4774" s="7">
        <v>102</v>
      </c>
      <c r="AK4774" s="6" t="s">
        <v>20</v>
      </c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</row>
    <row r="4775" ht="15.15" hidden="1" spans="1:86">
      <c r="A4775" s="4">
        <v>44145.6145601852</v>
      </c>
      <c r="B4775" s="6" t="s">
        <v>365</v>
      </c>
      <c r="C4775" s="6" t="s">
        <v>12451</v>
      </c>
      <c r="D4775" s="7">
        <v>89657997688</v>
      </c>
      <c r="E4775" s="6" t="s">
        <v>12452</v>
      </c>
      <c r="F4775" s="6" t="s">
        <v>12453</v>
      </c>
      <c r="G4775" s="6" t="s">
        <v>1660</v>
      </c>
      <c r="H4775" s="6" t="s">
        <v>5578</v>
      </c>
      <c r="I4775" s="8">
        <v>41691</v>
      </c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</row>
    <row r="4776" ht="15.15" hidden="1" spans="1:86">
      <c r="A4776" s="4">
        <v>44145.6155555556</v>
      </c>
      <c r="B4776" s="5" t="s">
        <v>169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 t="s">
        <v>6285</v>
      </c>
      <c r="Y4776" s="6" t="s">
        <v>12447</v>
      </c>
      <c r="Z4776" s="6" t="s">
        <v>12454</v>
      </c>
      <c r="AA4776" s="6" t="s">
        <v>6287</v>
      </c>
      <c r="AB4776" s="6" t="s">
        <v>1988</v>
      </c>
      <c r="AC4776" s="7">
        <v>201</v>
      </c>
      <c r="AD4776" s="8">
        <v>44114</v>
      </c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</row>
    <row r="4777" ht="15.15" hidden="1" spans="1:86">
      <c r="A4777" s="4">
        <v>44145.6155787037</v>
      </c>
      <c r="B4777" s="5" t="s">
        <v>27</v>
      </c>
      <c r="C4777" s="6"/>
      <c r="D4777" s="6"/>
      <c r="E4777" s="6"/>
      <c r="F4777" s="6"/>
      <c r="G4777" s="6"/>
      <c r="H4777" s="6"/>
      <c r="I4777" s="6"/>
      <c r="J4777" s="6" t="s">
        <v>12455</v>
      </c>
      <c r="K4777" s="6">
        <v>79215607177</v>
      </c>
      <c r="L4777" s="6" t="s">
        <v>12456</v>
      </c>
      <c r="M4777" s="6" t="s">
        <v>12457</v>
      </c>
      <c r="N4777" s="6" t="s">
        <v>9174</v>
      </c>
      <c r="O4777" s="7">
        <v>113</v>
      </c>
      <c r="P4777" s="8">
        <v>44145</v>
      </c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</row>
    <row r="4778" ht="15.15" hidden="1" spans="1:86">
      <c r="A4778" s="4">
        <v>44145.6170717593</v>
      </c>
      <c r="B4778" s="5" t="s">
        <v>192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 t="s">
        <v>7526</v>
      </c>
      <c r="BA4778" s="7">
        <v>89516551376</v>
      </c>
      <c r="BB4778" s="6" t="s">
        <v>7527</v>
      </c>
      <c r="BC4778" s="6" t="s">
        <v>7549</v>
      </c>
      <c r="BD4778" s="6" t="s">
        <v>773</v>
      </c>
      <c r="BE4778" s="7">
        <v>124</v>
      </c>
      <c r="BF4778" s="8">
        <v>44145</v>
      </c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</row>
    <row r="4779" ht="15.15" hidden="1" spans="1:86">
      <c r="A4779" s="4">
        <v>44145.6175694444</v>
      </c>
      <c r="B4779" s="6" t="s">
        <v>80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 t="s">
        <v>12458</v>
      </c>
      <c r="BH4779" s="7">
        <v>9312567667</v>
      </c>
      <c r="BI4779" s="6" t="s">
        <v>12459</v>
      </c>
      <c r="BJ4779" s="6" t="s">
        <v>12460</v>
      </c>
      <c r="BK4779" s="6" t="s">
        <v>12461</v>
      </c>
      <c r="BL4779" s="6" t="s">
        <v>1937</v>
      </c>
      <c r="BM4779" s="7">
        <v>106</v>
      </c>
      <c r="BN4779" s="6" t="s">
        <v>433</v>
      </c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</row>
    <row r="4780" ht="15.15" hidden="1" spans="1:86">
      <c r="A4780" s="4">
        <v>44145.6184375</v>
      </c>
      <c r="B4780" s="5" t="s">
        <v>192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 t="s">
        <v>7526</v>
      </c>
      <c r="BA4780" s="7">
        <v>89516551376</v>
      </c>
      <c r="BB4780" s="6" t="s">
        <v>7527</v>
      </c>
      <c r="BC4780" s="6" t="s">
        <v>7529</v>
      </c>
      <c r="BD4780" s="6" t="s">
        <v>773</v>
      </c>
      <c r="BE4780" s="7">
        <v>124</v>
      </c>
      <c r="BF4780" s="8">
        <v>44145</v>
      </c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</row>
    <row r="4781" ht="15.15" hidden="1" spans="1:86">
      <c r="A4781" s="4">
        <v>44145.6184722222</v>
      </c>
      <c r="B4781" s="5" t="s">
        <v>65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 t="s">
        <v>4858</v>
      </c>
      <c r="R4781" s="7">
        <v>89117721613</v>
      </c>
      <c r="S4781" s="6" t="s">
        <v>4859</v>
      </c>
      <c r="T4781" s="6" t="s">
        <v>6135</v>
      </c>
      <c r="U4781" s="6" t="s">
        <v>12462</v>
      </c>
      <c r="V4781" s="6">
        <v>3</v>
      </c>
      <c r="W4781" s="8">
        <v>44145</v>
      </c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</row>
    <row r="4782" ht="15.15" hidden="1" spans="1:86">
      <c r="A4782" s="4">
        <v>44145.619837963</v>
      </c>
      <c r="B4782" s="5" t="s">
        <v>27</v>
      </c>
      <c r="C4782" s="6"/>
      <c r="D4782" s="6"/>
      <c r="E4782" s="6"/>
      <c r="F4782" s="6"/>
      <c r="G4782" s="6"/>
      <c r="H4782" s="6"/>
      <c r="I4782" s="6"/>
      <c r="J4782" s="6" t="s">
        <v>3132</v>
      </c>
      <c r="K4782" s="6">
        <f>7-921-900-84-11</f>
        <v>-1909</v>
      </c>
      <c r="L4782" s="6" t="s">
        <v>12434</v>
      </c>
      <c r="M4782" s="6" t="s">
        <v>12435</v>
      </c>
      <c r="N4782" s="6" t="s">
        <v>12463</v>
      </c>
      <c r="O4782" s="7">
        <v>207</v>
      </c>
      <c r="P4782" s="8">
        <v>44145</v>
      </c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</row>
    <row r="4783" ht="15.15" hidden="1" spans="1:86">
      <c r="A4783" s="4">
        <v>44145.6232060185</v>
      </c>
      <c r="B4783" s="5" t="s">
        <v>65</v>
      </c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 t="s">
        <v>12464</v>
      </c>
      <c r="R4783" s="7">
        <v>79112505837</v>
      </c>
      <c r="S4783" s="6" t="s">
        <v>1152</v>
      </c>
      <c r="T4783" s="6" t="s">
        <v>1153</v>
      </c>
      <c r="U4783" s="6" t="s">
        <v>2001</v>
      </c>
      <c r="V4783" s="7">
        <v>101</v>
      </c>
      <c r="W4783" s="8">
        <v>44145</v>
      </c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  <c r="BZ4783" s="6"/>
      <c r="CA4783" s="6"/>
      <c r="CB4783" s="6"/>
      <c r="CC4783" s="6"/>
      <c r="CD4783" s="6"/>
      <c r="CE4783" s="6"/>
      <c r="CF4783" s="6"/>
      <c r="CG4783" s="6"/>
      <c r="CH4783" s="6"/>
    </row>
    <row r="4784" ht="15.15" hidden="1" spans="1:86">
      <c r="A4784" s="4">
        <v>44145.6241550926</v>
      </c>
      <c r="B4784" s="5" t="s">
        <v>65</v>
      </c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 t="s">
        <v>1151</v>
      </c>
      <c r="R4784" s="7">
        <v>79112505837</v>
      </c>
      <c r="S4784" s="6" t="s">
        <v>1152</v>
      </c>
      <c r="T4784" s="6" t="s">
        <v>1153</v>
      </c>
      <c r="U4784" s="6" t="s">
        <v>12465</v>
      </c>
      <c r="V4784" s="7">
        <v>201</v>
      </c>
      <c r="W4784" s="8">
        <v>44145</v>
      </c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  <c r="BZ4784" s="6"/>
      <c r="CA4784" s="6"/>
      <c r="CB4784" s="6"/>
      <c r="CC4784" s="6"/>
      <c r="CD4784" s="6"/>
      <c r="CE4784" s="6"/>
      <c r="CF4784" s="6"/>
      <c r="CG4784" s="6"/>
      <c r="CH4784" s="6"/>
    </row>
    <row r="4785" ht="15.15" hidden="1" spans="1:86">
      <c r="A4785" s="4">
        <v>44145.6250231481</v>
      </c>
      <c r="B4785" s="5" t="s">
        <v>192</v>
      </c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 t="s">
        <v>7150</v>
      </c>
      <c r="BA4785" s="7">
        <v>89215589201</v>
      </c>
      <c r="BB4785" s="6" t="s">
        <v>12466</v>
      </c>
      <c r="BC4785" s="6" t="s">
        <v>7152</v>
      </c>
      <c r="BD4785" s="6" t="s">
        <v>773</v>
      </c>
      <c r="BE4785" s="7">
        <v>103</v>
      </c>
      <c r="BF4785" s="8">
        <v>44145</v>
      </c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  <c r="BZ4785" s="6"/>
      <c r="CA4785" s="6"/>
      <c r="CB4785" s="6"/>
      <c r="CC4785" s="6"/>
      <c r="CD4785" s="6"/>
      <c r="CE4785" s="6"/>
      <c r="CF4785" s="6"/>
      <c r="CG4785" s="6"/>
      <c r="CH4785" s="6"/>
    </row>
    <row r="4786" ht="15.15" hidden="1" spans="1:86">
      <c r="A4786" s="4">
        <v>44145.6250694444</v>
      </c>
      <c r="B4786" s="5" t="s">
        <v>192</v>
      </c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 t="s">
        <v>12467</v>
      </c>
      <c r="BA4786" s="6" t="s">
        <v>12468</v>
      </c>
      <c r="BB4786" s="6" t="s">
        <v>578</v>
      </c>
      <c r="BC4786" s="6" t="s">
        <v>12469</v>
      </c>
      <c r="BD4786" s="6" t="s">
        <v>1086</v>
      </c>
      <c r="BE4786" s="7">
        <v>127</v>
      </c>
      <c r="BF4786" s="8">
        <v>44145</v>
      </c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  <c r="BZ4786" s="6"/>
      <c r="CA4786" s="6"/>
      <c r="CB4786" s="6"/>
      <c r="CC4786" s="6"/>
      <c r="CD4786" s="6"/>
      <c r="CE4786" s="6"/>
      <c r="CF4786" s="6"/>
      <c r="CG4786" s="6"/>
      <c r="CH4786" s="6"/>
    </row>
    <row r="4787" ht="15.15" hidden="1" spans="1:86">
      <c r="A4787" s="4">
        <v>44145.6255092593</v>
      </c>
      <c r="B4787" s="6" t="s">
        <v>15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 t="s">
        <v>12470</v>
      </c>
      <c r="AF4787" s="6">
        <v>79217450917</v>
      </c>
      <c r="AG4787" s="6" t="s">
        <v>12471</v>
      </c>
      <c r="AH4787" s="6" t="s">
        <v>12472</v>
      </c>
      <c r="AI4787" s="6" t="s">
        <v>3596</v>
      </c>
      <c r="AJ4787" s="7">
        <v>601</v>
      </c>
      <c r="AK4787" s="6" t="s">
        <v>26</v>
      </c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</row>
    <row r="4788" ht="15.15" hidden="1" spans="1:86">
      <c r="A4788" s="4">
        <v>44145.6255555556</v>
      </c>
      <c r="B4788" s="5" t="s">
        <v>65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 t="s">
        <v>12473</v>
      </c>
      <c r="R4788" s="7">
        <v>89219495987</v>
      </c>
      <c r="S4788" s="6" t="s">
        <v>12474</v>
      </c>
      <c r="T4788" s="6" t="s">
        <v>12475</v>
      </c>
      <c r="U4788" s="6" t="s">
        <v>904</v>
      </c>
      <c r="V4788" s="7">
        <v>601</v>
      </c>
      <c r="W4788" s="8">
        <v>44145</v>
      </c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</row>
    <row r="4789" ht="15.15" hidden="1" spans="1:86">
      <c r="A4789" s="4">
        <v>44145.6258101852</v>
      </c>
      <c r="B4789" s="5" t="s">
        <v>65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 t="s">
        <v>1151</v>
      </c>
      <c r="R4789" s="7">
        <v>79112505837</v>
      </c>
      <c r="S4789" s="6" t="s">
        <v>1152</v>
      </c>
      <c r="T4789" s="6" t="s">
        <v>1153</v>
      </c>
      <c r="U4789" s="6" t="s">
        <v>1988</v>
      </c>
      <c r="V4789" s="7">
        <v>201</v>
      </c>
      <c r="W4789" s="8">
        <v>44145</v>
      </c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</row>
    <row r="4790" ht="15.15" hidden="1" spans="1:86">
      <c r="A4790" s="4">
        <v>44145.6269212963</v>
      </c>
      <c r="B4790" s="5" t="s">
        <v>169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 t="s">
        <v>12476</v>
      </c>
      <c r="Y4790" s="6" t="s">
        <v>12477</v>
      </c>
      <c r="Z4790" s="6" t="s">
        <v>12478</v>
      </c>
      <c r="AA4790" s="6" t="s">
        <v>12479</v>
      </c>
      <c r="AB4790" s="6" t="s">
        <v>12480</v>
      </c>
      <c r="AC4790" s="6" t="s">
        <v>12481</v>
      </c>
      <c r="AD4790" s="8">
        <v>44145</v>
      </c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</row>
    <row r="4791" ht="15.15" spans="1:86">
      <c r="A4791" s="4">
        <v>44145.6287847222</v>
      </c>
      <c r="B4791" s="5" t="s">
        <v>11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 t="s">
        <v>12482</v>
      </c>
      <c r="BP4791" s="6">
        <f>7-921-907-97-67</f>
        <v>-1985</v>
      </c>
      <c r="BQ4791" s="6" t="s">
        <v>12483</v>
      </c>
      <c r="BR4791" s="6" t="s">
        <v>12484</v>
      </c>
      <c r="BS4791" s="6" t="s">
        <v>12485</v>
      </c>
      <c r="BT4791" s="7">
        <v>222</v>
      </c>
      <c r="BU4791" s="8">
        <v>44145</v>
      </c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</row>
    <row r="4792" ht="15.15" spans="1:86">
      <c r="A4792" s="4">
        <v>44145.6290740741</v>
      </c>
      <c r="B4792" s="5" t="s">
        <v>11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 t="s">
        <v>12486</v>
      </c>
      <c r="BP4792" s="7">
        <v>9110182321</v>
      </c>
      <c r="BQ4792" s="6" t="s">
        <v>12487</v>
      </c>
      <c r="BR4792" s="6" t="s">
        <v>12488</v>
      </c>
      <c r="BS4792" s="6" t="s">
        <v>12489</v>
      </c>
      <c r="BT4792" s="7">
        <v>145</v>
      </c>
      <c r="BU4792" s="8">
        <v>44145</v>
      </c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</row>
    <row r="4793" ht="15.15" hidden="1" spans="1:86">
      <c r="A4793" s="4">
        <v>44145.6296296296</v>
      </c>
      <c r="B4793" s="6" t="s">
        <v>365</v>
      </c>
      <c r="C4793" s="6" t="s">
        <v>12490</v>
      </c>
      <c r="D4793" s="6" t="s">
        <v>12491</v>
      </c>
      <c r="E4793" s="6" t="s">
        <v>12492</v>
      </c>
      <c r="F4793" s="6" t="s">
        <v>12493</v>
      </c>
      <c r="G4793" s="6" t="s">
        <v>12494</v>
      </c>
      <c r="H4793" s="7">
        <v>101</v>
      </c>
      <c r="I4793" s="8">
        <v>44144</v>
      </c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</row>
    <row r="4794" ht="15.15" hidden="1" spans="1:86">
      <c r="A4794" s="4">
        <v>44145.6315162037</v>
      </c>
      <c r="B4794" s="5" t="s">
        <v>192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 t="s">
        <v>5977</v>
      </c>
      <c r="BA4794" s="7">
        <v>89213441186</v>
      </c>
      <c r="BB4794" s="6" t="s">
        <v>5978</v>
      </c>
      <c r="BC4794" s="6" t="s">
        <v>5979</v>
      </c>
      <c r="BD4794" s="6" t="s">
        <v>193</v>
      </c>
      <c r="BE4794" s="7">
        <v>117</v>
      </c>
      <c r="BF4794" s="8">
        <v>44145</v>
      </c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</row>
    <row r="4795" ht="15.15" hidden="1" spans="1:86">
      <c r="A4795" s="4">
        <v>44145.6315625</v>
      </c>
      <c r="B4795" s="5" t="s">
        <v>27</v>
      </c>
      <c r="C4795" s="6"/>
      <c r="D4795" s="6"/>
      <c r="E4795" s="6"/>
      <c r="F4795" s="6"/>
      <c r="G4795" s="6"/>
      <c r="H4795" s="6"/>
      <c r="I4795" s="6"/>
      <c r="J4795" s="6" t="s">
        <v>12495</v>
      </c>
      <c r="K4795" s="7">
        <v>89697977488</v>
      </c>
      <c r="L4795" s="7">
        <v>89633446505</v>
      </c>
      <c r="M4795" s="6" t="s">
        <v>12496</v>
      </c>
      <c r="N4795" s="6" t="s">
        <v>9831</v>
      </c>
      <c r="O4795" s="6" t="s">
        <v>12497</v>
      </c>
      <c r="P4795" s="8">
        <v>44145</v>
      </c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</row>
    <row r="4796" ht="15.15" hidden="1" spans="1:86">
      <c r="A4796" s="4">
        <v>44145.6320023148</v>
      </c>
      <c r="B4796" s="5" t="s">
        <v>169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 t="s">
        <v>12498</v>
      </c>
      <c r="Y4796" s="7">
        <v>89119447079</v>
      </c>
      <c r="Z4796" s="6" t="s">
        <v>12499</v>
      </c>
      <c r="AA4796" s="6" t="s">
        <v>3835</v>
      </c>
      <c r="AB4796" s="6" t="s">
        <v>6470</v>
      </c>
      <c r="AC4796" s="7">
        <v>116</v>
      </c>
      <c r="AD4796" s="8">
        <v>44145</v>
      </c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</row>
    <row r="4797" ht="15.15" hidden="1" spans="1:86">
      <c r="A4797" s="4">
        <v>44145.6333333333</v>
      </c>
      <c r="B4797" s="5" t="s">
        <v>192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 t="s">
        <v>12500</v>
      </c>
      <c r="BA4797" s="6">
        <f>7-911-948-50-67</f>
        <v>-1969</v>
      </c>
      <c r="BB4797" s="6" t="s">
        <v>12501</v>
      </c>
      <c r="BC4797" s="6" t="s">
        <v>12502</v>
      </c>
      <c r="BD4797" s="6" t="s">
        <v>773</v>
      </c>
      <c r="BE4797" s="7">
        <v>130</v>
      </c>
      <c r="BF4797" s="8">
        <v>44145</v>
      </c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</row>
    <row r="4798" ht="15.15" hidden="1" spans="1:86">
      <c r="A4798" s="4">
        <v>44145.6374074074</v>
      </c>
      <c r="B4798" s="5" t="s">
        <v>65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 t="s">
        <v>12503</v>
      </c>
      <c r="R4798" s="6">
        <v>79218985093</v>
      </c>
      <c r="S4798" s="6" t="s">
        <v>12504</v>
      </c>
      <c r="T4798" s="6" t="s">
        <v>12505</v>
      </c>
      <c r="U4798" s="6" t="s">
        <v>179</v>
      </c>
      <c r="V4798" s="7">
        <v>701</v>
      </c>
      <c r="W4798" s="8">
        <v>44145</v>
      </c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</row>
    <row r="4799" ht="15.15" spans="1:86">
      <c r="A4799" s="4">
        <v>44145.6377777778</v>
      </c>
      <c r="B4799" s="5" t="s">
        <v>11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 t="s">
        <v>8366</v>
      </c>
      <c r="BP4799" s="10">
        <v>79111272519</v>
      </c>
      <c r="BQ4799" s="6" t="s">
        <v>8367</v>
      </c>
      <c r="BR4799" s="6" t="s">
        <v>12506</v>
      </c>
      <c r="BS4799" s="6" t="s">
        <v>378</v>
      </c>
      <c r="BT4799" s="7">
        <v>153</v>
      </c>
      <c r="BU4799" s="8">
        <v>44144</v>
      </c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</row>
    <row r="4800" ht="15.15" hidden="1" spans="1:86">
      <c r="A4800" s="4">
        <v>44145.6379398148</v>
      </c>
      <c r="B4800" s="5" t="s">
        <v>27</v>
      </c>
      <c r="C4800" s="6"/>
      <c r="D4800" s="6"/>
      <c r="E4800" s="6"/>
      <c r="F4800" s="6"/>
      <c r="G4800" s="6"/>
      <c r="H4800" s="6"/>
      <c r="I4800" s="6"/>
      <c r="J4800" s="6" t="s">
        <v>9265</v>
      </c>
      <c r="K4800" s="7">
        <v>89119241643</v>
      </c>
      <c r="L4800" s="6" t="s">
        <v>12507</v>
      </c>
      <c r="M4800" s="6" t="s">
        <v>12508</v>
      </c>
      <c r="N4800" s="6" t="s">
        <v>12509</v>
      </c>
      <c r="O4800" s="7">
        <v>104</v>
      </c>
      <c r="P4800" s="8">
        <v>44145</v>
      </c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</row>
    <row r="4801" ht="15.15" hidden="1" spans="1:86">
      <c r="A4801" s="4">
        <v>44145.6394097222</v>
      </c>
      <c r="B4801" s="5" t="s">
        <v>65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 t="s">
        <v>12510</v>
      </c>
      <c r="R4801" s="6">
        <v>79111080099</v>
      </c>
      <c r="S4801" s="6" t="s">
        <v>12511</v>
      </c>
      <c r="T4801" s="6" t="s">
        <v>12512</v>
      </c>
      <c r="U4801" s="6" t="s">
        <v>414</v>
      </c>
      <c r="V4801" s="7">
        <v>301</v>
      </c>
      <c r="W4801" s="8">
        <v>44145</v>
      </c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</row>
    <row r="4802" ht="15.15" hidden="1" spans="1:86">
      <c r="A4802" s="4">
        <v>44145.6403703704</v>
      </c>
      <c r="B4802" s="5" t="s">
        <v>192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 t="s">
        <v>4207</v>
      </c>
      <c r="BA4802" s="6">
        <v>79650542314</v>
      </c>
      <c r="BB4802" s="6" t="s">
        <v>12513</v>
      </c>
      <c r="BC4802" s="6" t="s">
        <v>4209</v>
      </c>
      <c r="BD4802" s="6" t="s">
        <v>773</v>
      </c>
      <c r="BE4802" s="7">
        <v>106</v>
      </c>
      <c r="BF4802" s="8">
        <v>44145</v>
      </c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</row>
    <row r="4803" ht="15.15" hidden="1" spans="1:86">
      <c r="A4803" s="4">
        <v>44145.6415277778</v>
      </c>
      <c r="B4803" s="5" t="s">
        <v>27</v>
      </c>
      <c r="C4803" s="6"/>
      <c r="D4803" s="6"/>
      <c r="E4803" s="6"/>
      <c r="F4803" s="6"/>
      <c r="G4803" s="6"/>
      <c r="H4803" s="6"/>
      <c r="I4803" s="6"/>
      <c r="J4803" s="6" t="s">
        <v>12514</v>
      </c>
      <c r="K4803" s="7">
        <v>89500315655</v>
      </c>
      <c r="L4803" s="6" t="s">
        <v>12515</v>
      </c>
      <c r="M4803" s="6" t="s">
        <v>12516</v>
      </c>
      <c r="N4803" s="6" t="s">
        <v>12517</v>
      </c>
      <c r="O4803" s="7">
        <v>101</v>
      </c>
      <c r="P4803" s="8">
        <v>44145</v>
      </c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</row>
    <row r="4804" ht="15.15" hidden="1" spans="1:86">
      <c r="A4804" s="4">
        <v>44145.6415625</v>
      </c>
      <c r="B4804" s="5" t="s">
        <v>192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 t="s">
        <v>12518</v>
      </c>
      <c r="BA4804" s="7">
        <v>79110393482</v>
      </c>
      <c r="BB4804" s="6" t="s">
        <v>801</v>
      </c>
      <c r="BC4804" s="6" t="s">
        <v>12519</v>
      </c>
      <c r="BD4804" s="6" t="s">
        <v>11641</v>
      </c>
      <c r="BE4804" s="7">
        <v>127</v>
      </c>
      <c r="BF4804" s="8">
        <v>44145</v>
      </c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</row>
    <row r="4805" ht="15.15" hidden="1" spans="1:86">
      <c r="A4805" s="4">
        <v>44145.6420023148</v>
      </c>
      <c r="B4805" s="5" t="s">
        <v>65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 t="s">
        <v>12520</v>
      </c>
      <c r="R4805" s="6">
        <v>79633453550</v>
      </c>
      <c r="S4805" s="6" t="s">
        <v>12521</v>
      </c>
      <c r="T4805" s="6" t="s">
        <v>12522</v>
      </c>
      <c r="U4805" s="6" t="s">
        <v>410</v>
      </c>
      <c r="V4805" s="6">
        <v>2</v>
      </c>
      <c r="W4805" s="8">
        <v>44115</v>
      </c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</row>
    <row r="4806" ht="15.15" hidden="1" spans="1:86">
      <c r="A4806" s="4">
        <v>44145.6427893518</v>
      </c>
      <c r="B4806" s="5" t="s">
        <v>192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 t="s">
        <v>12523</v>
      </c>
      <c r="BA4806" s="6">
        <v>792193333288</v>
      </c>
      <c r="BB4806" s="6" t="s">
        <v>12524</v>
      </c>
      <c r="BC4806" s="6" t="s">
        <v>12525</v>
      </c>
      <c r="BD4806" s="6" t="s">
        <v>773</v>
      </c>
      <c r="BE4806" s="7">
        <v>119</v>
      </c>
      <c r="BF4806" s="8">
        <v>44145</v>
      </c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</row>
    <row r="4807" ht="15.15" hidden="1" spans="1:86">
      <c r="A4807" s="4">
        <v>44145.6431134259</v>
      </c>
      <c r="B4807" s="5" t="s">
        <v>65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 t="s">
        <v>12520</v>
      </c>
      <c r="R4807" s="6">
        <v>79633453550</v>
      </c>
      <c r="S4807" s="6" t="s">
        <v>12521</v>
      </c>
      <c r="T4807" s="6" t="s">
        <v>12526</v>
      </c>
      <c r="U4807" s="6" t="s">
        <v>410</v>
      </c>
      <c r="V4807" s="6">
        <v>2</v>
      </c>
      <c r="W4807" s="8">
        <v>44115</v>
      </c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</row>
    <row r="4808" ht="15.15" hidden="1" spans="1:86">
      <c r="A4808" s="4">
        <v>44145.6434490741</v>
      </c>
      <c r="B4808" s="5" t="s">
        <v>27</v>
      </c>
      <c r="C4808" s="6"/>
      <c r="D4808" s="6"/>
      <c r="E4808" s="6"/>
      <c r="F4808" s="6"/>
      <c r="G4808" s="6"/>
      <c r="H4808" s="6"/>
      <c r="I4808" s="6"/>
      <c r="J4808" s="6" t="s">
        <v>12527</v>
      </c>
      <c r="K4808" s="7">
        <v>89219380093</v>
      </c>
      <c r="L4808" s="6" t="s">
        <v>12528</v>
      </c>
      <c r="M4808" s="6" t="s">
        <v>12529</v>
      </c>
      <c r="N4808" s="6" t="s">
        <v>12530</v>
      </c>
      <c r="O4808" s="7">
        <v>104</v>
      </c>
      <c r="P4808" s="8">
        <v>44145</v>
      </c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</row>
    <row r="4809" ht="15.15" spans="1:86">
      <c r="A4809" s="4">
        <v>44145.6441087963</v>
      </c>
      <c r="B4809" s="5" t="s">
        <v>11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 t="s">
        <v>12531</v>
      </c>
      <c r="BP4809" s="6">
        <v>79119504515</v>
      </c>
      <c r="BQ4809" s="6" t="s">
        <v>12532</v>
      </c>
      <c r="BR4809" s="6" t="s">
        <v>12533</v>
      </c>
      <c r="BS4809" s="6" t="s">
        <v>306</v>
      </c>
      <c r="BT4809" s="6" t="s">
        <v>3188</v>
      </c>
      <c r="BU4809" s="8">
        <v>44142</v>
      </c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</row>
    <row r="4810" ht="15.15" hidden="1" spans="1:86">
      <c r="A4810" s="4">
        <v>44145.6469907407</v>
      </c>
      <c r="B4810" s="6" t="s">
        <v>80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 t="s">
        <v>9828</v>
      </c>
      <c r="BH4810" s="6">
        <v>79217946612</v>
      </c>
      <c r="BI4810" s="6" t="s">
        <v>9829</v>
      </c>
      <c r="BJ4810" s="6" t="s">
        <v>12534</v>
      </c>
      <c r="BK4810" s="6" t="s">
        <v>9830</v>
      </c>
      <c r="BL4810" s="6" t="s">
        <v>9831</v>
      </c>
      <c r="BM4810" s="7">
        <v>142</v>
      </c>
      <c r="BN4810" s="6" t="s">
        <v>12535</v>
      </c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</row>
    <row r="4811" ht="15.15" hidden="1" spans="1:86">
      <c r="A4811" s="4">
        <v>44145.6483101852</v>
      </c>
      <c r="B4811" s="5" t="s">
        <v>65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 t="s">
        <v>12536</v>
      </c>
      <c r="R4811" s="6" t="s">
        <v>12537</v>
      </c>
      <c r="S4811" s="6" t="s">
        <v>12538</v>
      </c>
      <c r="T4811" s="6" t="s">
        <v>12539</v>
      </c>
      <c r="U4811" s="6" t="s">
        <v>633</v>
      </c>
      <c r="V4811" s="7">
        <v>102</v>
      </c>
      <c r="W4811" s="8">
        <v>44145</v>
      </c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</row>
    <row r="4812" ht="15.15" hidden="1" spans="1:86">
      <c r="A4812" s="4">
        <v>44145.6490162037</v>
      </c>
      <c r="B4812" s="5" t="s">
        <v>192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 t="s">
        <v>5323</v>
      </c>
      <c r="BA4812" s="6">
        <v>89052251414</v>
      </c>
      <c r="BB4812" s="6" t="s">
        <v>5324</v>
      </c>
      <c r="BC4812" s="6" t="s">
        <v>5326</v>
      </c>
      <c r="BD4812" s="6" t="s">
        <v>4425</v>
      </c>
      <c r="BE4812" s="7">
        <v>129</v>
      </c>
      <c r="BF4812" s="8">
        <v>44145</v>
      </c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</row>
    <row r="4813" ht="15.15" hidden="1" spans="1:86">
      <c r="A4813" s="4">
        <v>44145.6490740741</v>
      </c>
      <c r="B4813" s="5" t="s">
        <v>65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 t="s">
        <v>4234</v>
      </c>
      <c r="R4813" s="7">
        <v>89313107975</v>
      </c>
      <c r="S4813" s="6" t="s">
        <v>4235</v>
      </c>
      <c r="T4813" s="6" t="s">
        <v>4236</v>
      </c>
      <c r="U4813" s="6" t="s">
        <v>2001</v>
      </c>
      <c r="V4813" s="7">
        <v>201</v>
      </c>
      <c r="W4813" s="8">
        <v>44145</v>
      </c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</row>
    <row r="4814" ht="15.15" hidden="1" spans="1:86">
      <c r="A4814" s="4">
        <v>44145.6505324074</v>
      </c>
      <c r="B4814" s="6" t="s">
        <v>15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 t="s">
        <v>12540</v>
      </c>
      <c r="AF4814" s="6">
        <v>79111673825</v>
      </c>
      <c r="AG4814" s="6" t="s">
        <v>12541</v>
      </c>
      <c r="AH4814" s="6" t="s">
        <v>12542</v>
      </c>
      <c r="AI4814" s="6" t="s">
        <v>85</v>
      </c>
      <c r="AJ4814" s="7">
        <v>106</v>
      </c>
      <c r="AK4814" s="6" t="s">
        <v>74</v>
      </c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</row>
    <row r="4815" ht="15.15" hidden="1" spans="1:86">
      <c r="A4815" s="4">
        <v>44145.6507291667</v>
      </c>
      <c r="B4815" s="5" t="s">
        <v>65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 t="s">
        <v>12543</v>
      </c>
      <c r="R4815" s="6">
        <v>79213289629</v>
      </c>
      <c r="S4815" s="6" t="s">
        <v>12544</v>
      </c>
      <c r="T4815" s="6" t="s">
        <v>12545</v>
      </c>
      <c r="U4815" s="6" t="s">
        <v>633</v>
      </c>
      <c r="V4815" s="7">
        <v>202</v>
      </c>
      <c r="W4815" s="8">
        <v>44145</v>
      </c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</row>
    <row r="4816" ht="15.15" hidden="1" spans="1:86">
      <c r="A4816" s="4">
        <v>44145.6514351852</v>
      </c>
      <c r="B4816" s="5" t="s">
        <v>65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 t="s">
        <v>12546</v>
      </c>
      <c r="R4816" s="7">
        <v>89533644128</v>
      </c>
      <c r="S4816" s="6" t="s">
        <v>12547</v>
      </c>
      <c r="T4816" s="6" t="s">
        <v>12548</v>
      </c>
      <c r="U4816" s="6" t="s">
        <v>414</v>
      </c>
      <c r="V4816" s="7">
        <v>102</v>
      </c>
      <c r="W4816" s="8">
        <v>44145</v>
      </c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</row>
    <row r="4817" ht="15.15" hidden="1" spans="1:86">
      <c r="A4817" s="4">
        <v>44145.6520601852</v>
      </c>
      <c r="B4817" s="6" t="s">
        <v>15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 t="s">
        <v>12549</v>
      </c>
      <c r="AF4817" s="6">
        <v>79217406397</v>
      </c>
      <c r="AG4817" s="6" t="s">
        <v>12550</v>
      </c>
      <c r="AH4817" s="6" t="s">
        <v>12551</v>
      </c>
      <c r="AI4817" s="6" t="s">
        <v>2855</v>
      </c>
      <c r="AJ4817" s="7">
        <v>201</v>
      </c>
      <c r="AK4817" s="6" t="s">
        <v>433</v>
      </c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</row>
    <row r="4818" ht="15.15" hidden="1" spans="1:86">
      <c r="A4818" s="4">
        <v>44145.6525694444</v>
      </c>
      <c r="B4818" s="5" t="s">
        <v>65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 t="s">
        <v>10399</v>
      </c>
      <c r="R4818" s="7">
        <v>89650729764</v>
      </c>
      <c r="S4818" s="6" t="s">
        <v>10400</v>
      </c>
      <c r="T4818" s="6" t="s">
        <v>10401</v>
      </c>
      <c r="U4818" s="6" t="s">
        <v>139</v>
      </c>
      <c r="V4818" s="7">
        <v>109</v>
      </c>
      <c r="W4818" s="8">
        <v>44145</v>
      </c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</row>
    <row r="4819" ht="15.15" hidden="1" spans="1:86">
      <c r="A4819" s="4">
        <v>44145.652662037</v>
      </c>
      <c r="B4819" s="5" t="s">
        <v>65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 t="s">
        <v>12540</v>
      </c>
      <c r="R4819" s="6">
        <v>79111673825</v>
      </c>
      <c r="S4819" s="6" t="s">
        <v>12541</v>
      </c>
      <c r="T4819" s="6" t="s">
        <v>12542</v>
      </c>
      <c r="U4819" s="6" t="s">
        <v>5458</v>
      </c>
      <c r="V4819" s="7">
        <v>1</v>
      </c>
      <c r="W4819" s="8">
        <v>44145</v>
      </c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</row>
    <row r="4820" ht="15.15" hidden="1" spans="1:86">
      <c r="A4820" s="4">
        <v>44145.6530208333</v>
      </c>
      <c r="B4820" s="5" t="s">
        <v>192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 t="s">
        <v>1693</v>
      </c>
      <c r="BA4820" s="7">
        <v>89219333496</v>
      </c>
      <c r="BB4820" s="6"/>
      <c r="BC4820" s="6" t="s">
        <v>9563</v>
      </c>
      <c r="BD4820" s="6" t="s">
        <v>773</v>
      </c>
      <c r="BE4820" s="7">
        <v>123</v>
      </c>
      <c r="BF4820" s="8">
        <v>44145</v>
      </c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</row>
    <row r="4821" ht="15.15" hidden="1" spans="1:86">
      <c r="A4821" s="4">
        <v>44145.6545601852</v>
      </c>
      <c r="B4821" s="5" t="s">
        <v>65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 t="s">
        <v>12552</v>
      </c>
      <c r="R4821" s="6">
        <v>79117826750</v>
      </c>
      <c r="S4821" s="6" t="s">
        <v>12553</v>
      </c>
      <c r="T4821" s="6" t="s">
        <v>12554</v>
      </c>
      <c r="U4821" s="6" t="s">
        <v>633</v>
      </c>
      <c r="V4821" s="7">
        <v>202</v>
      </c>
      <c r="W4821" s="8">
        <v>44145</v>
      </c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</row>
    <row r="4822" ht="15.15" hidden="1" spans="1:86">
      <c r="A4822" s="4">
        <v>44145.6546875</v>
      </c>
      <c r="B4822" s="6" t="s">
        <v>80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 t="s">
        <v>12549</v>
      </c>
      <c r="BH4822" s="6">
        <v>79217406397</v>
      </c>
      <c r="BI4822" s="6" t="s">
        <v>12550</v>
      </c>
      <c r="BJ4822" s="6" t="s">
        <v>12555</v>
      </c>
      <c r="BK4822" s="6" t="s">
        <v>12551</v>
      </c>
      <c r="BL4822" s="6" t="s">
        <v>12556</v>
      </c>
      <c r="BM4822" s="7">
        <v>205</v>
      </c>
      <c r="BN4822" s="6" t="s">
        <v>433</v>
      </c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</row>
    <row r="4823" ht="15.15" hidden="1" spans="1:86">
      <c r="A4823" s="4">
        <v>44145.6550231481</v>
      </c>
      <c r="B4823" s="5" t="s">
        <v>192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 t="s">
        <v>1693</v>
      </c>
      <c r="BA4823" s="7">
        <v>89219333496</v>
      </c>
      <c r="BB4823" s="6"/>
      <c r="BC4823" s="6" t="s">
        <v>1694</v>
      </c>
      <c r="BD4823" s="6" t="s">
        <v>773</v>
      </c>
      <c r="BE4823" s="7">
        <v>105</v>
      </c>
      <c r="BF4823" s="8">
        <v>44145</v>
      </c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</row>
    <row r="4824" ht="15.15" spans="1:86">
      <c r="A4824" s="4">
        <v>44145.6554398148</v>
      </c>
      <c r="B4824" s="5" t="s">
        <v>11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 t="s">
        <v>12557</v>
      </c>
      <c r="BP4824" s="7">
        <v>89218681728</v>
      </c>
      <c r="BQ4824" s="6" t="s">
        <v>12558</v>
      </c>
      <c r="BR4824" s="6" t="s">
        <v>12559</v>
      </c>
      <c r="BS4824" s="6" t="s">
        <v>3585</v>
      </c>
      <c r="BT4824" s="7">
        <v>137</v>
      </c>
      <c r="BU4824" s="8">
        <v>44145</v>
      </c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</row>
    <row r="4825" ht="15.15" hidden="1" spans="1:86">
      <c r="A4825" s="4">
        <v>44145.6558564815</v>
      </c>
      <c r="B4825" s="5" t="s">
        <v>65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 t="s">
        <v>838</v>
      </c>
      <c r="R4825" s="6">
        <v>79213049796</v>
      </c>
      <c r="S4825" s="6" t="s">
        <v>839</v>
      </c>
      <c r="T4825" s="6" t="s">
        <v>840</v>
      </c>
      <c r="U4825" s="6" t="s">
        <v>12560</v>
      </c>
      <c r="V4825" s="6" t="s">
        <v>46</v>
      </c>
      <c r="W4825" s="8">
        <v>44145</v>
      </c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</row>
    <row r="4826" ht="15.15" hidden="1" spans="1:86">
      <c r="A4826" s="4">
        <v>44145.6565277778</v>
      </c>
      <c r="B4826" s="5" t="s">
        <v>192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 t="s">
        <v>1693</v>
      </c>
      <c r="BA4826" s="7">
        <v>89219333496</v>
      </c>
      <c r="BB4826" s="6"/>
      <c r="BC4826" s="6" t="s">
        <v>12561</v>
      </c>
      <c r="BD4826" s="6" t="s">
        <v>773</v>
      </c>
      <c r="BE4826" s="7">
        <v>105</v>
      </c>
      <c r="BF4826" s="8">
        <v>44145</v>
      </c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</row>
    <row r="4827" ht="15.15" hidden="1" spans="1:86">
      <c r="A4827" s="4">
        <v>44145.6567824074</v>
      </c>
      <c r="B4827" s="5" t="s">
        <v>65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 t="s">
        <v>12396</v>
      </c>
      <c r="R4827" s="7">
        <v>89117484602</v>
      </c>
      <c r="S4827" s="6" t="s">
        <v>12397</v>
      </c>
      <c r="T4827" s="6" t="s">
        <v>12562</v>
      </c>
      <c r="U4827" s="6" t="s">
        <v>139</v>
      </c>
      <c r="V4827" s="6" t="s">
        <v>6702</v>
      </c>
      <c r="W4827" s="8">
        <v>44144</v>
      </c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</row>
    <row r="4828" ht="15.15" hidden="1" spans="1:86">
      <c r="A4828" s="4">
        <v>44145.6568634259</v>
      </c>
      <c r="B4828" s="5" t="s">
        <v>65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 t="s">
        <v>12552</v>
      </c>
      <c r="R4828" s="6">
        <v>79117826750</v>
      </c>
      <c r="S4828" s="6" t="s">
        <v>12553</v>
      </c>
      <c r="T4828" s="6" t="s">
        <v>12554</v>
      </c>
      <c r="U4828" s="6" t="s">
        <v>633</v>
      </c>
      <c r="V4828" s="7">
        <v>202</v>
      </c>
      <c r="W4828" s="8">
        <v>44145</v>
      </c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</row>
    <row r="4829" ht="15.15" hidden="1" spans="1:86">
      <c r="A4829" s="4">
        <v>44145.6569328704</v>
      </c>
      <c r="B4829" s="6" t="s">
        <v>80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 t="s">
        <v>9243</v>
      </c>
      <c r="BH4829" s="7">
        <v>89217617757</v>
      </c>
      <c r="BI4829" s="6" t="s">
        <v>12563</v>
      </c>
      <c r="BJ4829" s="6" t="s">
        <v>12564</v>
      </c>
      <c r="BK4829" s="6" t="s">
        <v>12565</v>
      </c>
      <c r="BL4829" s="6" t="s">
        <v>12566</v>
      </c>
      <c r="BM4829" s="7">
        <v>3</v>
      </c>
      <c r="BN4829" s="6" t="s">
        <v>12567</v>
      </c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</row>
    <row r="4830" ht="15.15" hidden="1" spans="1:86">
      <c r="A4830" s="4">
        <v>44145.6571064815</v>
      </c>
      <c r="B4830" s="6" t="s">
        <v>80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 t="s">
        <v>12568</v>
      </c>
      <c r="BH4830" s="6">
        <v>79215935988</v>
      </c>
      <c r="BI4830" s="6" t="s">
        <v>12569</v>
      </c>
      <c r="BJ4830" s="6" t="s">
        <v>12570</v>
      </c>
      <c r="BK4830" s="6" t="s">
        <v>12571</v>
      </c>
      <c r="BL4830" s="6" t="s">
        <v>12572</v>
      </c>
      <c r="BM4830" s="7">
        <v>311</v>
      </c>
      <c r="BN4830" s="6" t="s">
        <v>20</v>
      </c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</row>
    <row r="4831" ht="15.15" hidden="1" spans="1:86">
      <c r="A4831" s="4">
        <v>44145.658287037</v>
      </c>
      <c r="B4831" s="6" t="s">
        <v>15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 t="s">
        <v>12573</v>
      </c>
      <c r="AF4831" s="7">
        <v>89119015336</v>
      </c>
      <c r="AG4831" s="6" t="s">
        <v>12574</v>
      </c>
      <c r="AH4831" s="6" t="s">
        <v>12575</v>
      </c>
      <c r="AI4831" s="6" t="s">
        <v>3527</v>
      </c>
      <c r="AJ4831" s="7">
        <v>302</v>
      </c>
      <c r="AK4831" s="6" t="s">
        <v>20</v>
      </c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</row>
    <row r="4832" ht="15.15" hidden="1" spans="1:86">
      <c r="A4832" s="4">
        <v>44145.6586805556</v>
      </c>
      <c r="B4832" s="5" t="s">
        <v>65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 t="s">
        <v>7782</v>
      </c>
      <c r="R4832" s="7">
        <v>89219510119</v>
      </c>
      <c r="S4832" s="6" t="s">
        <v>7783</v>
      </c>
      <c r="T4832" s="6" t="s">
        <v>7784</v>
      </c>
      <c r="U4832" s="6" t="s">
        <v>2525</v>
      </c>
      <c r="V4832" s="7">
        <v>107</v>
      </c>
      <c r="W4832" s="8">
        <v>44144</v>
      </c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</row>
    <row r="4833" ht="15.15" hidden="1" spans="1:86">
      <c r="A4833" s="4">
        <v>44145.6588310185</v>
      </c>
      <c r="B4833" s="5" t="s">
        <v>65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 t="s">
        <v>12576</v>
      </c>
      <c r="R4833" s="6" t="s">
        <v>12577</v>
      </c>
      <c r="S4833" s="6" t="s">
        <v>12578</v>
      </c>
      <c r="T4833" s="6" t="s">
        <v>12579</v>
      </c>
      <c r="U4833" s="6" t="s">
        <v>10008</v>
      </c>
      <c r="V4833" s="7">
        <v>303</v>
      </c>
      <c r="W4833" s="8">
        <v>44145</v>
      </c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</row>
    <row r="4834" ht="15.15" hidden="1" spans="1:86">
      <c r="A4834" s="4">
        <v>44145.6590856481</v>
      </c>
      <c r="B4834" s="5" t="s">
        <v>27</v>
      </c>
      <c r="C4834" s="6"/>
      <c r="D4834" s="6"/>
      <c r="E4834" s="6"/>
      <c r="F4834" s="6"/>
      <c r="G4834" s="6"/>
      <c r="H4834" s="6"/>
      <c r="I4834" s="6"/>
      <c r="J4834" s="6" t="s">
        <v>12580</v>
      </c>
      <c r="K4834" s="6">
        <f>7-981-956-63-78</f>
        <v>-2071</v>
      </c>
      <c r="L4834" s="6" t="s">
        <v>12581</v>
      </c>
      <c r="M4834" s="6" t="s">
        <v>12582</v>
      </c>
      <c r="N4834" s="6" t="s">
        <v>9100</v>
      </c>
      <c r="O4834" s="6" t="s">
        <v>12583</v>
      </c>
      <c r="P4834" s="8">
        <v>44145</v>
      </c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</row>
    <row r="4835" ht="15.15" hidden="1" spans="1:86">
      <c r="A4835" s="4">
        <v>44145.6593865741</v>
      </c>
      <c r="B4835" s="6" t="s">
        <v>15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 t="s">
        <v>12584</v>
      </c>
      <c r="AF4835" s="6">
        <v>79219008828</v>
      </c>
      <c r="AG4835" s="6" t="s">
        <v>12585</v>
      </c>
      <c r="AH4835" s="6" t="s">
        <v>12586</v>
      </c>
      <c r="AI4835" s="6" t="s">
        <v>714</v>
      </c>
      <c r="AJ4835" s="7">
        <v>204</v>
      </c>
      <c r="AK4835" s="6" t="s">
        <v>26</v>
      </c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</row>
    <row r="4836" ht="15.15" hidden="1" spans="1:86">
      <c r="A4836" s="4">
        <v>44145.6594212963</v>
      </c>
      <c r="B4836" s="5" t="s">
        <v>65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 t="s">
        <v>12552</v>
      </c>
      <c r="R4836" s="6">
        <v>79117826750</v>
      </c>
      <c r="S4836" s="6" t="s">
        <v>12553</v>
      </c>
      <c r="T4836" s="6" t="s">
        <v>12554</v>
      </c>
      <c r="U4836" s="6" t="s">
        <v>633</v>
      </c>
      <c r="V4836" s="7">
        <v>202</v>
      </c>
      <c r="W4836" s="8">
        <v>44145</v>
      </c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</row>
    <row r="4837" ht="15.15" hidden="1" spans="1:86">
      <c r="A4837" s="4">
        <v>44145.6594444444</v>
      </c>
      <c r="B4837" s="5" t="s">
        <v>192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 t="s">
        <v>12587</v>
      </c>
      <c r="BA4837" s="6">
        <f>7-911-270-34-97</f>
        <v>-1305</v>
      </c>
      <c r="BB4837" s="6" t="s">
        <v>12588</v>
      </c>
      <c r="BC4837" s="6" t="s">
        <v>12589</v>
      </c>
      <c r="BD4837" s="6" t="s">
        <v>2331</v>
      </c>
      <c r="BE4837" s="7">
        <v>116</v>
      </c>
      <c r="BF4837" s="8">
        <v>44145</v>
      </c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</row>
    <row r="4838" ht="15.15" hidden="1" spans="1:86">
      <c r="A4838" s="4">
        <v>44145.6603125</v>
      </c>
      <c r="B4838" s="5" t="s">
        <v>65</v>
      </c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 t="s">
        <v>12573</v>
      </c>
      <c r="R4838" s="7">
        <v>89119015336</v>
      </c>
      <c r="S4838" s="6" t="s">
        <v>12574</v>
      </c>
      <c r="T4838" s="6" t="s">
        <v>12590</v>
      </c>
      <c r="U4838" s="6" t="s">
        <v>633</v>
      </c>
      <c r="V4838" s="7">
        <v>202</v>
      </c>
      <c r="W4838" s="8">
        <v>44144</v>
      </c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  <c r="BZ4838" s="6"/>
      <c r="CA4838" s="6"/>
      <c r="CB4838" s="6"/>
      <c r="CC4838" s="6"/>
      <c r="CD4838" s="6"/>
      <c r="CE4838" s="6"/>
      <c r="CF4838" s="6"/>
      <c r="CG4838" s="6"/>
      <c r="CH4838" s="6"/>
    </row>
    <row r="4839" ht="15.15" hidden="1" spans="1:86">
      <c r="A4839" s="4">
        <v>44145.6604398148</v>
      </c>
      <c r="B4839" s="5" t="s">
        <v>65</v>
      </c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 t="s">
        <v>12576</v>
      </c>
      <c r="R4839" s="6" t="s">
        <v>12577</v>
      </c>
      <c r="S4839" s="6" t="s">
        <v>12578</v>
      </c>
      <c r="T4839" s="6" t="s">
        <v>12579</v>
      </c>
      <c r="U4839" s="6" t="s">
        <v>11115</v>
      </c>
      <c r="V4839" s="7">
        <v>303</v>
      </c>
      <c r="W4839" s="8">
        <v>44145</v>
      </c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  <c r="BZ4839" s="6"/>
      <c r="CA4839" s="6"/>
      <c r="CB4839" s="6"/>
      <c r="CC4839" s="6"/>
      <c r="CD4839" s="6"/>
      <c r="CE4839" s="6"/>
      <c r="CF4839" s="6"/>
      <c r="CG4839" s="6"/>
      <c r="CH4839" s="6"/>
    </row>
    <row r="4840" ht="15.15" hidden="1" spans="1:86">
      <c r="A4840" s="4">
        <v>44145.6607060185</v>
      </c>
      <c r="B4840" s="5" t="s">
        <v>65</v>
      </c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 t="s">
        <v>12591</v>
      </c>
      <c r="R4840" s="7">
        <v>89957088408</v>
      </c>
      <c r="S4840" s="6" t="s">
        <v>12592</v>
      </c>
      <c r="T4840" s="6" t="s">
        <v>12593</v>
      </c>
      <c r="U4840" s="6" t="s">
        <v>12594</v>
      </c>
      <c r="V4840" s="6">
        <v>2</v>
      </c>
      <c r="W4840" s="8">
        <v>44145</v>
      </c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  <c r="BZ4840" s="6"/>
      <c r="CA4840" s="6"/>
      <c r="CB4840" s="6"/>
      <c r="CC4840" s="6"/>
      <c r="CD4840" s="6"/>
      <c r="CE4840" s="6"/>
      <c r="CF4840" s="6"/>
      <c r="CG4840" s="6"/>
      <c r="CH4840" s="6"/>
    </row>
    <row r="4841" ht="15.15" spans="1:86">
      <c r="A4841" s="4">
        <v>44145.661099537</v>
      </c>
      <c r="B4841" s="5" t="s">
        <v>11</v>
      </c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 t="s">
        <v>278</v>
      </c>
      <c r="BP4841" s="7">
        <v>89522171422</v>
      </c>
      <c r="BQ4841" s="6"/>
      <c r="BR4841" s="6" t="s">
        <v>279</v>
      </c>
      <c r="BS4841" s="6" t="s">
        <v>12595</v>
      </c>
      <c r="BT4841" s="7">
        <v>164</v>
      </c>
      <c r="BU4841" s="8">
        <v>44145</v>
      </c>
      <c r="BV4841" s="6"/>
      <c r="BW4841" s="6"/>
      <c r="BX4841" s="6"/>
      <c r="BY4841" s="6"/>
      <c r="BZ4841" s="6"/>
      <c r="CA4841" s="6"/>
      <c r="CB4841" s="6"/>
      <c r="CC4841" s="6"/>
      <c r="CD4841" s="6"/>
      <c r="CE4841" s="6"/>
      <c r="CF4841" s="6"/>
      <c r="CG4841" s="6"/>
      <c r="CH4841" s="6"/>
    </row>
    <row r="4842" ht="15.15" hidden="1" spans="1:86">
      <c r="A4842" s="4">
        <v>44145.6616319444</v>
      </c>
      <c r="B4842" s="5" t="s">
        <v>192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 t="s">
        <v>12596</v>
      </c>
      <c r="BA4842" s="7">
        <v>89219510119</v>
      </c>
      <c r="BB4842" s="6" t="s">
        <v>7783</v>
      </c>
      <c r="BC4842" s="6" t="s">
        <v>7784</v>
      </c>
      <c r="BD4842" s="6" t="s">
        <v>193</v>
      </c>
      <c r="BE4842" s="7">
        <v>121</v>
      </c>
      <c r="BF4842" s="8">
        <v>44145</v>
      </c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</row>
    <row r="4843" ht="15.15" hidden="1" spans="1:86">
      <c r="A4843" s="4">
        <v>44145.661724537</v>
      </c>
      <c r="B4843" s="5" t="s">
        <v>169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 t="s">
        <v>12597</v>
      </c>
      <c r="Y4843" s="7">
        <v>89215630863</v>
      </c>
      <c r="Z4843" s="6" t="s">
        <v>12598</v>
      </c>
      <c r="AA4843" s="6" t="s">
        <v>12599</v>
      </c>
      <c r="AB4843" s="6" t="s">
        <v>697</v>
      </c>
      <c r="AC4843" s="7">
        <v>301</v>
      </c>
      <c r="AD4843" s="8">
        <v>44145</v>
      </c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</row>
    <row r="4844" ht="15.15" hidden="1" spans="1:86">
      <c r="A4844" s="4">
        <v>44145.6617824074</v>
      </c>
      <c r="B4844" s="5" t="s">
        <v>192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 t="s">
        <v>9945</v>
      </c>
      <c r="BA4844" s="6">
        <v>79213555906</v>
      </c>
      <c r="BB4844" s="6" t="s">
        <v>9946</v>
      </c>
      <c r="BC4844" s="6" t="s">
        <v>9948</v>
      </c>
      <c r="BD4844" s="6" t="s">
        <v>4425</v>
      </c>
      <c r="BE4844" s="6" t="s">
        <v>12600</v>
      </c>
      <c r="BF4844" s="8">
        <v>44145</v>
      </c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</row>
    <row r="4845" ht="15.15" hidden="1" spans="1:86">
      <c r="A4845" s="4">
        <v>44145.662025463</v>
      </c>
      <c r="B4845" s="6" t="s">
        <v>80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 t="s">
        <v>12601</v>
      </c>
      <c r="BH4845" s="7">
        <v>89215865286</v>
      </c>
      <c r="BI4845" s="6" t="s">
        <v>12602</v>
      </c>
      <c r="BJ4845" s="6" t="s">
        <v>12603</v>
      </c>
      <c r="BK4845" s="6" t="s">
        <v>12604</v>
      </c>
      <c r="BL4845" s="6" t="s">
        <v>12605</v>
      </c>
      <c r="BM4845" s="7">
        <v>311</v>
      </c>
      <c r="BN4845" s="6" t="s">
        <v>20</v>
      </c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</row>
    <row r="4846" ht="15.15" hidden="1" spans="1:86">
      <c r="A4846" s="4">
        <v>44145.662662037</v>
      </c>
      <c r="B4846" s="6" t="s">
        <v>15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 t="s">
        <v>12606</v>
      </c>
      <c r="AF4846" s="7">
        <v>89046369217</v>
      </c>
      <c r="AG4846" s="6" t="s">
        <v>12607</v>
      </c>
      <c r="AH4846" s="6" t="s">
        <v>12608</v>
      </c>
      <c r="AI4846" s="6" t="s">
        <v>12609</v>
      </c>
      <c r="AJ4846" s="7">
        <v>102</v>
      </c>
      <c r="AK4846" s="6" t="s">
        <v>74</v>
      </c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</row>
    <row r="4847" ht="15.15" hidden="1" spans="1:86">
      <c r="A4847" s="4">
        <v>44145.6629976852</v>
      </c>
      <c r="B4847" s="5" t="s">
        <v>65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 t="s">
        <v>12610</v>
      </c>
      <c r="R4847" s="6">
        <v>79046105839</v>
      </c>
      <c r="S4847" s="6" t="s">
        <v>12611</v>
      </c>
      <c r="T4847" s="6" t="s">
        <v>12612</v>
      </c>
      <c r="U4847" s="6" t="s">
        <v>633</v>
      </c>
      <c r="V4847" s="7">
        <v>103</v>
      </c>
      <c r="W4847" s="8">
        <v>44145</v>
      </c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</row>
    <row r="4848" ht="15.15" hidden="1" spans="1:86">
      <c r="A4848" s="4">
        <v>44145.6639351852</v>
      </c>
      <c r="B4848" s="6" t="s">
        <v>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 t="s">
        <v>12613</v>
      </c>
      <c r="BH4848" s="6">
        <v>79112197529</v>
      </c>
      <c r="BI4848" s="6" t="s">
        <v>12614</v>
      </c>
      <c r="BJ4848" s="6" t="s">
        <v>12615</v>
      </c>
      <c r="BK4848" s="6" t="s">
        <v>12616</v>
      </c>
      <c r="BL4848" s="6" t="s">
        <v>12572</v>
      </c>
      <c r="BM4848" s="7">
        <v>310</v>
      </c>
      <c r="BN4848" s="6" t="s">
        <v>26</v>
      </c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</row>
    <row r="4849" ht="15.15" hidden="1" spans="1:86">
      <c r="A4849" s="4">
        <v>44145.6643634259</v>
      </c>
      <c r="B4849" s="5" t="s">
        <v>65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 t="s">
        <v>12617</v>
      </c>
      <c r="R4849" s="7">
        <v>89218850467</v>
      </c>
      <c r="S4849" s="6" t="s">
        <v>12618</v>
      </c>
      <c r="T4849" s="6" t="s">
        <v>12619</v>
      </c>
      <c r="U4849" s="6" t="s">
        <v>633</v>
      </c>
      <c r="V4849" s="7">
        <v>103</v>
      </c>
      <c r="W4849" s="8">
        <v>44145</v>
      </c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</row>
    <row r="4850" ht="15.15" hidden="1" spans="1:86">
      <c r="A4850" s="4">
        <v>44145.6650115741</v>
      </c>
      <c r="B4850" s="5" t="s">
        <v>27</v>
      </c>
      <c r="C4850" s="6"/>
      <c r="D4850" s="6"/>
      <c r="E4850" s="6"/>
      <c r="F4850" s="6"/>
      <c r="G4850" s="6"/>
      <c r="H4850" s="6"/>
      <c r="I4850" s="6"/>
      <c r="J4850" s="6" t="s">
        <v>12587</v>
      </c>
      <c r="K4850" s="6">
        <f>7-911-270-34-97</f>
        <v>-1305</v>
      </c>
      <c r="L4850" s="6" t="s">
        <v>12620</v>
      </c>
      <c r="M4850" s="6" t="s">
        <v>12589</v>
      </c>
      <c r="N4850" s="6" t="s">
        <v>1697</v>
      </c>
      <c r="O4850" s="7">
        <v>102</v>
      </c>
      <c r="P4850" s="8">
        <v>44145</v>
      </c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</row>
    <row r="4851" ht="15.15" hidden="1" spans="1:86">
      <c r="A4851" s="4">
        <v>44145.6656481481</v>
      </c>
      <c r="B4851" s="5" t="s">
        <v>634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 t="s">
        <v>12621</v>
      </c>
      <c r="BW4851" s="6">
        <v>79052084316</v>
      </c>
      <c r="BX4851" s="6" t="s">
        <v>12622</v>
      </c>
      <c r="BY4851" s="6" t="s">
        <v>12623</v>
      </c>
      <c r="BZ4851" s="6" t="s">
        <v>10782</v>
      </c>
      <c r="CA4851" s="7">
        <v>105</v>
      </c>
      <c r="CB4851" s="8">
        <v>44145</v>
      </c>
      <c r="CC4851" s="6"/>
      <c r="CD4851" s="6"/>
      <c r="CE4851" s="6"/>
      <c r="CF4851" s="6"/>
      <c r="CG4851" s="6"/>
      <c r="CH4851" s="6"/>
    </row>
    <row r="4852" ht="15.15" hidden="1" spans="1:86">
      <c r="A4852" s="4">
        <v>44145.6657638889</v>
      </c>
      <c r="B4852" s="6" t="s">
        <v>80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 t="s">
        <v>2673</v>
      </c>
      <c r="BH4852" s="7">
        <v>89213402947</v>
      </c>
      <c r="BI4852" s="6" t="s">
        <v>2674</v>
      </c>
      <c r="BJ4852" s="6" t="s">
        <v>12624</v>
      </c>
      <c r="BK4852" s="6" t="s">
        <v>2675</v>
      </c>
      <c r="BL4852" s="6" t="s">
        <v>12625</v>
      </c>
      <c r="BM4852" s="7">
        <v>311</v>
      </c>
      <c r="BN4852" s="6" t="s">
        <v>26</v>
      </c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</row>
    <row r="4853" ht="15.15" hidden="1" spans="1:86">
      <c r="A4853" s="4">
        <v>44145.6664351852</v>
      </c>
      <c r="B4853" s="5" t="s">
        <v>65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 t="s">
        <v>4778</v>
      </c>
      <c r="R4853" s="7">
        <v>89117701259</v>
      </c>
      <c r="S4853" s="6" t="s">
        <v>4779</v>
      </c>
      <c r="T4853" s="6" t="s">
        <v>4780</v>
      </c>
      <c r="U4853" s="6" t="s">
        <v>4781</v>
      </c>
      <c r="V4853" s="6">
        <v>3</v>
      </c>
      <c r="W4853" s="8">
        <v>44145</v>
      </c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</row>
    <row r="4854" ht="15.15" spans="1:86">
      <c r="A4854" s="4">
        <v>44145.6665046296</v>
      </c>
      <c r="B4854" s="5" t="s">
        <v>11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 t="s">
        <v>12626</v>
      </c>
      <c r="BP4854" s="7">
        <v>89119125229</v>
      </c>
      <c r="BQ4854" s="6" t="s">
        <v>12627</v>
      </c>
      <c r="BR4854" s="6" t="s">
        <v>12628</v>
      </c>
      <c r="BS4854" s="6" t="s">
        <v>12595</v>
      </c>
      <c r="BT4854" s="7">
        <v>164</v>
      </c>
      <c r="BU4854" s="8">
        <v>44145</v>
      </c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</row>
    <row r="4855" ht="15.15" hidden="1" spans="1:86">
      <c r="A4855" s="4">
        <v>44145.6678587963</v>
      </c>
      <c r="B4855" s="5" t="s">
        <v>27</v>
      </c>
      <c r="C4855" s="6"/>
      <c r="D4855" s="6"/>
      <c r="E4855" s="6"/>
      <c r="F4855" s="6"/>
      <c r="G4855" s="6"/>
      <c r="H4855" s="6"/>
      <c r="I4855" s="6"/>
      <c r="J4855" s="6" t="s">
        <v>12629</v>
      </c>
      <c r="K4855" s="6">
        <v>79213698290</v>
      </c>
      <c r="L4855" s="6" t="s">
        <v>12630</v>
      </c>
      <c r="M4855" s="6" t="s">
        <v>12631</v>
      </c>
      <c r="N4855" s="6" t="s">
        <v>12632</v>
      </c>
      <c r="O4855" s="7">
        <v>201</v>
      </c>
      <c r="P4855" s="8">
        <v>44145</v>
      </c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</row>
    <row r="4856" ht="15.15" hidden="1" spans="1:86">
      <c r="A4856" s="4">
        <v>44145.6681944444</v>
      </c>
      <c r="B4856" s="5" t="s">
        <v>65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 t="s">
        <v>4778</v>
      </c>
      <c r="R4856" s="7">
        <v>89117701259</v>
      </c>
      <c r="S4856" s="6" t="s">
        <v>4779</v>
      </c>
      <c r="T4856" s="6" t="s">
        <v>12633</v>
      </c>
      <c r="U4856" s="6" t="s">
        <v>12634</v>
      </c>
      <c r="V4856" s="6">
        <v>7</v>
      </c>
      <c r="W4856" s="8">
        <v>44145</v>
      </c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</row>
    <row r="4857" ht="15.15" hidden="1" spans="1:86">
      <c r="A4857" s="4">
        <v>44145.6688657407</v>
      </c>
      <c r="B4857" s="5" t="s">
        <v>634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 t="s">
        <v>12635</v>
      </c>
      <c r="BW4857" s="7">
        <v>89111854612</v>
      </c>
      <c r="BX4857" s="6" t="s">
        <v>12636</v>
      </c>
      <c r="BY4857" s="6" t="s">
        <v>12637</v>
      </c>
      <c r="BZ4857" s="6" t="s">
        <v>12638</v>
      </c>
      <c r="CA4857" s="7">
        <v>104</v>
      </c>
      <c r="CB4857" s="8">
        <v>44115</v>
      </c>
      <c r="CC4857" s="6"/>
      <c r="CD4857" s="6"/>
      <c r="CE4857" s="6"/>
      <c r="CF4857" s="6"/>
      <c r="CG4857" s="6"/>
      <c r="CH4857" s="6"/>
    </row>
    <row r="4858" ht="15.15" hidden="1" spans="1:86">
      <c r="A4858" s="4">
        <v>44145.6690393519</v>
      </c>
      <c r="B4858" s="5" t="s">
        <v>27</v>
      </c>
      <c r="C4858" s="6"/>
      <c r="D4858" s="6"/>
      <c r="E4858" s="6"/>
      <c r="F4858" s="6"/>
      <c r="G4858" s="6"/>
      <c r="H4858" s="6"/>
      <c r="I4858" s="6"/>
      <c r="J4858" s="6" t="s">
        <v>12629</v>
      </c>
      <c r="K4858" s="6">
        <v>79213698290</v>
      </c>
      <c r="L4858" s="6" t="s">
        <v>12630</v>
      </c>
      <c r="M4858" s="6" t="s">
        <v>12639</v>
      </c>
      <c r="N4858" s="6" t="s">
        <v>12640</v>
      </c>
      <c r="O4858" s="7">
        <v>101</v>
      </c>
      <c r="P4858" s="8">
        <v>44145</v>
      </c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</row>
    <row r="4859" ht="15.15" hidden="1" spans="1:86">
      <c r="A4859" s="4">
        <v>44145.6691898148</v>
      </c>
      <c r="B4859" s="6" t="s">
        <v>15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 t="s">
        <v>10272</v>
      </c>
      <c r="AF4859" s="7">
        <v>89612495899</v>
      </c>
      <c r="AG4859" s="6" t="s">
        <v>12641</v>
      </c>
      <c r="AH4859" s="6" t="s">
        <v>12642</v>
      </c>
      <c r="AI4859" s="6" t="s">
        <v>2855</v>
      </c>
      <c r="AJ4859" s="7">
        <v>401</v>
      </c>
      <c r="AK4859" s="6" t="s">
        <v>74</v>
      </c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</row>
    <row r="4860" ht="15.15" hidden="1" spans="1:86">
      <c r="A4860" s="4">
        <v>44145.6693055556</v>
      </c>
      <c r="B4860" s="5" t="s">
        <v>192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 t="s">
        <v>12643</v>
      </c>
      <c r="BA4860" s="7">
        <v>89219458551</v>
      </c>
      <c r="BB4860" s="6" t="s">
        <v>12644</v>
      </c>
      <c r="BC4860" s="6" t="s">
        <v>12645</v>
      </c>
      <c r="BD4860" s="6" t="s">
        <v>773</v>
      </c>
      <c r="BE4860" s="6" t="s">
        <v>12646</v>
      </c>
      <c r="BF4860" s="8">
        <v>44145</v>
      </c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</row>
    <row r="4861" ht="15.15" spans="1:86">
      <c r="A4861" s="4">
        <v>44145.6693402778</v>
      </c>
      <c r="B4861" s="5" t="s">
        <v>11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 t="s">
        <v>12647</v>
      </c>
      <c r="BP4861" s="6">
        <v>79216461232</v>
      </c>
      <c r="BQ4861" s="6" t="s">
        <v>12648</v>
      </c>
      <c r="BR4861" s="6" t="s">
        <v>12649</v>
      </c>
      <c r="BS4861" s="6" t="s">
        <v>43</v>
      </c>
      <c r="BT4861" s="7">
        <v>117</v>
      </c>
      <c r="BU4861" s="8">
        <v>44145</v>
      </c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</row>
    <row r="4862" ht="15.15" hidden="1" spans="1:86">
      <c r="A4862" s="4">
        <v>44145.6695717593</v>
      </c>
      <c r="B4862" s="5" t="s">
        <v>65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 t="s">
        <v>12650</v>
      </c>
      <c r="R4862" s="7">
        <v>89052843848</v>
      </c>
      <c r="S4862" s="6" t="s">
        <v>12651</v>
      </c>
      <c r="T4862" s="6" t="s">
        <v>12652</v>
      </c>
      <c r="U4862" s="6" t="s">
        <v>5137</v>
      </c>
      <c r="V4862" s="7">
        <v>102</v>
      </c>
      <c r="W4862" s="8">
        <v>44145</v>
      </c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</row>
    <row r="4863" ht="15.15" spans="1:86">
      <c r="A4863" s="4">
        <v>44145.6699884259</v>
      </c>
      <c r="B4863" s="5" t="s">
        <v>11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 t="s">
        <v>12653</v>
      </c>
      <c r="BP4863" s="6">
        <f>7-911-270-34-97</f>
        <v>-1305</v>
      </c>
      <c r="BQ4863" s="6" t="s">
        <v>12620</v>
      </c>
      <c r="BR4863" s="6" t="s">
        <v>12589</v>
      </c>
      <c r="BS4863" s="6" t="s">
        <v>378</v>
      </c>
      <c r="BT4863" s="7">
        <v>158</v>
      </c>
      <c r="BU4863" s="8">
        <v>44145</v>
      </c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</row>
    <row r="4864" ht="15.15" hidden="1" spans="1:86">
      <c r="A4864" s="4">
        <v>44145.6703009259</v>
      </c>
      <c r="B4864" s="5" t="s">
        <v>65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 t="s">
        <v>12654</v>
      </c>
      <c r="R4864" s="6">
        <v>79111681798</v>
      </c>
      <c r="S4864" s="6" t="s">
        <v>12655</v>
      </c>
      <c r="T4864" s="6" t="s">
        <v>12656</v>
      </c>
      <c r="U4864" s="6" t="s">
        <v>156</v>
      </c>
      <c r="V4864" s="7">
        <v>301</v>
      </c>
      <c r="W4864" s="8">
        <v>44145</v>
      </c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</row>
    <row r="4865" ht="15.15" hidden="1" spans="1:86">
      <c r="A4865" s="4">
        <v>44145.6703356481</v>
      </c>
      <c r="B4865" s="5" t="s">
        <v>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 t="s">
        <v>12654</v>
      </c>
      <c r="R4865" s="6">
        <v>79111681798</v>
      </c>
      <c r="S4865" s="6" t="s">
        <v>12655</v>
      </c>
      <c r="T4865" s="6" t="s">
        <v>12656</v>
      </c>
      <c r="U4865" s="6" t="s">
        <v>156</v>
      </c>
      <c r="V4865" s="7">
        <v>301</v>
      </c>
      <c r="W4865" s="8">
        <v>44145</v>
      </c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</row>
    <row r="4866" ht="15.15" spans="1:86">
      <c r="A4866" s="4">
        <v>44145.6704166667</v>
      </c>
      <c r="B4866" s="5" t="s">
        <v>11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 t="s">
        <v>12657</v>
      </c>
      <c r="BP4866" s="7">
        <v>89213166451</v>
      </c>
      <c r="BQ4866" s="6" t="s">
        <v>12658</v>
      </c>
      <c r="BR4866" s="6" t="s">
        <v>12659</v>
      </c>
      <c r="BS4866" s="6" t="s">
        <v>8739</v>
      </c>
      <c r="BT4866" s="7">
        <v>409</v>
      </c>
      <c r="BU4866" s="8">
        <v>44145</v>
      </c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</row>
    <row r="4867" ht="15.15" hidden="1" spans="1:86">
      <c r="A4867" s="4">
        <v>44145.6705787037</v>
      </c>
      <c r="B4867" s="5" t="s">
        <v>192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 t="s">
        <v>1837</v>
      </c>
      <c r="BA4867" s="7">
        <v>89219206390</v>
      </c>
      <c r="BB4867" s="6" t="s">
        <v>1838</v>
      </c>
      <c r="BC4867" s="6" t="s">
        <v>12660</v>
      </c>
      <c r="BD4867" s="6" t="s">
        <v>12661</v>
      </c>
      <c r="BE4867" s="7">
        <v>130</v>
      </c>
      <c r="BF4867" s="8">
        <v>44145</v>
      </c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</row>
    <row r="4868" ht="15.15" hidden="1" spans="1:86">
      <c r="A4868" s="4">
        <v>44145.6706481481</v>
      </c>
      <c r="B4868" s="6" t="s">
        <v>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 t="s">
        <v>1346</v>
      </c>
      <c r="BH4868" s="7">
        <v>89312063401</v>
      </c>
      <c r="BI4868" s="6" t="s">
        <v>1347</v>
      </c>
      <c r="BJ4868" s="6" t="s">
        <v>12662</v>
      </c>
      <c r="BK4868" s="6" t="s">
        <v>12663</v>
      </c>
      <c r="BL4868" s="6" t="s">
        <v>10782</v>
      </c>
      <c r="BM4868" s="7">
        <v>104</v>
      </c>
      <c r="BN4868" s="6" t="s">
        <v>20</v>
      </c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</row>
    <row r="4869" ht="15.15" hidden="1" spans="1:86">
      <c r="A4869" s="4">
        <v>44145.6707175926</v>
      </c>
      <c r="B4869" s="5" t="s">
        <v>65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 t="s">
        <v>12650</v>
      </c>
      <c r="R4869" s="7">
        <v>89052843848</v>
      </c>
      <c r="S4869" s="6" t="s">
        <v>12651</v>
      </c>
      <c r="T4869" s="6" t="s">
        <v>12652</v>
      </c>
      <c r="U4869" s="6" t="s">
        <v>1988</v>
      </c>
      <c r="V4869" s="6" t="s">
        <v>5235</v>
      </c>
      <c r="W4869" s="8">
        <v>44145</v>
      </c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</row>
    <row r="4870" ht="15.15" hidden="1" spans="1:86">
      <c r="A4870" s="4">
        <v>44145.6708912037</v>
      </c>
      <c r="B4870" s="6" t="s">
        <v>15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 t="s">
        <v>12664</v>
      </c>
      <c r="AF4870" s="7">
        <v>89219458551</v>
      </c>
      <c r="AG4870" s="6" t="s">
        <v>12644</v>
      </c>
      <c r="AH4870" s="6" t="s">
        <v>12645</v>
      </c>
      <c r="AI4870" s="6" t="s">
        <v>3037</v>
      </c>
      <c r="AJ4870" s="7">
        <v>101</v>
      </c>
      <c r="AK4870" s="6" t="s">
        <v>20</v>
      </c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</row>
    <row r="4871" ht="15.15" hidden="1" spans="1:86">
      <c r="A4871" s="4">
        <v>44145.6711574074</v>
      </c>
      <c r="B4871" s="5" t="s">
        <v>27</v>
      </c>
      <c r="C4871" s="6"/>
      <c r="D4871" s="6"/>
      <c r="E4871" s="6"/>
      <c r="F4871" s="6"/>
      <c r="G4871" s="6"/>
      <c r="H4871" s="6"/>
      <c r="I4871" s="6"/>
      <c r="J4871" s="6" t="s">
        <v>12665</v>
      </c>
      <c r="K4871" s="7">
        <v>89215784508</v>
      </c>
      <c r="L4871" s="6"/>
      <c r="M4871" s="6" t="s">
        <v>12666</v>
      </c>
      <c r="N4871" s="6" t="s">
        <v>12667</v>
      </c>
      <c r="O4871" s="7">
        <v>107</v>
      </c>
      <c r="P4871" s="8">
        <v>44145</v>
      </c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</row>
    <row r="4872" ht="15.15" hidden="1" spans="1:86">
      <c r="A4872" s="4">
        <v>44145.6717592593</v>
      </c>
      <c r="B4872" s="6" t="s">
        <v>15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 t="s">
        <v>5740</v>
      </c>
      <c r="AF4872" s="7">
        <v>89643795272</v>
      </c>
      <c r="AG4872" s="6" t="s">
        <v>5741</v>
      </c>
      <c r="AH4872" s="6" t="s">
        <v>5742</v>
      </c>
      <c r="AI4872" s="6" t="s">
        <v>3496</v>
      </c>
      <c r="AJ4872" s="7">
        <v>103</v>
      </c>
      <c r="AK4872" s="6" t="s">
        <v>20</v>
      </c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</row>
    <row r="4873" ht="15.15" hidden="1" spans="1:86">
      <c r="A4873" s="4">
        <v>44145.6718055556</v>
      </c>
      <c r="B4873" s="5" t="s">
        <v>65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 t="s">
        <v>12668</v>
      </c>
      <c r="R4873" s="7">
        <v>89214068409</v>
      </c>
      <c r="S4873" s="6" t="s">
        <v>12669</v>
      </c>
      <c r="T4873" s="6" t="s">
        <v>12670</v>
      </c>
      <c r="U4873" s="6" t="s">
        <v>414</v>
      </c>
      <c r="V4873" s="7">
        <v>101</v>
      </c>
      <c r="W4873" s="8">
        <v>44145</v>
      </c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</row>
    <row r="4874" ht="15.15" hidden="1" spans="1:86">
      <c r="A4874" s="4">
        <v>44145.6726967593</v>
      </c>
      <c r="B4874" s="6" t="s">
        <v>15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 t="s">
        <v>12671</v>
      </c>
      <c r="AF4874" s="6">
        <v>79217467317</v>
      </c>
      <c r="AG4874" s="6" t="s">
        <v>12672</v>
      </c>
      <c r="AH4874" s="6" t="s">
        <v>12673</v>
      </c>
      <c r="AI4874" s="6" t="s">
        <v>12674</v>
      </c>
      <c r="AJ4874" s="6" t="s">
        <v>12675</v>
      </c>
      <c r="AK4874" s="6" t="s">
        <v>20</v>
      </c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</row>
    <row r="4875" ht="15.15" hidden="1" spans="1:86">
      <c r="A4875" s="4">
        <v>44145.6730902778</v>
      </c>
      <c r="B4875" s="5" t="s">
        <v>65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 t="s">
        <v>12676</v>
      </c>
      <c r="R4875" s="7">
        <v>89213962399</v>
      </c>
      <c r="S4875" s="6"/>
      <c r="T4875" s="6" t="s">
        <v>12677</v>
      </c>
      <c r="U4875" s="6" t="s">
        <v>12678</v>
      </c>
      <c r="V4875" s="6">
        <v>2</v>
      </c>
      <c r="W4875" s="8">
        <v>44145</v>
      </c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</row>
    <row r="4876" ht="15.15" hidden="1" spans="1:86">
      <c r="A4876" s="4">
        <v>44145.673287037</v>
      </c>
      <c r="B4876" s="6" t="s">
        <v>80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 t="s">
        <v>12679</v>
      </c>
      <c r="BH4876" s="6">
        <v>79219179750</v>
      </c>
      <c r="BI4876" s="6" t="s">
        <v>12680</v>
      </c>
      <c r="BJ4876" s="6" t="s">
        <v>12681</v>
      </c>
      <c r="BK4876" s="6" t="s">
        <v>12682</v>
      </c>
      <c r="BL4876" s="6" t="s">
        <v>9986</v>
      </c>
      <c r="BM4876" s="7">
        <v>220</v>
      </c>
      <c r="BN4876" s="5" t="s">
        <v>12679</v>
      </c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</row>
    <row r="4877" ht="15.15" hidden="1" spans="1:86">
      <c r="A4877" s="4">
        <v>44145.6735185185</v>
      </c>
      <c r="B4877" s="5" t="s">
        <v>65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 t="s">
        <v>12683</v>
      </c>
      <c r="R4877" s="6" t="s">
        <v>12684</v>
      </c>
      <c r="S4877" s="6" t="s">
        <v>12685</v>
      </c>
      <c r="T4877" s="6" t="s">
        <v>12686</v>
      </c>
      <c r="U4877" s="6" t="s">
        <v>8025</v>
      </c>
      <c r="V4877" s="7">
        <v>602</v>
      </c>
      <c r="W4877" s="8">
        <v>44145</v>
      </c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</row>
    <row r="4878" ht="15.15" hidden="1" spans="1:86">
      <c r="A4878" s="4">
        <v>44145.6751273148</v>
      </c>
      <c r="B4878" s="6" t="s">
        <v>15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 t="s">
        <v>12687</v>
      </c>
      <c r="AF4878" s="6">
        <v>79516674581</v>
      </c>
      <c r="AG4878" s="6" t="s">
        <v>12688</v>
      </c>
      <c r="AH4878" s="6" t="s">
        <v>12689</v>
      </c>
      <c r="AI4878" s="6" t="s">
        <v>3058</v>
      </c>
      <c r="AJ4878" s="7">
        <v>201</v>
      </c>
      <c r="AK4878" s="6" t="s">
        <v>74</v>
      </c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</row>
    <row r="4879" ht="15.15" spans="1:86">
      <c r="A4879" s="4">
        <v>44145.6758680556</v>
      </c>
      <c r="B4879" s="5" t="s">
        <v>11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 t="s">
        <v>12653</v>
      </c>
      <c r="BP4879" s="6">
        <f>7-911-270-34-97</f>
        <v>-1305</v>
      </c>
      <c r="BQ4879" s="6" t="s">
        <v>12620</v>
      </c>
      <c r="BR4879" s="6" t="s">
        <v>12589</v>
      </c>
      <c r="BS4879" s="6" t="s">
        <v>12690</v>
      </c>
      <c r="BT4879" s="7">
        <v>173</v>
      </c>
      <c r="BU4879" s="8">
        <v>44145</v>
      </c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</row>
    <row r="4880" ht="15.15" hidden="1" spans="1:86">
      <c r="A4880" s="4">
        <v>44145.6760185185</v>
      </c>
      <c r="B4880" s="6" t="s">
        <v>15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 t="s">
        <v>12691</v>
      </c>
      <c r="AF4880" s="7">
        <v>89817470803</v>
      </c>
      <c r="AG4880" s="6" t="s">
        <v>12692</v>
      </c>
      <c r="AH4880" s="6" t="s">
        <v>12693</v>
      </c>
      <c r="AI4880" s="6" t="s">
        <v>12694</v>
      </c>
      <c r="AJ4880" s="7">
        <v>119</v>
      </c>
      <c r="AK4880" s="5" t="s">
        <v>12695</v>
      </c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</row>
    <row r="4881" ht="15.15" hidden="1" spans="1:86">
      <c r="A4881" s="4">
        <v>44145.6771527778</v>
      </c>
      <c r="B4881" s="5" t="s">
        <v>192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 t="s">
        <v>1207</v>
      </c>
      <c r="BA4881" s="7">
        <v>9500126606</v>
      </c>
      <c r="BB4881" s="6" t="s">
        <v>1208</v>
      </c>
      <c r="BC4881" s="6" t="s">
        <v>1209</v>
      </c>
      <c r="BD4881" s="6" t="s">
        <v>773</v>
      </c>
      <c r="BE4881" s="7">
        <v>105</v>
      </c>
      <c r="BF4881" s="8">
        <v>44145</v>
      </c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</row>
    <row r="4882" ht="15.15" hidden="1" spans="1:86">
      <c r="A4882" s="4">
        <v>44145.677662037</v>
      </c>
      <c r="B4882" s="6" t="s">
        <v>15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 t="s">
        <v>12687</v>
      </c>
      <c r="AF4882" s="6">
        <v>79516674581</v>
      </c>
      <c r="AG4882" s="6" t="s">
        <v>12688</v>
      </c>
      <c r="AH4882" s="6" t="s">
        <v>12689</v>
      </c>
      <c r="AI4882" s="6" t="s">
        <v>12696</v>
      </c>
      <c r="AJ4882" s="7">
        <v>101</v>
      </c>
      <c r="AK4882" s="6" t="s">
        <v>74</v>
      </c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</row>
    <row r="4883" ht="15.15" hidden="1" spans="1:86">
      <c r="A4883" s="4">
        <v>44145.6779513889</v>
      </c>
      <c r="B4883" s="5" t="s">
        <v>65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 t="s">
        <v>12697</v>
      </c>
      <c r="R4883" s="7">
        <v>89219540778</v>
      </c>
      <c r="S4883" s="6" t="s">
        <v>12698</v>
      </c>
      <c r="T4883" s="6" t="s">
        <v>12699</v>
      </c>
      <c r="U4883" s="6" t="s">
        <v>633</v>
      </c>
      <c r="V4883" s="7">
        <v>102</v>
      </c>
      <c r="W4883" s="8">
        <v>44145</v>
      </c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</row>
    <row r="4884" ht="15.15" hidden="1" spans="1:86">
      <c r="A4884" s="4">
        <v>44145.6782060185</v>
      </c>
      <c r="B4884" s="5" t="s">
        <v>65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 t="s">
        <v>4778</v>
      </c>
      <c r="R4884" s="7">
        <v>89117701259</v>
      </c>
      <c r="S4884" s="6" t="s">
        <v>4779</v>
      </c>
      <c r="T4884" s="6" t="s">
        <v>12633</v>
      </c>
      <c r="U4884" s="6" t="s">
        <v>12700</v>
      </c>
      <c r="V4884" s="6">
        <v>3</v>
      </c>
      <c r="W4884" s="8">
        <v>44145</v>
      </c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</row>
    <row r="4885" ht="15.15" hidden="1" spans="1:86">
      <c r="A4885" s="4">
        <v>44145.6784375</v>
      </c>
      <c r="B4885" s="5" t="s">
        <v>192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 t="s">
        <v>12701</v>
      </c>
      <c r="BA4885" s="6">
        <v>79500161579</v>
      </c>
      <c r="BB4885" s="6" t="s">
        <v>12702</v>
      </c>
      <c r="BC4885" s="6" t="s">
        <v>12703</v>
      </c>
      <c r="BD4885" s="6" t="s">
        <v>773</v>
      </c>
      <c r="BE4885" s="7">
        <v>118</v>
      </c>
      <c r="BF4885" s="8">
        <v>44145</v>
      </c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</row>
    <row r="4886" ht="15.15" spans="1:86">
      <c r="A4886" s="4">
        <v>44145.6788773148</v>
      </c>
      <c r="B4886" s="5" t="s">
        <v>11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 t="s">
        <v>12704</v>
      </c>
      <c r="BP4886" s="6">
        <v>79817698969</v>
      </c>
      <c r="BQ4886" s="6" t="s">
        <v>12705</v>
      </c>
      <c r="BR4886" s="6" t="s">
        <v>12706</v>
      </c>
      <c r="BS4886" s="6" t="s">
        <v>378</v>
      </c>
      <c r="BT4886" s="6" t="s">
        <v>12707</v>
      </c>
      <c r="BU4886" s="8">
        <v>44145</v>
      </c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</row>
    <row r="4887" ht="15.15" hidden="1" spans="1:86">
      <c r="A4887" s="4">
        <v>44145.6795023148</v>
      </c>
      <c r="B4887" s="6" t="s">
        <v>15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 t="s">
        <v>12708</v>
      </c>
      <c r="AF4887" s="7">
        <v>89112857088</v>
      </c>
      <c r="AG4887" s="6" t="s">
        <v>12709</v>
      </c>
      <c r="AH4887" s="6" t="s">
        <v>12710</v>
      </c>
      <c r="AI4887" s="6" t="s">
        <v>12711</v>
      </c>
      <c r="AJ4887" s="7">
        <v>116</v>
      </c>
      <c r="AK4887" s="6" t="s">
        <v>12712</v>
      </c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</row>
    <row r="4888" ht="15.15" hidden="1" spans="1:86">
      <c r="A4888" s="4">
        <v>44145.6798032407</v>
      </c>
      <c r="B4888" s="6" t="s">
        <v>15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 t="s">
        <v>12687</v>
      </c>
      <c r="AF4888" s="6">
        <v>79516674581</v>
      </c>
      <c r="AG4888" s="6" t="s">
        <v>12688</v>
      </c>
      <c r="AH4888" s="6" t="s">
        <v>12689</v>
      </c>
      <c r="AI4888" s="6" t="s">
        <v>226</v>
      </c>
      <c r="AJ4888" s="7">
        <v>107</v>
      </c>
      <c r="AK4888" s="6" t="s">
        <v>74</v>
      </c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</row>
    <row r="4889" ht="15.15" hidden="1" spans="1:86">
      <c r="A4889" s="4">
        <v>44145.6805324074</v>
      </c>
      <c r="B4889" s="5" t="s">
        <v>169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 t="s">
        <v>12713</v>
      </c>
      <c r="Y4889" s="6">
        <v>79213183135</v>
      </c>
      <c r="Z4889" s="6" t="s">
        <v>12714</v>
      </c>
      <c r="AA4889" s="6" t="s">
        <v>12715</v>
      </c>
      <c r="AB4889" s="6" t="s">
        <v>12716</v>
      </c>
      <c r="AC4889" s="7">
        <v>104</v>
      </c>
      <c r="AD4889" s="8">
        <v>44145</v>
      </c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</row>
    <row r="4890" ht="15.15" hidden="1" spans="1:86">
      <c r="A4890" s="4">
        <v>44145.6811805556</v>
      </c>
      <c r="B4890" s="5" t="s">
        <v>192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 t="s">
        <v>1460</v>
      </c>
      <c r="BA4890" s="7">
        <v>89210910875</v>
      </c>
      <c r="BB4890" s="6" t="s">
        <v>1461</v>
      </c>
      <c r="BC4890" s="6" t="s">
        <v>1462</v>
      </c>
      <c r="BD4890" s="6" t="s">
        <v>773</v>
      </c>
      <c r="BE4890" s="7">
        <v>117</v>
      </c>
      <c r="BF4890" s="8">
        <v>44145</v>
      </c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</row>
    <row r="4891" ht="15.15" hidden="1" spans="1:86">
      <c r="A4891" s="4">
        <v>44145.6814236111</v>
      </c>
      <c r="B4891" s="5" t="s">
        <v>65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 t="s">
        <v>12717</v>
      </c>
      <c r="R4891" s="6">
        <v>79214152763</v>
      </c>
      <c r="S4891" s="6" t="s">
        <v>12718</v>
      </c>
      <c r="T4891" s="6" t="s">
        <v>12719</v>
      </c>
      <c r="U4891" s="6" t="s">
        <v>1878</v>
      </c>
      <c r="V4891" s="7">
        <v>101</v>
      </c>
      <c r="W4891" s="8">
        <v>44085</v>
      </c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</row>
    <row r="4892" ht="15.15" hidden="1" spans="1:86">
      <c r="A4892" s="4">
        <v>44145.6814583333</v>
      </c>
      <c r="B4892" s="6" t="s">
        <v>15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 t="s">
        <v>12720</v>
      </c>
      <c r="AF4892" s="7">
        <v>89213918273</v>
      </c>
      <c r="AG4892" s="6" t="s">
        <v>12721</v>
      </c>
      <c r="AH4892" s="6" t="s">
        <v>12722</v>
      </c>
      <c r="AI4892" s="6" t="s">
        <v>12711</v>
      </c>
      <c r="AJ4892" s="7">
        <v>2</v>
      </c>
      <c r="AK4892" s="6" t="s">
        <v>26</v>
      </c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</row>
    <row r="4893" ht="15.15" hidden="1" spans="1:86">
      <c r="A4893" s="4">
        <v>44145.6815972222</v>
      </c>
      <c r="B4893" s="6" t="s">
        <v>80</v>
      </c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 t="s">
        <v>11880</v>
      </c>
      <c r="BH4893" s="6">
        <f>7-931-312-5-18</f>
        <v>-1259</v>
      </c>
      <c r="BI4893" s="6" t="s">
        <v>11920</v>
      </c>
      <c r="BJ4893" s="6" t="s">
        <v>11921</v>
      </c>
      <c r="BK4893" s="6" t="s">
        <v>11922</v>
      </c>
      <c r="BL4893" s="6" t="s">
        <v>6148</v>
      </c>
      <c r="BM4893" s="7">
        <v>163</v>
      </c>
      <c r="BN4893" s="11">
        <v>44145</v>
      </c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  <c r="BZ4893" s="6"/>
      <c r="CA4893" s="6"/>
      <c r="CB4893" s="6"/>
      <c r="CC4893" s="6"/>
      <c r="CD4893" s="6"/>
      <c r="CE4893" s="6"/>
      <c r="CF4893" s="6"/>
      <c r="CG4893" s="6"/>
      <c r="CH4893" s="6"/>
    </row>
    <row r="4894" ht="15.15" hidden="1" spans="1:86">
      <c r="A4894" s="4">
        <v>44145.6819675926</v>
      </c>
      <c r="B4894" s="5" t="s">
        <v>65</v>
      </c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 t="s">
        <v>12687</v>
      </c>
      <c r="R4894" s="6">
        <v>79516674581</v>
      </c>
      <c r="S4894" s="6" t="s">
        <v>12688</v>
      </c>
      <c r="T4894" s="6" t="s">
        <v>12689</v>
      </c>
      <c r="U4894" s="6" t="s">
        <v>8460</v>
      </c>
      <c r="V4894" s="7">
        <v>111</v>
      </c>
      <c r="W4894" s="8">
        <v>44145</v>
      </c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  <c r="BZ4894" s="6"/>
      <c r="CA4894" s="6"/>
      <c r="CB4894" s="6"/>
      <c r="CC4894" s="6"/>
      <c r="CD4894" s="6"/>
      <c r="CE4894" s="6"/>
      <c r="CF4894" s="6"/>
      <c r="CG4894" s="6"/>
      <c r="CH4894" s="6"/>
    </row>
    <row r="4895" ht="15.15" hidden="1" spans="1:86">
      <c r="A4895" s="4">
        <v>44145.6821064815</v>
      </c>
      <c r="B4895" s="5" t="s">
        <v>65</v>
      </c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 t="s">
        <v>12717</v>
      </c>
      <c r="R4895" s="6">
        <v>79214152763</v>
      </c>
      <c r="S4895" s="6" t="s">
        <v>12718</v>
      </c>
      <c r="T4895" s="6" t="s">
        <v>12719</v>
      </c>
      <c r="U4895" s="6" t="s">
        <v>9789</v>
      </c>
      <c r="V4895" s="7">
        <v>101</v>
      </c>
      <c r="W4895" s="8">
        <v>44085</v>
      </c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  <c r="BZ4895" s="6"/>
      <c r="CA4895" s="6"/>
      <c r="CB4895" s="6"/>
      <c r="CC4895" s="6"/>
      <c r="CD4895" s="6"/>
      <c r="CE4895" s="6"/>
      <c r="CF4895" s="6"/>
      <c r="CG4895" s="6"/>
      <c r="CH4895" s="6"/>
    </row>
    <row r="4896" ht="15.15" hidden="1" spans="1:86">
      <c r="A4896" s="4">
        <v>44145.6822916667</v>
      </c>
      <c r="B4896" s="5" t="s">
        <v>65</v>
      </c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 t="s">
        <v>8461</v>
      </c>
      <c r="R4896" s="6">
        <v>79698007777</v>
      </c>
      <c r="S4896" s="6" t="s">
        <v>8462</v>
      </c>
      <c r="T4896" s="6" t="s">
        <v>8463</v>
      </c>
      <c r="U4896" s="6" t="s">
        <v>2303</v>
      </c>
      <c r="V4896" s="6">
        <v>2</v>
      </c>
      <c r="W4896" s="8">
        <v>44145</v>
      </c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  <c r="BZ4896" s="6"/>
      <c r="CA4896" s="6"/>
      <c r="CB4896" s="6"/>
      <c r="CC4896" s="6"/>
      <c r="CD4896" s="6"/>
      <c r="CE4896" s="6"/>
      <c r="CF4896" s="6"/>
      <c r="CG4896" s="6"/>
      <c r="CH4896" s="6"/>
    </row>
    <row r="4897" ht="15.15" hidden="1" spans="1:86">
      <c r="A4897" s="4">
        <v>44145.6824421296</v>
      </c>
      <c r="B4897" s="5" t="s">
        <v>65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 t="s">
        <v>7991</v>
      </c>
      <c r="R4897" s="7">
        <v>89112330244</v>
      </c>
      <c r="S4897" s="6" t="s">
        <v>7992</v>
      </c>
      <c r="T4897" s="6" t="s">
        <v>7993</v>
      </c>
      <c r="U4897" s="6" t="s">
        <v>12723</v>
      </c>
      <c r="V4897" s="7">
        <v>102</v>
      </c>
      <c r="W4897" s="8">
        <v>44145</v>
      </c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</row>
    <row r="4898" ht="15.15" hidden="1" spans="1:86">
      <c r="A4898" s="4">
        <v>44145.6827777778</v>
      </c>
      <c r="B4898" s="6" t="s">
        <v>80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 t="s">
        <v>12724</v>
      </c>
      <c r="BH4898" s="6" t="s">
        <v>12725</v>
      </c>
      <c r="BI4898" s="6" t="s">
        <v>12726</v>
      </c>
      <c r="BJ4898" s="6" t="s">
        <v>12727</v>
      </c>
      <c r="BK4898" s="6" t="s">
        <v>12728</v>
      </c>
      <c r="BL4898" s="6" t="s">
        <v>12729</v>
      </c>
      <c r="BM4898" s="7">
        <v>220</v>
      </c>
      <c r="BN4898" s="6" t="s">
        <v>20</v>
      </c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</row>
    <row r="4899" ht="15.15" hidden="1" spans="1:86">
      <c r="A4899" s="4">
        <v>44145.6827893518</v>
      </c>
      <c r="B4899" s="6" t="s">
        <v>15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 t="s">
        <v>12730</v>
      </c>
      <c r="AF4899" s="6">
        <v>79110279543</v>
      </c>
      <c r="AG4899" s="6" t="s">
        <v>12731</v>
      </c>
      <c r="AH4899" s="6" t="s">
        <v>12732</v>
      </c>
      <c r="AI4899" s="6" t="s">
        <v>12711</v>
      </c>
      <c r="AJ4899" s="7">
        <v>116</v>
      </c>
      <c r="AK4899" s="6" t="s">
        <v>624</v>
      </c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</row>
    <row r="4900" ht="15.15" hidden="1" spans="1:86">
      <c r="A4900" s="4">
        <v>44145.6834027778</v>
      </c>
      <c r="B4900" s="5" t="s">
        <v>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 t="s">
        <v>12717</v>
      </c>
      <c r="R4900" s="6">
        <v>79214152763</v>
      </c>
      <c r="S4900" s="6" t="s">
        <v>12718</v>
      </c>
      <c r="T4900" s="6" t="s">
        <v>12719</v>
      </c>
      <c r="U4900" s="6" t="s">
        <v>1987</v>
      </c>
      <c r="V4900" s="7">
        <v>403</v>
      </c>
      <c r="W4900" s="8">
        <v>44115</v>
      </c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</row>
    <row r="4901" ht="15.15" hidden="1" spans="1:86">
      <c r="A4901" s="4">
        <v>44145.6836689815</v>
      </c>
      <c r="B4901" s="5" t="s">
        <v>65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 t="s">
        <v>12733</v>
      </c>
      <c r="R4901" s="6">
        <v>79516881500</v>
      </c>
      <c r="S4901" s="6" t="s">
        <v>12734</v>
      </c>
      <c r="T4901" s="6" t="s">
        <v>12735</v>
      </c>
      <c r="U4901" s="6" t="s">
        <v>2525</v>
      </c>
      <c r="V4901" s="7">
        <v>602</v>
      </c>
      <c r="W4901" s="8">
        <v>44145</v>
      </c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</row>
    <row r="4902" ht="15.15" hidden="1" spans="1:86">
      <c r="A4902" s="4">
        <v>44145.6839583333</v>
      </c>
      <c r="B4902" s="6" t="s">
        <v>365</v>
      </c>
      <c r="C4902" s="6" t="s">
        <v>12736</v>
      </c>
      <c r="D4902" s="7">
        <v>89117524273</v>
      </c>
      <c r="E4902" s="6" t="s">
        <v>12737</v>
      </c>
      <c r="F4902" s="6" t="s">
        <v>12738</v>
      </c>
      <c r="G4902" s="6" t="s">
        <v>369</v>
      </c>
      <c r="H4902" s="7">
        <v>404</v>
      </c>
      <c r="I4902" s="8">
        <v>44145</v>
      </c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</row>
    <row r="4903" ht="15.15" hidden="1" spans="1:86">
      <c r="A4903" s="4">
        <v>44145.6845833333</v>
      </c>
      <c r="B4903" s="6" t="s">
        <v>15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 t="s">
        <v>12739</v>
      </c>
      <c r="AF4903" s="7">
        <v>89112500585</v>
      </c>
      <c r="AG4903" s="6" t="s">
        <v>12740</v>
      </c>
      <c r="AH4903" s="6" t="s">
        <v>12741</v>
      </c>
      <c r="AI4903" s="6" t="s">
        <v>12711</v>
      </c>
      <c r="AJ4903" s="7">
        <v>116</v>
      </c>
      <c r="AK4903" s="6" t="s">
        <v>20</v>
      </c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</row>
    <row r="4904" ht="15.15" hidden="1" spans="1:86">
      <c r="A4904" s="4">
        <v>44145.6849189815</v>
      </c>
      <c r="B4904" s="5" t="s">
        <v>65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 t="s">
        <v>12742</v>
      </c>
      <c r="R4904" s="6">
        <v>79119307625</v>
      </c>
      <c r="S4904" s="6" t="s">
        <v>12743</v>
      </c>
      <c r="T4904" s="6" t="s">
        <v>12744</v>
      </c>
      <c r="U4904" s="6" t="s">
        <v>5137</v>
      </c>
      <c r="V4904" s="7">
        <v>202</v>
      </c>
      <c r="W4904" s="8">
        <v>44145</v>
      </c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</row>
    <row r="4905" ht="15.15" hidden="1" spans="1:86">
      <c r="A4905" s="4">
        <v>44145.6859027778</v>
      </c>
      <c r="B4905" s="5" t="s">
        <v>27</v>
      </c>
      <c r="C4905" s="6"/>
      <c r="D4905" s="6"/>
      <c r="E4905" s="6"/>
      <c r="F4905" s="6"/>
      <c r="G4905" s="6"/>
      <c r="H4905" s="6"/>
      <c r="I4905" s="6"/>
      <c r="J4905" s="6" t="s">
        <v>12745</v>
      </c>
      <c r="K4905" s="7">
        <v>89217808056</v>
      </c>
      <c r="L4905" s="6" t="s">
        <v>12746</v>
      </c>
      <c r="M4905" s="6" t="s">
        <v>12747</v>
      </c>
      <c r="N4905" s="6" t="s">
        <v>12748</v>
      </c>
      <c r="O4905" s="7">
        <v>302</v>
      </c>
      <c r="P4905" s="7" t="s">
        <v>11504</v>
      </c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</row>
    <row r="4906" ht="15.15" hidden="1" spans="1:86">
      <c r="A4906" s="4">
        <v>44145.6861111111</v>
      </c>
      <c r="B4906" s="5" t="s">
        <v>65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 t="s">
        <v>12742</v>
      </c>
      <c r="R4906" s="6">
        <v>79119307625</v>
      </c>
      <c r="S4906" s="6" t="s">
        <v>12749</v>
      </c>
      <c r="T4906" s="6" t="s">
        <v>12744</v>
      </c>
      <c r="U4906" s="6" t="s">
        <v>1988</v>
      </c>
      <c r="V4906" s="6" t="s">
        <v>2962</v>
      </c>
      <c r="W4906" s="8">
        <v>44145</v>
      </c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</row>
    <row r="4907" ht="15.15" hidden="1" spans="1:86">
      <c r="A4907" s="4">
        <v>44145.6861342593</v>
      </c>
      <c r="B4907" s="6" t="s">
        <v>80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 t="s">
        <v>12750</v>
      </c>
      <c r="BH4907" s="6">
        <v>79117530451</v>
      </c>
      <c r="BI4907" s="6" t="s">
        <v>12751</v>
      </c>
      <c r="BJ4907" s="6" t="s">
        <v>12752</v>
      </c>
      <c r="BK4907" s="6" t="s">
        <v>12753</v>
      </c>
      <c r="BL4907" s="6" t="s">
        <v>12754</v>
      </c>
      <c r="BM4907" s="7">
        <v>160</v>
      </c>
      <c r="BN4907" s="6" t="s">
        <v>433</v>
      </c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</row>
    <row r="4908" ht="15.15" spans="1:86">
      <c r="A4908" s="4">
        <v>44145.6864467593</v>
      </c>
      <c r="B4908" s="5" t="s">
        <v>11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 t="s">
        <v>12755</v>
      </c>
      <c r="BP4908" s="7">
        <v>89500092907</v>
      </c>
      <c r="BQ4908" s="6" t="s">
        <v>12756</v>
      </c>
      <c r="BR4908" s="6" t="s">
        <v>12757</v>
      </c>
      <c r="BS4908" s="6" t="s">
        <v>8739</v>
      </c>
      <c r="BT4908" s="7">
        <v>222</v>
      </c>
      <c r="BU4908" s="8">
        <v>44144</v>
      </c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</row>
    <row r="4909" ht="15.15" hidden="1" spans="1:86">
      <c r="A4909" s="4">
        <v>44145.6865740741</v>
      </c>
      <c r="B4909" s="5" t="s">
        <v>169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 t="s">
        <v>12758</v>
      </c>
      <c r="Y4909" s="6">
        <v>79502208037</v>
      </c>
      <c r="Z4909" s="6" t="s">
        <v>12759</v>
      </c>
      <c r="AA4909" s="6" t="s">
        <v>12760</v>
      </c>
      <c r="AB4909" s="6" t="s">
        <v>1976</v>
      </c>
      <c r="AC4909" s="7">
        <v>202</v>
      </c>
      <c r="AD4909" s="8">
        <v>44000</v>
      </c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</row>
    <row r="4910" ht="15.15" spans="1:86">
      <c r="A4910" s="4">
        <v>44145.6882407407</v>
      </c>
      <c r="B4910" s="5" t="s">
        <v>11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 t="s">
        <v>12761</v>
      </c>
      <c r="BP4910" s="7">
        <v>89119799367</v>
      </c>
      <c r="BQ4910" s="6" t="s">
        <v>12762</v>
      </c>
      <c r="BR4910" s="6" t="s">
        <v>12763</v>
      </c>
      <c r="BS4910" s="6" t="s">
        <v>12764</v>
      </c>
      <c r="BT4910" s="7">
        <v>115</v>
      </c>
      <c r="BU4910" s="8">
        <v>44145</v>
      </c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</row>
    <row r="4911" ht="15.15" hidden="1" spans="1:86">
      <c r="A4911" s="4">
        <v>44145.689375</v>
      </c>
      <c r="B4911" s="5" t="s">
        <v>65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 t="s">
        <v>12765</v>
      </c>
      <c r="R4911" s="7">
        <v>89219319710</v>
      </c>
      <c r="S4911" s="6"/>
      <c r="T4911" s="6" t="s">
        <v>12766</v>
      </c>
      <c r="U4911" s="6" t="s">
        <v>139</v>
      </c>
      <c r="V4911" s="7">
        <v>110</v>
      </c>
      <c r="W4911" s="8">
        <v>44145</v>
      </c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</row>
    <row r="4912" ht="15.15" hidden="1" spans="1:86">
      <c r="A4912" s="4">
        <v>44145.6903703704</v>
      </c>
      <c r="B4912" s="6" t="s">
        <v>80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 t="s">
        <v>12761</v>
      </c>
      <c r="BH4912" s="7">
        <v>89119799367</v>
      </c>
      <c r="BI4912" s="6" t="s">
        <v>12762</v>
      </c>
      <c r="BJ4912" s="6" t="s">
        <v>12767</v>
      </c>
      <c r="BK4912" s="6" t="s">
        <v>12763</v>
      </c>
      <c r="BL4912" s="6" t="s">
        <v>12768</v>
      </c>
      <c r="BM4912" s="7">
        <v>163</v>
      </c>
      <c r="BN4912" s="6" t="s">
        <v>74</v>
      </c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</row>
    <row r="4913" ht="15.15" hidden="1" spans="1:86">
      <c r="A4913" s="4">
        <v>44145.6904398148</v>
      </c>
      <c r="B4913" s="6" t="s">
        <v>80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 t="s">
        <v>3508</v>
      </c>
      <c r="BH4913" s="7">
        <v>89523654851</v>
      </c>
      <c r="BI4913" s="6" t="s">
        <v>3509</v>
      </c>
      <c r="BJ4913" s="6" t="s">
        <v>12769</v>
      </c>
      <c r="BK4913" s="6" t="s">
        <v>3545</v>
      </c>
      <c r="BL4913" s="6" t="s">
        <v>3607</v>
      </c>
      <c r="BM4913" s="7">
        <v>160</v>
      </c>
      <c r="BN4913" s="6" t="s">
        <v>20</v>
      </c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</row>
    <row r="4914" ht="15.15" hidden="1" spans="1:86">
      <c r="A4914" s="4">
        <v>44145.6912384259</v>
      </c>
      <c r="B4914" s="5" t="s">
        <v>65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 t="s">
        <v>12765</v>
      </c>
      <c r="R4914" s="7">
        <v>89219319710</v>
      </c>
      <c r="S4914" s="6"/>
      <c r="T4914" s="6" t="s">
        <v>12766</v>
      </c>
      <c r="U4914" s="6" t="s">
        <v>476</v>
      </c>
      <c r="V4914" s="6">
        <v>3</v>
      </c>
      <c r="W4914" s="8">
        <v>44145</v>
      </c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</row>
    <row r="4915" ht="15.15" hidden="1" spans="1:86">
      <c r="A4915" s="4">
        <v>44145.6921064815</v>
      </c>
      <c r="B4915" s="5" t="s">
        <v>65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 t="s">
        <v>813</v>
      </c>
      <c r="R4915" s="7">
        <v>89219838368</v>
      </c>
      <c r="S4915" s="6" t="s">
        <v>814</v>
      </c>
      <c r="T4915" s="6" t="s">
        <v>815</v>
      </c>
      <c r="U4915" s="6" t="s">
        <v>12770</v>
      </c>
      <c r="V4915" s="7">
        <v>301</v>
      </c>
      <c r="W4915" s="8">
        <v>44145</v>
      </c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</row>
    <row r="4916" ht="15.15" spans="1:86">
      <c r="A4916" s="4">
        <v>44145.6926273148</v>
      </c>
      <c r="B4916" s="5" t="s">
        <v>11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 t="s">
        <v>10237</v>
      </c>
      <c r="BP4916" s="7">
        <v>89119621296</v>
      </c>
      <c r="BQ4916" s="6" t="s">
        <v>10270</v>
      </c>
      <c r="BR4916" s="6" t="s">
        <v>10271</v>
      </c>
      <c r="BS4916" s="6" t="s">
        <v>378</v>
      </c>
      <c r="BT4916" s="7">
        <v>154</v>
      </c>
      <c r="BU4916" s="8">
        <v>44144</v>
      </c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</row>
    <row r="4917" ht="15.15" spans="1:86">
      <c r="A4917" s="4">
        <v>44145.6936574074</v>
      </c>
      <c r="B4917" s="5" t="s">
        <v>11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 t="s">
        <v>12771</v>
      </c>
      <c r="BP4917" s="7">
        <v>89119566811</v>
      </c>
      <c r="BQ4917" s="6" t="s">
        <v>12772</v>
      </c>
      <c r="BR4917" s="6" t="s">
        <v>12773</v>
      </c>
      <c r="BS4917" s="6" t="s">
        <v>12774</v>
      </c>
      <c r="BT4917" s="7">
        <v>152</v>
      </c>
      <c r="BU4917" s="8">
        <v>44145</v>
      </c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</row>
    <row r="4918" ht="15.15" hidden="1" spans="1:86">
      <c r="A4918" s="4">
        <v>44145.694537037</v>
      </c>
      <c r="B4918" s="6" t="s">
        <v>15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 t="s">
        <v>12775</v>
      </c>
      <c r="AF4918" s="7">
        <v>89052135439</v>
      </c>
      <c r="AG4918" s="6" t="s">
        <v>12776</v>
      </c>
      <c r="AH4918" s="6" t="s">
        <v>12777</v>
      </c>
      <c r="AI4918" s="6" t="s">
        <v>12711</v>
      </c>
      <c r="AJ4918" s="7">
        <v>116</v>
      </c>
      <c r="AK4918" s="6" t="s">
        <v>20</v>
      </c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</row>
    <row r="4919" ht="15.15" hidden="1" spans="1:86">
      <c r="A4919" s="4">
        <v>44145.6963310185</v>
      </c>
      <c r="B4919" s="6" t="s">
        <v>80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 t="s">
        <v>12765</v>
      </c>
      <c r="BH4919" s="7">
        <v>89219319710</v>
      </c>
      <c r="BI4919" s="6"/>
      <c r="BJ4919" s="6" t="s">
        <v>12778</v>
      </c>
      <c r="BK4919" s="6" t="s">
        <v>12766</v>
      </c>
      <c r="BL4919" s="6" t="s">
        <v>12779</v>
      </c>
      <c r="BM4919" s="7">
        <v>220</v>
      </c>
      <c r="BN4919" s="11">
        <v>44145</v>
      </c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</row>
    <row r="4920" ht="15.15" hidden="1" spans="1:86">
      <c r="A4920" s="4">
        <v>44145.6965625</v>
      </c>
      <c r="B4920" s="6" t="s">
        <v>15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 t="s">
        <v>12780</v>
      </c>
      <c r="AF4920" s="7">
        <v>89516465209</v>
      </c>
      <c r="AG4920" s="6" t="s">
        <v>12781</v>
      </c>
      <c r="AH4920" s="6" t="s">
        <v>12782</v>
      </c>
      <c r="AI4920" s="6" t="s">
        <v>226</v>
      </c>
      <c r="AJ4920" s="7">
        <v>110</v>
      </c>
      <c r="AK4920" s="6" t="s">
        <v>20</v>
      </c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</row>
    <row r="4921" ht="15.15" hidden="1" spans="1:86">
      <c r="A4921" s="4">
        <v>44145.6966666667</v>
      </c>
      <c r="B4921" s="5" t="s">
        <v>65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 t="s">
        <v>12783</v>
      </c>
      <c r="R4921" s="6" t="s">
        <v>12784</v>
      </c>
      <c r="S4921" s="6" t="s">
        <v>12785</v>
      </c>
      <c r="T4921" s="6" t="s">
        <v>12786</v>
      </c>
      <c r="U4921" s="6" t="s">
        <v>5462</v>
      </c>
      <c r="V4921" s="7">
        <v>101</v>
      </c>
      <c r="W4921" s="8">
        <v>44145</v>
      </c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</row>
    <row r="4922" ht="15.15" hidden="1" spans="1:86">
      <c r="A4922" s="4">
        <v>44145.6971875</v>
      </c>
      <c r="B4922" s="6" t="s">
        <v>80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 t="s">
        <v>11373</v>
      </c>
      <c r="BH4922" s="6" t="s">
        <v>12787</v>
      </c>
      <c r="BI4922" s="6" t="s">
        <v>11375</v>
      </c>
      <c r="BJ4922" s="6" t="s">
        <v>12788</v>
      </c>
      <c r="BK4922" s="6" t="s">
        <v>11376</v>
      </c>
      <c r="BL4922" s="6" t="s">
        <v>12789</v>
      </c>
      <c r="BM4922" s="6" t="s">
        <v>12790</v>
      </c>
      <c r="BN4922" s="6" t="s">
        <v>20</v>
      </c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</row>
    <row r="4923" ht="15.15" hidden="1" spans="1:86">
      <c r="A4923" s="4">
        <v>44145.6972569444</v>
      </c>
      <c r="B4923" s="6" t="s">
        <v>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 t="s">
        <v>12791</v>
      </c>
      <c r="BH4923" s="6">
        <v>79111332007</v>
      </c>
      <c r="BI4923" s="6" t="s">
        <v>12792</v>
      </c>
      <c r="BJ4923" s="6" t="s">
        <v>12793</v>
      </c>
      <c r="BK4923" s="6" t="s">
        <v>12794</v>
      </c>
      <c r="BL4923" s="6" t="s">
        <v>2932</v>
      </c>
      <c r="BM4923" s="6" t="s">
        <v>1138</v>
      </c>
      <c r="BN4923" s="6" t="s">
        <v>56</v>
      </c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</row>
    <row r="4924" ht="15.15" hidden="1" spans="1:86">
      <c r="A4924" s="4">
        <v>44145.6974768518</v>
      </c>
      <c r="B4924" s="6" t="s">
        <v>15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 t="s">
        <v>4761</v>
      </c>
      <c r="AF4924" s="7">
        <v>89219645236</v>
      </c>
      <c r="AG4924" s="6" t="s">
        <v>4762</v>
      </c>
      <c r="AH4924" s="6" t="s">
        <v>4763</v>
      </c>
      <c r="AI4924" s="6" t="s">
        <v>12795</v>
      </c>
      <c r="AJ4924" s="7">
        <v>116</v>
      </c>
      <c r="AK4924" s="6" t="s">
        <v>1451</v>
      </c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</row>
    <row r="4925" ht="15.15" hidden="1" spans="1:86">
      <c r="A4925" s="4">
        <v>44145.6975578704</v>
      </c>
      <c r="B4925" s="6" t="s">
        <v>15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 t="s">
        <v>12775</v>
      </c>
      <c r="AF4925" s="7">
        <v>89052135439</v>
      </c>
      <c r="AG4925" s="6" t="s">
        <v>12776</v>
      </c>
      <c r="AH4925" s="6" t="s">
        <v>12777</v>
      </c>
      <c r="AI4925" s="6" t="s">
        <v>3305</v>
      </c>
      <c r="AJ4925" s="7">
        <v>129</v>
      </c>
      <c r="AK4925" s="6" t="s">
        <v>20</v>
      </c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</row>
    <row r="4926" ht="15.15" hidden="1" spans="1:86">
      <c r="A4926" s="4">
        <v>44145.697662037</v>
      </c>
      <c r="B4926" s="6" t="s">
        <v>15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 t="s">
        <v>12687</v>
      </c>
      <c r="AF4926" s="6">
        <v>79516674581</v>
      </c>
      <c r="AG4926" s="6" t="s">
        <v>12688</v>
      </c>
      <c r="AH4926" s="6" t="s">
        <v>12689</v>
      </c>
      <c r="AI4926" s="6" t="s">
        <v>3305</v>
      </c>
      <c r="AJ4926" s="7">
        <v>127</v>
      </c>
      <c r="AK4926" s="6" t="s">
        <v>74</v>
      </c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</row>
    <row r="4927" ht="15.15" hidden="1" spans="1:86">
      <c r="A4927" s="4">
        <v>44145.6978703704</v>
      </c>
      <c r="B4927" s="5" t="s">
        <v>27</v>
      </c>
      <c r="C4927" s="6"/>
      <c r="D4927" s="6"/>
      <c r="E4927" s="6"/>
      <c r="F4927" s="6"/>
      <c r="G4927" s="6"/>
      <c r="H4927" s="6"/>
      <c r="I4927" s="6"/>
      <c r="J4927" s="6" t="s">
        <v>12796</v>
      </c>
      <c r="K4927" s="7">
        <v>89675354363</v>
      </c>
      <c r="L4927" s="6" t="s">
        <v>12797</v>
      </c>
      <c r="M4927" s="6" t="s">
        <v>12798</v>
      </c>
      <c r="N4927" s="6" t="s">
        <v>9100</v>
      </c>
      <c r="O4927" s="7">
        <v>401</v>
      </c>
      <c r="P4927" s="8">
        <v>44145</v>
      </c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</row>
    <row r="4928" ht="15.15" hidden="1" spans="1:86">
      <c r="A4928" s="4">
        <v>44145.6984143518</v>
      </c>
      <c r="B4928" s="6" t="s">
        <v>80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 t="s">
        <v>12799</v>
      </c>
      <c r="BH4928" s="7">
        <v>89030997523</v>
      </c>
      <c r="BI4928" s="6" t="s">
        <v>12800</v>
      </c>
      <c r="BJ4928" s="6" t="s">
        <v>12801</v>
      </c>
      <c r="BK4928" s="6" t="s">
        <v>12802</v>
      </c>
      <c r="BL4928" s="6" t="s">
        <v>12803</v>
      </c>
      <c r="BM4928" s="7">
        <v>104</v>
      </c>
      <c r="BN4928" s="6" t="s">
        <v>20</v>
      </c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</row>
    <row r="4929" ht="15.15" hidden="1" spans="1:86">
      <c r="A4929" s="4">
        <v>44145.6986805556</v>
      </c>
      <c r="B4929" s="6" t="s">
        <v>15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 t="s">
        <v>12804</v>
      </c>
      <c r="AF4929" s="6">
        <v>79818397636</v>
      </c>
      <c r="AG4929" s="6" t="s">
        <v>12805</v>
      </c>
      <c r="AH4929" s="6" t="s">
        <v>12806</v>
      </c>
      <c r="AI4929" s="6" t="s">
        <v>12807</v>
      </c>
      <c r="AJ4929" s="7">
        <v>101</v>
      </c>
      <c r="AK4929" s="6" t="s">
        <v>20</v>
      </c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</row>
    <row r="4930" ht="15.15" hidden="1" spans="1:86">
      <c r="A4930" s="4">
        <v>44145.7</v>
      </c>
      <c r="B4930" s="5" t="s">
        <v>27</v>
      </c>
      <c r="C4930" s="6"/>
      <c r="D4930" s="6"/>
      <c r="E4930" s="6"/>
      <c r="F4930" s="6"/>
      <c r="G4930" s="6"/>
      <c r="H4930" s="6"/>
      <c r="I4930" s="6"/>
      <c r="J4930" s="6" t="s">
        <v>3765</v>
      </c>
      <c r="K4930" s="7">
        <v>89062529222</v>
      </c>
      <c r="L4930" s="6" t="s">
        <v>3766</v>
      </c>
      <c r="M4930" s="6" t="s">
        <v>3767</v>
      </c>
      <c r="N4930" s="6" t="s">
        <v>3075</v>
      </c>
      <c r="O4930" s="7">
        <v>302</v>
      </c>
      <c r="P4930" s="8">
        <v>44145</v>
      </c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</row>
    <row r="4931" ht="15.15" hidden="1" spans="1:86">
      <c r="A4931" s="4">
        <v>44145.7000115741</v>
      </c>
      <c r="B4931" s="6" t="s">
        <v>80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 t="s">
        <v>12765</v>
      </c>
      <c r="BH4931" s="7">
        <v>89219319710</v>
      </c>
      <c r="BI4931" s="6"/>
      <c r="BJ4931" s="6" t="s">
        <v>12808</v>
      </c>
      <c r="BK4931" s="6" t="s">
        <v>12766</v>
      </c>
      <c r="BL4931" s="6" t="s">
        <v>714</v>
      </c>
      <c r="BM4931" s="7">
        <v>205</v>
      </c>
      <c r="BN4931" s="11">
        <v>44145</v>
      </c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</row>
    <row r="4932" ht="15.15" hidden="1" spans="1:86">
      <c r="A4932" s="4">
        <v>44145.7000810185</v>
      </c>
      <c r="B4932" s="6" t="s">
        <v>80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 t="s">
        <v>12809</v>
      </c>
      <c r="BH4932" s="6">
        <v>79117050503</v>
      </c>
      <c r="BI4932" s="6"/>
      <c r="BJ4932" s="6" t="s">
        <v>12810</v>
      </c>
      <c r="BK4932" s="6" t="s">
        <v>12811</v>
      </c>
      <c r="BL4932" s="6" t="s">
        <v>6148</v>
      </c>
      <c r="BM4932" s="7">
        <v>163</v>
      </c>
      <c r="BN4932" s="6" t="s">
        <v>433</v>
      </c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</row>
    <row r="4933" ht="15.15" hidden="1" spans="1:86">
      <c r="A4933" s="4">
        <v>44145.701087963</v>
      </c>
      <c r="B4933" s="5" t="s">
        <v>65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 t="s">
        <v>10283</v>
      </c>
      <c r="R4933" s="6">
        <v>79119238582</v>
      </c>
      <c r="S4933" s="6" t="s">
        <v>10284</v>
      </c>
      <c r="T4933" s="6" t="s">
        <v>10285</v>
      </c>
      <c r="U4933" s="6" t="s">
        <v>2525</v>
      </c>
      <c r="V4933" s="7">
        <v>604</v>
      </c>
      <c r="W4933" s="8">
        <v>44144</v>
      </c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</row>
    <row r="4934" ht="15.15" hidden="1" spans="1:86">
      <c r="A4934" s="4">
        <v>44145.7015972222</v>
      </c>
      <c r="B4934" s="6" t="s">
        <v>15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 t="s">
        <v>12812</v>
      </c>
      <c r="AF4934" s="7">
        <v>89213141963</v>
      </c>
      <c r="AG4934" s="6" t="s">
        <v>12813</v>
      </c>
      <c r="AH4934" s="6" t="s">
        <v>12814</v>
      </c>
      <c r="AI4934" s="6" t="s">
        <v>12711</v>
      </c>
      <c r="AJ4934" s="7">
        <v>116</v>
      </c>
      <c r="AK4934" s="6" t="s">
        <v>20</v>
      </c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</row>
    <row r="4935" ht="15.15" hidden="1" spans="1:86">
      <c r="A4935" s="4">
        <v>44145.7028472222</v>
      </c>
      <c r="B4935" s="5" t="s">
        <v>192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 t="s">
        <v>10931</v>
      </c>
      <c r="BA4935" s="6">
        <v>79119597470</v>
      </c>
      <c r="BB4935" s="6"/>
      <c r="BC4935" s="6" t="s">
        <v>10933</v>
      </c>
      <c r="BD4935" s="6" t="s">
        <v>4425</v>
      </c>
      <c r="BE4935" s="7">
        <v>129</v>
      </c>
      <c r="BF4935" s="8">
        <v>44145</v>
      </c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</row>
    <row r="4936" ht="15.15" spans="1:86">
      <c r="A4936" s="4">
        <v>44145.7029050926</v>
      </c>
      <c r="B4936" s="5" t="s">
        <v>11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 t="s">
        <v>12815</v>
      </c>
      <c r="BP4936" s="6">
        <v>79119187721</v>
      </c>
      <c r="BQ4936" s="6" t="s">
        <v>12816</v>
      </c>
      <c r="BR4936" s="6" t="s">
        <v>12817</v>
      </c>
      <c r="BS4936" s="6" t="s">
        <v>12595</v>
      </c>
      <c r="BT4936" s="7">
        <v>164</v>
      </c>
      <c r="BU4936" s="8">
        <v>44145</v>
      </c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</row>
    <row r="4937" ht="15.15" hidden="1" spans="1:86">
      <c r="A4937" s="4">
        <v>44145.7045023148</v>
      </c>
      <c r="B4937" s="6" t="s">
        <v>80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 t="s">
        <v>3326</v>
      </c>
      <c r="BH4937" s="7">
        <v>79817096056</v>
      </c>
      <c r="BI4937" s="6" t="s">
        <v>12818</v>
      </c>
      <c r="BJ4937" s="6" t="s">
        <v>12819</v>
      </c>
      <c r="BK4937" s="6" t="s">
        <v>3328</v>
      </c>
      <c r="BL4937" s="6" t="s">
        <v>12820</v>
      </c>
      <c r="BM4937" s="7">
        <v>220</v>
      </c>
      <c r="BN4937" s="6" t="s">
        <v>74</v>
      </c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</row>
    <row r="4938" ht="15.15" spans="1:86">
      <c r="A4938" s="4">
        <v>44145.7050925926</v>
      </c>
      <c r="B4938" s="5" t="s">
        <v>11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 t="s">
        <v>12821</v>
      </c>
      <c r="BP4938" s="7">
        <v>89626956643</v>
      </c>
      <c r="BQ4938" s="6" t="s">
        <v>12822</v>
      </c>
      <c r="BR4938" s="6" t="s">
        <v>12823</v>
      </c>
      <c r="BS4938" s="6" t="s">
        <v>10107</v>
      </c>
      <c r="BT4938" s="7">
        <v>138</v>
      </c>
      <c r="BU4938" s="8">
        <v>44145</v>
      </c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</row>
    <row r="4939" ht="15.15" hidden="1" spans="1:86">
      <c r="A4939" s="4">
        <v>44145.7066666667</v>
      </c>
      <c r="B4939" s="5" t="s">
        <v>65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 t="s">
        <v>12824</v>
      </c>
      <c r="R4939" s="6">
        <v>79117902966</v>
      </c>
      <c r="S4939" s="6" t="s">
        <v>12825</v>
      </c>
      <c r="T4939" s="6" t="s">
        <v>12826</v>
      </c>
      <c r="U4939" s="6" t="s">
        <v>2664</v>
      </c>
      <c r="V4939" s="7">
        <v>103</v>
      </c>
      <c r="W4939" s="8">
        <v>44145</v>
      </c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</row>
    <row r="4940" ht="15.15" hidden="1" spans="1:86">
      <c r="A4940" s="4">
        <v>44145.7072916667</v>
      </c>
      <c r="B4940" s="5" t="s">
        <v>169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 t="s">
        <v>12827</v>
      </c>
      <c r="Y4940" s="6">
        <v>79117034077</v>
      </c>
      <c r="Z4940" s="6" t="s">
        <v>12828</v>
      </c>
      <c r="AA4940" s="6" t="s">
        <v>12829</v>
      </c>
      <c r="AB4940" s="6" t="s">
        <v>1996</v>
      </c>
      <c r="AC4940" s="7">
        <v>501</v>
      </c>
      <c r="AD4940" s="8">
        <v>44145</v>
      </c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</row>
    <row r="4941" ht="15.15" hidden="1" spans="1:86">
      <c r="A4941" s="4">
        <v>44145.7075578704</v>
      </c>
      <c r="B4941" s="5" t="s">
        <v>192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 t="s">
        <v>7200</v>
      </c>
      <c r="BA4941" s="7">
        <v>89217827845</v>
      </c>
      <c r="BB4941" s="6" t="s">
        <v>7201</v>
      </c>
      <c r="BC4941" s="6" t="s">
        <v>7203</v>
      </c>
      <c r="BD4941" s="6" t="s">
        <v>11641</v>
      </c>
      <c r="BE4941" s="7">
        <v>122</v>
      </c>
      <c r="BF4941" s="8">
        <v>44145</v>
      </c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</row>
    <row r="4942" ht="15.15" hidden="1" spans="1:86">
      <c r="A4942" s="4">
        <v>44145.7079976852</v>
      </c>
      <c r="B4942" s="6" t="s">
        <v>15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 t="s">
        <v>1101</v>
      </c>
      <c r="AF4942" s="7">
        <v>89119993986</v>
      </c>
      <c r="AG4942" s="6" t="s">
        <v>1102</v>
      </c>
      <c r="AH4942" s="6" t="s">
        <v>12830</v>
      </c>
      <c r="AI4942" s="6" t="s">
        <v>12711</v>
      </c>
      <c r="AJ4942" s="7">
        <v>116</v>
      </c>
      <c r="AK4942" s="6" t="s">
        <v>20</v>
      </c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</row>
    <row r="4943" ht="15.15" hidden="1" spans="1:86">
      <c r="A4943" s="4">
        <v>44145.7086574074</v>
      </c>
      <c r="B4943" s="5" t="s">
        <v>65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 t="s">
        <v>12831</v>
      </c>
      <c r="R4943" s="7">
        <v>89500299698</v>
      </c>
      <c r="S4943" s="6" t="s">
        <v>12832</v>
      </c>
      <c r="T4943" s="6" t="s">
        <v>12833</v>
      </c>
      <c r="U4943" s="6" t="s">
        <v>5462</v>
      </c>
      <c r="V4943" s="7">
        <v>301</v>
      </c>
      <c r="W4943" s="8">
        <v>44145</v>
      </c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</row>
    <row r="4944" ht="15.15" hidden="1" spans="1:86">
      <c r="A4944" s="4">
        <v>44145.709212963</v>
      </c>
      <c r="B4944" s="6" t="s">
        <v>80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 t="s">
        <v>12834</v>
      </c>
      <c r="BH4944" s="6">
        <v>79633000402</v>
      </c>
      <c r="BI4944" s="6" t="s">
        <v>12835</v>
      </c>
      <c r="BJ4944" s="6" t="s">
        <v>12836</v>
      </c>
      <c r="BK4944" s="6" t="s">
        <v>12837</v>
      </c>
      <c r="BL4944" s="6" t="s">
        <v>6148</v>
      </c>
      <c r="BM4944" s="7">
        <v>163</v>
      </c>
      <c r="BN4944" s="7">
        <v>1</v>
      </c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</row>
    <row r="4945" ht="15.15" hidden="1" spans="1:86">
      <c r="A4945" s="4">
        <v>44145.7102662037</v>
      </c>
      <c r="B4945" s="6" t="s">
        <v>80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 t="s">
        <v>8963</v>
      </c>
      <c r="BH4945" s="7">
        <v>89219277541</v>
      </c>
      <c r="BI4945" s="6" t="s">
        <v>8964</v>
      </c>
      <c r="BJ4945" s="6" t="s">
        <v>12838</v>
      </c>
      <c r="BK4945" s="6" t="s">
        <v>8987</v>
      </c>
      <c r="BL4945" s="6" t="s">
        <v>6148</v>
      </c>
      <c r="BM4945" s="7">
        <v>163</v>
      </c>
      <c r="BN4945" s="6" t="s">
        <v>20</v>
      </c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</row>
    <row r="4946" ht="15.15" hidden="1" spans="1:86">
      <c r="A4946" s="4">
        <v>44145.7109375</v>
      </c>
      <c r="B4946" s="5" t="s">
        <v>65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 t="s">
        <v>12839</v>
      </c>
      <c r="R4946" s="7">
        <v>9657640129</v>
      </c>
      <c r="S4946" s="6" t="s">
        <v>12840</v>
      </c>
      <c r="T4946" s="6" t="s">
        <v>12841</v>
      </c>
      <c r="U4946" s="6" t="s">
        <v>6167</v>
      </c>
      <c r="V4946" s="7">
        <v>111</v>
      </c>
      <c r="W4946" s="8">
        <v>44145</v>
      </c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</row>
    <row r="4947" ht="15.15" spans="1:86">
      <c r="A4947" s="4">
        <v>44145.7115625</v>
      </c>
      <c r="B4947" s="5" t="s">
        <v>11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 t="s">
        <v>12842</v>
      </c>
      <c r="BP4947" s="6">
        <v>79610717771</v>
      </c>
      <c r="BQ4947" s="6" t="s">
        <v>12843</v>
      </c>
      <c r="BR4947" s="6" t="s">
        <v>12844</v>
      </c>
      <c r="BS4947" s="6" t="s">
        <v>8546</v>
      </c>
      <c r="BT4947" s="7">
        <v>145</v>
      </c>
      <c r="BU4947" s="8">
        <v>44145</v>
      </c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</row>
    <row r="4948" ht="15.15" hidden="1" spans="1:86">
      <c r="A4948" s="4">
        <v>44145.7115856481</v>
      </c>
      <c r="B4948" s="5" t="s">
        <v>65</v>
      </c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 t="s">
        <v>12845</v>
      </c>
      <c r="R4948" s="7">
        <v>89119180096</v>
      </c>
      <c r="S4948" s="6" t="s">
        <v>12846</v>
      </c>
      <c r="T4948" s="6" t="s">
        <v>12847</v>
      </c>
      <c r="U4948" s="6" t="s">
        <v>8105</v>
      </c>
      <c r="V4948" s="7">
        <v>401</v>
      </c>
      <c r="W4948" s="8">
        <v>44145</v>
      </c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  <c r="BZ4948" s="6"/>
      <c r="CA4948" s="6"/>
      <c r="CB4948" s="6"/>
      <c r="CC4948" s="6"/>
      <c r="CD4948" s="6"/>
      <c r="CE4948" s="6"/>
      <c r="CF4948" s="6"/>
      <c r="CG4948" s="6"/>
      <c r="CH4948" s="6"/>
    </row>
    <row r="4949" ht="15.15" hidden="1" spans="1:86">
      <c r="A4949" s="4">
        <v>44145.7116666667</v>
      </c>
      <c r="B4949" s="5" t="s">
        <v>65</v>
      </c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 t="s">
        <v>12848</v>
      </c>
      <c r="R4949" s="7">
        <v>9112443140</v>
      </c>
      <c r="S4949" s="6" t="s">
        <v>12849</v>
      </c>
      <c r="T4949" s="6" t="s">
        <v>2342</v>
      </c>
      <c r="U4949" s="6" t="s">
        <v>12850</v>
      </c>
      <c r="V4949" s="7">
        <v>3</v>
      </c>
      <c r="W4949" s="8">
        <v>44145</v>
      </c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  <c r="BZ4949" s="6"/>
      <c r="CA4949" s="6"/>
      <c r="CB4949" s="6"/>
      <c r="CC4949" s="6"/>
      <c r="CD4949" s="6"/>
      <c r="CE4949" s="6"/>
      <c r="CF4949" s="6"/>
      <c r="CG4949" s="6"/>
      <c r="CH4949" s="6"/>
    </row>
    <row r="4950" ht="15.15" hidden="1" spans="1:86">
      <c r="A4950" s="4">
        <v>44145.712037037</v>
      </c>
      <c r="B4950" s="6" t="s">
        <v>15</v>
      </c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 t="s">
        <v>10272</v>
      </c>
      <c r="AF4950" s="7">
        <v>89612495899</v>
      </c>
      <c r="AG4950" s="6" t="s">
        <v>12641</v>
      </c>
      <c r="AH4950" s="6" t="s">
        <v>12851</v>
      </c>
      <c r="AI4950" s="6" t="s">
        <v>35</v>
      </c>
      <c r="AJ4950" s="7">
        <v>107</v>
      </c>
      <c r="AK4950" s="6" t="s">
        <v>74</v>
      </c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  <c r="BZ4950" s="6"/>
      <c r="CA4950" s="6"/>
      <c r="CB4950" s="6"/>
      <c r="CC4950" s="6"/>
      <c r="CD4950" s="6"/>
      <c r="CE4950" s="6"/>
      <c r="CF4950" s="6"/>
      <c r="CG4950" s="6"/>
      <c r="CH4950" s="6"/>
    </row>
    <row r="4951" ht="15.15" hidden="1" spans="1:86">
      <c r="A4951" s="4">
        <v>44145.7121412037</v>
      </c>
      <c r="B4951" s="6" t="s">
        <v>80</v>
      </c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 t="s">
        <v>12852</v>
      </c>
      <c r="BH4951" s="6">
        <v>79219093761</v>
      </c>
      <c r="BI4951" s="6" t="s">
        <v>12853</v>
      </c>
      <c r="BJ4951" s="6" t="s">
        <v>12854</v>
      </c>
      <c r="BK4951" s="6" t="s">
        <v>12855</v>
      </c>
      <c r="BL4951" s="6" t="s">
        <v>3607</v>
      </c>
      <c r="BM4951" s="7">
        <v>160</v>
      </c>
      <c r="BN4951" s="6" t="s">
        <v>56</v>
      </c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  <c r="BZ4951" s="6"/>
      <c r="CA4951" s="6"/>
      <c r="CB4951" s="6"/>
      <c r="CC4951" s="6"/>
      <c r="CD4951" s="6"/>
      <c r="CE4951" s="6"/>
      <c r="CF4951" s="6"/>
      <c r="CG4951" s="6"/>
      <c r="CH4951" s="6"/>
    </row>
    <row r="4952" ht="15.15" hidden="1" spans="1:86">
      <c r="A4952" s="4">
        <v>44145.7125</v>
      </c>
      <c r="B4952" s="5" t="s">
        <v>65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 t="s">
        <v>734</v>
      </c>
      <c r="R4952" s="7">
        <v>89313311819</v>
      </c>
      <c r="S4952" s="6" t="s">
        <v>735</v>
      </c>
      <c r="T4952" s="6" t="s">
        <v>12856</v>
      </c>
      <c r="U4952" s="6" t="s">
        <v>179</v>
      </c>
      <c r="V4952" s="7">
        <v>102</v>
      </c>
      <c r="W4952" s="8">
        <v>44145</v>
      </c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</row>
    <row r="4953" ht="15.15" hidden="1" spans="1:86">
      <c r="A4953" s="4">
        <v>44145.7126041667</v>
      </c>
      <c r="B4953" s="5" t="s">
        <v>27</v>
      </c>
      <c r="C4953" s="6"/>
      <c r="D4953" s="6"/>
      <c r="E4953" s="6"/>
      <c r="F4953" s="6"/>
      <c r="G4953" s="6"/>
      <c r="H4953" s="6"/>
      <c r="I4953" s="6"/>
      <c r="J4953" s="6" t="s">
        <v>12857</v>
      </c>
      <c r="K4953" s="6">
        <v>79219443637</v>
      </c>
      <c r="L4953" s="6"/>
      <c r="M4953" s="6" t="s">
        <v>12858</v>
      </c>
      <c r="N4953" s="6" t="s">
        <v>9082</v>
      </c>
      <c r="O4953" s="7">
        <v>108</v>
      </c>
      <c r="P4953" s="8">
        <v>44145</v>
      </c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</row>
    <row r="4954" ht="15.15" hidden="1" spans="1:86">
      <c r="A4954" s="4">
        <v>44145.7127546296</v>
      </c>
      <c r="B4954" s="5" t="s">
        <v>65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 t="s">
        <v>12845</v>
      </c>
      <c r="R4954" s="7">
        <v>89119180096</v>
      </c>
      <c r="S4954" s="6" t="s">
        <v>12846</v>
      </c>
      <c r="T4954" s="6" t="s">
        <v>12847</v>
      </c>
      <c r="U4954" s="6" t="s">
        <v>10760</v>
      </c>
      <c r="V4954" s="7">
        <v>401</v>
      </c>
      <c r="W4954" s="8">
        <v>44145</v>
      </c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</row>
    <row r="4955" ht="15.15" hidden="1" spans="1:86">
      <c r="A4955" s="4">
        <v>44145.7140509259</v>
      </c>
      <c r="B4955" s="5" t="s">
        <v>192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 t="s">
        <v>12859</v>
      </c>
      <c r="BA4955" s="7">
        <v>79119905146</v>
      </c>
      <c r="BB4955" s="6" t="s">
        <v>12860</v>
      </c>
      <c r="BC4955" s="6" t="s">
        <v>12861</v>
      </c>
      <c r="BD4955" s="6" t="s">
        <v>12862</v>
      </c>
      <c r="BE4955" s="7">
        <v>126</v>
      </c>
      <c r="BF4955" s="8">
        <v>26081</v>
      </c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</row>
    <row r="4956" ht="15.15" hidden="1" spans="1:86">
      <c r="A4956" s="4">
        <v>44145.7143865741</v>
      </c>
      <c r="B4956" s="6" t="s">
        <v>15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 t="s">
        <v>4245</v>
      </c>
      <c r="AF4956" s="6" t="s">
        <v>4246</v>
      </c>
      <c r="AG4956" s="6" t="s">
        <v>4254</v>
      </c>
      <c r="AH4956" s="6" t="s">
        <v>4255</v>
      </c>
      <c r="AI4956" s="6" t="s">
        <v>4267</v>
      </c>
      <c r="AJ4956" s="7">
        <v>102</v>
      </c>
      <c r="AK4956" s="6" t="s">
        <v>20</v>
      </c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</row>
    <row r="4957" ht="15.15" hidden="1" spans="1:86">
      <c r="A4957" s="4">
        <v>44145.7155555556</v>
      </c>
      <c r="B4957" s="6" t="s">
        <v>15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 t="s">
        <v>12863</v>
      </c>
      <c r="AF4957" s="7">
        <v>89118212463</v>
      </c>
      <c r="AG4957" s="6" t="s">
        <v>12864</v>
      </c>
      <c r="AH4957" s="6" t="s">
        <v>12865</v>
      </c>
      <c r="AI4957" s="6" t="s">
        <v>6277</v>
      </c>
      <c r="AJ4957" s="6" t="s">
        <v>2618</v>
      </c>
      <c r="AK4957" s="6" t="s">
        <v>74</v>
      </c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</row>
    <row r="4958" ht="15.15" hidden="1" spans="1:86">
      <c r="A4958" s="4">
        <v>44145.7162615741</v>
      </c>
      <c r="B4958" s="5" t="s">
        <v>65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 t="s">
        <v>4245</v>
      </c>
      <c r="R4958" s="6" t="s">
        <v>12866</v>
      </c>
      <c r="S4958" s="6" t="s">
        <v>4254</v>
      </c>
      <c r="T4958" s="6" t="s">
        <v>4248</v>
      </c>
      <c r="U4958" s="6" t="s">
        <v>7449</v>
      </c>
      <c r="V4958" s="7">
        <v>201</v>
      </c>
      <c r="W4958" s="8">
        <v>44145</v>
      </c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</row>
    <row r="4959" ht="15.15" hidden="1" spans="1:86">
      <c r="A4959" s="4">
        <v>44145.7175231481</v>
      </c>
      <c r="B4959" s="5" t="s">
        <v>65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 t="s">
        <v>12867</v>
      </c>
      <c r="R4959" s="6">
        <v>79317868655</v>
      </c>
      <c r="S4959" s="6" t="s">
        <v>12868</v>
      </c>
      <c r="T4959" s="6" t="s">
        <v>12869</v>
      </c>
      <c r="U4959" s="6" t="s">
        <v>179</v>
      </c>
      <c r="V4959" s="7">
        <v>802</v>
      </c>
      <c r="W4959" s="8">
        <v>44145</v>
      </c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</row>
    <row r="4960" ht="15.15" hidden="1" spans="1:86">
      <c r="A4960" s="4">
        <v>44145.7179861111</v>
      </c>
      <c r="B4960" s="5" t="s">
        <v>192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 t="s">
        <v>12870</v>
      </c>
      <c r="BA4960" s="6">
        <v>79052238324</v>
      </c>
      <c r="BB4960" s="6" t="s">
        <v>12871</v>
      </c>
      <c r="BC4960" s="6" t="s">
        <v>12872</v>
      </c>
      <c r="BD4960" s="6" t="s">
        <v>12862</v>
      </c>
      <c r="BE4960" s="7">
        <v>237</v>
      </c>
      <c r="BF4960" s="8">
        <v>44145</v>
      </c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</row>
    <row r="4961" ht="15.15" hidden="1" spans="1:86">
      <c r="A4961" s="4">
        <v>44145.7181481481</v>
      </c>
      <c r="B4961" s="5" t="s">
        <v>27</v>
      </c>
      <c r="C4961" s="6"/>
      <c r="D4961" s="6"/>
      <c r="E4961" s="6"/>
      <c r="F4961" s="6"/>
      <c r="G4961" s="6"/>
      <c r="H4961" s="6"/>
      <c r="I4961" s="6"/>
      <c r="J4961" s="6" t="s">
        <v>12873</v>
      </c>
      <c r="K4961" s="7">
        <v>89118200234</v>
      </c>
      <c r="L4961" s="6" t="s">
        <v>12874</v>
      </c>
      <c r="M4961" s="6" t="s">
        <v>12875</v>
      </c>
      <c r="N4961" s="6" t="s">
        <v>12876</v>
      </c>
      <c r="O4961" s="7">
        <v>113</v>
      </c>
      <c r="P4961" s="8">
        <v>44145</v>
      </c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</row>
    <row r="4962" ht="15.15" hidden="1" spans="1:86">
      <c r="A4962" s="4">
        <v>44145.7184490741</v>
      </c>
      <c r="B4962" s="5" t="s">
        <v>192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 t="s">
        <v>12877</v>
      </c>
      <c r="BA4962" s="7">
        <v>89062292810</v>
      </c>
      <c r="BB4962" s="6" t="s">
        <v>12878</v>
      </c>
      <c r="BC4962" s="6" t="s">
        <v>12879</v>
      </c>
      <c r="BD4962" s="6" t="s">
        <v>12880</v>
      </c>
      <c r="BE4962" s="6" t="s">
        <v>12881</v>
      </c>
      <c r="BF4962" s="8">
        <v>44145</v>
      </c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</row>
    <row r="4963" ht="15.15" hidden="1" spans="1:86">
      <c r="A4963" s="4">
        <v>44145.718912037</v>
      </c>
      <c r="B4963" s="6" t="s">
        <v>15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 t="s">
        <v>12863</v>
      </c>
      <c r="AF4963" s="7">
        <v>89118212463</v>
      </c>
      <c r="AG4963" s="6" t="s">
        <v>12864</v>
      </c>
      <c r="AH4963" s="6" t="s">
        <v>12865</v>
      </c>
      <c r="AI4963" s="6" t="s">
        <v>6277</v>
      </c>
      <c r="AJ4963" s="7">
        <v>110</v>
      </c>
      <c r="AK4963" s="6" t="s">
        <v>74</v>
      </c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</row>
    <row r="4964" ht="15.15" hidden="1" spans="1:86">
      <c r="A4964" s="4">
        <v>44145.7194560185</v>
      </c>
      <c r="B4964" s="5" t="s">
        <v>65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 t="s">
        <v>12882</v>
      </c>
      <c r="R4964" s="7">
        <v>89219357557</v>
      </c>
      <c r="S4964" s="6"/>
      <c r="T4964" s="6" t="s">
        <v>12883</v>
      </c>
      <c r="U4964" s="6" t="s">
        <v>3293</v>
      </c>
      <c r="V4964" s="6">
        <v>1</v>
      </c>
      <c r="W4964" s="8">
        <v>44115</v>
      </c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</row>
    <row r="4965" ht="15.15" hidden="1" spans="1:86">
      <c r="A4965" s="4">
        <v>44145.7211574074</v>
      </c>
      <c r="B4965" s="6" t="s">
        <v>80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 t="s">
        <v>919</v>
      </c>
      <c r="BH4965" s="7">
        <v>89112562872</v>
      </c>
      <c r="BI4965" s="6" t="s">
        <v>12884</v>
      </c>
      <c r="BJ4965" s="6" t="s">
        <v>12885</v>
      </c>
      <c r="BK4965" s="6" t="s">
        <v>12886</v>
      </c>
      <c r="BL4965" s="6" t="s">
        <v>4889</v>
      </c>
      <c r="BM4965" s="7">
        <v>144</v>
      </c>
      <c r="BN4965" s="6" t="s">
        <v>20</v>
      </c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</row>
    <row r="4966" ht="15.15" hidden="1" spans="1:86">
      <c r="A4966" s="4">
        <v>44145.7213425926</v>
      </c>
      <c r="B4966" s="6" t="s">
        <v>15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 t="s">
        <v>7654</v>
      </c>
      <c r="AF4966" s="6">
        <v>79112941408</v>
      </c>
      <c r="AG4966" s="6" t="s">
        <v>7655</v>
      </c>
      <c r="AH4966" s="6" t="s">
        <v>7656</v>
      </c>
      <c r="AI4966" s="6" t="s">
        <v>12711</v>
      </c>
      <c r="AJ4966" s="7">
        <v>116</v>
      </c>
      <c r="AK4966" s="6" t="s">
        <v>74</v>
      </c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</row>
    <row r="4967" ht="15.15" hidden="1" spans="1:86">
      <c r="A4967" s="4">
        <v>44145.7213773148</v>
      </c>
      <c r="B4967" s="5" t="s">
        <v>192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 t="s">
        <v>12887</v>
      </c>
      <c r="BA4967" s="7">
        <v>89110117272</v>
      </c>
      <c r="BB4967" s="6" t="s">
        <v>12888</v>
      </c>
      <c r="BC4967" s="6" t="s">
        <v>12889</v>
      </c>
      <c r="BD4967" s="6" t="s">
        <v>12862</v>
      </c>
      <c r="BE4967" s="7">
        <v>237</v>
      </c>
      <c r="BF4967" s="8">
        <v>44145</v>
      </c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</row>
    <row r="4968" ht="15.15" hidden="1" spans="1:86">
      <c r="A4968" s="4">
        <v>44145.7221180556</v>
      </c>
      <c r="B4968" s="5" t="s">
        <v>192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 t="s">
        <v>12890</v>
      </c>
      <c r="BA4968" s="7">
        <v>89112017450</v>
      </c>
      <c r="BB4968" s="6" t="s">
        <v>12891</v>
      </c>
      <c r="BC4968" s="6" t="s">
        <v>12892</v>
      </c>
      <c r="BD4968" s="6" t="s">
        <v>4425</v>
      </c>
      <c r="BE4968" s="7">
        <v>129</v>
      </c>
      <c r="BF4968" s="8">
        <v>44145</v>
      </c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</row>
    <row r="4969" ht="15.15" hidden="1" spans="1:86">
      <c r="A4969" s="4">
        <v>44145.7229398148</v>
      </c>
      <c r="B4969" s="5" t="s">
        <v>65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 t="s">
        <v>7991</v>
      </c>
      <c r="R4969" s="7">
        <v>89112330244</v>
      </c>
      <c r="S4969" s="6" t="s">
        <v>7992</v>
      </c>
      <c r="T4969" s="6" t="s">
        <v>7993</v>
      </c>
      <c r="U4969" s="6" t="s">
        <v>2001</v>
      </c>
      <c r="V4969" s="7">
        <v>302</v>
      </c>
      <c r="W4969" s="8">
        <v>44145</v>
      </c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</row>
    <row r="4970" ht="15.15" hidden="1" spans="1:86">
      <c r="A4970" s="4">
        <v>44145.7242939815</v>
      </c>
      <c r="B4970" s="6" t="s">
        <v>80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 t="s">
        <v>12893</v>
      </c>
      <c r="BH4970" s="6">
        <v>79112436903</v>
      </c>
      <c r="BI4970" s="6" t="s">
        <v>12894</v>
      </c>
      <c r="BJ4970" s="6" t="s">
        <v>12895</v>
      </c>
      <c r="BK4970" s="6" t="s">
        <v>12896</v>
      </c>
      <c r="BL4970" s="6" t="s">
        <v>12572</v>
      </c>
      <c r="BM4970" s="7">
        <v>311</v>
      </c>
      <c r="BN4970" s="6" t="s">
        <v>7588</v>
      </c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</row>
    <row r="4971" ht="15.15" hidden="1" spans="1:86">
      <c r="A4971" s="4">
        <v>44145.7268402778</v>
      </c>
      <c r="B4971" s="6" t="s">
        <v>80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 t="s">
        <v>919</v>
      </c>
      <c r="BH4971" s="7">
        <v>89112562872</v>
      </c>
      <c r="BI4971" s="6" t="s">
        <v>920</v>
      </c>
      <c r="BJ4971" s="6" t="s">
        <v>12897</v>
      </c>
      <c r="BK4971" s="6" t="s">
        <v>12886</v>
      </c>
      <c r="BL4971" s="6" t="s">
        <v>3112</v>
      </c>
      <c r="BM4971" s="6" t="s">
        <v>12898</v>
      </c>
      <c r="BN4971" s="6" t="s">
        <v>20</v>
      </c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</row>
    <row r="4972" ht="15.15" hidden="1" spans="1:86">
      <c r="A4972" s="4">
        <v>44145.7270023148</v>
      </c>
      <c r="B4972" s="5" t="s">
        <v>65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 t="s">
        <v>1762</v>
      </c>
      <c r="R4972" s="7">
        <v>79219004107</v>
      </c>
      <c r="S4972" s="6" t="s">
        <v>1763</v>
      </c>
      <c r="T4972" s="6" t="s">
        <v>12899</v>
      </c>
      <c r="U4972" s="6" t="s">
        <v>5488</v>
      </c>
      <c r="V4972" s="7">
        <v>101</v>
      </c>
      <c r="W4972" s="8">
        <v>44145</v>
      </c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</row>
    <row r="4973" ht="15.15" hidden="1" spans="1:86">
      <c r="A4973" s="4">
        <v>44145.7274652778</v>
      </c>
      <c r="B4973" s="5" t="s">
        <v>65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 t="s">
        <v>4245</v>
      </c>
      <c r="R4973" s="6" t="s">
        <v>4246</v>
      </c>
      <c r="S4973" s="6" t="s">
        <v>12900</v>
      </c>
      <c r="T4973" s="6" t="s">
        <v>4248</v>
      </c>
      <c r="U4973" s="6" t="s">
        <v>4577</v>
      </c>
      <c r="V4973" s="7">
        <v>102</v>
      </c>
      <c r="W4973" s="8">
        <v>44145</v>
      </c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</row>
    <row r="4974" ht="15.15" hidden="1" spans="1:86">
      <c r="A4974" s="4">
        <v>44145.7280902778</v>
      </c>
      <c r="B4974" s="5" t="s">
        <v>65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 t="s">
        <v>12901</v>
      </c>
      <c r="R4974" s="7">
        <v>89052026007</v>
      </c>
      <c r="S4974" s="6" t="s">
        <v>12902</v>
      </c>
      <c r="T4974" s="6" t="s">
        <v>12903</v>
      </c>
      <c r="U4974" s="6" t="s">
        <v>1158</v>
      </c>
      <c r="V4974" s="7">
        <v>102</v>
      </c>
      <c r="W4974" s="8">
        <v>44145</v>
      </c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</row>
    <row r="4975" ht="15.15" hidden="1" spans="1:86">
      <c r="A4975" s="4">
        <v>44145.728599537</v>
      </c>
      <c r="B4975" s="5" t="s">
        <v>27</v>
      </c>
      <c r="C4975" s="6"/>
      <c r="D4975" s="6"/>
      <c r="E4975" s="6"/>
      <c r="F4975" s="6"/>
      <c r="G4975" s="6"/>
      <c r="H4975" s="6"/>
      <c r="I4975" s="6"/>
      <c r="J4975" s="6" t="s">
        <v>12904</v>
      </c>
      <c r="K4975" s="6" t="s">
        <v>12905</v>
      </c>
      <c r="L4975" s="6" t="s">
        <v>12906</v>
      </c>
      <c r="M4975" s="6" t="s">
        <v>12907</v>
      </c>
      <c r="N4975" s="6" t="s">
        <v>12908</v>
      </c>
      <c r="O4975" s="7">
        <v>105</v>
      </c>
      <c r="P4975" s="8">
        <v>44145</v>
      </c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</row>
    <row r="4976" ht="15.15" hidden="1" spans="1:86">
      <c r="A4976" s="4">
        <v>44145.728599537</v>
      </c>
      <c r="B4976" s="5" t="s">
        <v>65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 t="s">
        <v>4245</v>
      </c>
      <c r="R4976" s="6" t="s">
        <v>4246</v>
      </c>
      <c r="S4976" s="6" t="s">
        <v>4254</v>
      </c>
      <c r="T4976" s="6" t="s">
        <v>4255</v>
      </c>
      <c r="U4976" s="6" t="s">
        <v>4577</v>
      </c>
      <c r="V4976" s="7">
        <v>109</v>
      </c>
      <c r="W4976" s="8">
        <v>44145</v>
      </c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</row>
    <row r="4977" ht="15.15" hidden="1" spans="1:86">
      <c r="A4977" s="4">
        <v>44145.7291666667</v>
      </c>
      <c r="B4977" s="5" t="s">
        <v>65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 t="s">
        <v>12909</v>
      </c>
      <c r="R4977" s="6">
        <v>79213515023</v>
      </c>
      <c r="S4977" s="6" t="s">
        <v>12910</v>
      </c>
      <c r="T4977" s="6" t="s">
        <v>12911</v>
      </c>
      <c r="U4977" s="6" t="s">
        <v>179</v>
      </c>
      <c r="V4977" s="7">
        <v>701</v>
      </c>
      <c r="W4977" s="8">
        <v>44144</v>
      </c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</row>
    <row r="4978" ht="15.15" hidden="1" spans="1:86">
      <c r="A4978" s="4">
        <v>44145.7293402778</v>
      </c>
      <c r="B4978" s="5" t="s">
        <v>27</v>
      </c>
      <c r="C4978" s="6"/>
      <c r="D4978" s="6"/>
      <c r="E4978" s="6"/>
      <c r="F4978" s="6"/>
      <c r="G4978" s="6"/>
      <c r="H4978" s="6"/>
      <c r="I4978" s="6"/>
      <c r="J4978" s="6" t="s">
        <v>12912</v>
      </c>
      <c r="K4978" s="6">
        <v>79217952333</v>
      </c>
      <c r="L4978" s="6"/>
      <c r="M4978" s="6" t="s">
        <v>12913</v>
      </c>
      <c r="N4978" s="6" t="s">
        <v>12914</v>
      </c>
      <c r="O4978" s="7">
        <v>101</v>
      </c>
      <c r="P4978" s="8">
        <v>44144</v>
      </c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</row>
    <row r="4979" ht="15.15" spans="1:86">
      <c r="A4979" s="4">
        <v>44145.7308564815</v>
      </c>
      <c r="B4979" s="5" t="s">
        <v>11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 t="s">
        <v>12915</v>
      </c>
      <c r="BP4979" s="6" t="s">
        <v>12916</v>
      </c>
      <c r="BQ4979" s="6" t="s">
        <v>12917</v>
      </c>
      <c r="BR4979" s="6" t="s">
        <v>12918</v>
      </c>
      <c r="BS4979" s="6" t="s">
        <v>5585</v>
      </c>
      <c r="BT4979" s="7">
        <v>106</v>
      </c>
      <c r="BU4979" s="8">
        <v>44145</v>
      </c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</row>
    <row r="4980" ht="15.15" hidden="1" spans="1:86">
      <c r="A4980" s="4">
        <v>44145.7316435185</v>
      </c>
      <c r="B4980" s="5" t="s">
        <v>65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 t="s">
        <v>12919</v>
      </c>
      <c r="R4980" s="6">
        <v>79213304424</v>
      </c>
      <c r="S4980" s="6" t="s">
        <v>12920</v>
      </c>
      <c r="T4980" s="6" t="s">
        <v>12921</v>
      </c>
      <c r="U4980" s="6" t="s">
        <v>633</v>
      </c>
      <c r="V4980" s="7">
        <v>105</v>
      </c>
      <c r="W4980" s="8">
        <v>44145</v>
      </c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</row>
    <row r="4981" ht="15.15" hidden="1" spans="1:86">
      <c r="A4981" s="4">
        <v>44145.7317361111</v>
      </c>
      <c r="B4981" s="5" t="s">
        <v>65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 t="s">
        <v>2628</v>
      </c>
      <c r="R4981" s="7">
        <v>89218814671</v>
      </c>
      <c r="S4981" s="6" t="s">
        <v>2629</v>
      </c>
      <c r="T4981" s="6" t="s">
        <v>2630</v>
      </c>
      <c r="U4981" s="6" t="s">
        <v>476</v>
      </c>
      <c r="V4981" s="6">
        <v>1</v>
      </c>
      <c r="W4981" s="8">
        <v>44144</v>
      </c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</row>
    <row r="4982" ht="15.15" hidden="1" spans="1:86">
      <c r="A4982" s="4">
        <v>44145.7320717593</v>
      </c>
      <c r="B4982" s="6" t="s">
        <v>80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 t="s">
        <v>12922</v>
      </c>
      <c r="BH4982" s="7">
        <v>89215606175</v>
      </c>
      <c r="BI4982" s="6" t="s">
        <v>12923</v>
      </c>
      <c r="BJ4982" s="6" t="s">
        <v>12924</v>
      </c>
      <c r="BK4982" s="6" t="s">
        <v>12925</v>
      </c>
      <c r="BL4982" s="6" t="s">
        <v>12926</v>
      </c>
      <c r="BM4982" s="7">
        <v>162</v>
      </c>
      <c r="BN4982" s="6" t="s">
        <v>591</v>
      </c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</row>
    <row r="4983" ht="15.15" hidden="1" spans="1:86">
      <c r="A4983" s="4">
        <v>44145.7321759259</v>
      </c>
      <c r="B4983" s="6" t="s">
        <v>80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 t="s">
        <v>12927</v>
      </c>
      <c r="BH4983" s="7">
        <v>89811716974</v>
      </c>
      <c r="BI4983" s="6" t="s">
        <v>12928</v>
      </c>
      <c r="BJ4983" s="6" t="s">
        <v>12929</v>
      </c>
      <c r="BK4983" s="6" t="s">
        <v>12930</v>
      </c>
      <c r="BL4983" s="6" t="s">
        <v>12931</v>
      </c>
      <c r="BM4983" s="7">
        <v>301</v>
      </c>
      <c r="BN4983" s="6" t="s">
        <v>20</v>
      </c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</row>
    <row r="4984" ht="15.15" hidden="1" spans="1:86">
      <c r="A4984" s="4">
        <v>44145.7325694444</v>
      </c>
      <c r="B4984" s="5" t="s">
        <v>65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 t="s">
        <v>2628</v>
      </c>
      <c r="R4984" s="7">
        <v>89218814671</v>
      </c>
      <c r="S4984" s="6" t="s">
        <v>2629</v>
      </c>
      <c r="T4984" s="6" t="s">
        <v>2638</v>
      </c>
      <c r="U4984" s="6" t="s">
        <v>476</v>
      </c>
      <c r="V4984" s="6">
        <v>3</v>
      </c>
      <c r="W4984" s="8">
        <v>44144</v>
      </c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</row>
    <row r="4985" ht="15.15" hidden="1" spans="1:86">
      <c r="A4985" s="4">
        <v>44145.733275463</v>
      </c>
      <c r="B4985" s="5" t="s">
        <v>192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 t="s">
        <v>12932</v>
      </c>
      <c r="BA4985" s="7">
        <v>89522637240</v>
      </c>
      <c r="BB4985" s="6" t="s">
        <v>12933</v>
      </c>
      <c r="BC4985" s="6" t="s">
        <v>12934</v>
      </c>
      <c r="BD4985" s="6" t="s">
        <v>773</v>
      </c>
      <c r="BE4985" s="7">
        <v>108</v>
      </c>
      <c r="BF4985" s="8">
        <v>44145</v>
      </c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</row>
    <row r="4986" ht="15.15" hidden="1" spans="1:86">
      <c r="A4986" s="4">
        <v>44145.7337037037</v>
      </c>
      <c r="B4986" s="5" t="s">
        <v>27</v>
      </c>
      <c r="C4986" s="6"/>
      <c r="D4986" s="6"/>
      <c r="E4986" s="6"/>
      <c r="F4986" s="6"/>
      <c r="G4986" s="6"/>
      <c r="H4986" s="6"/>
      <c r="I4986" s="6"/>
      <c r="J4986" s="6" t="s">
        <v>12935</v>
      </c>
      <c r="K4986" s="7">
        <v>89602346464</v>
      </c>
      <c r="L4986" s="6" t="s">
        <v>12936</v>
      </c>
      <c r="M4986" s="6" t="s">
        <v>12937</v>
      </c>
      <c r="N4986" s="6" t="s">
        <v>2522</v>
      </c>
      <c r="O4986" s="7">
        <v>102</v>
      </c>
      <c r="P4986" s="8">
        <v>44145</v>
      </c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</row>
    <row r="4987" ht="15.15" hidden="1" spans="1:86">
      <c r="A4987" s="4">
        <v>44145.734212963</v>
      </c>
      <c r="B4987" s="5" t="s">
        <v>192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 t="s">
        <v>12932</v>
      </c>
      <c r="BA4987" s="7">
        <v>89522637240</v>
      </c>
      <c r="BB4987" s="6"/>
      <c r="BC4987" s="6" t="s">
        <v>12938</v>
      </c>
      <c r="BD4987" s="6" t="s">
        <v>773</v>
      </c>
      <c r="BE4987" s="7">
        <v>108</v>
      </c>
      <c r="BF4987" s="8">
        <v>44145</v>
      </c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</row>
    <row r="4988" ht="15.15" hidden="1" spans="1:86">
      <c r="A4988" s="4">
        <v>44145.7342361111</v>
      </c>
      <c r="B4988" s="6" t="s">
        <v>80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 t="s">
        <v>12939</v>
      </c>
      <c r="BH4988" s="7">
        <v>89215606175</v>
      </c>
      <c r="BI4988" s="6" t="s">
        <v>12923</v>
      </c>
      <c r="BJ4988" s="6" t="s">
        <v>12940</v>
      </c>
      <c r="BK4988" s="6" t="s">
        <v>12941</v>
      </c>
      <c r="BL4988" s="6" t="s">
        <v>6148</v>
      </c>
      <c r="BM4988" s="7">
        <v>163</v>
      </c>
      <c r="BN4988" s="6" t="s">
        <v>591</v>
      </c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</row>
    <row r="4989" ht="15.15" spans="1:86">
      <c r="A4989" s="4">
        <v>44145.7345138889</v>
      </c>
      <c r="B4989" s="5" t="s">
        <v>11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 t="s">
        <v>12942</v>
      </c>
      <c r="BP4989" s="6">
        <v>79046418559</v>
      </c>
      <c r="BQ4989" s="6" t="s">
        <v>12943</v>
      </c>
      <c r="BR4989" s="6" t="s">
        <v>12944</v>
      </c>
      <c r="BS4989" s="6" t="s">
        <v>10107</v>
      </c>
      <c r="BT4989" s="7">
        <v>138</v>
      </c>
      <c r="BU4989" s="8">
        <v>44145</v>
      </c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</row>
    <row r="4990" ht="15.15" hidden="1" spans="1:86">
      <c r="A4990" s="4">
        <v>44145.7352083333</v>
      </c>
      <c r="B4990" s="6" t="s">
        <v>80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 t="s">
        <v>12945</v>
      </c>
      <c r="BH4990" s="6">
        <v>79818809913</v>
      </c>
      <c r="BI4990" s="6" t="s">
        <v>12946</v>
      </c>
      <c r="BJ4990" s="6" t="s">
        <v>12947</v>
      </c>
      <c r="BK4990" s="6" t="s">
        <v>12948</v>
      </c>
      <c r="BL4990" s="6" t="s">
        <v>5488</v>
      </c>
      <c r="BM4990" s="7">
        <v>102</v>
      </c>
      <c r="BN4990" s="6" t="s">
        <v>20</v>
      </c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</row>
    <row r="4991" ht="15.15" hidden="1" spans="1:86">
      <c r="A4991" s="4">
        <v>44145.7356481481</v>
      </c>
      <c r="B4991" s="5" t="s">
        <v>65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 t="s">
        <v>473</v>
      </c>
      <c r="R4991" s="7">
        <v>89119633726</v>
      </c>
      <c r="S4991" s="6"/>
      <c r="T4991" s="6" t="s">
        <v>475</v>
      </c>
      <c r="U4991" s="6" t="s">
        <v>476</v>
      </c>
      <c r="V4991" s="6">
        <v>3</v>
      </c>
      <c r="W4991" s="8">
        <v>44145</v>
      </c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</row>
    <row r="4992" ht="15.15" hidden="1" spans="1:86">
      <c r="A4992" s="4">
        <v>44145.7358101852</v>
      </c>
      <c r="B4992" s="5" t="s">
        <v>169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 t="s">
        <v>5714</v>
      </c>
      <c r="Y4992" s="6" t="s">
        <v>5715</v>
      </c>
      <c r="Z4992" s="6" t="s">
        <v>5716</v>
      </c>
      <c r="AA4992" s="6" t="s">
        <v>5717</v>
      </c>
      <c r="AB4992" s="6" t="s">
        <v>5718</v>
      </c>
      <c r="AC4992" s="7">
        <v>102</v>
      </c>
      <c r="AD4992" s="7" t="s">
        <v>4142</v>
      </c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</row>
    <row r="4993" ht="15.15" hidden="1" spans="1:86">
      <c r="A4993" s="4">
        <v>44145.7359722222</v>
      </c>
      <c r="B4993" s="5" t="s">
        <v>27</v>
      </c>
      <c r="C4993" s="6"/>
      <c r="D4993" s="6"/>
      <c r="E4993" s="6"/>
      <c r="F4993" s="6"/>
      <c r="G4993" s="6"/>
      <c r="H4993" s="6"/>
      <c r="I4993" s="6"/>
      <c r="J4993" s="6" t="s">
        <v>12949</v>
      </c>
      <c r="K4993" s="6">
        <v>79291064061</v>
      </c>
      <c r="L4993" s="6" t="s">
        <v>12950</v>
      </c>
      <c r="M4993" s="6" t="s">
        <v>12951</v>
      </c>
      <c r="N4993" s="6" t="s">
        <v>6663</v>
      </c>
      <c r="O4993" s="7">
        <v>102</v>
      </c>
      <c r="P4993" s="8">
        <v>44145</v>
      </c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</row>
    <row r="4994" ht="15.15" hidden="1" spans="1:86">
      <c r="A4994" s="4">
        <v>44145.7359837963</v>
      </c>
      <c r="B4994" s="5" t="s">
        <v>169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 t="s">
        <v>12952</v>
      </c>
      <c r="Y4994" s="6">
        <v>79117271406</v>
      </c>
      <c r="Z4994" s="6" t="s">
        <v>12953</v>
      </c>
      <c r="AA4994" s="6" t="s">
        <v>12954</v>
      </c>
      <c r="AB4994" s="6" t="s">
        <v>2254</v>
      </c>
      <c r="AC4994" s="7">
        <v>405</v>
      </c>
      <c r="AD4994" s="8">
        <v>44144</v>
      </c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</row>
    <row r="4995" ht="15.15" hidden="1" spans="1:86">
      <c r="A4995" s="4">
        <v>44145.7362731481</v>
      </c>
      <c r="B4995" s="6" t="s">
        <v>15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 t="s">
        <v>12955</v>
      </c>
      <c r="AF4995" s="6">
        <v>79111492885</v>
      </c>
      <c r="AG4995" s="6" t="s">
        <v>12956</v>
      </c>
      <c r="AH4995" s="6" t="s">
        <v>12957</v>
      </c>
      <c r="AI4995" s="6" t="s">
        <v>7587</v>
      </c>
      <c r="AJ4995" s="7">
        <v>103</v>
      </c>
      <c r="AK4995" s="5" t="s">
        <v>12958</v>
      </c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</row>
    <row r="4996" ht="15.15" hidden="1" spans="1:86">
      <c r="A4996" s="4">
        <v>44145.7362962963</v>
      </c>
      <c r="B4996" s="5" t="s">
        <v>192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 t="s">
        <v>12959</v>
      </c>
      <c r="BA4996" s="6" t="s">
        <v>12960</v>
      </c>
      <c r="BB4996" s="6"/>
      <c r="BC4996" s="6" t="s">
        <v>12961</v>
      </c>
      <c r="BD4996" s="6" t="s">
        <v>773</v>
      </c>
      <c r="BE4996" s="7">
        <v>108</v>
      </c>
      <c r="BF4996" s="8">
        <v>44145</v>
      </c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</row>
    <row r="4997" ht="15.15" hidden="1" spans="1:86">
      <c r="A4997" s="4">
        <v>44145.7363194444</v>
      </c>
      <c r="B4997" s="5" t="s">
        <v>65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 t="s">
        <v>1305</v>
      </c>
      <c r="R4997" s="7">
        <v>89500242741</v>
      </c>
      <c r="S4997" s="6" t="s">
        <v>5185</v>
      </c>
      <c r="T4997" s="6" t="s">
        <v>5186</v>
      </c>
      <c r="U4997" s="6" t="s">
        <v>476</v>
      </c>
      <c r="V4997" s="6">
        <v>3</v>
      </c>
      <c r="W4997" s="8">
        <v>44143</v>
      </c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</row>
    <row r="4998" ht="15.15" hidden="1" spans="1:86">
      <c r="A4998" s="4">
        <v>44145.7368171296</v>
      </c>
      <c r="B4998" s="5" t="s">
        <v>27</v>
      </c>
      <c r="C4998" s="6"/>
      <c r="D4998" s="6"/>
      <c r="E4998" s="6"/>
      <c r="F4998" s="6"/>
      <c r="G4998" s="6"/>
      <c r="H4998" s="6"/>
      <c r="I4998" s="6"/>
      <c r="J4998" s="6" t="s">
        <v>4330</v>
      </c>
      <c r="K4998" s="6">
        <v>79523675399</v>
      </c>
      <c r="L4998" s="6" t="s">
        <v>4331</v>
      </c>
      <c r="M4998" s="6" t="s">
        <v>12962</v>
      </c>
      <c r="N4998" s="6" t="s">
        <v>12963</v>
      </c>
      <c r="O4998" s="7">
        <v>2</v>
      </c>
      <c r="P4998" s="8">
        <v>44145</v>
      </c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</row>
    <row r="4999" ht="15.15" hidden="1" spans="1:86">
      <c r="A4999" s="4">
        <v>44145.7371412037</v>
      </c>
      <c r="B4999" s="5" t="s">
        <v>65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 t="s">
        <v>473</v>
      </c>
      <c r="R4999" s="7">
        <v>89119633726</v>
      </c>
      <c r="S4999" s="6"/>
      <c r="T4999" s="6" t="s">
        <v>475</v>
      </c>
      <c r="U4999" s="6" t="s">
        <v>633</v>
      </c>
      <c r="V4999" s="7">
        <v>203</v>
      </c>
      <c r="W4999" s="8">
        <v>44145</v>
      </c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</row>
    <row r="5000" ht="15.15" hidden="1" spans="1:86">
      <c r="A5000" s="4">
        <v>44145.7372453704</v>
      </c>
      <c r="B5000" s="5" t="s">
        <v>65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 t="s">
        <v>6478</v>
      </c>
      <c r="R5000" s="6" t="s">
        <v>6505</v>
      </c>
      <c r="S5000" s="6" t="s">
        <v>6506</v>
      </c>
      <c r="T5000" s="6" t="s">
        <v>6480</v>
      </c>
      <c r="U5000" s="6" t="s">
        <v>476</v>
      </c>
      <c r="V5000" s="6">
        <v>3</v>
      </c>
      <c r="W5000" s="8">
        <v>44145</v>
      </c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</row>
    <row r="5001" ht="15.15" hidden="1" spans="1:86">
      <c r="A5001" s="4">
        <v>44145.7374305556</v>
      </c>
      <c r="B5001" s="5" t="s">
        <v>65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 t="s">
        <v>8530</v>
      </c>
      <c r="R5001" s="7">
        <v>89817219802</v>
      </c>
      <c r="S5001" s="6" t="s">
        <v>12964</v>
      </c>
      <c r="T5001" s="6" t="s">
        <v>8532</v>
      </c>
      <c r="U5001" s="6" t="s">
        <v>5462</v>
      </c>
      <c r="V5001" s="7">
        <v>201</v>
      </c>
      <c r="W5001" s="8">
        <v>44145</v>
      </c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</row>
    <row r="5002" ht="15.15" hidden="1" spans="1:86">
      <c r="A5002" s="4">
        <v>44145.7375347222</v>
      </c>
      <c r="B5002" s="5" t="s">
        <v>192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 t="s">
        <v>12965</v>
      </c>
      <c r="BA5002" s="7">
        <v>921188134</v>
      </c>
      <c r="BB5002" s="6"/>
      <c r="BC5002" s="6" t="s">
        <v>12966</v>
      </c>
      <c r="BD5002" s="6" t="s">
        <v>773</v>
      </c>
      <c r="BE5002" s="7">
        <v>108</v>
      </c>
      <c r="BF5002" s="8">
        <v>44145</v>
      </c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</row>
    <row r="5003" ht="15.15" hidden="1" spans="1:86">
      <c r="A5003" s="4">
        <v>44145.7379398148</v>
      </c>
      <c r="B5003" s="5" t="s">
        <v>65</v>
      </c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 t="s">
        <v>12949</v>
      </c>
      <c r="R5003" s="6">
        <v>79291064061</v>
      </c>
      <c r="S5003" s="6" t="s">
        <v>12950</v>
      </c>
      <c r="T5003" s="6" t="s">
        <v>12967</v>
      </c>
      <c r="U5003" s="6" t="s">
        <v>4915</v>
      </c>
      <c r="V5003" s="7">
        <v>103</v>
      </c>
      <c r="W5003" s="8">
        <v>44145</v>
      </c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6"/>
      <c r="BX5003" s="6"/>
      <c r="BY5003" s="6"/>
      <c r="BZ5003" s="6"/>
      <c r="CA5003" s="6"/>
      <c r="CB5003" s="6"/>
      <c r="CC5003" s="6"/>
      <c r="CD5003" s="6"/>
      <c r="CE5003" s="6"/>
      <c r="CF5003" s="6"/>
      <c r="CG5003" s="6"/>
      <c r="CH5003" s="6"/>
    </row>
    <row r="5004" ht="15.15" hidden="1" spans="1:86">
      <c r="A5004" s="4">
        <v>44145.7383680556</v>
      </c>
      <c r="B5004" s="5" t="s">
        <v>192</v>
      </c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 t="s">
        <v>12965</v>
      </c>
      <c r="BA5004" s="7">
        <v>921188134</v>
      </c>
      <c r="BB5004" s="6"/>
      <c r="BC5004" s="6" t="s">
        <v>12968</v>
      </c>
      <c r="BD5004" s="6" t="s">
        <v>773</v>
      </c>
      <c r="BE5004" s="7">
        <v>108</v>
      </c>
      <c r="BF5004" s="8">
        <v>44145</v>
      </c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  <c r="BR5004" s="6"/>
      <c r="BS5004" s="6"/>
      <c r="BT5004" s="6"/>
      <c r="BU5004" s="6"/>
      <c r="BV5004" s="6"/>
      <c r="BW5004" s="6"/>
      <c r="BX5004" s="6"/>
      <c r="BY5004" s="6"/>
      <c r="BZ5004" s="6"/>
      <c r="CA5004" s="6"/>
      <c r="CB5004" s="6"/>
      <c r="CC5004" s="6"/>
      <c r="CD5004" s="6"/>
      <c r="CE5004" s="6"/>
      <c r="CF5004" s="6"/>
      <c r="CG5004" s="6"/>
      <c r="CH5004" s="6"/>
    </row>
    <row r="5005" ht="15.15" hidden="1" spans="1:86">
      <c r="A5005" s="4">
        <v>44145.7386689815</v>
      </c>
      <c r="B5005" s="6" t="s">
        <v>80</v>
      </c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 t="s">
        <v>4330</v>
      </c>
      <c r="BH5005" s="6">
        <v>79523675399</v>
      </c>
      <c r="BI5005" s="6" t="s">
        <v>4331</v>
      </c>
      <c r="BJ5005" s="6" t="s">
        <v>12969</v>
      </c>
      <c r="BK5005" s="6" t="s">
        <v>12962</v>
      </c>
      <c r="BL5005" s="6" t="s">
        <v>12970</v>
      </c>
      <c r="BM5005" s="7">
        <v>220</v>
      </c>
      <c r="BN5005" s="6" t="s">
        <v>4330</v>
      </c>
      <c r="BO5005" s="6"/>
      <c r="BP5005" s="6"/>
      <c r="BQ5005" s="6"/>
      <c r="BR5005" s="6"/>
      <c r="BS5005" s="6"/>
      <c r="BT5005" s="6"/>
      <c r="BU5005" s="6"/>
      <c r="BV5005" s="6"/>
      <c r="BW5005" s="6"/>
      <c r="BX5005" s="6"/>
      <c r="BY5005" s="6"/>
      <c r="BZ5005" s="6"/>
      <c r="CA5005" s="6"/>
      <c r="CB5005" s="6"/>
      <c r="CC5005" s="6"/>
      <c r="CD5005" s="6"/>
      <c r="CE5005" s="6"/>
      <c r="CF5005" s="6"/>
      <c r="CG5005" s="6"/>
      <c r="CH5005" s="6"/>
    </row>
    <row r="5006" ht="15.15" hidden="1" spans="1:86">
      <c r="A5006" s="4">
        <v>44145.7390856482</v>
      </c>
      <c r="B5006" s="5" t="s">
        <v>192</v>
      </c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 t="s">
        <v>12971</v>
      </c>
      <c r="BA5006" s="7">
        <v>89675748590</v>
      </c>
      <c r="BB5006" s="6" t="s">
        <v>12972</v>
      </c>
      <c r="BC5006" s="6" t="s">
        <v>12973</v>
      </c>
      <c r="BD5006" s="6" t="s">
        <v>773</v>
      </c>
      <c r="BE5006" s="7">
        <v>115</v>
      </c>
      <c r="BF5006" s="8">
        <v>44114</v>
      </c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  <c r="BR5006" s="6"/>
      <c r="BS5006" s="6"/>
      <c r="BT5006" s="6"/>
      <c r="BU5006" s="6"/>
      <c r="BV5006" s="6"/>
      <c r="BW5006" s="6"/>
      <c r="BX5006" s="6"/>
      <c r="BY5006" s="6"/>
      <c r="BZ5006" s="6"/>
      <c r="CA5006" s="6"/>
      <c r="CB5006" s="6"/>
      <c r="CC5006" s="6"/>
      <c r="CD5006" s="6"/>
      <c r="CE5006" s="6"/>
      <c r="CF5006" s="6"/>
      <c r="CG5006" s="6"/>
      <c r="CH5006" s="6"/>
    </row>
    <row r="5007" ht="15.15" hidden="1" spans="1:86">
      <c r="A5007" s="4">
        <v>44145.7393981482</v>
      </c>
      <c r="B5007" s="6" t="s">
        <v>15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 t="s">
        <v>12974</v>
      </c>
      <c r="AF5007" s="6" t="s">
        <v>12975</v>
      </c>
      <c r="AG5007" s="6" t="s">
        <v>12976</v>
      </c>
      <c r="AH5007" s="6" t="s">
        <v>12977</v>
      </c>
      <c r="AI5007" s="6" t="s">
        <v>3527</v>
      </c>
      <c r="AJ5007" s="7">
        <v>301</v>
      </c>
      <c r="AK5007" s="6" t="s">
        <v>74</v>
      </c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</row>
    <row r="5008" ht="15.15" hidden="1" spans="1:86">
      <c r="A5008" s="4">
        <v>44145.7406365741</v>
      </c>
      <c r="B5008" s="6" t="s">
        <v>80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 t="s">
        <v>12978</v>
      </c>
      <c r="BH5008" s="7">
        <v>89216557134</v>
      </c>
      <c r="BI5008" s="6" t="s">
        <v>12979</v>
      </c>
      <c r="BJ5008" s="6" t="s">
        <v>12980</v>
      </c>
      <c r="BK5008" s="6" t="s">
        <v>12981</v>
      </c>
      <c r="BL5008" s="6" t="s">
        <v>11467</v>
      </c>
      <c r="BM5008" s="7">
        <v>108</v>
      </c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</row>
    <row r="5009" ht="15.15" spans="1:86">
      <c r="A5009" s="4">
        <v>44145.7406481481</v>
      </c>
      <c r="B5009" s="5" t="s">
        <v>11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 t="s">
        <v>12982</v>
      </c>
      <c r="BP5009" s="7">
        <v>89110093410</v>
      </c>
      <c r="BQ5009" s="6" t="s">
        <v>12983</v>
      </c>
      <c r="BR5009" s="6" t="s">
        <v>12984</v>
      </c>
      <c r="BS5009" s="6" t="s">
        <v>1919</v>
      </c>
      <c r="BT5009" s="7">
        <v>177</v>
      </c>
      <c r="BU5009" s="8">
        <v>44145</v>
      </c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</row>
    <row r="5010" ht="15.15" hidden="1" spans="1:86">
      <c r="A5010" s="4">
        <v>44145.7409143519</v>
      </c>
      <c r="B5010" s="6" t="s">
        <v>80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 t="s">
        <v>4231</v>
      </c>
      <c r="BH5010" s="7">
        <v>89215968758</v>
      </c>
      <c r="BI5010" s="6" t="s">
        <v>4232</v>
      </c>
      <c r="BJ5010" s="6" t="s">
        <v>10049</v>
      </c>
      <c r="BK5010" s="6" t="s">
        <v>8908</v>
      </c>
      <c r="BL5010" s="6" t="s">
        <v>6148</v>
      </c>
      <c r="BM5010" s="7">
        <v>163</v>
      </c>
      <c r="BN5010" s="6" t="s">
        <v>20</v>
      </c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</row>
    <row r="5011" ht="15.15" hidden="1" spans="1:86">
      <c r="A5011" s="4">
        <v>44145.7419444444</v>
      </c>
      <c r="B5011" s="5" t="s">
        <v>27</v>
      </c>
      <c r="C5011" s="6"/>
      <c r="D5011" s="6"/>
      <c r="E5011" s="6"/>
      <c r="F5011" s="6"/>
      <c r="G5011" s="6"/>
      <c r="H5011" s="6"/>
      <c r="I5011" s="6"/>
      <c r="J5011" s="6" t="s">
        <v>12985</v>
      </c>
      <c r="K5011" s="7">
        <v>89214231569</v>
      </c>
      <c r="L5011" s="6" t="s">
        <v>12986</v>
      </c>
      <c r="M5011" s="6" t="s">
        <v>12987</v>
      </c>
      <c r="N5011" s="6" t="s">
        <v>12988</v>
      </c>
      <c r="O5011" s="7">
        <v>311</v>
      </c>
      <c r="P5011" s="8">
        <v>44145</v>
      </c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</row>
    <row r="5012" ht="15.15" hidden="1" spans="1:86">
      <c r="A5012" s="4">
        <v>44145.7424074074</v>
      </c>
      <c r="B5012" s="5" t="s">
        <v>65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 t="s">
        <v>12989</v>
      </c>
      <c r="R5012" s="6">
        <v>79214285556</v>
      </c>
      <c r="S5012" s="6" t="s">
        <v>12990</v>
      </c>
      <c r="T5012" s="6" t="s">
        <v>12991</v>
      </c>
      <c r="U5012" s="6" t="s">
        <v>179</v>
      </c>
      <c r="V5012" s="7">
        <v>902</v>
      </c>
      <c r="W5012" s="8">
        <v>44145</v>
      </c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</row>
    <row r="5013" ht="15.15" spans="1:86">
      <c r="A5013" s="4">
        <v>44145.7428587963</v>
      </c>
      <c r="B5013" s="5" t="s">
        <v>11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 t="s">
        <v>12765</v>
      </c>
      <c r="BP5013" s="7">
        <v>89219319710</v>
      </c>
      <c r="BQ5013" s="6"/>
      <c r="BR5013" s="6" t="s">
        <v>12766</v>
      </c>
      <c r="BS5013" s="6" t="s">
        <v>64</v>
      </c>
      <c r="BT5013" s="7">
        <v>225</v>
      </c>
      <c r="BU5013" s="8">
        <v>44145</v>
      </c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</row>
    <row r="5014" ht="15.15" spans="1:86">
      <c r="A5014" s="4">
        <v>44145.7428703704</v>
      </c>
      <c r="B5014" s="5" t="s">
        <v>11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 t="s">
        <v>12992</v>
      </c>
      <c r="BP5014" s="6" t="s">
        <v>12993</v>
      </c>
      <c r="BQ5014" s="6" t="s">
        <v>12994</v>
      </c>
      <c r="BR5014" s="6" t="s">
        <v>12995</v>
      </c>
      <c r="BS5014" s="6" t="s">
        <v>64</v>
      </c>
      <c r="BT5014" s="7">
        <v>225</v>
      </c>
      <c r="BU5014" s="8">
        <v>44145</v>
      </c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</row>
    <row r="5015" ht="15.15" hidden="1" spans="1:86">
      <c r="A5015" s="4">
        <v>44145.7430208333</v>
      </c>
      <c r="B5015" s="5" t="s">
        <v>192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 t="s">
        <v>12996</v>
      </c>
      <c r="BA5015" s="7">
        <v>89217444330</v>
      </c>
      <c r="BB5015" s="6" t="s">
        <v>12997</v>
      </c>
      <c r="BC5015" s="6" t="s">
        <v>12998</v>
      </c>
      <c r="BD5015" s="6" t="s">
        <v>11588</v>
      </c>
      <c r="BE5015" s="7">
        <v>138</v>
      </c>
      <c r="BF5015" s="8">
        <v>44145</v>
      </c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</row>
    <row r="5016" ht="15.15" spans="1:86">
      <c r="A5016" s="4">
        <v>44145.7433217593</v>
      </c>
      <c r="B5016" s="5" t="s">
        <v>11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 t="s">
        <v>12999</v>
      </c>
      <c r="BP5016" s="6">
        <v>79213398902</v>
      </c>
      <c r="BQ5016" s="6" t="s">
        <v>13000</v>
      </c>
      <c r="BR5016" s="6" t="s">
        <v>13001</v>
      </c>
      <c r="BS5016" s="6" t="s">
        <v>13002</v>
      </c>
      <c r="BT5016" s="7">
        <v>603</v>
      </c>
      <c r="BU5016" s="8">
        <v>44145</v>
      </c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</row>
    <row r="5017" ht="15.15" hidden="1" spans="1:86">
      <c r="A5017" s="4">
        <v>44145.7438425926</v>
      </c>
      <c r="B5017" s="5" t="s">
        <v>192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 t="s">
        <v>12996</v>
      </c>
      <c r="BA5017" s="7">
        <v>89217444330</v>
      </c>
      <c r="BB5017" s="6" t="s">
        <v>12997</v>
      </c>
      <c r="BC5017" s="6" t="s">
        <v>13003</v>
      </c>
      <c r="BD5017" s="6" t="s">
        <v>13004</v>
      </c>
      <c r="BE5017" s="7">
        <v>138</v>
      </c>
      <c r="BF5017" s="8">
        <v>44145</v>
      </c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</row>
    <row r="5018" ht="15.15" hidden="1" spans="1:86">
      <c r="A5018" s="4">
        <v>44145.7448726852</v>
      </c>
      <c r="B5018" s="5" t="s">
        <v>65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 t="s">
        <v>12971</v>
      </c>
      <c r="R5018" s="7">
        <v>89675748590</v>
      </c>
      <c r="S5018" s="6" t="s">
        <v>12972</v>
      </c>
      <c r="T5018" s="6" t="s">
        <v>12973</v>
      </c>
      <c r="U5018" s="6" t="s">
        <v>7168</v>
      </c>
      <c r="V5018" s="7">
        <v>202</v>
      </c>
      <c r="W5018" s="8">
        <v>44114</v>
      </c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</row>
    <row r="5019" ht="15.15" hidden="1" spans="1:86">
      <c r="A5019" s="4">
        <v>44145.7449537037</v>
      </c>
      <c r="B5019" s="5" t="s">
        <v>192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 t="s">
        <v>12996</v>
      </c>
      <c r="BA5019" s="7">
        <v>89217444330</v>
      </c>
      <c r="BB5019" s="6" t="s">
        <v>12997</v>
      </c>
      <c r="BC5019" s="6" t="s">
        <v>12998</v>
      </c>
      <c r="BD5019" s="6" t="s">
        <v>13005</v>
      </c>
      <c r="BE5019" s="7">
        <v>136</v>
      </c>
      <c r="BF5019" s="8">
        <v>44145</v>
      </c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</row>
    <row r="5020" ht="15.15" hidden="1" spans="1:86">
      <c r="A5020" s="4">
        <v>44145.7455324074</v>
      </c>
      <c r="B5020" s="5" t="s">
        <v>65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 t="s">
        <v>10293</v>
      </c>
      <c r="R5020" s="7">
        <v>79219667468</v>
      </c>
      <c r="S5020" s="6" t="s">
        <v>10294</v>
      </c>
      <c r="T5020" s="6" t="s">
        <v>10295</v>
      </c>
      <c r="U5020" s="6" t="s">
        <v>10296</v>
      </c>
      <c r="V5020" s="6">
        <v>3</v>
      </c>
      <c r="W5020" s="8">
        <v>44145</v>
      </c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</row>
    <row r="5021" ht="15.15" hidden="1" spans="1:86">
      <c r="A5021" s="4">
        <v>44145.7455787037</v>
      </c>
      <c r="B5021" s="5" t="s">
        <v>65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 t="s">
        <v>6680</v>
      </c>
      <c r="R5021" s="7">
        <v>9312902949</v>
      </c>
      <c r="S5021" s="6" t="s">
        <v>6681</v>
      </c>
      <c r="T5021" s="6" t="s">
        <v>6682</v>
      </c>
      <c r="U5021" s="6" t="s">
        <v>476</v>
      </c>
      <c r="V5021" s="6">
        <v>3</v>
      </c>
      <c r="W5021" s="8">
        <v>44145</v>
      </c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</row>
    <row r="5022" ht="15.15" hidden="1" spans="1:86">
      <c r="A5022" s="4">
        <v>44145.7459490741</v>
      </c>
      <c r="B5022" s="5" t="s">
        <v>192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 t="s">
        <v>12996</v>
      </c>
      <c r="BA5022" s="7">
        <v>89217444330</v>
      </c>
      <c r="BB5022" s="6" t="s">
        <v>12997</v>
      </c>
      <c r="BC5022" s="6" t="s">
        <v>13003</v>
      </c>
      <c r="BD5022" s="6" t="s">
        <v>13005</v>
      </c>
      <c r="BE5022" s="7">
        <v>138</v>
      </c>
      <c r="BF5022" s="8">
        <v>44145</v>
      </c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</row>
    <row r="5023" ht="15.15" hidden="1" spans="1:86">
      <c r="A5023" s="4">
        <v>44145.7460416667</v>
      </c>
      <c r="B5023" s="5" t="s">
        <v>27</v>
      </c>
      <c r="C5023" s="6"/>
      <c r="D5023" s="6"/>
      <c r="E5023" s="6"/>
      <c r="F5023" s="6"/>
      <c r="G5023" s="6"/>
      <c r="H5023" s="6"/>
      <c r="I5023" s="6"/>
      <c r="J5023" s="6" t="s">
        <v>13006</v>
      </c>
      <c r="K5023" s="7">
        <v>89219466523</v>
      </c>
      <c r="L5023" s="6" t="s">
        <v>13007</v>
      </c>
      <c r="M5023" s="6" t="s">
        <v>13008</v>
      </c>
      <c r="N5023" s="6" t="s">
        <v>9100</v>
      </c>
      <c r="O5023" s="7">
        <v>401</v>
      </c>
      <c r="P5023" s="8">
        <v>37880</v>
      </c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</row>
    <row r="5024" ht="15.15" hidden="1" spans="1:86">
      <c r="A5024" s="4">
        <v>44145.7473032407</v>
      </c>
      <c r="B5024" s="5" t="s">
        <v>65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 t="s">
        <v>13009</v>
      </c>
      <c r="R5024" s="6">
        <v>79213383381</v>
      </c>
      <c r="S5024" s="6" t="s">
        <v>13010</v>
      </c>
      <c r="T5024" s="6" t="s">
        <v>13011</v>
      </c>
      <c r="U5024" s="6" t="s">
        <v>139</v>
      </c>
      <c r="V5024" s="7">
        <v>603</v>
      </c>
      <c r="W5024" s="8">
        <v>44115</v>
      </c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</row>
    <row r="5025" ht="15.15" hidden="1" spans="1:86">
      <c r="A5025" s="4">
        <v>44145.7487615741</v>
      </c>
      <c r="B5025" s="6" t="s">
        <v>15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 t="s">
        <v>13012</v>
      </c>
      <c r="AF5025" s="6">
        <v>79213255430</v>
      </c>
      <c r="AG5025" s="6" t="s">
        <v>13013</v>
      </c>
      <c r="AH5025" s="6" t="s">
        <v>13014</v>
      </c>
      <c r="AI5025" s="6" t="s">
        <v>3496</v>
      </c>
      <c r="AJ5025" s="7">
        <v>601</v>
      </c>
      <c r="AK5025" s="6" t="s">
        <v>20</v>
      </c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</row>
    <row r="5026" ht="15.15" hidden="1" spans="1:86">
      <c r="A5026" s="4">
        <v>44145.7489351852</v>
      </c>
      <c r="B5026" s="5" t="s">
        <v>192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 t="s">
        <v>13015</v>
      </c>
      <c r="BA5026" s="7">
        <v>89817770332</v>
      </c>
      <c r="BB5026" s="6" t="s">
        <v>13016</v>
      </c>
      <c r="BC5026" s="6" t="s">
        <v>13017</v>
      </c>
      <c r="BD5026" s="6" t="s">
        <v>11588</v>
      </c>
      <c r="BE5026" s="7">
        <v>119</v>
      </c>
      <c r="BF5026" s="8">
        <v>44145</v>
      </c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</row>
    <row r="5027" ht="15.15" hidden="1" spans="1:86">
      <c r="A5027" s="4">
        <v>44145.7494212963</v>
      </c>
      <c r="B5027" s="5" t="s">
        <v>192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 t="s">
        <v>5895</v>
      </c>
      <c r="BA5027" s="7">
        <v>89213275011</v>
      </c>
      <c r="BB5027" s="6" t="s">
        <v>5896</v>
      </c>
      <c r="BC5027" s="6" t="s">
        <v>5897</v>
      </c>
      <c r="BD5027" s="6" t="s">
        <v>12862</v>
      </c>
      <c r="BE5027" s="7">
        <v>126</v>
      </c>
      <c r="BF5027" s="7" t="s">
        <v>11504</v>
      </c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</row>
    <row r="5028" ht="15.15" hidden="1" spans="1:86">
      <c r="A5028" s="4">
        <v>44145.7495601852</v>
      </c>
      <c r="B5028" s="6" t="s">
        <v>15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 t="s">
        <v>13018</v>
      </c>
      <c r="AF5028" s="6">
        <v>79213370279</v>
      </c>
      <c r="AG5028" s="6" t="s">
        <v>13019</v>
      </c>
      <c r="AH5028" s="6" t="s">
        <v>13020</v>
      </c>
      <c r="AI5028" s="6" t="s">
        <v>2855</v>
      </c>
      <c r="AJ5028" s="6" t="s">
        <v>13021</v>
      </c>
      <c r="AK5028" s="6" t="s">
        <v>74</v>
      </c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</row>
    <row r="5029" ht="15.15" hidden="1" spans="1:86">
      <c r="A5029" s="4">
        <v>44145.7505324074</v>
      </c>
      <c r="B5029" s="6" t="s">
        <v>15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 t="s">
        <v>12971</v>
      </c>
      <c r="AF5029" s="7">
        <v>89675748590</v>
      </c>
      <c r="AG5029" s="6" t="s">
        <v>12972</v>
      </c>
      <c r="AH5029" s="6" t="s">
        <v>12973</v>
      </c>
      <c r="AI5029" s="6" t="s">
        <v>13022</v>
      </c>
      <c r="AJ5029" s="7">
        <v>201</v>
      </c>
      <c r="AK5029" s="6" t="s">
        <v>20</v>
      </c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</row>
    <row r="5030" ht="15.15" hidden="1" spans="1:86">
      <c r="A5030" s="4">
        <v>44145.7523726852</v>
      </c>
      <c r="B5030" s="5" t="s">
        <v>27</v>
      </c>
      <c r="C5030" s="6"/>
      <c r="D5030" s="6"/>
      <c r="E5030" s="6"/>
      <c r="F5030" s="6"/>
      <c r="G5030" s="6"/>
      <c r="H5030" s="6"/>
      <c r="I5030" s="6"/>
      <c r="J5030" s="6" t="s">
        <v>13023</v>
      </c>
      <c r="K5030" s="7">
        <v>89506642105</v>
      </c>
      <c r="L5030" s="6"/>
      <c r="M5030" s="6" t="s">
        <v>13024</v>
      </c>
      <c r="N5030" s="6" t="s">
        <v>745</v>
      </c>
      <c r="O5030" s="7">
        <v>107</v>
      </c>
      <c r="P5030" s="8">
        <v>44145</v>
      </c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</row>
    <row r="5031" ht="15.15" hidden="1" spans="1:86">
      <c r="A5031" s="4">
        <v>44145.7524074074</v>
      </c>
      <c r="B5031" s="6" t="s">
        <v>15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 t="s">
        <v>1709</v>
      </c>
      <c r="AF5031" s="6">
        <v>79119749081</v>
      </c>
      <c r="AG5031" s="6" t="s">
        <v>13025</v>
      </c>
      <c r="AH5031" s="6" t="s">
        <v>13026</v>
      </c>
      <c r="AI5031" s="6" t="s">
        <v>3305</v>
      </c>
      <c r="AJ5031" s="7">
        <v>133</v>
      </c>
      <c r="AK5031" s="5" t="s">
        <v>13027</v>
      </c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</row>
    <row r="5032" ht="15.15" hidden="1" spans="1:86">
      <c r="A5032" s="4">
        <v>44145.7531597222</v>
      </c>
      <c r="B5032" s="6" t="s">
        <v>15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 t="s">
        <v>13018</v>
      </c>
      <c r="AF5032" s="6">
        <v>79213370279</v>
      </c>
      <c r="AG5032" s="6" t="s">
        <v>13019</v>
      </c>
      <c r="AH5032" s="6" t="s">
        <v>13020</v>
      </c>
      <c r="AI5032" s="6" t="s">
        <v>723</v>
      </c>
      <c r="AJ5032" s="7">
        <v>102</v>
      </c>
      <c r="AK5032" s="6" t="s">
        <v>74</v>
      </c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</row>
    <row r="5033" ht="15.15" hidden="1" spans="1:86">
      <c r="A5033" s="4">
        <v>44145.7540509259</v>
      </c>
      <c r="B5033" s="6" t="s">
        <v>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 t="s">
        <v>13028</v>
      </c>
      <c r="BH5033" s="6">
        <v>79117980035</v>
      </c>
      <c r="BI5033" s="6" t="s">
        <v>13029</v>
      </c>
      <c r="BJ5033" s="6" t="s">
        <v>13030</v>
      </c>
      <c r="BK5033" s="6" t="s">
        <v>13031</v>
      </c>
      <c r="BL5033" s="6" t="s">
        <v>13032</v>
      </c>
      <c r="BM5033" s="7">
        <v>203</v>
      </c>
      <c r="BN5033" s="6" t="s">
        <v>20</v>
      </c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</row>
    <row r="5034" ht="15.15" spans="1:86">
      <c r="A5034" s="4">
        <v>44145.7542939815</v>
      </c>
      <c r="B5034" s="5" t="s">
        <v>11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 t="s">
        <v>12999</v>
      </c>
      <c r="BP5034" s="6">
        <v>79213398902</v>
      </c>
      <c r="BQ5034" s="6" t="s">
        <v>13000</v>
      </c>
      <c r="BR5034" s="6" t="s">
        <v>13001</v>
      </c>
      <c r="BS5034" s="6" t="s">
        <v>280</v>
      </c>
      <c r="BT5034" s="7">
        <v>103</v>
      </c>
      <c r="BU5034" s="8">
        <v>44145</v>
      </c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</row>
    <row r="5035" ht="15.15" hidden="1" spans="1:86">
      <c r="A5035" s="4">
        <v>44145.7547569444</v>
      </c>
      <c r="B5035" s="6" t="s">
        <v>15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 t="s">
        <v>13033</v>
      </c>
      <c r="AF5035" s="6">
        <v>79119157027</v>
      </c>
      <c r="AG5035" s="6" t="s">
        <v>13034</v>
      </c>
      <c r="AH5035" s="6" t="s">
        <v>13035</v>
      </c>
      <c r="AI5035" s="6" t="s">
        <v>3496</v>
      </c>
      <c r="AJ5035" s="7">
        <v>601</v>
      </c>
      <c r="AK5035" s="6" t="s">
        <v>20</v>
      </c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</row>
    <row r="5036" ht="15.15" hidden="1" spans="1:86">
      <c r="A5036" s="4">
        <v>44145.757025463</v>
      </c>
      <c r="B5036" s="5" t="s">
        <v>65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 t="s">
        <v>13036</v>
      </c>
      <c r="R5036" s="6" t="s">
        <v>13037</v>
      </c>
      <c r="S5036" s="6" t="s">
        <v>13038</v>
      </c>
      <c r="T5036" s="6" t="s">
        <v>13039</v>
      </c>
      <c r="U5036" s="6" t="s">
        <v>155</v>
      </c>
      <c r="V5036" s="6">
        <v>2</v>
      </c>
      <c r="W5036" s="8">
        <v>44145</v>
      </c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</row>
    <row r="5037" ht="15.15" spans="1:86">
      <c r="A5037" s="4">
        <v>44145.757037037</v>
      </c>
      <c r="B5037" s="5" t="s">
        <v>11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 t="s">
        <v>13040</v>
      </c>
      <c r="BP5037" s="6">
        <v>79219810901</v>
      </c>
      <c r="BQ5037" s="6" t="s">
        <v>13041</v>
      </c>
      <c r="BR5037" s="6" t="s">
        <v>13042</v>
      </c>
      <c r="BS5037" s="6" t="s">
        <v>13043</v>
      </c>
      <c r="BT5037" s="7">
        <v>217</v>
      </c>
      <c r="BU5037" s="8">
        <v>44145</v>
      </c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</row>
    <row r="5038" ht="15.15" hidden="1" spans="1:86">
      <c r="A5038" s="4">
        <v>44145.7570717593</v>
      </c>
      <c r="B5038" s="5" t="s">
        <v>192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 t="s">
        <v>13044</v>
      </c>
      <c r="BA5038" s="7">
        <v>89213271747</v>
      </c>
      <c r="BB5038" s="6" t="s">
        <v>13045</v>
      </c>
      <c r="BC5038" s="6" t="s">
        <v>13046</v>
      </c>
      <c r="BD5038" s="6" t="s">
        <v>11588</v>
      </c>
      <c r="BE5038" s="7">
        <v>127</v>
      </c>
      <c r="BF5038" s="8">
        <v>44145</v>
      </c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</row>
    <row r="5039" ht="15.15" hidden="1" spans="1:86">
      <c r="A5039" s="4">
        <v>44145.7579398148</v>
      </c>
      <c r="B5039" s="6" t="s">
        <v>15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 t="s">
        <v>13018</v>
      </c>
      <c r="AF5039" s="6">
        <v>79213370279</v>
      </c>
      <c r="AG5039" s="6" t="s">
        <v>13019</v>
      </c>
      <c r="AH5039" s="6" t="s">
        <v>13020</v>
      </c>
      <c r="AI5039" s="6" t="s">
        <v>2533</v>
      </c>
      <c r="AJ5039" s="7">
        <v>102</v>
      </c>
      <c r="AK5039" s="6" t="s">
        <v>74</v>
      </c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</row>
    <row r="5040" ht="15.15" hidden="1" spans="1:86">
      <c r="A5040" s="4">
        <v>44145.7581597222</v>
      </c>
      <c r="B5040" s="5" t="s">
        <v>65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 t="s">
        <v>13047</v>
      </c>
      <c r="R5040" s="7">
        <v>89213224794</v>
      </c>
      <c r="S5040" s="6" t="s">
        <v>13038</v>
      </c>
      <c r="T5040" s="6" t="s">
        <v>13039</v>
      </c>
      <c r="U5040" s="6" t="s">
        <v>160</v>
      </c>
      <c r="V5040" s="6">
        <v>3</v>
      </c>
      <c r="W5040" s="8">
        <v>44145</v>
      </c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</row>
    <row r="5041" ht="15.15" hidden="1" spans="1:86">
      <c r="A5041" s="4">
        <v>44145.7581944444</v>
      </c>
      <c r="B5041" s="5" t="s">
        <v>65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 t="s">
        <v>10998</v>
      </c>
      <c r="R5041" s="6" t="s">
        <v>13048</v>
      </c>
      <c r="S5041" s="6" t="s">
        <v>10999</v>
      </c>
      <c r="T5041" s="6" t="s">
        <v>13049</v>
      </c>
      <c r="U5041" s="6" t="s">
        <v>179</v>
      </c>
      <c r="V5041" s="7">
        <v>502</v>
      </c>
      <c r="W5041" s="8">
        <v>44145</v>
      </c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</row>
    <row r="5042" ht="15.15" hidden="1" spans="1:86">
      <c r="A5042" s="4">
        <v>44145.7595949074</v>
      </c>
      <c r="B5042" s="5" t="s">
        <v>27</v>
      </c>
      <c r="C5042" s="6"/>
      <c r="D5042" s="6"/>
      <c r="E5042" s="6"/>
      <c r="F5042" s="6"/>
      <c r="G5042" s="6"/>
      <c r="H5042" s="6"/>
      <c r="I5042" s="6"/>
      <c r="J5042" s="6" t="s">
        <v>13023</v>
      </c>
      <c r="K5042" s="7">
        <v>89506642105</v>
      </c>
      <c r="L5042" s="6"/>
      <c r="M5042" s="6" t="s">
        <v>13024</v>
      </c>
      <c r="N5042" s="6" t="s">
        <v>1147</v>
      </c>
      <c r="O5042" s="7">
        <v>119</v>
      </c>
      <c r="P5042" s="8">
        <v>44145</v>
      </c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</row>
    <row r="5043" ht="15.15" hidden="1" spans="1:86">
      <c r="A5043" s="4">
        <v>44145.7596759259</v>
      </c>
      <c r="B5043" s="6" t="s">
        <v>365</v>
      </c>
      <c r="C5043" s="6" t="s">
        <v>13050</v>
      </c>
      <c r="D5043" s="6">
        <v>79052094875</v>
      </c>
      <c r="E5043" s="6" t="s">
        <v>13051</v>
      </c>
      <c r="F5043" s="6" t="s">
        <v>13052</v>
      </c>
      <c r="G5043" s="6" t="s">
        <v>369</v>
      </c>
      <c r="H5043" s="6" t="s">
        <v>13053</v>
      </c>
      <c r="I5043" s="8">
        <v>44145</v>
      </c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</row>
    <row r="5044" ht="15.15" hidden="1" spans="1:86">
      <c r="A5044" s="4">
        <v>44145.7601041667</v>
      </c>
      <c r="B5044" s="5" t="s">
        <v>65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 t="s">
        <v>13054</v>
      </c>
      <c r="R5044" s="7">
        <v>89219324090</v>
      </c>
      <c r="S5044" s="6" t="s">
        <v>13055</v>
      </c>
      <c r="T5044" s="6" t="s">
        <v>13056</v>
      </c>
      <c r="U5044" s="6" t="s">
        <v>179</v>
      </c>
      <c r="V5044" s="7">
        <v>901</v>
      </c>
      <c r="W5044" s="8">
        <v>44145</v>
      </c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</row>
    <row r="5045" ht="15.15" spans="1:86">
      <c r="A5045" s="4">
        <v>44145.7603472222</v>
      </c>
      <c r="B5045" s="5" t="s">
        <v>11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 t="s">
        <v>13057</v>
      </c>
      <c r="BP5045" s="6">
        <v>79818146331</v>
      </c>
      <c r="BQ5045" s="6"/>
      <c r="BR5045" s="6" t="s">
        <v>13058</v>
      </c>
      <c r="BS5045" s="6" t="s">
        <v>13043</v>
      </c>
      <c r="BT5045" s="7">
        <v>218</v>
      </c>
      <c r="BU5045" s="8">
        <v>44145</v>
      </c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</row>
    <row r="5046" ht="15.15" hidden="1" spans="1:86">
      <c r="A5046" s="4">
        <v>44145.7615972222</v>
      </c>
      <c r="B5046" s="5" t="s">
        <v>65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 t="s">
        <v>13059</v>
      </c>
      <c r="R5046" s="7">
        <v>89217547221</v>
      </c>
      <c r="S5046" s="6" t="s">
        <v>13060</v>
      </c>
      <c r="T5046" s="6" t="s">
        <v>13061</v>
      </c>
      <c r="U5046" s="6" t="s">
        <v>13062</v>
      </c>
      <c r="V5046" s="6">
        <v>1</v>
      </c>
      <c r="W5046" s="8">
        <v>44144</v>
      </c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</row>
    <row r="5047" ht="15.15" hidden="1" spans="1:86">
      <c r="A5047" s="4">
        <v>44145.7616782407</v>
      </c>
      <c r="B5047" s="6" t="s">
        <v>365</v>
      </c>
      <c r="C5047" s="6" t="s">
        <v>8447</v>
      </c>
      <c r="D5047" s="7">
        <v>89112552259</v>
      </c>
      <c r="E5047" s="6" t="s">
        <v>8448</v>
      </c>
      <c r="F5047" s="6" t="s">
        <v>8449</v>
      </c>
      <c r="G5047" s="6" t="s">
        <v>13063</v>
      </c>
      <c r="H5047" s="7">
        <v>801</v>
      </c>
      <c r="I5047" s="8">
        <v>44145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</row>
    <row r="5048" ht="15.15" hidden="1" spans="1:86">
      <c r="A5048" s="4">
        <v>44145.7623842593</v>
      </c>
      <c r="B5048" s="5" t="s">
        <v>65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 t="s">
        <v>734</v>
      </c>
      <c r="R5048" s="7">
        <v>89313311819</v>
      </c>
      <c r="S5048" s="6" t="s">
        <v>735</v>
      </c>
      <c r="T5048" s="6" t="s">
        <v>12856</v>
      </c>
      <c r="U5048" s="6" t="s">
        <v>179</v>
      </c>
      <c r="V5048" s="7">
        <v>102</v>
      </c>
      <c r="W5048" s="8">
        <v>44145</v>
      </c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</row>
    <row r="5049" ht="15.15" spans="1:86">
      <c r="A5049" s="4">
        <v>44145.7625115741</v>
      </c>
      <c r="B5049" s="5" t="s">
        <v>11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 t="s">
        <v>13064</v>
      </c>
      <c r="BP5049" s="6">
        <v>79217966460</v>
      </c>
      <c r="BQ5049" s="6" t="s">
        <v>13065</v>
      </c>
      <c r="BR5049" s="6" t="s">
        <v>13066</v>
      </c>
      <c r="BS5049" s="6" t="s">
        <v>13067</v>
      </c>
      <c r="BT5049" s="7">
        <v>218</v>
      </c>
      <c r="BU5049" s="8">
        <v>44145</v>
      </c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</row>
    <row r="5050" ht="15.15" spans="1:86">
      <c r="A5050" s="4">
        <v>44145.7627662037</v>
      </c>
      <c r="B5050" s="5" t="s">
        <v>11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 t="s">
        <v>13068</v>
      </c>
      <c r="BP5050" s="6" t="s">
        <v>13069</v>
      </c>
      <c r="BQ5050" s="6" t="s">
        <v>13070</v>
      </c>
      <c r="BR5050" s="6" t="s">
        <v>13071</v>
      </c>
      <c r="BS5050" s="6" t="s">
        <v>13072</v>
      </c>
      <c r="BT5050" s="7">
        <v>218</v>
      </c>
      <c r="BU5050" s="8">
        <v>44145</v>
      </c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</row>
    <row r="5051" ht="15.15" spans="1:86">
      <c r="A5051" s="4">
        <v>44145.7636458333</v>
      </c>
      <c r="B5051" s="5" t="s">
        <v>11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 t="s">
        <v>13073</v>
      </c>
      <c r="BP5051" s="7">
        <v>89310033503</v>
      </c>
      <c r="BQ5051" s="6" t="s">
        <v>13074</v>
      </c>
      <c r="BR5051" s="6" t="s">
        <v>13075</v>
      </c>
      <c r="BS5051" s="6" t="s">
        <v>13043</v>
      </c>
      <c r="BT5051" s="7">
        <v>218</v>
      </c>
      <c r="BU5051" s="8">
        <v>44145</v>
      </c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</row>
    <row r="5052" ht="15.15" spans="1:86">
      <c r="A5052" s="4">
        <v>44145.7642592593</v>
      </c>
      <c r="B5052" s="5" t="s">
        <v>11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 t="s">
        <v>13076</v>
      </c>
      <c r="BP5052" s="6">
        <v>79217480715</v>
      </c>
      <c r="BQ5052" s="6" t="s">
        <v>13077</v>
      </c>
      <c r="BR5052" s="6" t="s">
        <v>13078</v>
      </c>
      <c r="BS5052" s="6" t="s">
        <v>13079</v>
      </c>
      <c r="BT5052" s="7">
        <v>218</v>
      </c>
      <c r="BU5052" s="8">
        <v>44144</v>
      </c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</row>
    <row r="5053" ht="15.15" spans="1:86">
      <c r="A5053" s="4">
        <v>44145.764525463</v>
      </c>
      <c r="B5053" s="5" t="s">
        <v>11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 t="s">
        <v>434</v>
      </c>
      <c r="BP5053" s="7">
        <v>79117691326</v>
      </c>
      <c r="BQ5053" s="6" t="s">
        <v>435</v>
      </c>
      <c r="BR5053" s="6" t="s">
        <v>13080</v>
      </c>
      <c r="BS5053" s="6" t="s">
        <v>13067</v>
      </c>
      <c r="BT5053" s="7">
        <v>218</v>
      </c>
      <c r="BU5053" s="8">
        <v>44145</v>
      </c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</row>
    <row r="5054" ht="15.15" spans="1:86">
      <c r="A5054" s="4">
        <v>44145.7649537037</v>
      </c>
      <c r="B5054" s="5" t="s">
        <v>11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 t="s">
        <v>13081</v>
      </c>
      <c r="BP5054" s="7">
        <v>89052268072</v>
      </c>
      <c r="BQ5054" s="6" t="s">
        <v>13082</v>
      </c>
      <c r="BR5054" s="6" t="s">
        <v>13083</v>
      </c>
      <c r="BS5054" s="6" t="s">
        <v>13043</v>
      </c>
      <c r="BT5054" s="7">
        <v>318</v>
      </c>
      <c r="BU5054" s="8">
        <v>44145</v>
      </c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</row>
    <row r="5055" ht="15.15" spans="1:86">
      <c r="A5055" s="4">
        <v>44145.7660069444</v>
      </c>
      <c r="B5055" s="5" t="s">
        <v>11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 t="s">
        <v>5130</v>
      </c>
      <c r="BP5055" s="7">
        <v>89217937715</v>
      </c>
      <c r="BQ5055" s="6" t="s">
        <v>5131</v>
      </c>
      <c r="BR5055" s="6" t="s">
        <v>13084</v>
      </c>
      <c r="BS5055" s="6" t="s">
        <v>13043</v>
      </c>
      <c r="BT5055" s="7">
        <v>217</v>
      </c>
      <c r="BU5055" s="8">
        <v>44145</v>
      </c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</row>
    <row r="5056" ht="15.15" hidden="1" spans="1:86">
      <c r="A5056" s="4">
        <v>44145.7660532407</v>
      </c>
      <c r="B5056" s="5" t="s">
        <v>27</v>
      </c>
      <c r="C5056" s="6"/>
      <c r="D5056" s="6"/>
      <c r="E5056" s="6"/>
      <c r="F5056" s="6"/>
      <c r="G5056" s="6"/>
      <c r="H5056" s="6"/>
      <c r="I5056" s="6"/>
      <c r="J5056" s="6" t="s">
        <v>13085</v>
      </c>
      <c r="K5056" s="6">
        <v>79119614982</v>
      </c>
      <c r="L5056" s="6" t="s">
        <v>13086</v>
      </c>
      <c r="M5056" s="6" t="s">
        <v>13087</v>
      </c>
      <c r="N5056" s="6" t="s">
        <v>9100</v>
      </c>
      <c r="O5056" s="7">
        <v>103</v>
      </c>
      <c r="P5056" s="8">
        <v>44085</v>
      </c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</row>
    <row r="5057" ht="15.15" hidden="1" spans="1:86">
      <c r="A5057" s="4">
        <v>44145.7662037037</v>
      </c>
      <c r="B5057" s="5" t="s">
        <v>65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 t="s">
        <v>13088</v>
      </c>
      <c r="R5057" s="7">
        <v>79117592400</v>
      </c>
      <c r="S5057" s="6" t="s">
        <v>13089</v>
      </c>
      <c r="T5057" s="6" t="s">
        <v>13090</v>
      </c>
      <c r="U5057" s="6" t="s">
        <v>13062</v>
      </c>
      <c r="V5057" s="6">
        <v>3</v>
      </c>
      <c r="W5057" s="8">
        <v>44145</v>
      </c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</row>
    <row r="5058" ht="15.15" spans="1:86">
      <c r="A5058" s="4">
        <v>44145.7670717593</v>
      </c>
      <c r="B5058" s="5" t="s">
        <v>11</v>
      </c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 t="s">
        <v>13091</v>
      </c>
      <c r="BP5058" s="6">
        <v>79046092720</v>
      </c>
      <c r="BQ5058" s="6" t="s">
        <v>13092</v>
      </c>
      <c r="BR5058" s="6" t="s">
        <v>13093</v>
      </c>
      <c r="BS5058" s="6" t="s">
        <v>13043</v>
      </c>
      <c r="BT5058" s="7">
        <v>217</v>
      </c>
      <c r="BU5058" s="8">
        <v>44145</v>
      </c>
      <c r="BV5058" s="6"/>
      <c r="BW5058" s="6"/>
      <c r="BX5058" s="6"/>
      <c r="BY5058" s="6"/>
      <c r="BZ5058" s="6"/>
      <c r="CA5058" s="6"/>
      <c r="CB5058" s="6"/>
      <c r="CC5058" s="6"/>
      <c r="CD5058" s="6"/>
      <c r="CE5058" s="6"/>
      <c r="CF5058" s="6"/>
      <c r="CG5058" s="6"/>
      <c r="CH5058" s="6"/>
    </row>
    <row r="5059" ht="15.15" hidden="1" spans="1:86">
      <c r="A5059" s="4">
        <v>44145.7671759259</v>
      </c>
      <c r="B5059" s="5" t="s">
        <v>65</v>
      </c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 t="s">
        <v>7855</v>
      </c>
      <c r="R5059" s="7">
        <v>89214255292</v>
      </c>
      <c r="S5059" s="6"/>
      <c r="T5059" s="6" t="s">
        <v>7857</v>
      </c>
      <c r="U5059" s="6" t="s">
        <v>2525</v>
      </c>
      <c r="V5059" s="7">
        <v>110</v>
      </c>
      <c r="W5059" s="8">
        <v>44144</v>
      </c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  <c r="BZ5059" s="6"/>
      <c r="CA5059" s="6"/>
      <c r="CB5059" s="6"/>
      <c r="CC5059" s="6"/>
      <c r="CD5059" s="6"/>
      <c r="CE5059" s="6"/>
      <c r="CF5059" s="6"/>
      <c r="CG5059" s="6"/>
      <c r="CH5059" s="6"/>
    </row>
    <row r="5060" ht="15.15" hidden="1" spans="1:86">
      <c r="A5060" s="4">
        <v>44145.7676967593</v>
      </c>
      <c r="B5060" s="5" t="s">
        <v>65</v>
      </c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 t="s">
        <v>13094</v>
      </c>
      <c r="R5060" s="7">
        <v>89219128897</v>
      </c>
      <c r="S5060" s="6"/>
      <c r="T5060" s="6" t="s">
        <v>13095</v>
      </c>
      <c r="U5060" s="6" t="s">
        <v>7256</v>
      </c>
      <c r="V5060" s="7">
        <v>902</v>
      </c>
      <c r="W5060" s="8">
        <v>44145</v>
      </c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/>
      <c r="BV5060" s="6"/>
      <c r="BW5060" s="6"/>
      <c r="BX5060" s="6"/>
      <c r="BY5060" s="6"/>
      <c r="BZ5060" s="6"/>
      <c r="CA5060" s="6"/>
      <c r="CB5060" s="6"/>
      <c r="CC5060" s="6"/>
      <c r="CD5060" s="6"/>
      <c r="CE5060" s="6"/>
      <c r="CF5060" s="6"/>
      <c r="CG5060" s="6"/>
      <c r="CH5060" s="6"/>
    </row>
    <row r="5061" ht="15.15" spans="1:86">
      <c r="A5061" s="4">
        <v>44145.7678240741</v>
      </c>
      <c r="B5061" s="5" t="s">
        <v>11</v>
      </c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 t="s">
        <v>13096</v>
      </c>
      <c r="BP5061" s="6" t="s">
        <v>13097</v>
      </c>
      <c r="BQ5061" s="6" t="s">
        <v>13098</v>
      </c>
      <c r="BR5061" s="6" t="s">
        <v>13099</v>
      </c>
      <c r="BS5061" s="6" t="s">
        <v>8363</v>
      </c>
      <c r="BT5061" s="7">
        <v>165</v>
      </c>
      <c r="BU5061" s="8">
        <v>44145</v>
      </c>
      <c r="BV5061" s="6"/>
      <c r="BW5061" s="6"/>
      <c r="BX5061" s="6"/>
      <c r="BY5061" s="6"/>
      <c r="BZ5061" s="6"/>
      <c r="CA5061" s="6"/>
      <c r="CB5061" s="6"/>
      <c r="CC5061" s="6"/>
      <c r="CD5061" s="6"/>
      <c r="CE5061" s="6"/>
      <c r="CF5061" s="6"/>
      <c r="CG5061" s="6"/>
      <c r="CH5061" s="6"/>
    </row>
    <row r="5062" ht="15.15" hidden="1" spans="1:86">
      <c r="A5062" s="4">
        <v>44145.7679513889</v>
      </c>
      <c r="B5062" s="5" t="s">
        <v>27</v>
      </c>
      <c r="C5062" s="6"/>
      <c r="D5062" s="6"/>
      <c r="E5062" s="6"/>
      <c r="F5062" s="6"/>
      <c r="G5062" s="6"/>
      <c r="H5062" s="6"/>
      <c r="I5062" s="6"/>
      <c r="J5062" s="6" t="s">
        <v>13100</v>
      </c>
      <c r="K5062" s="6" t="s">
        <v>13101</v>
      </c>
      <c r="L5062" s="6" t="s">
        <v>13102</v>
      </c>
      <c r="M5062" s="6" t="s">
        <v>13103</v>
      </c>
      <c r="N5062" s="6" t="s">
        <v>745</v>
      </c>
      <c r="O5062" s="7">
        <v>103</v>
      </c>
      <c r="P5062" s="8">
        <v>44145</v>
      </c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</row>
    <row r="5063" ht="15.15" hidden="1" spans="1:86">
      <c r="A5063" s="4">
        <v>44145.7693634259</v>
      </c>
      <c r="B5063" s="5" t="s">
        <v>65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 t="s">
        <v>9952</v>
      </c>
      <c r="R5063" s="7">
        <v>89967691139</v>
      </c>
      <c r="S5063" s="6" t="s">
        <v>13104</v>
      </c>
      <c r="T5063" s="6" t="s">
        <v>9954</v>
      </c>
      <c r="U5063" s="6" t="s">
        <v>13105</v>
      </c>
      <c r="V5063" s="7">
        <v>301</v>
      </c>
      <c r="W5063" s="8">
        <v>44145</v>
      </c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</row>
    <row r="5064" ht="15.15" spans="1:86">
      <c r="A5064" s="4">
        <v>44145.7699768519</v>
      </c>
      <c r="B5064" s="5" t="s">
        <v>11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 t="s">
        <v>13106</v>
      </c>
      <c r="BP5064" s="7">
        <v>89119262466</v>
      </c>
      <c r="BQ5064" s="6" t="s">
        <v>13107</v>
      </c>
      <c r="BR5064" s="6" t="s">
        <v>13108</v>
      </c>
      <c r="BS5064" s="6" t="s">
        <v>218</v>
      </c>
      <c r="BT5064" s="7">
        <v>201</v>
      </c>
      <c r="BU5064" s="8">
        <v>44145</v>
      </c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</row>
    <row r="5065" ht="15.15" spans="1:86">
      <c r="A5065" s="4">
        <v>44145.7700115741</v>
      </c>
      <c r="B5065" s="5" t="s">
        <v>11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 t="s">
        <v>13109</v>
      </c>
      <c r="BP5065" s="7">
        <v>89216325207</v>
      </c>
      <c r="BQ5065" s="6" t="s">
        <v>13110</v>
      </c>
      <c r="BR5065" s="6" t="s">
        <v>13111</v>
      </c>
      <c r="BS5065" s="6" t="s">
        <v>13043</v>
      </c>
      <c r="BT5065" s="7">
        <v>218</v>
      </c>
      <c r="BU5065" s="8">
        <v>44145</v>
      </c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</row>
    <row r="5066" ht="15.15" hidden="1" spans="1:86">
      <c r="A5066" s="4">
        <v>44145.7700462963</v>
      </c>
      <c r="B5066" s="6" t="s">
        <v>15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 t="s">
        <v>13112</v>
      </c>
      <c r="AF5066" s="7">
        <v>89312762929</v>
      </c>
      <c r="AG5066" s="6" t="s">
        <v>13113</v>
      </c>
      <c r="AH5066" s="6" t="s">
        <v>13114</v>
      </c>
      <c r="AI5066" s="6" t="s">
        <v>12795</v>
      </c>
      <c r="AJ5066" s="7">
        <v>203</v>
      </c>
      <c r="AK5066" s="6" t="s">
        <v>433</v>
      </c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</row>
    <row r="5067" ht="15.15" hidden="1" spans="1:86">
      <c r="A5067" s="4">
        <v>44145.7706481482</v>
      </c>
      <c r="B5067" s="5" t="s">
        <v>65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 t="s">
        <v>13115</v>
      </c>
      <c r="R5067" s="7">
        <v>89112767234</v>
      </c>
      <c r="S5067" s="6" t="s">
        <v>6369</v>
      </c>
      <c r="T5067" s="6" t="s">
        <v>6370</v>
      </c>
      <c r="U5067" s="6" t="s">
        <v>13116</v>
      </c>
      <c r="V5067" s="7">
        <v>201</v>
      </c>
      <c r="W5067" s="8">
        <v>44145</v>
      </c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</row>
    <row r="5068" ht="15.15" hidden="1" spans="1:86">
      <c r="A5068" s="4">
        <v>44145.7708680556</v>
      </c>
      <c r="B5068" s="5" t="s">
        <v>27</v>
      </c>
      <c r="C5068" s="6"/>
      <c r="D5068" s="6"/>
      <c r="E5068" s="6"/>
      <c r="F5068" s="6"/>
      <c r="G5068" s="6"/>
      <c r="H5068" s="6"/>
      <c r="I5068" s="6"/>
      <c r="J5068" s="6" t="s">
        <v>13085</v>
      </c>
      <c r="K5068" s="6">
        <v>79119614982</v>
      </c>
      <c r="L5068" s="6" t="s">
        <v>13086</v>
      </c>
      <c r="M5068" s="6" t="s">
        <v>13087</v>
      </c>
      <c r="N5068" s="6" t="s">
        <v>9902</v>
      </c>
      <c r="O5068" s="7">
        <v>105</v>
      </c>
      <c r="P5068" s="8">
        <v>44085</v>
      </c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</row>
    <row r="5069" ht="15.15" spans="1:86">
      <c r="A5069" s="4">
        <v>44145.7709143519</v>
      </c>
      <c r="B5069" s="5" t="s">
        <v>11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 t="s">
        <v>13117</v>
      </c>
      <c r="BP5069" s="6">
        <v>79643641003</v>
      </c>
      <c r="BQ5069" s="6" t="s">
        <v>13118</v>
      </c>
      <c r="BR5069" s="6" t="s">
        <v>13119</v>
      </c>
      <c r="BS5069" s="6" t="s">
        <v>8546</v>
      </c>
      <c r="BT5069" s="7">
        <v>141</v>
      </c>
      <c r="BU5069" s="8">
        <v>44145</v>
      </c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</row>
    <row r="5070" ht="15.15" spans="1:86">
      <c r="A5070" s="4">
        <v>44145.7710532407</v>
      </c>
      <c r="B5070" s="5" t="s">
        <v>11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 t="s">
        <v>13109</v>
      </c>
      <c r="BP5070" s="7">
        <v>89216325207</v>
      </c>
      <c r="BQ5070" s="6" t="s">
        <v>13110</v>
      </c>
      <c r="BR5070" s="6" t="s">
        <v>13120</v>
      </c>
      <c r="BS5070" s="6" t="s">
        <v>13043</v>
      </c>
      <c r="BT5070" s="7">
        <v>218</v>
      </c>
      <c r="BU5070" s="8">
        <v>44145</v>
      </c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</row>
    <row r="5071" ht="15.15" hidden="1" spans="1:86">
      <c r="A5071" s="4">
        <v>44145.7712037037</v>
      </c>
      <c r="B5071" s="6" t="s">
        <v>15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 t="s">
        <v>13121</v>
      </c>
      <c r="AF5071" s="7">
        <v>89219439637</v>
      </c>
      <c r="AG5071" s="6" t="s">
        <v>13122</v>
      </c>
      <c r="AH5071" s="6" t="s">
        <v>13123</v>
      </c>
      <c r="AI5071" s="6" t="s">
        <v>11036</v>
      </c>
      <c r="AJ5071" s="7">
        <v>105</v>
      </c>
      <c r="AK5071" s="6" t="s">
        <v>20</v>
      </c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</row>
    <row r="5072" ht="15.15" hidden="1" spans="1:86">
      <c r="A5072" s="4">
        <v>44145.7713888889</v>
      </c>
      <c r="B5072" s="5" t="s">
        <v>192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 t="s">
        <v>13124</v>
      </c>
      <c r="BA5072" s="7">
        <v>89218914946</v>
      </c>
      <c r="BB5072" s="6" t="s">
        <v>13125</v>
      </c>
      <c r="BC5072" s="6" t="s">
        <v>13126</v>
      </c>
      <c r="BD5072" s="6" t="s">
        <v>13127</v>
      </c>
      <c r="BE5072" s="7">
        <v>234</v>
      </c>
      <c r="BF5072" s="8">
        <v>44145</v>
      </c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</row>
    <row r="5073" ht="15.15" spans="1:86">
      <c r="A5073" s="4">
        <v>44145.771712963</v>
      </c>
      <c r="B5073" s="5" t="s">
        <v>11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 t="s">
        <v>13128</v>
      </c>
      <c r="BP5073" s="6">
        <v>79117078309</v>
      </c>
      <c r="BQ5073" s="6" t="s">
        <v>13129</v>
      </c>
      <c r="BR5073" s="6" t="s">
        <v>13130</v>
      </c>
      <c r="BS5073" s="6" t="s">
        <v>2895</v>
      </c>
      <c r="BT5073" s="7">
        <v>601</v>
      </c>
      <c r="BU5073" s="8">
        <v>44145</v>
      </c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</row>
    <row r="5074" ht="15.15" hidden="1" spans="1:86">
      <c r="A5074" s="4">
        <v>44145.7720486111</v>
      </c>
      <c r="B5074" s="5" t="s">
        <v>65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 t="s">
        <v>13131</v>
      </c>
      <c r="R5074" s="7">
        <v>89213660035</v>
      </c>
      <c r="S5074" s="6" t="s">
        <v>13132</v>
      </c>
      <c r="T5074" s="6" t="s">
        <v>13133</v>
      </c>
      <c r="U5074" s="6" t="s">
        <v>5232</v>
      </c>
      <c r="V5074" s="7">
        <v>102</v>
      </c>
      <c r="W5074" s="8">
        <v>44145</v>
      </c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</row>
    <row r="5075" ht="15.15" hidden="1" spans="1:86">
      <c r="A5075" s="4">
        <v>44145.7739583333</v>
      </c>
      <c r="B5075" s="5" t="s">
        <v>27</v>
      </c>
      <c r="C5075" s="6"/>
      <c r="D5075" s="6"/>
      <c r="E5075" s="6"/>
      <c r="F5075" s="6"/>
      <c r="G5075" s="6"/>
      <c r="H5075" s="6"/>
      <c r="I5075" s="6"/>
      <c r="J5075" s="6" t="s">
        <v>3712</v>
      </c>
      <c r="K5075" s="7">
        <v>89315812502</v>
      </c>
      <c r="L5075" s="6" t="s">
        <v>13134</v>
      </c>
      <c r="M5075" s="6" t="s">
        <v>13135</v>
      </c>
      <c r="N5075" s="6" t="s">
        <v>2146</v>
      </c>
      <c r="O5075" s="7">
        <v>301</v>
      </c>
      <c r="P5075" s="8">
        <v>39019</v>
      </c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</row>
    <row r="5076" ht="15.15" hidden="1" spans="1:86">
      <c r="A5076" s="4">
        <v>44145.7746759259</v>
      </c>
      <c r="B5076" s="5" t="s">
        <v>65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 t="s">
        <v>4440</v>
      </c>
      <c r="R5076" s="6">
        <v>79119701029</v>
      </c>
      <c r="S5076" s="6" t="s">
        <v>4441</v>
      </c>
      <c r="T5076" s="6" t="s">
        <v>4442</v>
      </c>
      <c r="U5076" s="6" t="s">
        <v>4979</v>
      </c>
      <c r="V5076" s="7">
        <v>201</v>
      </c>
      <c r="W5076" s="8">
        <v>44145</v>
      </c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</row>
    <row r="5077" ht="15.15" hidden="1" spans="1:86">
      <c r="A5077" s="4">
        <v>44145.7748611111</v>
      </c>
      <c r="B5077" s="6" t="s">
        <v>15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 t="s">
        <v>13136</v>
      </c>
      <c r="AF5077" s="7">
        <v>89516797376</v>
      </c>
      <c r="AG5077" s="6" t="s">
        <v>13137</v>
      </c>
      <c r="AH5077" s="6" t="s">
        <v>13136</v>
      </c>
      <c r="AI5077" s="6" t="s">
        <v>13138</v>
      </c>
      <c r="AJ5077" s="7">
        <v>501</v>
      </c>
      <c r="AK5077" s="6" t="s">
        <v>13139</v>
      </c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</row>
    <row r="5078" ht="15.15" hidden="1" spans="1:86">
      <c r="A5078" s="4">
        <v>44145.7750462963</v>
      </c>
      <c r="B5078" s="5" t="s">
        <v>65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 t="s">
        <v>9952</v>
      </c>
      <c r="R5078" s="7">
        <v>89967691139</v>
      </c>
      <c r="S5078" s="6" t="s">
        <v>13104</v>
      </c>
      <c r="T5078" s="6" t="s">
        <v>9954</v>
      </c>
      <c r="U5078" s="6" t="s">
        <v>2525</v>
      </c>
      <c r="V5078" s="7">
        <v>107</v>
      </c>
      <c r="W5078" s="8">
        <v>44145</v>
      </c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</row>
    <row r="5079" ht="15.15" hidden="1" spans="1:86">
      <c r="A5079" s="4">
        <v>44145.7758217593</v>
      </c>
      <c r="B5079" s="5" t="s">
        <v>65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 t="s">
        <v>12971</v>
      </c>
      <c r="R5079" s="7">
        <v>89675748590</v>
      </c>
      <c r="S5079" s="6" t="s">
        <v>12972</v>
      </c>
      <c r="T5079" s="6" t="s">
        <v>12973</v>
      </c>
      <c r="U5079" s="6" t="s">
        <v>7168</v>
      </c>
      <c r="V5079" s="7">
        <v>202</v>
      </c>
      <c r="W5079" s="8">
        <v>44114</v>
      </c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</row>
    <row r="5080" ht="15.15" hidden="1" spans="1:86">
      <c r="A5080" s="4">
        <v>44145.7761574074</v>
      </c>
      <c r="B5080" s="6" t="s">
        <v>80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 t="s">
        <v>3597</v>
      </c>
      <c r="BH5080" s="6">
        <v>79217763009</v>
      </c>
      <c r="BI5080" s="6" t="s">
        <v>3598</v>
      </c>
      <c r="BJ5080" s="6" t="s">
        <v>13140</v>
      </c>
      <c r="BK5080" s="6" t="s">
        <v>3599</v>
      </c>
      <c r="BL5080" s="6" t="s">
        <v>3607</v>
      </c>
      <c r="BM5080" s="7">
        <v>160</v>
      </c>
      <c r="BN5080" s="6" t="s">
        <v>20</v>
      </c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</row>
    <row r="5081" ht="15.15" hidden="1" spans="1:86">
      <c r="A5081" s="4">
        <v>44145.77625</v>
      </c>
      <c r="B5081" s="5" t="s">
        <v>65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 t="s">
        <v>13141</v>
      </c>
      <c r="R5081" s="7">
        <v>89213325645</v>
      </c>
      <c r="S5081" s="6" t="s">
        <v>13142</v>
      </c>
      <c r="T5081" s="6" t="s">
        <v>13143</v>
      </c>
      <c r="U5081" s="6" t="s">
        <v>2005</v>
      </c>
      <c r="V5081" s="6">
        <v>1</v>
      </c>
      <c r="W5081" s="8">
        <v>44145</v>
      </c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</row>
    <row r="5082" ht="15.15" hidden="1" spans="1:86">
      <c r="A5082" s="4">
        <v>44145.7767013889</v>
      </c>
      <c r="B5082" s="6" t="s">
        <v>80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 t="s">
        <v>13144</v>
      </c>
      <c r="BH5082" s="7">
        <v>89213299256</v>
      </c>
      <c r="BI5082" s="6" t="s">
        <v>13145</v>
      </c>
      <c r="BJ5082" s="6" t="s">
        <v>13146</v>
      </c>
      <c r="BK5082" s="6" t="s">
        <v>13147</v>
      </c>
      <c r="BL5082" s="6" t="s">
        <v>13148</v>
      </c>
      <c r="BM5082" s="7">
        <v>311</v>
      </c>
      <c r="BN5082" s="6" t="s">
        <v>5781</v>
      </c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</row>
    <row r="5083" ht="15.15" hidden="1" spans="1:86">
      <c r="A5083" s="4">
        <v>44145.7767592593</v>
      </c>
      <c r="B5083" s="5" t="s">
        <v>65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 t="s">
        <v>13088</v>
      </c>
      <c r="R5083" s="7">
        <v>79117592400</v>
      </c>
      <c r="S5083" s="6" t="s">
        <v>13089</v>
      </c>
      <c r="T5083" s="6" t="s">
        <v>13090</v>
      </c>
      <c r="U5083" s="6" t="s">
        <v>13149</v>
      </c>
      <c r="V5083" s="7">
        <v>101</v>
      </c>
      <c r="W5083" s="8">
        <v>44145</v>
      </c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</row>
    <row r="5084" ht="15.15" hidden="1" spans="1:86">
      <c r="A5084" s="4">
        <v>44145.7770023148</v>
      </c>
      <c r="B5084" s="6" t="s">
        <v>15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 t="s">
        <v>9952</v>
      </c>
      <c r="AF5084" s="7">
        <v>89967691139</v>
      </c>
      <c r="AG5084" s="6" t="s">
        <v>13104</v>
      </c>
      <c r="AH5084" s="6" t="s">
        <v>9954</v>
      </c>
      <c r="AI5084" s="6" t="s">
        <v>2113</v>
      </c>
      <c r="AJ5084" s="7">
        <v>103</v>
      </c>
      <c r="AK5084" s="6" t="s">
        <v>86</v>
      </c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</row>
    <row r="5085" ht="15.15" hidden="1" spans="1:86">
      <c r="A5085" s="4">
        <v>44145.7771527778</v>
      </c>
      <c r="B5085" s="5" t="s">
        <v>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 t="s">
        <v>12971</v>
      </c>
      <c r="R5085" s="7">
        <v>89675748590</v>
      </c>
      <c r="S5085" s="6" t="s">
        <v>12972</v>
      </c>
      <c r="T5085" s="6" t="s">
        <v>12973</v>
      </c>
      <c r="U5085" s="6" t="s">
        <v>13150</v>
      </c>
      <c r="V5085" s="7">
        <v>301</v>
      </c>
      <c r="W5085" s="8">
        <v>44114</v>
      </c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</row>
    <row r="5086" ht="15.15" hidden="1" spans="1:86">
      <c r="A5086" s="4">
        <v>44145.7771990741</v>
      </c>
      <c r="B5086" s="5" t="s">
        <v>65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 t="s">
        <v>11561</v>
      </c>
      <c r="R5086" s="7">
        <v>89602549920</v>
      </c>
      <c r="S5086" s="6" t="s">
        <v>11562</v>
      </c>
      <c r="T5086" s="6" t="s">
        <v>11563</v>
      </c>
      <c r="U5086" s="6" t="s">
        <v>5100</v>
      </c>
      <c r="V5086" s="7">
        <v>201</v>
      </c>
      <c r="W5086" s="8">
        <v>44083</v>
      </c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</row>
    <row r="5087" ht="15.15" spans="1:86">
      <c r="A5087" s="4">
        <v>44145.7774305556</v>
      </c>
      <c r="B5087" s="5" t="s">
        <v>11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 t="s">
        <v>13151</v>
      </c>
      <c r="BP5087" s="6" t="s">
        <v>13152</v>
      </c>
      <c r="BQ5087" s="6" t="s">
        <v>13153</v>
      </c>
      <c r="BR5087" s="6" t="s">
        <v>13154</v>
      </c>
      <c r="BS5087" s="6" t="s">
        <v>427</v>
      </c>
      <c r="BT5087" s="7">
        <v>603</v>
      </c>
      <c r="BU5087" s="8">
        <v>44145</v>
      </c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</row>
    <row r="5088" ht="15.15" hidden="1" spans="1:86">
      <c r="A5088" s="4">
        <v>44145.777962963</v>
      </c>
      <c r="B5088" s="5" t="s">
        <v>65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 t="s">
        <v>13088</v>
      </c>
      <c r="R5088" s="7">
        <v>79117592400</v>
      </c>
      <c r="S5088" s="6" t="s">
        <v>13089</v>
      </c>
      <c r="T5088" s="6" t="s">
        <v>13090</v>
      </c>
      <c r="U5088" s="6" t="s">
        <v>13155</v>
      </c>
      <c r="V5088" s="7">
        <v>101</v>
      </c>
      <c r="W5088" s="8">
        <v>44145</v>
      </c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</row>
    <row r="5089" ht="15.15" hidden="1" spans="1:86">
      <c r="A5089" s="4">
        <v>44145.7789814815</v>
      </c>
      <c r="B5089" s="5" t="s">
        <v>192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 t="s">
        <v>1933</v>
      </c>
      <c r="BA5089" s="6">
        <v>79213159824</v>
      </c>
      <c r="BB5089" s="6" t="s">
        <v>1934</v>
      </c>
      <c r="BC5089" s="6" t="s">
        <v>1936</v>
      </c>
      <c r="BD5089" s="6" t="s">
        <v>4425</v>
      </c>
      <c r="BE5089" s="7">
        <v>129</v>
      </c>
      <c r="BF5089" s="8">
        <v>44145</v>
      </c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</row>
    <row r="5090" ht="15.15" hidden="1" spans="1:86">
      <c r="A5090" s="4">
        <v>44145.7792592593</v>
      </c>
      <c r="B5090" s="5" t="s">
        <v>65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 t="s">
        <v>6049</v>
      </c>
      <c r="R5090" s="7">
        <v>89006291811</v>
      </c>
      <c r="S5090" s="6" t="s">
        <v>6050</v>
      </c>
      <c r="T5090" s="6" t="s">
        <v>6051</v>
      </c>
      <c r="U5090" s="6" t="s">
        <v>69</v>
      </c>
      <c r="V5090" s="6">
        <v>1</v>
      </c>
      <c r="W5090" s="8">
        <v>44145</v>
      </c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</row>
    <row r="5091" ht="15.15" hidden="1" spans="1:86">
      <c r="A5091" s="4">
        <v>44145.7792824074</v>
      </c>
      <c r="B5091" s="5" t="s">
        <v>65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 t="s">
        <v>13088</v>
      </c>
      <c r="R5091" s="7">
        <v>79117592400</v>
      </c>
      <c r="S5091" s="6" t="s">
        <v>13089</v>
      </c>
      <c r="T5091" s="6" t="s">
        <v>13090</v>
      </c>
      <c r="U5091" s="6" t="s">
        <v>13156</v>
      </c>
      <c r="V5091" s="7">
        <v>501</v>
      </c>
      <c r="W5091" s="8">
        <v>44145</v>
      </c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</row>
    <row r="5092" ht="15.15" hidden="1" spans="1:86">
      <c r="A5092" s="4">
        <v>44145.7793634259</v>
      </c>
      <c r="B5092" s="5" t="s">
        <v>634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 t="s">
        <v>9097</v>
      </c>
      <c r="BW5092" s="7">
        <v>89112218702</v>
      </c>
      <c r="BX5092" s="6" t="s">
        <v>13157</v>
      </c>
      <c r="BY5092" s="6" t="s">
        <v>9099</v>
      </c>
      <c r="BZ5092" s="6" t="s">
        <v>10782</v>
      </c>
      <c r="CA5092" s="7">
        <v>104</v>
      </c>
      <c r="CB5092" s="8">
        <v>44145</v>
      </c>
      <c r="CC5092" s="6"/>
      <c r="CD5092" s="6"/>
      <c r="CE5092" s="6"/>
      <c r="CF5092" s="6"/>
      <c r="CG5092" s="6"/>
      <c r="CH5092" s="6"/>
    </row>
    <row r="5093" ht="15.15" hidden="1" spans="1:86">
      <c r="A5093" s="4">
        <v>44145.7797106481</v>
      </c>
      <c r="B5093" s="5" t="s">
        <v>65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 t="s">
        <v>13158</v>
      </c>
      <c r="R5093" s="6">
        <v>79110143320</v>
      </c>
      <c r="S5093" s="6" t="s">
        <v>13159</v>
      </c>
      <c r="T5093" s="6" t="s">
        <v>13160</v>
      </c>
      <c r="U5093" s="6" t="s">
        <v>13161</v>
      </c>
      <c r="V5093" s="7">
        <v>203</v>
      </c>
      <c r="W5093" s="8">
        <v>44145</v>
      </c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</row>
    <row r="5094" ht="15.15" hidden="1" spans="1:86">
      <c r="A5094" s="4">
        <v>44145.7798032407</v>
      </c>
      <c r="B5094" s="6" t="s">
        <v>15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 t="s">
        <v>2414</v>
      </c>
      <c r="AF5094" s="7">
        <v>89213305388</v>
      </c>
      <c r="AG5094" s="6" t="s">
        <v>13162</v>
      </c>
      <c r="AH5094" s="6" t="s">
        <v>13163</v>
      </c>
      <c r="AI5094" s="6" t="s">
        <v>723</v>
      </c>
      <c r="AJ5094" s="7">
        <v>102</v>
      </c>
      <c r="AK5094" s="6" t="s">
        <v>3361</v>
      </c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</row>
    <row r="5095" ht="15.15" hidden="1" spans="1:86">
      <c r="A5095" s="4">
        <v>44145.7805787037</v>
      </c>
      <c r="B5095" s="5" t="s">
        <v>634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 t="s">
        <v>13164</v>
      </c>
      <c r="BW5095" s="7">
        <v>89213318857</v>
      </c>
      <c r="BX5095" s="6" t="s">
        <v>13165</v>
      </c>
      <c r="BY5095" s="6" t="s">
        <v>13166</v>
      </c>
      <c r="BZ5095" s="6" t="s">
        <v>10048</v>
      </c>
      <c r="CA5095" s="7">
        <v>104</v>
      </c>
      <c r="CB5095" s="8">
        <v>44145</v>
      </c>
      <c r="CC5095" s="6"/>
      <c r="CD5095" s="6"/>
      <c r="CE5095" s="6"/>
      <c r="CF5095" s="6"/>
      <c r="CG5095" s="6"/>
      <c r="CH5095" s="6"/>
    </row>
    <row r="5096" ht="15.15" spans="1:86">
      <c r="A5096" s="4">
        <v>44145.7807175926</v>
      </c>
      <c r="B5096" s="5" t="s">
        <v>11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 t="s">
        <v>3217</v>
      </c>
      <c r="BP5096" s="7">
        <v>89214466323</v>
      </c>
      <c r="BQ5096" s="6" t="s">
        <v>3218</v>
      </c>
      <c r="BR5096" s="6" t="s">
        <v>3220</v>
      </c>
      <c r="BS5096" s="6" t="s">
        <v>13043</v>
      </c>
      <c r="BT5096" s="7">
        <v>218</v>
      </c>
      <c r="BU5096" s="8">
        <v>44145</v>
      </c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</row>
    <row r="5097" ht="15.15" spans="1:86">
      <c r="A5097" s="4">
        <v>44145.7814699074</v>
      </c>
      <c r="B5097" s="5" t="s">
        <v>11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 t="s">
        <v>13151</v>
      </c>
      <c r="BP5097" s="6" t="s">
        <v>13152</v>
      </c>
      <c r="BQ5097" s="6" t="s">
        <v>13167</v>
      </c>
      <c r="BR5097" s="6" t="s">
        <v>13154</v>
      </c>
      <c r="BS5097" s="6" t="s">
        <v>391</v>
      </c>
      <c r="BT5097" s="7">
        <v>602</v>
      </c>
      <c r="BU5097" s="8">
        <v>44145</v>
      </c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</row>
    <row r="5098" ht="15.15" hidden="1" spans="1:86">
      <c r="A5098" s="4">
        <v>44145.7816319444</v>
      </c>
      <c r="B5098" s="6" t="s">
        <v>15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 t="s">
        <v>13168</v>
      </c>
      <c r="AF5098" s="6" t="s">
        <v>13169</v>
      </c>
      <c r="AG5098" s="6" t="s">
        <v>13170</v>
      </c>
      <c r="AH5098" s="6" t="s">
        <v>13171</v>
      </c>
      <c r="AI5098" s="6" t="s">
        <v>13172</v>
      </c>
      <c r="AJ5098" s="7">
        <v>103</v>
      </c>
      <c r="AK5098" s="6" t="s">
        <v>20</v>
      </c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</row>
    <row r="5099" ht="15.15" spans="1:86">
      <c r="A5099" s="4">
        <v>44145.7816319444</v>
      </c>
      <c r="B5099" s="5" t="s">
        <v>11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 t="s">
        <v>13173</v>
      </c>
      <c r="BP5099" s="6">
        <f>7-9046388666</f>
        <v>-9046388659</v>
      </c>
      <c r="BQ5099" s="6"/>
      <c r="BR5099" s="6" t="s">
        <v>13174</v>
      </c>
      <c r="BS5099" s="6" t="s">
        <v>13043</v>
      </c>
      <c r="BT5099" s="7">
        <v>217</v>
      </c>
      <c r="BU5099" s="8">
        <v>44145</v>
      </c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</row>
    <row r="5100" ht="15.15" hidden="1" spans="1:86">
      <c r="A5100" s="4">
        <v>44145.7824884259</v>
      </c>
      <c r="B5100" s="5" t="s">
        <v>27</v>
      </c>
      <c r="C5100" s="6"/>
      <c r="D5100" s="6"/>
      <c r="E5100" s="6"/>
      <c r="F5100" s="6"/>
      <c r="G5100" s="6"/>
      <c r="H5100" s="6"/>
      <c r="I5100" s="6"/>
      <c r="J5100" s="6" t="s">
        <v>13175</v>
      </c>
      <c r="K5100" s="7">
        <v>89992054430</v>
      </c>
      <c r="L5100" s="6"/>
      <c r="M5100" s="6" t="s">
        <v>13176</v>
      </c>
      <c r="N5100" s="6" t="s">
        <v>10048</v>
      </c>
      <c r="O5100" s="7">
        <v>105</v>
      </c>
      <c r="P5100" s="8">
        <v>44145</v>
      </c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</row>
    <row r="5101" ht="15.15" hidden="1" spans="1:86">
      <c r="A5101" s="4">
        <v>44145.7828125</v>
      </c>
      <c r="B5101" s="5" t="s">
        <v>27</v>
      </c>
      <c r="C5101" s="6"/>
      <c r="D5101" s="6"/>
      <c r="E5101" s="6"/>
      <c r="F5101" s="6"/>
      <c r="G5101" s="6"/>
      <c r="H5101" s="6"/>
      <c r="I5101" s="6"/>
      <c r="J5101" s="6" t="s">
        <v>13177</v>
      </c>
      <c r="K5101" s="7">
        <v>89219754700</v>
      </c>
      <c r="L5101" s="6" t="s">
        <v>13178</v>
      </c>
      <c r="M5101" s="6" t="s">
        <v>13179</v>
      </c>
      <c r="N5101" s="6" t="s">
        <v>9100</v>
      </c>
      <c r="O5101" s="7">
        <v>207</v>
      </c>
      <c r="P5101" s="8">
        <v>44145</v>
      </c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</row>
    <row r="5102" ht="15.15" spans="1:86">
      <c r="A5102" s="4">
        <v>44145.7834143518</v>
      </c>
      <c r="B5102" s="5" t="s">
        <v>11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 t="s">
        <v>6773</v>
      </c>
      <c r="BP5102" s="6">
        <v>79117812878</v>
      </c>
      <c r="BQ5102" s="6" t="s">
        <v>6774</v>
      </c>
      <c r="BR5102" s="6" t="s">
        <v>6775</v>
      </c>
      <c r="BS5102" s="6" t="s">
        <v>8546</v>
      </c>
      <c r="BT5102" s="7">
        <v>141</v>
      </c>
      <c r="BU5102" s="8">
        <v>44145</v>
      </c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</row>
    <row r="5103" ht="15.15" hidden="1" spans="1:86">
      <c r="A5103" s="4">
        <v>44145.783587963</v>
      </c>
      <c r="B5103" s="5" t="s">
        <v>65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 t="s">
        <v>13180</v>
      </c>
      <c r="R5103" s="6">
        <v>79117250911</v>
      </c>
      <c r="S5103" s="6" t="s">
        <v>13181</v>
      </c>
      <c r="T5103" s="6" t="s">
        <v>13182</v>
      </c>
      <c r="U5103" s="6" t="s">
        <v>179</v>
      </c>
      <c r="V5103" s="7">
        <v>903</v>
      </c>
      <c r="W5103" s="8">
        <v>44145</v>
      </c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</row>
    <row r="5104" ht="15.15" spans="1:86">
      <c r="A5104" s="4">
        <v>44145.7847453704</v>
      </c>
      <c r="B5104" s="5" t="s">
        <v>11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 t="s">
        <v>13183</v>
      </c>
      <c r="BP5104" s="6">
        <v>79256333556</v>
      </c>
      <c r="BQ5104" s="6" t="s">
        <v>13184</v>
      </c>
      <c r="BR5104" s="6" t="s">
        <v>13185</v>
      </c>
      <c r="BS5104" s="6" t="s">
        <v>13186</v>
      </c>
      <c r="BT5104" s="7">
        <v>217</v>
      </c>
      <c r="BU5104" s="8">
        <v>44145</v>
      </c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</row>
    <row r="5105" ht="15.15" hidden="1" spans="1:86">
      <c r="A5105" s="4">
        <v>44145.7871527778</v>
      </c>
      <c r="B5105" s="6" t="s">
        <v>80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 t="s">
        <v>9952</v>
      </c>
      <c r="BH5105" s="7">
        <v>89967691139</v>
      </c>
      <c r="BI5105" s="6" t="s">
        <v>13104</v>
      </c>
      <c r="BJ5105" s="6" t="s">
        <v>13187</v>
      </c>
      <c r="BK5105" s="6" t="s">
        <v>9954</v>
      </c>
      <c r="BL5105" s="6" t="s">
        <v>1433</v>
      </c>
      <c r="BM5105" s="7">
        <v>141</v>
      </c>
      <c r="BN5105" s="6" t="s">
        <v>20</v>
      </c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</row>
    <row r="5106" ht="15.15" hidden="1" spans="1:86">
      <c r="A5106" s="4">
        <v>44145.7874074074</v>
      </c>
      <c r="B5106" s="5" t="s">
        <v>192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 t="s">
        <v>13188</v>
      </c>
      <c r="BA5106" s="6">
        <v>79111455525</v>
      </c>
      <c r="BB5106" s="6" t="s">
        <v>13189</v>
      </c>
      <c r="BC5106" s="6" t="s">
        <v>13190</v>
      </c>
      <c r="BD5106" s="6" t="s">
        <v>13191</v>
      </c>
      <c r="BE5106" s="7">
        <v>138.136</v>
      </c>
      <c r="BF5106" s="8">
        <v>44145</v>
      </c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</row>
    <row r="5107" ht="15.15" hidden="1" spans="1:86">
      <c r="A5107" s="4">
        <v>44145.7876388889</v>
      </c>
      <c r="B5107" s="5" t="s">
        <v>65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 t="s">
        <v>1762</v>
      </c>
      <c r="R5107" s="7">
        <v>79219004107</v>
      </c>
      <c r="S5107" s="6" t="s">
        <v>1763</v>
      </c>
      <c r="T5107" s="6" t="s">
        <v>12899</v>
      </c>
      <c r="U5107" s="6" t="s">
        <v>633</v>
      </c>
      <c r="V5107" s="7">
        <v>101</v>
      </c>
      <c r="W5107" s="8">
        <v>44145</v>
      </c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</row>
    <row r="5108" ht="15.15" hidden="1" spans="1:86">
      <c r="A5108" s="4">
        <v>44145.7876388889</v>
      </c>
      <c r="B5108" s="5" t="s">
        <v>65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 t="s">
        <v>13192</v>
      </c>
      <c r="R5108" s="7">
        <v>89111555099</v>
      </c>
      <c r="S5108" s="6" t="s">
        <v>13193</v>
      </c>
      <c r="T5108" s="6" t="s">
        <v>13194</v>
      </c>
      <c r="U5108" s="6" t="s">
        <v>6620</v>
      </c>
      <c r="V5108" s="6">
        <v>3</v>
      </c>
      <c r="W5108" s="7" t="s">
        <v>13195</v>
      </c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</row>
    <row r="5109" ht="15.15" spans="1:86">
      <c r="A5109" s="4">
        <v>44145.7876388889</v>
      </c>
      <c r="B5109" s="5" t="s">
        <v>11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 t="s">
        <v>13196</v>
      </c>
      <c r="BP5109" s="6">
        <v>79657737525</v>
      </c>
      <c r="BQ5109" s="6" t="s">
        <v>13197</v>
      </c>
      <c r="BR5109" s="6" t="s">
        <v>13198</v>
      </c>
      <c r="BS5109" s="6" t="s">
        <v>13199</v>
      </c>
      <c r="BT5109" s="6" t="s">
        <v>979</v>
      </c>
      <c r="BU5109" s="8">
        <v>44145</v>
      </c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</row>
    <row r="5110" ht="15.15" hidden="1" spans="1:86">
      <c r="A5110" s="4">
        <v>44145.7880555556</v>
      </c>
      <c r="B5110" s="5" t="s">
        <v>169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 t="s">
        <v>13200</v>
      </c>
      <c r="Y5110" s="6">
        <v>79213183692</v>
      </c>
      <c r="Z5110" s="6" t="s">
        <v>13201</v>
      </c>
      <c r="AA5110" s="6" t="s">
        <v>13202</v>
      </c>
      <c r="AB5110" s="6" t="s">
        <v>3347</v>
      </c>
      <c r="AC5110" s="7">
        <v>405</v>
      </c>
      <c r="AD5110" s="8">
        <v>44145</v>
      </c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</row>
    <row r="5111" ht="15.15" spans="1:86">
      <c r="A5111" s="4">
        <v>44145.7883333333</v>
      </c>
      <c r="B5111" s="5" t="s">
        <v>11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 t="s">
        <v>13203</v>
      </c>
      <c r="BP5111" s="7">
        <v>89215728010</v>
      </c>
      <c r="BQ5111" s="6" t="s">
        <v>13204</v>
      </c>
      <c r="BR5111" s="6" t="s">
        <v>13205</v>
      </c>
      <c r="BS5111" s="6" t="s">
        <v>13043</v>
      </c>
      <c r="BT5111" s="7">
        <v>218</v>
      </c>
      <c r="BU5111" s="8">
        <v>44145</v>
      </c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</row>
    <row r="5112" ht="15.15" hidden="1" spans="1:86">
      <c r="A5112" s="4">
        <v>44145.7883680556</v>
      </c>
      <c r="B5112" s="5" t="s">
        <v>65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 t="s">
        <v>13206</v>
      </c>
      <c r="R5112" s="6">
        <v>79042159983</v>
      </c>
      <c r="S5112" s="6" t="s">
        <v>13207</v>
      </c>
      <c r="T5112" s="6" t="s">
        <v>13208</v>
      </c>
      <c r="U5112" s="6" t="s">
        <v>13209</v>
      </c>
      <c r="V5112" s="6">
        <v>3</v>
      </c>
      <c r="W5112" s="8">
        <v>44144</v>
      </c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</row>
    <row r="5113" ht="15.15" spans="1:86">
      <c r="A5113" s="4">
        <v>44145.7884375</v>
      </c>
      <c r="B5113" s="5" t="s">
        <v>11</v>
      </c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 t="s">
        <v>13210</v>
      </c>
      <c r="BP5113" s="7">
        <v>89522802395</v>
      </c>
      <c r="BQ5113" s="6" t="s">
        <v>13211</v>
      </c>
      <c r="BR5113" s="6" t="s">
        <v>13212</v>
      </c>
      <c r="BS5113" s="6" t="s">
        <v>13213</v>
      </c>
      <c r="BT5113" s="7">
        <v>128</v>
      </c>
      <c r="BU5113" s="8">
        <v>44145</v>
      </c>
      <c r="BV5113" s="6"/>
      <c r="BW5113" s="6"/>
      <c r="BX5113" s="6"/>
      <c r="BY5113" s="6"/>
      <c r="BZ5113" s="6"/>
      <c r="CA5113" s="6"/>
      <c r="CB5113" s="6"/>
      <c r="CC5113" s="6"/>
      <c r="CD5113" s="6"/>
      <c r="CE5113" s="6"/>
      <c r="CF5113" s="6"/>
      <c r="CG5113" s="6"/>
      <c r="CH5113" s="6"/>
    </row>
    <row r="5114" ht="15.15" hidden="1" spans="1:86">
      <c r="A5114" s="4">
        <v>44145.788587963</v>
      </c>
      <c r="B5114" s="5" t="s">
        <v>65</v>
      </c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 t="s">
        <v>13192</v>
      </c>
      <c r="R5114" s="7">
        <v>89111555099</v>
      </c>
      <c r="S5114" s="6" t="s">
        <v>13193</v>
      </c>
      <c r="T5114" s="6" t="s">
        <v>13214</v>
      </c>
      <c r="U5114" s="6" t="s">
        <v>6620</v>
      </c>
      <c r="V5114" s="6">
        <v>3</v>
      </c>
      <c r="W5114" s="7" t="s">
        <v>13195</v>
      </c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  <c r="BR5114" s="6"/>
      <c r="BS5114" s="6"/>
      <c r="BT5114" s="6"/>
      <c r="BU5114" s="6"/>
      <c r="BV5114" s="6"/>
      <c r="BW5114" s="6"/>
      <c r="BX5114" s="6"/>
      <c r="BY5114" s="6"/>
      <c r="BZ5114" s="6"/>
      <c r="CA5114" s="6"/>
      <c r="CB5114" s="6"/>
      <c r="CC5114" s="6"/>
      <c r="CD5114" s="6"/>
      <c r="CE5114" s="6"/>
      <c r="CF5114" s="6"/>
      <c r="CG5114" s="6"/>
      <c r="CH5114" s="6"/>
    </row>
    <row r="5115" ht="15.15" hidden="1" spans="1:86">
      <c r="A5115" s="4">
        <v>44145.7887384259</v>
      </c>
      <c r="B5115" s="5" t="s">
        <v>65</v>
      </c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 t="s">
        <v>734</v>
      </c>
      <c r="R5115" s="7">
        <v>89313311819</v>
      </c>
      <c r="S5115" s="6" t="s">
        <v>735</v>
      </c>
      <c r="T5115" s="6" t="s">
        <v>12856</v>
      </c>
      <c r="U5115" s="6" t="s">
        <v>1158</v>
      </c>
      <c r="V5115" s="7">
        <v>102</v>
      </c>
      <c r="W5115" s="8">
        <v>44145</v>
      </c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6"/>
      <c r="BS5115" s="6"/>
      <c r="BT5115" s="6"/>
      <c r="BU5115" s="6"/>
      <c r="BV5115" s="6"/>
      <c r="BW5115" s="6"/>
      <c r="BX5115" s="6"/>
      <c r="BY5115" s="6"/>
      <c r="BZ5115" s="6"/>
      <c r="CA5115" s="6"/>
      <c r="CB5115" s="6"/>
      <c r="CC5115" s="6"/>
      <c r="CD5115" s="6"/>
      <c r="CE5115" s="6"/>
      <c r="CF5115" s="6"/>
      <c r="CG5115" s="6"/>
      <c r="CH5115" s="6"/>
    </row>
    <row r="5116" ht="15.15" spans="1:86">
      <c r="A5116" s="4">
        <v>44145.7888773148</v>
      </c>
      <c r="B5116" s="5" t="s">
        <v>11</v>
      </c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 t="s">
        <v>13215</v>
      </c>
      <c r="BP5116" s="6">
        <v>79213218456</v>
      </c>
      <c r="BQ5116" s="6" t="s">
        <v>13216</v>
      </c>
      <c r="BR5116" s="6" t="s">
        <v>13217</v>
      </c>
      <c r="BS5116" s="6" t="s">
        <v>13218</v>
      </c>
      <c r="BT5116" s="7">
        <v>165</v>
      </c>
      <c r="BU5116" s="8">
        <v>44145</v>
      </c>
      <c r="BV5116" s="6"/>
      <c r="BW5116" s="6"/>
      <c r="BX5116" s="6"/>
      <c r="BY5116" s="6"/>
      <c r="BZ5116" s="6"/>
      <c r="CA5116" s="6"/>
      <c r="CB5116" s="6"/>
      <c r="CC5116" s="6"/>
      <c r="CD5116" s="6"/>
      <c r="CE5116" s="6"/>
      <c r="CF5116" s="6"/>
      <c r="CG5116" s="6"/>
      <c r="CH5116" s="6"/>
    </row>
    <row r="5117" ht="15.15" hidden="1" spans="1:86">
      <c r="A5117" s="4">
        <v>44145.7891666667</v>
      </c>
      <c r="B5117" s="5" t="s">
        <v>65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 t="s">
        <v>13206</v>
      </c>
      <c r="R5117" s="6">
        <v>79042159983</v>
      </c>
      <c r="S5117" s="6" t="s">
        <v>13207</v>
      </c>
      <c r="T5117" s="6" t="s">
        <v>13208</v>
      </c>
      <c r="U5117" s="6" t="s">
        <v>13219</v>
      </c>
      <c r="V5117" s="7">
        <v>101</v>
      </c>
      <c r="W5117" s="8">
        <v>44144</v>
      </c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</row>
    <row r="5118" ht="15.15" hidden="1" spans="1:86">
      <c r="A5118" s="4">
        <v>44145.7897453704</v>
      </c>
      <c r="B5118" s="5" t="s">
        <v>65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 t="s">
        <v>13220</v>
      </c>
      <c r="R5118" s="6">
        <f>7921-447-51-60</f>
        <v>7363</v>
      </c>
      <c r="S5118" s="6" t="s">
        <v>13221</v>
      </c>
      <c r="T5118" s="6" t="s">
        <v>13222</v>
      </c>
      <c r="U5118" s="6" t="s">
        <v>13223</v>
      </c>
      <c r="V5118" s="6">
        <v>3</v>
      </c>
      <c r="W5118" s="8">
        <v>44145</v>
      </c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</row>
    <row r="5119" ht="15.15" hidden="1" spans="1:86">
      <c r="A5119" s="4">
        <v>44145.789837963</v>
      </c>
      <c r="B5119" s="5" t="s">
        <v>65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 t="s">
        <v>13206</v>
      </c>
      <c r="R5119" s="6">
        <v>79042159983</v>
      </c>
      <c r="S5119" s="6" t="s">
        <v>13207</v>
      </c>
      <c r="T5119" s="6" t="s">
        <v>13208</v>
      </c>
      <c r="U5119" s="6" t="s">
        <v>13224</v>
      </c>
      <c r="V5119" s="6" t="s">
        <v>13225</v>
      </c>
      <c r="W5119" s="8">
        <v>44144</v>
      </c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</row>
    <row r="5120" ht="15.15" hidden="1" spans="1:86">
      <c r="A5120" s="4">
        <v>44145.7905787037</v>
      </c>
      <c r="B5120" s="6" t="s">
        <v>15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 t="s">
        <v>9573</v>
      </c>
      <c r="AF5120" s="6" t="s">
        <v>9574</v>
      </c>
      <c r="AG5120" s="6" t="s">
        <v>13226</v>
      </c>
      <c r="AH5120" s="6" t="s">
        <v>9613</v>
      </c>
      <c r="AI5120" s="6" t="s">
        <v>1387</v>
      </c>
      <c r="AJ5120" s="7">
        <v>104</v>
      </c>
      <c r="AK5120" s="11">
        <v>44145</v>
      </c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</row>
    <row r="5121" ht="15.15" hidden="1" spans="1:86">
      <c r="A5121" s="4">
        <v>44145.7912384259</v>
      </c>
      <c r="B5121" s="5" t="s">
        <v>65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 t="s">
        <v>13227</v>
      </c>
      <c r="R5121" s="7">
        <v>79118374828</v>
      </c>
      <c r="S5121" s="6" t="s">
        <v>13228</v>
      </c>
      <c r="T5121" s="6" t="s">
        <v>13229</v>
      </c>
      <c r="U5121" s="6" t="s">
        <v>13230</v>
      </c>
      <c r="V5121" s="7">
        <v>555</v>
      </c>
      <c r="W5121" s="8">
        <v>44145</v>
      </c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</row>
    <row r="5122" ht="15.15" hidden="1" spans="1:86">
      <c r="A5122" s="4">
        <v>44145.7913078704</v>
      </c>
      <c r="B5122" s="5" t="s">
        <v>65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 t="s">
        <v>5662</v>
      </c>
      <c r="R5122" s="6">
        <v>79219428085</v>
      </c>
      <c r="S5122" s="6" t="s">
        <v>5663</v>
      </c>
      <c r="T5122" s="6" t="s">
        <v>5664</v>
      </c>
      <c r="U5122" s="6" t="s">
        <v>476</v>
      </c>
      <c r="V5122" s="6">
        <v>3</v>
      </c>
      <c r="W5122" s="8">
        <v>44145</v>
      </c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</row>
    <row r="5123" ht="15.15" hidden="1" spans="1:86">
      <c r="A5123" s="4">
        <v>44145.7918865741</v>
      </c>
      <c r="B5123" s="6" t="s">
        <v>15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 t="s">
        <v>9573</v>
      </c>
      <c r="AF5123" s="6" t="s">
        <v>9574</v>
      </c>
      <c r="AG5123" s="6" t="s">
        <v>13226</v>
      </c>
      <c r="AH5123" s="6" t="s">
        <v>9588</v>
      </c>
      <c r="AI5123" s="6" t="s">
        <v>1387</v>
      </c>
      <c r="AJ5123" s="7">
        <v>104</v>
      </c>
      <c r="AK5123" s="11">
        <v>44145</v>
      </c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</row>
    <row r="5124" ht="15.15" hidden="1" spans="1:86">
      <c r="A5124" s="4">
        <v>44145.7921527778</v>
      </c>
      <c r="B5124" s="6" t="s">
        <v>15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 t="s">
        <v>13144</v>
      </c>
      <c r="AF5124" s="7">
        <v>89213299256</v>
      </c>
      <c r="AG5124" s="6" t="s">
        <v>13145</v>
      </c>
      <c r="AH5124" s="6" t="s">
        <v>13147</v>
      </c>
      <c r="AI5124" s="6" t="s">
        <v>13231</v>
      </c>
      <c r="AJ5124" s="7">
        <v>201</v>
      </c>
      <c r="AK5124" s="6" t="s">
        <v>5781</v>
      </c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</row>
    <row r="5125" ht="15.15" hidden="1" spans="1:86">
      <c r="A5125" s="4">
        <v>44145.7929166667</v>
      </c>
      <c r="B5125" s="6" t="s">
        <v>15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 t="s">
        <v>13232</v>
      </c>
      <c r="AF5125" s="6">
        <v>79315428330</v>
      </c>
      <c r="AG5125" s="6" t="s">
        <v>13233</v>
      </c>
      <c r="AH5125" s="6" t="s">
        <v>13234</v>
      </c>
      <c r="AI5125" s="6" t="s">
        <v>7696</v>
      </c>
      <c r="AJ5125" s="7">
        <v>118</v>
      </c>
      <c r="AK5125" s="6" t="s">
        <v>20</v>
      </c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</row>
    <row r="5126" ht="15.15" spans="1:86">
      <c r="A5126" s="4">
        <v>44145.7930787037</v>
      </c>
      <c r="B5126" s="5" t="s">
        <v>11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 t="s">
        <v>13196</v>
      </c>
      <c r="BP5126" s="6">
        <v>79657737525</v>
      </c>
      <c r="BQ5126" s="6" t="s">
        <v>13197</v>
      </c>
      <c r="BR5126" s="6" t="s">
        <v>13198</v>
      </c>
      <c r="BS5126" s="6" t="s">
        <v>13199</v>
      </c>
      <c r="BT5126" s="7">
        <v>145</v>
      </c>
      <c r="BU5126" s="8">
        <v>44145</v>
      </c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</row>
    <row r="5127" ht="15.15" hidden="1" spans="1:86">
      <c r="A5127" s="4">
        <v>44145.7944560185</v>
      </c>
      <c r="B5127" s="5" t="s">
        <v>65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 t="s">
        <v>13235</v>
      </c>
      <c r="R5127" s="6">
        <v>79217417454</v>
      </c>
      <c r="S5127" s="6" t="s">
        <v>13236</v>
      </c>
      <c r="T5127" s="6" t="s">
        <v>13237</v>
      </c>
      <c r="U5127" s="6" t="s">
        <v>13238</v>
      </c>
      <c r="V5127" s="6">
        <v>6</v>
      </c>
      <c r="W5127" s="8">
        <v>44144</v>
      </c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</row>
    <row r="5128" ht="15.15" hidden="1" spans="1:86">
      <c r="A5128" s="4">
        <v>44145.7944675926</v>
      </c>
      <c r="B5128" s="6" t="s">
        <v>80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 t="s">
        <v>13239</v>
      </c>
      <c r="BH5128" s="6" t="s">
        <v>13240</v>
      </c>
      <c r="BI5128" s="6"/>
      <c r="BJ5128" s="6" t="s">
        <v>13241</v>
      </c>
      <c r="BK5128" s="6" t="s">
        <v>13242</v>
      </c>
      <c r="BL5128" s="6" t="s">
        <v>13243</v>
      </c>
      <c r="BM5128" s="7">
        <v>105</v>
      </c>
      <c r="BN5128" s="6" t="s">
        <v>624</v>
      </c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</row>
    <row r="5129" ht="15.15" hidden="1" spans="1:86">
      <c r="A5129" s="4">
        <v>44145.7952430556</v>
      </c>
      <c r="B5129" s="6" t="s">
        <v>80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 t="s">
        <v>13235</v>
      </c>
      <c r="BH5129" s="6">
        <v>79217417454</v>
      </c>
      <c r="BI5129" s="6" t="s">
        <v>13236</v>
      </c>
      <c r="BJ5129" s="6" t="s">
        <v>13244</v>
      </c>
      <c r="BK5129" s="6" t="s">
        <v>13237</v>
      </c>
      <c r="BL5129" s="6" t="s">
        <v>13245</v>
      </c>
      <c r="BM5129" s="7">
        <v>101</v>
      </c>
      <c r="BN5129" s="6" t="s">
        <v>74</v>
      </c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</row>
    <row r="5130" ht="15.15" hidden="1" spans="1:86">
      <c r="A5130" s="4">
        <v>44145.7969675926</v>
      </c>
      <c r="B5130" s="6" t="s">
        <v>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 t="s">
        <v>13246</v>
      </c>
      <c r="AF5130" s="7">
        <v>89618110700</v>
      </c>
      <c r="AG5130" s="6" t="s">
        <v>13247</v>
      </c>
      <c r="AH5130" s="6" t="s">
        <v>13248</v>
      </c>
      <c r="AI5130" s="6" t="s">
        <v>2113</v>
      </c>
      <c r="AJ5130" s="7">
        <v>106</v>
      </c>
      <c r="AK5130" s="6" t="s">
        <v>20</v>
      </c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</row>
    <row r="5131" ht="15.15" hidden="1" spans="1:86">
      <c r="A5131" s="4">
        <v>44145.7971296296</v>
      </c>
      <c r="B5131" s="5" t="s">
        <v>65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 t="s">
        <v>13249</v>
      </c>
      <c r="R5131" s="6" t="s">
        <v>13250</v>
      </c>
      <c r="S5131" s="6" t="s">
        <v>13251</v>
      </c>
      <c r="T5131" s="6" t="s">
        <v>13252</v>
      </c>
      <c r="U5131" s="6" t="s">
        <v>5165</v>
      </c>
      <c r="V5131" s="7">
        <v>102</v>
      </c>
      <c r="W5131" s="8">
        <v>44145</v>
      </c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</row>
    <row r="5132" ht="15.15" hidden="1" spans="1:86">
      <c r="A5132" s="4">
        <v>44145.7972453704</v>
      </c>
      <c r="B5132" s="5" t="s">
        <v>65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 t="s">
        <v>10690</v>
      </c>
      <c r="R5132" s="7">
        <v>89312877364</v>
      </c>
      <c r="S5132" s="6" t="s">
        <v>10691</v>
      </c>
      <c r="T5132" s="6" t="s">
        <v>10692</v>
      </c>
      <c r="U5132" s="6" t="s">
        <v>13209</v>
      </c>
      <c r="V5132" s="7">
        <v>101</v>
      </c>
      <c r="W5132" s="8">
        <v>44145</v>
      </c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</row>
    <row r="5133" ht="15.15" hidden="1" spans="1:86">
      <c r="A5133" s="4">
        <v>44145.7988078704</v>
      </c>
      <c r="B5133" s="6" t="s">
        <v>15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 t="s">
        <v>1445</v>
      </c>
      <c r="AF5133" s="6" t="s">
        <v>1446</v>
      </c>
      <c r="AG5133" s="6" t="s">
        <v>1447</v>
      </c>
      <c r="AH5133" s="6" t="s">
        <v>1448</v>
      </c>
      <c r="AI5133" s="6" t="s">
        <v>1387</v>
      </c>
      <c r="AJ5133" s="7">
        <v>104</v>
      </c>
      <c r="AK5133" s="6" t="s">
        <v>26</v>
      </c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</row>
    <row r="5134" ht="15.15" hidden="1" spans="1:86">
      <c r="A5134" s="4">
        <v>44145.7989814815</v>
      </c>
      <c r="B5134" s="5" t="s">
        <v>65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 t="s">
        <v>13249</v>
      </c>
      <c r="R5134" s="6" t="s">
        <v>13250</v>
      </c>
      <c r="S5134" s="6" t="s">
        <v>13251</v>
      </c>
      <c r="T5134" s="6" t="s">
        <v>13252</v>
      </c>
      <c r="U5134" s="6" t="s">
        <v>414</v>
      </c>
      <c r="V5134" s="6" t="s">
        <v>5125</v>
      </c>
      <c r="W5134" s="8">
        <v>44145</v>
      </c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</row>
    <row r="5135" ht="15.15" hidden="1" spans="1:86">
      <c r="A5135" s="4">
        <v>44145.799375</v>
      </c>
      <c r="B5135" s="6" t="s">
        <v>15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 t="s">
        <v>13253</v>
      </c>
      <c r="AF5135" s="6">
        <v>79119516930</v>
      </c>
      <c r="AG5135" s="6" t="s">
        <v>13254</v>
      </c>
      <c r="AH5135" s="6" t="s">
        <v>13255</v>
      </c>
      <c r="AI5135" s="6" t="s">
        <v>7352</v>
      </c>
      <c r="AJ5135" s="7">
        <v>101</v>
      </c>
      <c r="AK5135" s="6" t="s">
        <v>20</v>
      </c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</row>
    <row r="5136" ht="15.15" hidden="1" spans="1:86">
      <c r="A5136" s="4">
        <v>44145.7996875</v>
      </c>
      <c r="B5136" s="5" t="s">
        <v>65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 t="s">
        <v>13256</v>
      </c>
      <c r="R5136" s="7">
        <v>89117774506</v>
      </c>
      <c r="S5136" s="6" t="s">
        <v>13257</v>
      </c>
      <c r="T5136" s="6" t="s">
        <v>13258</v>
      </c>
      <c r="U5136" s="6" t="s">
        <v>168</v>
      </c>
      <c r="V5136" s="7">
        <v>903</v>
      </c>
      <c r="W5136" s="8">
        <v>44145</v>
      </c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</row>
    <row r="5137" ht="15.15" hidden="1" spans="1:86">
      <c r="A5137" s="4">
        <v>44145.7997106481</v>
      </c>
      <c r="B5137" s="5" t="s">
        <v>65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 t="s">
        <v>8166</v>
      </c>
      <c r="R5137" s="7">
        <v>89112446042</v>
      </c>
      <c r="S5137" s="6" t="s">
        <v>8167</v>
      </c>
      <c r="T5137" s="6" t="s">
        <v>13259</v>
      </c>
      <c r="U5137" s="6" t="s">
        <v>13260</v>
      </c>
      <c r="V5137" s="6">
        <v>2</v>
      </c>
      <c r="W5137" s="8">
        <v>44144</v>
      </c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</row>
    <row r="5138" ht="15.15" hidden="1" spans="1:86">
      <c r="A5138" s="4">
        <v>44145.7998958333</v>
      </c>
      <c r="B5138" s="5" t="s">
        <v>65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 t="s">
        <v>13261</v>
      </c>
      <c r="R5138" s="6">
        <v>79215502795</v>
      </c>
      <c r="S5138" s="6" t="s">
        <v>13262</v>
      </c>
      <c r="T5138" s="6" t="s">
        <v>13263</v>
      </c>
      <c r="U5138" s="6" t="s">
        <v>2525</v>
      </c>
      <c r="V5138" s="7">
        <v>604</v>
      </c>
      <c r="W5138" s="8">
        <v>44145</v>
      </c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</row>
    <row r="5139" ht="15.15" hidden="1" spans="1:86">
      <c r="A5139" s="4">
        <v>44145.8002083333</v>
      </c>
      <c r="B5139" s="5" t="s">
        <v>65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 t="s">
        <v>13264</v>
      </c>
      <c r="R5139" s="6">
        <v>79219578840</v>
      </c>
      <c r="S5139" s="6" t="s">
        <v>13265</v>
      </c>
      <c r="T5139" s="6" t="s">
        <v>13266</v>
      </c>
      <c r="U5139" s="6" t="s">
        <v>633</v>
      </c>
      <c r="V5139" s="7">
        <v>102</v>
      </c>
      <c r="W5139" s="8">
        <v>44144</v>
      </c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</row>
    <row r="5140" ht="15.15" hidden="1" spans="1:86">
      <c r="A5140" s="4">
        <v>44145.8017592593</v>
      </c>
      <c r="B5140" s="5" t="s">
        <v>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 t="s">
        <v>13267</v>
      </c>
      <c r="R5140" s="7">
        <v>89117555697</v>
      </c>
      <c r="S5140" s="6" t="s">
        <v>13268</v>
      </c>
      <c r="T5140" s="6" t="s">
        <v>13269</v>
      </c>
      <c r="U5140" s="6" t="s">
        <v>69</v>
      </c>
      <c r="V5140" s="6">
        <v>2</v>
      </c>
      <c r="W5140" s="8">
        <v>44145</v>
      </c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</row>
    <row r="5141" ht="15.15" hidden="1" spans="1:86">
      <c r="A5141" s="4">
        <v>44145.8028587963</v>
      </c>
      <c r="B5141" s="5" t="s">
        <v>65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 t="s">
        <v>13270</v>
      </c>
      <c r="R5141" s="6">
        <v>79533451121</v>
      </c>
      <c r="S5141" s="6" t="s">
        <v>13271</v>
      </c>
      <c r="T5141" s="6" t="s">
        <v>13272</v>
      </c>
      <c r="U5141" s="6" t="s">
        <v>179</v>
      </c>
      <c r="V5141" s="7">
        <v>502</v>
      </c>
      <c r="W5141" s="8">
        <v>44145</v>
      </c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</row>
    <row r="5142" ht="15.15" hidden="1" spans="1:86">
      <c r="A5142" s="4">
        <v>44145.8028703704</v>
      </c>
      <c r="B5142" s="6" t="s">
        <v>15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 t="s">
        <v>3508</v>
      </c>
      <c r="AF5142" s="7">
        <v>89523654851</v>
      </c>
      <c r="AG5142" s="6" t="s">
        <v>3509</v>
      </c>
      <c r="AH5142" s="6" t="s">
        <v>3510</v>
      </c>
      <c r="AI5142" s="6" t="s">
        <v>1387</v>
      </c>
      <c r="AJ5142" s="7">
        <v>104</v>
      </c>
      <c r="AK5142" s="6" t="s">
        <v>20</v>
      </c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</row>
    <row r="5143" ht="15.15" hidden="1" spans="1:86">
      <c r="A5143" s="4">
        <v>44145.802962963</v>
      </c>
      <c r="B5143" s="5" t="s">
        <v>65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 t="s">
        <v>8166</v>
      </c>
      <c r="R5143" s="7">
        <v>89112446042</v>
      </c>
      <c r="S5143" s="6" t="s">
        <v>8167</v>
      </c>
      <c r="T5143" s="6" t="s">
        <v>13259</v>
      </c>
      <c r="U5143" s="6" t="s">
        <v>13273</v>
      </c>
      <c r="V5143" s="6" t="s">
        <v>13274</v>
      </c>
      <c r="W5143" s="8">
        <v>44144</v>
      </c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</row>
    <row r="5144" ht="15.15" hidden="1" spans="1:86">
      <c r="A5144" s="4">
        <v>44145.8037268519</v>
      </c>
      <c r="B5144" s="5" t="s">
        <v>192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 t="s">
        <v>8166</v>
      </c>
      <c r="BA5144" s="7">
        <v>89112446042</v>
      </c>
      <c r="BB5144" s="6" t="s">
        <v>8167</v>
      </c>
      <c r="BC5144" s="6" t="s">
        <v>13259</v>
      </c>
      <c r="BD5144" s="6" t="s">
        <v>773</v>
      </c>
      <c r="BE5144" s="6" t="s">
        <v>13275</v>
      </c>
      <c r="BF5144" s="8">
        <v>44144</v>
      </c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</row>
    <row r="5145" ht="15.15" hidden="1" spans="1:86">
      <c r="A5145" s="4">
        <v>44145.803912037</v>
      </c>
      <c r="B5145" s="5" t="s">
        <v>65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 t="s">
        <v>10219</v>
      </c>
      <c r="R5145" s="6">
        <v>79533465970</v>
      </c>
      <c r="S5145" s="6" t="s">
        <v>10220</v>
      </c>
      <c r="T5145" s="6" t="s">
        <v>10221</v>
      </c>
      <c r="U5145" s="6" t="s">
        <v>4979</v>
      </c>
      <c r="V5145" s="7">
        <v>201</v>
      </c>
      <c r="W5145" s="8">
        <v>44145</v>
      </c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</row>
    <row r="5146" ht="15.15" spans="1:86">
      <c r="A5146" s="4">
        <v>44145.8041087963</v>
      </c>
      <c r="B5146" s="5" t="s">
        <v>11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 t="s">
        <v>13276</v>
      </c>
      <c r="BP5146" s="6">
        <v>79213445040</v>
      </c>
      <c r="BQ5146" s="6" t="s">
        <v>13277</v>
      </c>
      <c r="BR5146" s="6" t="s">
        <v>13278</v>
      </c>
      <c r="BS5146" s="6" t="s">
        <v>64</v>
      </c>
      <c r="BT5146" s="7">
        <v>225</v>
      </c>
      <c r="BU5146" s="8">
        <v>44145</v>
      </c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</row>
    <row r="5147" ht="15.15" hidden="1" spans="1:86">
      <c r="A5147" s="4">
        <v>44145.8043634259</v>
      </c>
      <c r="B5147" s="6" t="s">
        <v>15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 t="s">
        <v>13253</v>
      </c>
      <c r="AF5147" s="6">
        <v>79119516930</v>
      </c>
      <c r="AG5147" s="6" t="s">
        <v>13254</v>
      </c>
      <c r="AH5147" s="6" t="s">
        <v>13255</v>
      </c>
      <c r="AI5147" s="6" t="s">
        <v>6442</v>
      </c>
      <c r="AJ5147" s="7">
        <v>104</v>
      </c>
      <c r="AK5147" s="6" t="s">
        <v>20</v>
      </c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</row>
    <row r="5148" ht="15.15" hidden="1" spans="1:86">
      <c r="A5148" s="4">
        <v>44145.8048148148</v>
      </c>
      <c r="B5148" s="5" t="s">
        <v>634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 t="s">
        <v>13279</v>
      </c>
      <c r="BW5148" s="6">
        <v>79111904142</v>
      </c>
      <c r="BX5148" s="6" t="s">
        <v>13280</v>
      </c>
      <c r="BY5148" s="6" t="s">
        <v>13281</v>
      </c>
      <c r="BZ5148" s="6" t="s">
        <v>13282</v>
      </c>
      <c r="CA5148" s="7">
        <v>105</v>
      </c>
      <c r="CB5148" s="8">
        <v>37918</v>
      </c>
      <c r="CC5148" s="6"/>
      <c r="CD5148" s="6"/>
      <c r="CE5148" s="6"/>
      <c r="CF5148" s="6"/>
      <c r="CG5148" s="6"/>
      <c r="CH5148" s="6"/>
    </row>
    <row r="5149" ht="15.15" hidden="1" spans="1:86">
      <c r="A5149" s="4">
        <v>44145.8055208333</v>
      </c>
      <c r="B5149" s="5" t="s">
        <v>65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 t="s">
        <v>10219</v>
      </c>
      <c r="R5149" s="6">
        <v>79533465970</v>
      </c>
      <c r="S5149" s="6" t="s">
        <v>10220</v>
      </c>
      <c r="T5149" s="6" t="s">
        <v>10221</v>
      </c>
      <c r="U5149" s="6" t="s">
        <v>13283</v>
      </c>
      <c r="V5149" s="6">
        <v>3</v>
      </c>
      <c r="W5149" s="8">
        <v>44145</v>
      </c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</row>
    <row r="5150" ht="15.15" hidden="1" spans="1:86">
      <c r="A5150" s="4">
        <v>44145.8058912037</v>
      </c>
      <c r="B5150" s="6" t="s">
        <v>80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 t="s">
        <v>13284</v>
      </c>
      <c r="BH5150" s="6">
        <v>79217932502</v>
      </c>
      <c r="BI5150" s="6" t="s">
        <v>13285</v>
      </c>
      <c r="BJ5150" s="6" t="s">
        <v>13286</v>
      </c>
      <c r="BK5150" s="6" t="s">
        <v>13287</v>
      </c>
      <c r="BL5150" s="6" t="s">
        <v>6148</v>
      </c>
      <c r="BM5150" s="7">
        <v>163</v>
      </c>
      <c r="BN5150" s="6" t="s">
        <v>20</v>
      </c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</row>
    <row r="5151" ht="15.15" hidden="1" spans="1:86">
      <c r="A5151" s="4">
        <v>44145.8059259259</v>
      </c>
      <c r="B5151" s="6" t="s">
        <v>15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 t="s">
        <v>13288</v>
      </c>
      <c r="AF5151" s="7">
        <v>89218918637</v>
      </c>
      <c r="AG5151" s="6" t="s">
        <v>13289</v>
      </c>
      <c r="AH5151" s="6" t="s">
        <v>13290</v>
      </c>
      <c r="AI5151" s="6" t="s">
        <v>13291</v>
      </c>
      <c r="AJ5151" s="6" t="s">
        <v>958</v>
      </c>
      <c r="AK5151" s="6" t="s">
        <v>26</v>
      </c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</row>
    <row r="5152" ht="15.15" hidden="1" spans="1:86">
      <c r="A5152" s="4">
        <v>44145.8060185185</v>
      </c>
      <c r="B5152" s="6" t="s">
        <v>15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 t="s">
        <v>13253</v>
      </c>
      <c r="AF5152" s="6">
        <v>79119516930</v>
      </c>
      <c r="AG5152" s="6" t="s">
        <v>13254</v>
      </c>
      <c r="AH5152" s="6" t="s">
        <v>13292</v>
      </c>
      <c r="AI5152" s="6" t="s">
        <v>6442</v>
      </c>
      <c r="AJ5152" s="7">
        <v>104</v>
      </c>
      <c r="AK5152" s="6" t="s">
        <v>20</v>
      </c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</row>
    <row r="5153" ht="15.15" spans="1:86">
      <c r="A5153" s="4">
        <v>44145.8083912037</v>
      </c>
      <c r="B5153" s="5" t="s">
        <v>11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 t="s">
        <v>3781</v>
      </c>
      <c r="BP5153" s="6">
        <v>79313361101</v>
      </c>
      <c r="BQ5153" s="6" t="s">
        <v>3782</v>
      </c>
      <c r="BR5153" s="6" t="s">
        <v>3784</v>
      </c>
      <c r="BS5153" s="6" t="s">
        <v>13293</v>
      </c>
      <c r="BT5153" s="6" t="s">
        <v>13294</v>
      </c>
      <c r="BU5153" s="8">
        <v>44145</v>
      </c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</row>
    <row r="5154" ht="15.15" hidden="1" spans="1:86">
      <c r="A5154" s="4">
        <v>44145.8097106482</v>
      </c>
      <c r="B5154" s="6" t="s">
        <v>15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 t="s">
        <v>4566</v>
      </c>
      <c r="AF5154" s="6">
        <v>79112565119</v>
      </c>
      <c r="AG5154" s="6" t="s">
        <v>13295</v>
      </c>
      <c r="AH5154" s="6" t="s">
        <v>4568</v>
      </c>
      <c r="AI5154" s="6" t="s">
        <v>3596</v>
      </c>
      <c r="AJ5154" s="7">
        <v>601</v>
      </c>
      <c r="AK5154" s="6" t="s">
        <v>20</v>
      </c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</row>
    <row r="5155" ht="15.15" hidden="1" spans="1:86">
      <c r="A5155" s="4">
        <v>44145.8097800926</v>
      </c>
      <c r="B5155" s="5" t="s">
        <v>65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 t="s">
        <v>6372</v>
      </c>
      <c r="R5155" s="6">
        <v>79218811094</v>
      </c>
      <c r="S5155" s="6" t="s">
        <v>9285</v>
      </c>
      <c r="T5155" s="6" t="s">
        <v>6386</v>
      </c>
      <c r="U5155" s="6" t="s">
        <v>904</v>
      </c>
      <c r="V5155" s="7">
        <v>401</v>
      </c>
      <c r="W5155" s="8">
        <v>44144</v>
      </c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</row>
    <row r="5156" ht="15.15" hidden="1" spans="1:86">
      <c r="A5156" s="4">
        <v>44145.8109375</v>
      </c>
      <c r="B5156" s="5" t="s">
        <v>27</v>
      </c>
      <c r="C5156" s="6"/>
      <c r="D5156" s="6"/>
      <c r="E5156" s="6"/>
      <c r="F5156" s="6"/>
      <c r="G5156" s="6"/>
      <c r="H5156" s="6"/>
      <c r="I5156" s="6"/>
      <c r="J5156" s="6" t="s">
        <v>13296</v>
      </c>
      <c r="K5156" s="7">
        <v>89213196292</v>
      </c>
      <c r="L5156" s="6" t="s">
        <v>13297</v>
      </c>
      <c r="M5156" s="6" t="s">
        <v>13298</v>
      </c>
      <c r="N5156" s="6" t="s">
        <v>1887</v>
      </c>
      <c r="O5156" s="7">
        <v>101</v>
      </c>
      <c r="P5156" s="8">
        <v>44145</v>
      </c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</row>
    <row r="5157" ht="15.15" hidden="1" spans="1:86">
      <c r="A5157" s="4">
        <v>44145.8135300926</v>
      </c>
      <c r="B5157" s="5" t="s">
        <v>65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 t="s">
        <v>13299</v>
      </c>
      <c r="R5157" s="6">
        <v>79216324086</v>
      </c>
      <c r="S5157" s="6" t="s">
        <v>13300</v>
      </c>
      <c r="T5157" s="6" t="s">
        <v>13301</v>
      </c>
      <c r="U5157" s="6" t="s">
        <v>179</v>
      </c>
      <c r="V5157" s="7">
        <v>701</v>
      </c>
      <c r="W5157" s="8">
        <v>44144</v>
      </c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</row>
    <row r="5158" ht="15.15" hidden="1" spans="1:86">
      <c r="A5158" s="4">
        <v>44145.8137615741</v>
      </c>
      <c r="B5158" s="5" t="s">
        <v>65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 t="s">
        <v>12546</v>
      </c>
      <c r="R5158" s="7">
        <v>89533644128</v>
      </c>
      <c r="S5158" s="6" t="s">
        <v>12547</v>
      </c>
      <c r="T5158" s="6" t="s">
        <v>12548</v>
      </c>
      <c r="U5158" s="6" t="s">
        <v>13302</v>
      </c>
      <c r="V5158" s="6">
        <v>1</v>
      </c>
      <c r="W5158" s="8">
        <v>44145</v>
      </c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</row>
    <row r="5159" ht="15.15" hidden="1" spans="1:86">
      <c r="A5159" s="4">
        <v>44145.8148842593</v>
      </c>
      <c r="B5159" s="6" t="s">
        <v>80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 t="s">
        <v>13303</v>
      </c>
      <c r="BH5159" s="6">
        <v>79520968405</v>
      </c>
      <c r="BI5159" s="6" t="s">
        <v>13304</v>
      </c>
      <c r="BJ5159" s="6" t="s">
        <v>13305</v>
      </c>
      <c r="BK5159" s="6" t="s">
        <v>13306</v>
      </c>
      <c r="BL5159" s="6" t="s">
        <v>2747</v>
      </c>
      <c r="BM5159" s="7">
        <v>138</v>
      </c>
      <c r="BN5159" s="6" t="s">
        <v>20</v>
      </c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</row>
    <row r="5160" ht="15.15" spans="1:86">
      <c r="A5160" s="4">
        <v>44145.8157638889</v>
      </c>
      <c r="B5160" s="5" t="s">
        <v>11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 t="s">
        <v>13307</v>
      </c>
      <c r="BP5160" s="6" t="s">
        <v>13308</v>
      </c>
      <c r="BQ5160" s="6" t="s">
        <v>13309</v>
      </c>
      <c r="BR5160" s="6" t="s">
        <v>13310</v>
      </c>
      <c r="BS5160" s="6" t="s">
        <v>13311</v>
      </c>
      <c r="BT5160" s="7">
        <v>146</v>
      </c>
      <c r="BU5160" s="8">
        <v>44145</v>
      </c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</row>
    <row r="5161" ht="15.15" hidden="1" spans="1:86">
      <c r="A5161" s="4">
        <v>44145.8158564815</v>
      </c>
      <c r="B5161" s="6" t="s">
        <v>80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 t="s">
        <v>13253</v>
      </c>
      <c r="BH5161" s="6">
        <v>79119516930</v>
      </c>
      <c r="BI5161" s="6" t="s">
        <v>13254</v>
      </c>
      <c r="BJ5161" s="6" t="s">
        <v>13312</v>
      </c>
      <c r="BK5161" s="6" t="s">
        <v>13292</v>
      </c>
      <c r="BL5161" s="6" t="s">
        <v>13313</v>
      </c>
      <c r="BM5161" s="7">
        <v>1</v>
      </c>
      <c r="BN5161" s="6" t="s">
        <v>624</v>
      </c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</row>
    <row r="5162" ht="15.15" spans="1:86">
      <c r="A5162" s="4">
        <v>44145.8159606481</v>
      </c>
      <c r="B5162" s="5" t="s">
        <v>11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 t="s">
        <v>8511</v>
      </c>
      <c r="BP5162" s="6" t="s">
        <v>8512</v>
      </c>
      <c r="BQ5162" s="6"/>
      <c r="BR5162" s="6" t="s">
        <v>8514</v>
      </c>
      <c r="BS5162" s="6" t="s">
        <v>13311</v>
      </c>
      <c r="BT5162" s="7">
        <v>146</v>
      </c>
      <c r="BU5162" s="8">
        <v>44145</v>
      </c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</row>
    <row r="5163" ht="15.15" hidden="1" spans="1:86">
      <c r="A5163" s="4">
        <v>44145.8162615741</v>
      </c>
      <c r="B5163" s="5" t="s">
        <v>634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 t="s">
        <v>13314</v>
      </c>
      <c r="BW5163" s="7">
        <v>89119315629</v>
      </c>
      <c r="BX5163" s="6"/>
      <c r="BY5163" s="6" t="s">
        <v>13315</v>
      </c>
      <c r="BZ5163" s="6" t="s">
        <v>10782</v>
      </c>
      <c r="CA5163" s="7">
        <v>105</v>
      </c>
      <c r="CB5163" s="8">
        <v>44145</v>
      </c>
      <c r="CC5163" s="6"/>
      <c r="CD5163" s="6"/>
      <c r="CE5163" s="6"/>
      <c r="CF5163" s="6"/>
      <c r="CG5163" s="6"/>
      <c r="CH5163" s="6"/>
    </row>
    <row r="5164" ht="15.15" hidden="1" spans="1:86">
      <c r="A5164" s="4">
        <v>44145.8166319444</v>
      </c>
      <c r="B5164" s="5" t="s">
        <v>192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 t="s">
        <v>13316</v>
      </c>
      <c r="BA5164" s="6">
        <v>79312451687</v>
      </c>
      <c r="BB5164" s="6" t="s">
        <v>13317</v>
      </c>
      <c r="BC5164" s="6" t="s">
        <v>13318</v>
      </c>
      <c r="BD5164" s="6" t="s">
        <v>13319</v>
      </c>
      <c r="BE5164" s="6" t="s">
        <v>13320</v>
      </c>
      <c r="BF5164" s="8">
        <v>44145</v>
      </c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</row>
    <row r="5165" ht="15.15" hidden="1" spans="1:86">
      <c r="A5165" s="4">
        <v>44145.8186458333</v>
      </c>
      <c r="B5165" s="5" t="s">
        <v>65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 t="s">
        <v>13321</v>
      </c>
      <c r="R5165" s="7">
        <v>89213450809</v>
      </c>
      <c r="S5165" s="6" t="s">
        <v>13322</v>
      </c>
      <c r="T5165" s="6" t="s">
        <v>13323</v>
      </c>
      <c r="U5165" s="6" t="s">
        <v>3453</v>
      </c>
      <c r="V5165" s="6">
        <v>3</v>
      </c>
      <c r="W5165" s="8">
        <v>44145</v>
      </c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</row>
    <row r="5166" ht="15.15" spans="1:86">
      <c r="A5166" s="4">
        <v>44145.818900463</v>
      </c>
      <c r="B5166" s="5" t="s">
        <v>11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 t="s">
        <v>13324</v>
      </c>
      <c r="BP5166" s="7">
        <v>89627179222</v>
      </c>
      <c r="BQ5166" s="6" t="s">
        <v>13325</v>
      </c>
      <c r="BR5166" s="6" t="s">
        <v>13326</v>
      </c>
      <c r="BS5166" s="6" t="s">
        <v>13311</v>
      </c>
      <c r="BT5166" s="7">
        <v>146</v>
      </c>
      <c r="BU5166" s="8">
        <v>44145</v>
      </c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</row>
    <row r="5167" ht="15.15" spans="1:86">
      <c r="A5167" s="4">
        <v>44145.8193055556</v>
      </c>
      <c r="B5167" s="5" t="s">
        <v>11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 t="s">
        <v>13327</v>
      </c>
      <c r="BP5167" s="6">
        <v>79216520809</v>
      </c>
      <c r="BQ5167" s="6" t="s">
        <v>13328</v>
      </c>
      <c r="BR5167" s="6" t="s">
        <v>13329</v>
      </c>
      <c r="BS5167" s="6" t="s">
        <v>13330</v>
      </c>
      <c r="BT5167" s="7">
        <v>1</v>
      </c>
      <c r="BU5167" s="8">
        <v>44145</v>
      </c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</row>
    <row r="5168" ht="15.15" hidden="1" spans="1:86">
      <c r="A5168" s="4">
        <v>44145.8201157407</v>
      </c>
      <c r="B5168" s="5" t="s">
        <v>65</v>
      </c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 t="s">
        <v>13321</v>
      </c>
      <c r="R5168" s="7">
        <v>89213450809</v>
      </c>
      <c r="S5168" s="6" t="s">
        <v>13322</v>
      </c>
      <c r="T5168" s="6" t="s">
        <v>13323</v>
      </c>
      <c r="U5168" s="6" t="s">
        <v>156</v>
      </c>
      <c r="V5168" s="7">
        <v>301</v>
      </c>
      <c r="W5168" s="8">
        <v>44145</v>
      </c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6"/>
      <c r="BZ5168" s="6"/>
      <c r="CA5168" s="6"/>
      <c r="CB5168" s="6"/>
      <c r="CC5168" s="6"/>
      <c r="CD5168" s="6"/>
      <c r="CE5168" s="6"/>
      <c r="CF5168" s="6"/>
      <c r="CG5168" s="6"/>
      <c r="CH5168" s="6"/>
    </row>
    <row r="5169" ht="15.15" hidden="1" spans="1:86">
      <c r="A5169" s="4">
        <v>44145.8202893519</v>
      </c>
      <c r="B5169" s="6" t="s">
        <v>15</v>
      </c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 t="s">
        <v>2933</v>
      </c>
      <c r="AF5169" s="7">
        <v>89119353699</v>
      </c>
      <c r="AG5169" s="6" t="s">
        <v>2934</v>
      </c>
      <c r="AH5169" s="6" t="s">
        <v>2935</v>
      </c>
      <c r="AI5169" s="6" t="s">
        <v>9682</v>
      </c>
      <c r="AJ5169" s="7">
        <v>101</v>
      </c>
      <c r="AK5169" s="6" t="s">
        <v>74</v>
      </c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  <c r="BR5169" s="6"/>
      <c r="BS5169" s="6"/>
      <c r="BT5169" s="6"/>
      <c r="BU5169" s="6"/>
      <c r="BV5169" s="6"/>
      <c r="BW5169" s="6"/>
      <c r="BX5169" s="6"/>
      <c r="BY5169" s="6"/>
      <c r="BZ5169" s="6"/>
      <c r="CA5169" s="6"/>
      <c r="CB5169" s="6"/>
      <c r="CC5169" s="6"/>
      <c r="CD5169" s="6"/>
      <c r="CE5169" s="6"/>
      <c r="CF5169" s="6"/>
      <c r="CG5169" s="6"/>
      <c r="CH5169" s="6"/>
    </row>
    <row r="5170" ht="15.15" hidden="1" spans="1:86">
      <c r="A5170" s="4">
        <v>44145.8225694444</v>
      </c>
      <c r="B5170" s="5" t="s">
        <v>65</v>
      </c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 t="s">
        <v>13331</v>
      </c>
      <c r="R5170" s="6" t="s">
        <v>13332</v>
      </c>
      <c r="S5170" s="6" t="s">
        <v>13333</v>
      </c>
      <c r="T5170" s="6" t="s">
        <v>13334</v>
      </c>
      <c r="U5170" s="6" t="s">
        <v>3453</v>
      </c>
      <c r="V5170" s="6">
        <v>3</v>
      </c>
      <c r="W5170" s="8">
        <v>44145</v>
      </c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  <c r="BR5170" s="6"/>
      <c r="BS5170" s="6"/>
      <c r="BT5170" s="6"/>
      <c r="BU5170" s="6"/>
      <c r="BV5170" s="6"/>
      <c r="BW5170" s="6"/>
      <c r="BX5170" s="6"/>
      <c r="BY5170" s="6"/>
      <c r="BZ5170" s="6"/>
      <c r="CA5170" s="6"/>
      <c r="CB5170" s="6"/>
      <c r="CC5170" s="6"/>
      <c r="CD5170" s="6"/>
      <c r="CE5170" s="6"/>
      <c r="CF5170" s="6"/>
      <c r="CG5170" s="6"/>
      <c r="CH5170" s="6"/>
    </row>
    <row r="5171" ht="15.15" hidden="1" spans="1:86">
      <c r="A5171" s="4">
        <v>44145.8232523148</v>
      </c>
      <c r="B5171" s="6" t="s">
        <v>15</v>
      </c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 t="s">
        <v>5156</v>
      </c>
      <c r="AF5171" s="7">
        <v>89817752898</v>
      </c>
      <c r="AG5171" s="6" t="s">
        <v>12263</v>
      </c>
      <c r="AH5171" s="6" t="s">
        <v>5158</v>
      </c>
      <c r="AI5171" s="6" t="s">
        <v>1387</v>
      </c>
      <c r="AJ5171" s="7">
        <v>104</v>
      </c>
      <c r="AK5171" s="11">
        <v>44145</v>
      </c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  <c r="BR5171" s="6"/>
      <c r="BS5171" s="6"/>
      <c r="BT5171" s="6"/>
      <c r="BU5171" s="6"/>
      <c r="BV5171" s="6"/>
      <c r="BW5171" s="6"/>
      <c r="BX5171" s="6"/>
      <c r="BY5171" s="6"/>
      <c r="BZ5171" s="6"/>
      <c r="CA5171" s="6"/>
      <c r="CB5171" s="6"/>
      <c r="CC5171" s="6"/>
      <c r="CD5171" s="6"/>
      <c r="CE5171" s="6"/>
      <c r="CF5171" s="6"/>
      <c r="CG5171" s="6"/>
      <c r="CH5171" s="6"/>
    </row>
    <row r="5172" ht="15.15" hidden="1" spans="1:86">
      <c r="A5172" s="4">
        <v>44145.8236111111</v>
      </c>
      <c r="B5172" s="5" t="s">
        <v>65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 t="s">
        <v>5028</v>
      </c>
      <c r="R5172" s="7">
        <v>89312893178</v>
      </c>
      <c r="S5172" s="6"/>
      <c r="T5172" s="6" t="s">
        <v>13335</v>
      </c>
      <c r="U5172" s="6" t="s">
        <v>156</v>
      </c>
      <c r="V5172" s="7">
        <v>301</v>
      </c>
      <c r="W5172" s="8">
        <v>44145</v>
      </c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</row>
    <row r="5173" ht="15.15" hidden="1" spans="1:86">
      <c r="A5173" s="4">
        <v>44145.8248611111</v>
      </c>
      <c r="B5173" s="6" t="s">
        <v>80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 t="s">
        <v>13336</v>
      </c>
      <c r="BH5173" s="7">
        <v>89516689485</v>
      </c>
      <c r="BI5173" s="6" t="s">
        <v>13337</v>
      </c>
      <c r="BJ5173" s="6" t="s">
        <v>13338</v>
      </c>
      <c r="BK5173" s="6" t="s">
        <v>13339</v>
      </c>
      <c r="BL5173" s="6" t="s">
        <v>13340</v>
      </c>
      <c r="BM5173" s="7">
        <v>102</v>
      </c>
      <c r="BN5173" s="6" t="s">
        <v>20</v>
      </c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</row>
    <row r="5174" ht="15.15" hidden="1" spans="1:86">
      <c r="A5174" s="4">
        <v>44145.8250694444</v>
      </c>
      <c r="B5174" s="5" t="s">
        <v>65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 t="s">
        <v>1817</v>
      </c>
      <c r="R5174" s="7">
        <v>89117295378</v>
      </c>
      <c r="S5174" s="6" t="s">
        <v>1818</v>
      </c>
      <c r="T5174" s="6" t="s">
        <v>6545</v>
      </c>
      <c r="U5174" s="6" t="s">
        <v>8616</v>
      </c>
      <c r="V5174" s="6">
        <v>3</v>
      </c>
      <c r="W5174" s="8">
        <v>44145</v>
      </c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</row>
    <row r="5175" ht="15.15" hidden="1" spans="1:86">
      <c r="A5175" s="4">
        <v>44145.8251967593</v>
      </c>
      <c r="B5175" s="5" t="s">
        <v>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 t="s">
        <v>5028</v>
      </c>
      <c r="R5175" s="7">
        <v>89312893178</v>
      </c>
      <c r="S5175" s="6"/>
      <c r="T5175" s="6" t="s">
        <v>13335</v>
      </c>
      <c r="U5175" s="6" t="s">
        <v>13341</v>
      </c>
      <c r="V5175" s="6">
        <v>3</v>
      </c>
      <c r="W5175" s="8">
        <v>44145</v>
      </c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</row>
    <row r="5176" ht="15.15" hidden="1" spans="1:86">
      <c r="A5176" s="4">
        <v>44145.8253935185</v>
      </c>
      <c r="B5176" s="6" t="s">
        <v>80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 t="s">
        <v>13342</v>
      </c>
      <c r="BH5176" s="7">
        <v>89214431327</v>
      </c>
      <c r="BI5176" s="6" t="s">
        <v>13343</v>
      </c>
      <c r="BJ5176" s="6" t="s">
        <v>13344</v>
      </c>
      <c r="BK5176" s="6" t="s">
        <v>13345</v>
      </c>
      <c r="BL5176" s="6" t="s">
        <v>7436</v>
      </c>
      <c r="BM5176" s="7">
        <v>107</v>
      </c>
      <c r="BN5176" s="5" t="s">
        <v>13346</v>
      </c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</row>
    <row r="5177" ht="15.15" spans="1:86">
      <c r="A5177" s="4">
        <v>44145.8258680556</v>
      </c>
      <c r="B5177" s="5" t="s">
        <v>11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 t="s">
        <v>13347</v>
      </c>
      <c r="BP5177" s="6">
        <v>79213026506</v>
      </c>
      <c r="BQ5177" s="6" t="s">
        <v>13348</v>
      </c>
      <c r="BR5177" s="6" t="s">
        <v>13349</v>
      </c>
      <c r="BS5177" s="6" t="s">
        <v>8546</v>
      </c>
      <c r="BT5177" s="7">
        <v>310</v>
      </c>
      <c r="BU5177" s="8">
        <v>44145</v>
      </c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</row>
    <row r="5178" ht="15.15" hidden="1" spans="1:86">
      <c r="A5178" s="4">
        <v>44145.8265162037</v>
      </c>
      <c r="B5178" s="5" t="s">
        <v>192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 t="s">
        <v>1817</v>
      </c>
      <c r="BA5178" s="7">
        <v>89117295378</v>
      </c>
      <c r="BB5178" s="6" t="s">
        <v>1818</v>
      </c>
      <c r="BC5178" s="6" t="s">
        <v>6545</v>
      </c>
      <c r="BD5178" s="6" t="s">
        <v>1086</v>
      </c>
      <c r="BE5178" s="7">
        <v>126</v>
      </c>
      <c r="BF5178" s="8">
        <v>44145</v>
      </c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</row>
    <row r="5179" ht="15.15" hidden="1" spans="1:86">
      <c r="A5179" s="4">
        <v>44145.8272800926</v>
      </c>
      <c r="B5179" s="6" t="s">
        <v>80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 t="s">
        <v>13350</v>
      </c>
      <c r="BH5179" s="6">
        <v>79520968405</v>
      </c>
      <c r="BI5179" s="6" t="s">
        <v>13304</v>
      </c>
      <c r="BJ5179" s="6" t="s">
        <v>13305</v>
      </c>
      <c r="BK5179" s="6" t="s">
        <v>13306</v>
      </c>
      <c r="BL5179" s="6" t="s">
        <v>1368</v>
      </c>
      <c r="BM5179" s="7">
        <v>138</v>
      </c>
      <c r="BN5179" s="6" t="s">
        <v>20</v>
      </c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</row>
    <row r="5180" ht="15.15" hidden="1" spans="1:86">
      <c r="A5180" s="4">
        <v>44145.8274189815</v>
      </c>
      <c r="B5180" s="5" t="s">
        <v>27</v>
      </c>
      <c r="C5180" s="6"/>
      <c r="D5180" s="6"/>
      <c r="E5180" s="6"/>
      <c r="F5180" s="6"/>
      <c r="G5180" s="6"/>
      <c r="H5180" s="6"/>
      <c r="I5180" s="6"/>
      <c r="J5180" s="6" t="s">
        <v>13351</v>
      </c>
      <c r="K5180" s="6">
        <v>79215731735</v>
      </c>
      <c r="L5180" s="6" t="s">
        <v>13352</v>
      </c>
      <c r="M5180" s="6" t="s">
        <v>13353</v>
      </c>
      <c r="N5180" s="6" t="s">
        <v>13354</v>
      </c>
      <c r="O5180" s="7">
        <v>207</v>
      </c>
      <c r="P5180" s="8">
        <v>44145</v>
      </c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</row>
    <row r="5181" ht="15.15" hidden="1" spans="1:86">
      <c r="A5181" s="4">
        <v>44145.8278935185</v>
      </c>
      <c r="B5181" s="5" t="s">
        <v>65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 t="s">
        <v>6340</v>
      </c>
      <c r="R5181" s="6">
        <v>79219116267</v>
      </c>
      <c r="S5181" s="6" t="s">
        <v>6342</v>
      </c>
      <c r="T5181" s="6" t="s">
        <v>6343</v>
      </c>
      <c r="U5181" s="6" t="s">
        <v>13355</v>
      </c>
      <c r="V5181" s="7">
        <v>111</v>
      </c>
      <c r="W5181" s="8">
        <v>44145</v>
      </c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</row>
    <row r="5182" ht="15.15" hidden="1" spans="1:86">
      <c r="A5182" s="4">
        <v>44145.8280092593</v>
      </c>
      <c r="B5182" s="5" t="s">
        <v>65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 t="s">
        <v>1817</v>
      </c>
      <c r="R5182" s="7">
        <v>89117295378</v>
      </c>
      <c r="S5182" s="6" t="s">
        <v>1818</v>
      </c>
      <c r="T5182" s="6" t="s">
        <v>6545</v>
      </c>
      <c r="U5182" s="6" t="s">
        <v>4499</v>
      </c>
      <c r="V5182" s="6">
        <v>5</v>
      </c>
      <c r="W5182" s="8">
        <v>44145</v>
      </c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</row>
    <row r="5183" ht="15.15" hidden="1" spans="1:86">
      <c r="A5183" s="4">
        <v>44145.8326041667</v>
      </c>
      <c r="B5183" s="5" t="s">
        <v>65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 t="s">
        <v>13356</v>
      </c>
      <c r="R5183" s="6">
        <v>79216563115</v>
      </c>
      <c r="S5183" s="6" t="s">
        <v>13357</v>
      </c>
      <c r="T5183" s="6" t="s">
        <v>13358</v>
      </c>
      <c r="U5183" s="6" t="s">
        <v>2525</v>
      </c>
      <c r="V5183" s="7">
        <v>108</v>
      </c>
      <c r="W5183" s="8">
        <v>44144</v>
      </c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</row>
    <row r="5184" ht="15.15" hidden="1" spans="1:86">
      <c r="A5184" s="4">
        <v>44145.8326273148</v>
      </c>
      <c r="B5184" s="5" t="s">
        <v>65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 t="s">
        <v>13359</v>
      </c>
      <c r="R5184" s="7">
        <v>89264070446</v>
      </c>
      <c r="S5184" s="6" t="s">
        <v>13360</v>
      </c>
      <c r="T5184" s="6" t="s">
        <v>13361</v>
      </c>
      <c r="U5184" s="6" t="s">
        <v>2525</v>
      </c>
      <c r="V5184" s="7">
        <v>604</v>
      </c>
      <c r="W5184" s="8">
        <v>44145</v>
      </c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</row>
    <row r="5185" ht="15.15" hidden="1" spans="1:86">
      <c r="A5185" s="4">
        <v>44145.8330787037</v>
      </c>
      <c r="B5185" s="5" t="s">
        <v>65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 t="s">
        <v>6049</v>
      </c>
      <c r="R5185" s="7">
        <v>89006291811</v>
      </c>
      <c r="S5185" s="6" t="s">
        <v>6050</v>
      </c>
      <c r="T5185" s="6" t="s">
        <v>6051</v>
      </c>
      <c r="U5185" s="6" t="s">
        <v>69</v>
      </c>
      <c r="V5185" s="6">
        <v>1</v>
      </c>
      <c r="W5185" s="8">
        <v>44145</v>
      </c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</row>
    <row r="5186" ht="15.15" hidden="1" spans="1:86">
      <c r="A5186" s="4">
        <v>44145.8336458333</v>
      </c>
      <c r="B5186" s="5" t="s">
        <v>65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 t="s">
        <v>2574</v>
      </c>
      <c r="R5186" s="7">
        <v>89313466808</v>
      </c>
      <c r="S5186" s="6" t="s">
        <v>2575</v>
      </c>
      <c r="T5186" s="6" t="s">
        <v>13362</v>
      </c>
      <c r="U5186" s="6" t="s">
        <v>13363</v>
      </c>
      <c r="V5186" s="6">
        <v>3</v>
      </c>
      <c r="W5186" s="8">
        <v>44145</v>
      </c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</row>
    <row r="5187" ht="15.15" hidden="1" spans="1:86">
      <c r="A5187" s="4">
        <v>44145.8348263889</v>
      </c>
      <c r="B5187" s="6" t="s">
        <v>15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 t="s">
        <v>13364</v>
      </c>
      <c r="AF5187" s="6">
        <v>79213125062</v>
      </c>
      <c r="AG5187" s="6" t="s">
        <v>13365</v>
      </c>
      <c r="AH5187" s="6" t="s">
        <v>13366</v>
      </c>
      <c r="AI5187" s="6" t="s">
        <v>9682</v>
      </c>
      <c r="AJ5187" s="7">
        <v>101</v>
      </c>
      <c r="AK5187" s="6" t="s">
        <v>26</v>
      </c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</row>
    <row r="5188" ht="15.15" hidden="1" spans="1:86">
      <c r="A5188" s="4">
        <v>44145.8354976852</v>
      </c>
      <c r="B5188" s="5" t="s">
        <v>27</v>
      </c>
      <c r="C5188" s="6"/>
      <c r="D5188" s="6"/>
      <c r="E5188" s="6"/>
      <c r="F5188" s="6"/>
      <c r="G5188" s="6"/>
      <c r="H5188" s="6"/>
      <c r="I5188" s="6"/>
      <c r="J5188" s="6" t="s">
        <v>13367</v>
      </c>
      <c r="K5188" s="6">
        <v>79213321899</v>
      </c>
      <c r="L5188" s="6" t="s">
        <v>13368</v>
      </c>
      <c r="M5188" s="6" t="s">
        <v>13369</v>
      </c>
      <c r="N5188" s="6" t="s">
        <v>9100</v>
      </c>
      <c r="O5188" s="7">
        <v>106</v>
      </c>
      <c r="P5188" s="8">
        <v>44145</v>
      </c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</row>
    <row r="5189" ht="15.15" hidden="1" spans="1:86">
      <c r="A5189" s="4">
        <v>44145.8391087963</v>
      </c>
      <c r="B5189" s="5" t="s">
        <v>192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 t="s">
        <v>13370</v>
      </c>
      <c r="BA5189" s="7">
        <v>89214407118</v>
      </c>
      <c r="BB5189" s="6" t="s">
        <v>13371</v>
      </c>
      <c r="BC5189" s="6" t="s">
        <v>13372</v>
      </c>
      <c r="BD5189" s="6" t="s">
        <v>13373</v>
      </c>
      <c r="BE5189" s="7">
        <v>138.136</v>
      </c>
      <c r="BF5189" s="8">
        <v>44145</v>
      </c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</row>
    <row r="5190" ht="15.15" hidden="1" spans="1:86">
      <c r="A5190" s="4">
        <v>44145.8393865741</v>
      </c>
      <c r="B5190" s="6" t="s">
        <v>15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 t="s">
        <v>13374</v>
      </c>
      <c r="AF5190" s="6">
        <v>79052016766</v>
      </c>
      <c r="AG5190" s="6" t="s">
        <v>13375</v>
      </c>
      <c r="AH5190" s="6" t="s">
        <v>13376</v>
      </c>
      <c r="AI5190" s="6" t="s">
        <v>3496</v>
      </c>
      <c r="AJ5190" s="7">
        <v>803</v>
      </c>
      <c r="AK5190" s="6" t="s">
        <v>2923</v>
      </c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</row>
    <row r="5191" ht="15.15" hidden="1" spans="1:86">
      <c r="A5191" s="4">
        <v>44145.8412268519</v>
      </c>
      <c r="B5191" s="6" t="s">
        <v>80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 t="s">
        <v>10944</v>
      </c>
      <c r="BH5191" s="7">
        <v>89500364318</v>
      </c>
      <c r="BI5191" s="6" t="s">
        <v>10945</v>
      </c>
      <c r="BJ5191" s="6" t="s">
        <v>13377</v>
      </c>
      <c r="BK5191" s="6" t="s">
        <v>10953</v>
      </c>
      <c r="BL5191" s="6" t="s">
        <v>13378</v>
      </c>
      <c r="BM5191" s="6">
        <v>1</v>
      </c>
      <c r="BN5191" s="6" t="s">
        <v>26</v>
      </c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</row>
    <row r="5192" ht="15.15" spans="1:86">
      <c r="A5192" s="4">
        <v>44145.8419791667</v>
      </c>
      <c r="B5192" s="5" t="s">
        <v>11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 t="s">
        <v>10585</v>
      </c>
      <c r="BP5192" s="6">
        <v>79112476149</v>
      </c>
      <c r="BQ5192" s="6" t="s">
        <v>10586</v>
      </c>
      <c r="BR5192" s="6" t="s">
        <v>10587</v>
      </c>
      <c r="BS5192" s="6" t="s">
        <v>8546</v>
      </c>
      <c r="BT5192" s="7">
        <v>222</v>
      </c>
      <c r="BU5192" s="8">
        <v>44145</v>
      </c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</row>
    <row r="5193" ht="15.15" hidden="1" spans="1:86">
      <c r="A5193" s="4">
        <v>44145.8420949074</v>
      </c>
      <c r="B5193" s="5" t="s">
        <v>634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 t="s">
        <v>13379</v>
      </c>
      <c r="BW5193" s="7">
        <v>89675996260</v>
      </c>
      <c r="BX5193" s="6" t="s">
        <v>13380</v>
      </c>
      <c r="BY5193" s="6" t="s">
        <v>13381</v>
      </c>
      <c r="BZ5193" s="6" t="s">
        <v>13382</v>
      </c>
      <c r="CA5193" s="7">
        <v>105</v>
      </c>
      <c r="CB5193" s="8">
        <v>30859</v>
      </c>
      <c r="CC5193" s="6"/>
      <c r="CD5193" s="6"/>
      <c r="CE5193" s="6"/>
      <c r="CF5193" s="6"/>
      <c r="CG5193" s="6"/>
      <c r="CH5193" s="6"/>
    </row>
    <row r="5194" ht="15.15" hidden="1" spans="1:86">
      <c r="A5194" s="4">
        <v>44145.8423263889</v>
      </c>
      <c r="B5194" s="5" t="s">
        <v>65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 t="s">
        <v>5090</v>
      </c>
      <c r="R5194" s="7">
        <v>89111351094</v>
      </c>
      <c r="S5194" s="6" t="s">
        <v>5091</v>
      </c>
      <c r="T5194" s="6" t="s">
        <v>13383</v>
      </c>
      <c r="U5194" s="6" t="s">
        <v>13384</v>
      </c>
      <c r="V5194" s="6">
        <v>1</v>
      </c>
      <c r="W5194" s="8">
        <v>44145</v>
      </c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</row>
    <row r="5195" ht="15.15" hidden="1" spans="1:86">
      <c r="A5195" s="4">
        <v>44145.8427314815</v>
      </c>
      <c r="B5195" s="6" t="s">
        <v>15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 t="s">
        <v>2748</v>
      </c>
      <c r="AF5195" s="7">
        <v>89213823988</v>
      </c>
      <c r="AG5195" s="6" t="s">
        <v>2750</v>
      </c>
      <c r="AH5195" s="6" t="s">
        <v>13385</v>
      </c>
      <c r="AI5195" s="6" t="s">
        <v>13386</v>
      </c>
      <c r="AJ5195" s="6" t="s">
        <v>13387</v>
      </c>
      <c r="AK5195" s="6" t="s">
        <v>6514</v>
      </c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</row>
    <row r="5196" ht="15.15" hidden="1" spans="1:86">
      <c r="A5196" s="4">
        <v>44145.8435185185</v>
      </c>
      <c r="B5196" s="5" t="s">
        <v>65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 t="s">
        <v>549</v>
      </c>
      <c r="R5196" s="6">
        <f>7-911-181-55-75</f>
        <v>-1215</v>
      </c>
      <c r="S5196" s="6" t="s">
        <v>550</v>
      </c>
      <c r="T5196" s="6" t="s">
        <v>13388</v>
      </c>
      <c r="U5196" s="6" t="s">
        <v>2945</v>
      </c>
      <c r="V5196" s="6">
        <v>1</v>
      </c>
      <c r="W5196" s="8">
        <v>44145</v>
      </c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</row>
    <row r="5197" ht="15.15" hidden="1" spans="1:86">
      <c r="A5197" s="4">
        <v>44145.8438541667</v>
      </c>
      <c r="B5197" s="5" t="s">
        <v>192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 t="s">
        <v>13389</v>
      </c>
      <c r="BA5197" s="7">
        <v>89643332494</v>
      </c>
      <c r="BB5197" s="6" t="s">
        <v>13390</v>
      </c>
      <c r="BC5197" s="6" t="s">
        <v>13391</v>
      </c>
      <c r="BD5197" s="6" t="s">
        <v>773</v>
      </c>
      <c r="BE5197" s="7">
        <v>115</v>
      </c>
      <c r="BF5197" s="8">
        <v>44144</v>
      </c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</row>
    <row r="5198" ht="15.15" hidden="1" spans="1:86">
      <c r="A5198" s="4">
        <v>44145.8442476852</v>
      </c>
      <c r="B5198" s="5" t="s">
        <v>192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 t="s">
        <v>2748</v>
      </c>
      <c r="BA5198" s="7">
        <v>89213823988</v>
      </c>
      <c r="BB5198" s="6" t="s">
        <v>2750</v>
      </c>
      <c r="BC5198" s="6" t="s">
        <v>13385</v>
      </c>
      <c r="BD5198" s="6" t="s">
        <v>13392</v>
      </c>
      <c r="BE5198" s="7">
        <v>114</v>
      </c>
      <c r="BF5198" s="8">
        <v>44145</v>
      </c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</row>
    <row r="5199" ht="15.15" hidden="1" spans="1:86">
      <c r="A5199" s="4">
        <v>44145.8446759259</v>
      </c>
      <c r="B5199" s="6" t="s">
        <v>15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 t="s">
        <v>13393</v>
      </c>
      <c r="AF5199" s="7">
        <v>89112283631</v>
      </c>
      <c r="AG5199" s="6" t="s">
        <v>13394</v>
      </c>
      <c r="AH5199" s="6" t="s">
        <v>13395</v>
      </c>
      <c r="AI5199" s="6" t="s">
        <v>4621</v>
      </c>
      <c r="AJ5199" s="7">
        <v>204</v>
      </c>
      <c r="AK5199" s="6" t="s">
        <v>20</v>
      </c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</row>
    <row r="5200" ht="15.15" hidden="1" spans="1:86">
      <c r="A5200" s="4">
        <v>44145.8473726852</v>
      </c>
      <c r="B5200" s="6" t="s">
        <v>80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 t="s">
        <v>9884</v>
      </c>
      <c r="BH5200" s="7">
        <v>89052603210</v>
      </c>
      <c r="BI5200" s="6" t="s">
        <v>2257</v>
      </c>
      <c r="BJ5200" s="6" t="s">
        <v>9885</v>
      </c>
      <c r="BK5200" s="6" t="s">
        <v>2258</v>
      </c>
      <c r="BL5200" s="6" t="s">
        <v>1631</v>
      </c>
      <c r="BM5200" s="7">
        <v>301</v>
      </c>
      <c r="BN5200" s="6" t="s">
        <v>20</v>
      </c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</row>
    <row r="5201" ht="15.15" hidden="1" spans="1:86">
      <c r="A5201" s="4">
        <v>44145.847662037</v>
      </c>
      <c r="B5201" s="5" t="s">
        <v>65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 t="s">
        <v>407</v>
      </c>
      <c r="R5201" s="6">
        <v>79219474120</v>
      </c>
      <c r="S5201" s="6" t="s">
        <v>408</v>
      </c>
      <c r="T5201" s="6" t="s">
        <v>542</v>
      </c>
      <c r="U5201" s="6" t="s">
        <v>476</v>
      </c>
      <c r="V5201" s="6">
        <v>3</v>
      </c>
      <c r="W5201" s="8">
        <v>44144</v>
      </c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</row>
    <row r="5202" ht="15.15" hidden="1" spans="1:86">
      <c r="A5202" s="4">
        <v>44145.8480324074</v>
      </c>
      <c r="B5202" s="5" t="s">
        <v>65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 t="s">
        <v>411</v>
      </c>
      <c r="R5202" s="6">
        <v>79219492884</v>
      </c>
      <c r="S5202" s="6" t="s">
        <v>412</v>
      </c>
      <c r="T5202" s="6" t="s">
        <v>413</v>
      </c>
      <c r="U5202" s="6" t="s">
        <v>476</v>
      </c>
      <c r="V5202" s="6">
        <v>3</v>
      </c>
      <c r="W5202" s="8">
        <v>44144</v>
      </c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</row>
    <row r="5203" ht="15.15" hidden="1" spans="1:86">
      <c r="A5203" s="4">
        <v>44145.848125</v>
      </c>
      <c r="B5203" s="5" t="s">
        <v>65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 t="s">
        <v>5678</v>
      </c>
      <c r="R5203" s="6">
        <f>7-911-216-23-94</f>
        <v>-1237</v>
      </c>
      <c r="S5203" s="6" t="s">
        <v>5679</v>
      </c>
      <c r="T5203" s="6" t="s">
        <v>5680</v>
      </c>
      <c r="U5203" s="6" t="s">
        <v>13396</v>
      </c>
      <c r="V5203" s="6">
        <v>3</v>
      </c>
      <c r="W5203" s="8">
        <v>44142</v>
      </c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</row>
    <row r="5204" ht="15.15" hidden="1" spans="1:86">
      <c r="A5204" s="4">
        <v>44145.8482175926</v>
      </c>
      <c r="B5204" s="5" t="s">
        <v>65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 t="s">
        <v>13397</v>
      </c>
      <c r="R5204" s="7">
        <v>89818957107</v>
      </c>
      <c r="S5204" s="6"/>
      <c r="T5204" s="6" t="s">
        <v>13398</v>
      </c>
      <c r="U5204" s="6" t="s">
        <v>13399</v>
      </c>
      <c r="V5204" s="7">
        <v>5</v>
      </c>
      <c r="W5204" s="8">
        <v>44145</v>
      </c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</row>
    <row r="5205" ht="15.15" hidden="1" spans="1:86">
      <c r="A5205" s="4">
        <v>44145.8498032407</v>
      </c>
      <c r="B5205" s="5" t="s">
        <v>65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 t="s">
        <v>4497</v>
      </c>
      <c r="R5205" s="7">
        <v>9219993659</v>
      </c>
      <c r="S5205" s="6"/>
      <c r="T5205" s="6" t="s">
        <v>13400</v>
      </c>
      <c r="U5205" s="6" t="s">
        <v>4868</v>
      </c>
      <c r="V5205" s="6">
        <v>3</v>
      </c>
      <c r="W5205" s="8">
        <v>44145</v>
      </c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</row>
    <row r="5206" ht="15.15" hidden="1" spans="1:86">
      <c r="A5206" s="4">
        <v>44145.8500578704</v>
      </c>
      <c r="B5206" s="5" t="s">
        <v>65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 t="s">
        <v>5622</v>
      </c>
      <c r="R5206" s="6" t="s">
        <v>13401</v>
      </c>
      <c r="S5206" s="12" t="s">
        <v>13402</v>
      </c>
      <c r="T5206" s="6" t="s">
        <v>5624</v>
      </c>
      <c r="U5206" s="6" t="s">
        <v>476</v>
      </c>
      <c r="V5206" s="6" t="s">
        <v>13403</v>
      </c>
      <c r="W5206" s="8">
        <v>44144</v>
      </c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</row>
    <row r="5207" ht="15.15" hidden="1" spans="1:86">
      <c r="A5207" s="4">
        <v>44145.8501041667</v>
      </c>
      <c r="B5207" s="5" t="s">
        <v>634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 t="s">
        <v>13404</v>
      </c>
      <c r="BW5207" s="7">
        <v>89112257015</v>
      </c>
      <c r="BX5207" s="6" t="s">
        <v>13405</v>
      </c>
      <c r="BY5207" s="6" t="s">
        <v>13406</v>
      </c>
      <c r="BZ5207" s="6" t="s">
        <v>10782</v>
      </c>
      <c r="CA5207" s="7">
        <v>105</v>
      </c>
      <c r="CB5207" s="8">
        <v>44145</v>
      </c>
      <c r="CC5207" s="6"/>
      <c r="CD5207" s="6"/>
      <c r="CE5207" s="6"/>
      <c r="CF5207" s="6"/>
      <c r="CG5207" s="6"/>
      <c r="CH5207" s="6"/>
    </row>
    <row r="5208" ht="15.15" hidden="1" spans="1:86">
      <c r="A5208" s="4">
        <v>44145.8503240741</v>
      </c>
      <c r="B5208" s="6" t="s">
        <v>80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 t="s">
        <v>13407</v>
      </c>
      <c r="BH5208" s="7">
        <v>9213319877</v>
      </c>
      <c r="BI5208" s="6" t="s">
        <v>13408</v>
      </c>
      <c r="BJ5208" s="6" t="s">
        <v>13409</v>
      </c>
      <c r="BK5208" s="6" t="s">
        <v>13410</v>
      </c>
      <c r="BL5208" s="6" t="s">
        <v>13411</v>
      </c>
      <c r="BM5208" s="7">
        <v>310</v>
      </c>
      <c r="BN5208" s="6" t="s">
        <v>26</v>
      </c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</row>
    <row r="5209" ht="15.15" hidden="1" spans="1:86">
      <c r="A5209" s="4">
        <v>44145.8507407407</v>
      </c>
      <c r="B5209" s="5" t="s">
        <v>65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 t="s">
        <v>411</v>
      </c>
      <c r="R5209" s="6">
        <v>79219492884</v>
      </c>
      <c r="S5209" s="6" t="s">
        <v>412</v>
      </c>
      <c r="T5209" s="6" t="s">
        <v>429</v>
      </c>
      <c r="U5209" s="6" t="s">
        <v>8811</v>
      </c>
      <c r="V5209" s="6" t="s">
        <v>13412</v>
      </c>
      <c r="W5209" s="8">
        <v>44144</v>
      </c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</row>
    <row r="5210" ht="15.15" hidden="1" spans="1:86">
      <c r="A5210" s="4">
        <v>44145.850775463</v>
      </c>
      <c r="B5210" s="5" t="s">
        <v>65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 t="s">
        <v>13413</v>
      </c>
      <c r="R5210" s="6">
        <v>79817777579</v>
      </c>
      <c r="S5210" s="6" t="s">
        <v>13414</v>
      </c>
      <c r="T5210" s="6" t="s">
        <v>13415</v>
      </c>
      <c r="U5210" s="6" t="s">
        <v>13416</v>
      </c>
      <c r="V5210" s="7">
        <v>301</v>
      </c>
      <c r="W5210" s="8">
        <v>44145</v>
      </c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</row>
    <row r="5211" ht="15.15" hidden="1" spans="1:86">
      <c r="A5211" s="4">
        <v>44145.8517592593</v>
      </c>
      <c r="B5211" s="5" t="s">
        <v>65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 t="s">
        <v>4497</v>
      </c>
      <c r="R5211" s="7">
        <v>9219993659</v>
      </c>
      <c r="S5211" s="6"/>
      <c r="T5211" s="6" t="s">
        <v>13417</v>
      </c>
      <c r="U5211" s="6" t="s">
        <v>4533</v>
      </c>
      <c r="V5211" s="6">
        <v>3</v>
      </c>
      <c r="W5211" s="8">
        <v>44145</v>
      </c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</row>
    <row r="5212" ht="15.15" spans="1:86">
      <c r="A5212" s="4">
        <v>44145.8528009259</v>
      </c>
      <c r="B5212" s="5" t="s">
        <v>11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 t="s">
        <v>13418</v>
      </c>
      <c r="BP5212" s="7">
        <v>89213143120</v>
      </c>
      <c r="BQ5212" s="6" t="s">
        <v>13419</v>
      </c>
      <c r="BR5212" s="6" t="s">
        <v>13420</v>
      </c>
      <c r="BS5212" s="6" t="s">
        <v>2215</v>
      </c>
      <c r="BT5212" s="7">
        <v>150</v>
      </c>
      <c r="BU5212" s="8">
        <v>44145</v>
      </c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</row>
    <row r="5213" ht="15.15" hidden="1" spans="1:86">
      <c r="A5213" s="4">
        <v>44145.8528587963</v>
      </c>
      <c r="B5213" s="5" t="s">
        <v>65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 t="s">
        <v>1925</v>
      </c>
      <c r="R5213" s="7">
        <v>89643803604</v>
      </c>
      <c r="S5213" s="6" t="s">
        <v>1926</v>
      </c>
      <c r="T5213" s="6" t="s">
        <v>1927</v>
      </c>
      <c r="U5213" s="6" t="s">
        <v>1988</v>
      </c>
      <c r="V5213" s="6" t="s">
        <v>5522</v>
      </c>
      <c r="W5213" s="8">
        <v>44145</v>
      </c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</row>
    <row r="5214" ht="15.15" hidden="1" spans="1:86">
      <c r="A5214" s="4">
        <v>44145.8537037037</v>
      </c>
      <c r="B5214" s="5" t="s">
        <v>125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 t="s">
        <v>13421</v>
      </c>
      <c r="AT5214" s="6" t="s">
        <v>13422</v>
      </c>
      <c r="AU5214" s="6" t="s">
        <v>13423</v>
      </c>
      <c r="AV5214" s="6" t="s">
        <v>13424</v>
      </c>
      <c r="AW5214" s="6" t="s">
        <v>5577</v>
      </c>
      <c r="AX5214" s="6" t="s">
        <v>5921</v>
      </c>
      <c r="AY5214" s="8">
        <v>44145</v>
      </c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</row>
    <row r="5215" ht="15.15" hidden="1" spans="1:86">
      <c r="A5215" s="4">
        <v>44145.8540277778</v>
      </c>
      <c r="B5215" s="5" t="s">
        <v>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 t="s">
        <v>1925</v>
      </c>
      <c r="R5215" s="7">
        <v>89643803604</v>
      </c>
      <c r="S5215" s="6" t="s">
        <v>1926</v>
      </c>
      <c r="T5215" s="6" t="s">
        <v>13425</v>
      </c>
      <c r="U5215" s="6" t="s">
        <v>5306</v>
      </c>
      <c r="V5215" s="6">
        <v>1</v>
      </c>
      <c r="W5215" s="8">
        <v>44145</v>
      </c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</row>
    <row r="5216" ht="15.15" hidden="1" spans="1:86">
      <c r="A5216" s="4">
        <v>44145.8548842593</v>
      </c>
      <c r="B5216" s="5" t="s">
        <v>65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 t="s">
        <v>13426</v>
      </c>
      <c r="R5216" s="6">
        <v>79112723629</v>
      </c>
      <c r="S5216" s="6" t="s">
        <v>13427</v>
      </c>
      <c r="T5216" s="6" t="s">
        <v>13428</v>
      </c>
      <c r="U5216" s="6" t="s">
        <v>13429</v>
      </c>
      <c r="V5216" s="6">
        <v>1</v>
      </c>
      <c r="W5216" s="8">
        <v>44145</v>
      </c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</row>
    <row r="5217" ht="15.15" hidden="1" spans="1:86">
      <c r="A5217" s="4">
        <v>44145.8551851852</v>
      </c>
      <c r="B5217" s="5" t="s">
        <v>65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 t="s">
        <v>13430</v>
      </c>
      <c r="R5217" s="7">
        <v>89214247631</v>
      </c>
      <c r="S5217" s="6" t="s">
        <v>5541</v>
      </c>
      <c r="T5217" s="6" t="s">
        <v>5542</v>
      </c>
      <c r="U5217" s="6" t="s">
        <v>476</v>
      </c>
      <c r="V5217" s="6">
        <v>3</v>
      </c>
      <c r="W5217" s="8">
        <v>44143</v>
      </c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</row>
    <row r="5218" ht="15.15" spans="1:86">
      <c r="A5218" s="4">
        <v>44145.8560416667</v>
      </c>
      <c r="B5218" s="5" t="s">
        <v>11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 t="s">
        <v>13431</v>
      </c>
      <c r="BP5218" s="7">
        <v>9119501280</v>
      </c>
      <c r="BQ5218" s="6" t="s">
        <v>13432</v>
      </c>
      <c r="BR5218" s="6" t="s">
        <v>13433</v>
      </c>
      <c r="BS5218" s="6" t="s">
        <v>12690</v>
      </c>
      <c r="BT5218" s="7">
        <v>173</v>
      </c>
      <c r="BU5218" s="8">
        <v>44145</v>
      </c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</row>
    <row r="5219" ht="15.15" spans="1:86">
      <c r="A5219" s="4">
        <v>44145.8579976852</v>
      </c>
      <c r="B5219" s="5" t="s">
        <v>11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 t="s">
        <v>3781</v>
      </c>
      <c r="BP5219" s="6">
        <v>79313361101</v>
      </c>
      <c r="BQ5219" s="6" t="s">
        <v>3782</v>
      </c>
      <c r="BR5219" s="6" t="s">
        <v>3784</v>
      </c>
      <c r="BS5219" s="6" t="s">
        <v>13434</v>
      </c>
      <c r="BT5219" s="7">
        <v>146</v>
      </c>
      <c r="BU5219" s="8">
        <v>44145</v>
      </c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</row>
    <row r="5220" ht="15.15" hidden="1" spans="1:86">
      <c r="A5220" s="4">
        <v>44145.8581134259</v>
      </c>
      <c r="B5220" s="5" t="s">
        <v>27</v>
      </c>
      <c r="C5220" s="6"/>
      <c r="D5220" s="6"/>
      <c r="E5220" s="6"/>
      <c r="F5220" s="6"/>
      <c r="G5220" s="6"/>
      <c r="H5220" s="6"/>
      <c r="I5220" s="6"/>
      <c r="J5220" s="6" t="s">
        <v>13435</v>
      </c>
      <c r="K5220" s="7">
        <v>89210988053</v>
      </c>
      <c r="L5220" s="6" t="s">
        <v>13436</v>
      </c>
      <c r="M5220" s="6" t="s">
        <v>13437</v>
      </c>
      <c r="N5220" s="6" t="s">
        <v>9100</v>
      </c>
      <c r="O5220" s="7">
        <v>403</v>
      </c>
      <c r="P5220" s="8">
        <v>44145</v>
      </c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</row>
    <row r="5221" ht="15.15" hidden="1" spans="1:86">
      <c r="A5221" s="4">
        <v>44145.862025463</v>
      </c>
      <c r="B5221" s="5" t="s">
        <v>192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 t="s">
        <v>13438</v>
      </c>
      <c r="BA5221" s="7">
        <v>89110211905</v>
      </c>
      <c r="BB5221" s="6" t="s">
        <v>13439</v>
      </c>
      <c r="BC5221" s="6" t="s">
        <v>13440</v>
      </c>
      <c r="BD5221" s="6" t="s">
        <v>11588</v>
      </c>
      <c r="BE5221" s="7">
        <v>138</v>
      </c>
      <c r="BF5221" s="8">
        <v>44145</v>
      </c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</row>
    <row r="5222" ht="15.15" hidden="1" spans="1:86">
      <c r="A5222" s="4">
        <v>44145.8621643518</v>
      </c>
      <c r="B5222" s="6" t="s">
        <v>80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 t="s">
        <v>13441</v>
      </c>
      <c r="BH5222" s="7">
        <v>89516704630</v>
      </c>
      <c r="BI5222" s="6" t="s">
        <v>13442</v>
      </c>
      <c r="BJ5222" s="6" t="s">
        <v>13443</v>
      </c>
      <c r="BK5222" s="6" t="s">
        <v>13444</v>
      </c>
      <c r="BL5222" s="6" t="s">
        <v>3607</v>
      </c>
      <c r="BM5222" s="7">
        <v>160</v>
      </c>
      <c r="BN5222" s="6" t="s">
        <v>20</v>
      </c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</row>
    <row r="5223" ht="15.15" hidden="1" spans="1:86">
      <c r="A5223" s="4">
        <v>44145.8632175926</v>
      </c>
      <c r="B5223" s="5" t="s">
        <v>192</v>
      </c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 t="s">
        <v>13438</v>
      </c>
      <c r="BA5223" s="7">
        <v>89110211905</v>
      </c>
      <c r="BB5223" s="6" t="s">
        <v>13439</v>
      </c>
      <c r="BC5223" s="6" t="s">
        <v>13440</v>
      </c>
      <c r="BD5223" s="6" t="s">
        <v>12862</v>
      </c>
      <c r="BE5223" s="7">
        <v>136</v>
      </c>
      <c r="BF5223" s="8">
        <v>44145</v>
      </c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  <c r="BR5223" s="6"/>
      <c r="BS5223" s="6"/>
      <c r="BT5223" s="6"/>
      <c r="BU5223" s="6"/>
      <c r="BV5223" s="6"/>
      <c r="BW5223" s="6"/>
      <c r="BX5223" s="6"/>
      <c r="BY5223" s="6"/>
      <c r="BZ5223" s="6"/>
      <c r="CA5223" s="6"/>
      <c r="CB5223" s="6"/>
      <c r="CC5223" s="6"/>
      <c r="CD5223" s="6"/>
      <c r="CE5223" s="6"/>
      <c r="CF5223" s="6"/>
      <c r="CG5223" s="6"/>
      <c r="CH5223" s="6"/>
    </row>
    <row r="5224" ht="15.15" hidden="1" spans="1:86">
      <c r="A5224" s="4">
        <v>44145.8646759259</v>
      </c>
      <c r="B5224" s="6" t="s">
        <v>80</v>
      </c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 t="s">
        <v>13445</v>
      </c>
      <c r="BH5224" s="7">
        <v>89219998495</v>
      </c>
      <c r="BI5224" s="6" t="s">
        <v>13446</v>
      </c>
      <c r="BJ5224" s="6" t="s">
        <v>13447</v>
      </c>
      <c r="BK5224" s="6" t="s">
        <v>13448</v>
      </c>
      <c r="BL5224" s="6" t="s">
        <v>13449</v>
      </c>
      <c r="BM5224" s="7">
        <v>311</v>
      </c>
      <c r="BN5224" s="6" t="s">
        <v>20</v>
      </c>
      <c r="BO5224" s="6"/>
      <c r="BP5224" s="6"/>
      <c r="BQ5224" s="6"/>
      <c r="BR5224" s="6"/>
      <c r="BS5224" s="6"/>
      <c r="BT5224" s="6"/>
      <c r="BU5224" s="6"/>
      <c r="BV5224" s="6"/>
      <c r="BW5224" s="6"/>
      <c r="BX5224" s="6"/>
      <c r="BY5224" s="6"/>
      <c r="BZ5224" s="6"/>
      <c r="CA5224" s="6"/>
      <c r="CB5224" s="6"/>
      <c r="CC5224" s="6"/>
      <c r="CD5224" s="6"/>
      <c r="CE5224" s="6"/>
      <c r="CF5224" s="6"/>
      <c r="CG5224" s="6"/>
      <c r="CH5224" s="6"/>
    </row>
    <row r="5225" ht="15.15" hidden="1" spans="1:86">
      <c r="A5225" s="4">
        <v>44145.864837963</v>
      </c>
      <c r="B5225" s="6" t="s">
        <v>80</v>
      </c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 t="s">
        <v>13450</v>
      </c>
      <c r="BH5225" s="7">
        <v>89119220099</v>
      </c>
      <c r="BI5225" s="6" t="s">
        <v>13451</v>
      </c>
      <c r="BJ5225" s="6" t="s">
        <v>13452</v>
      </c>
      <c r="BK5225" s="6" t="s">
        <v>13453</v>
      </c>
      <c r="BL5225" s="6" t="s">
        <v>3252</v>
      </c>
      <c r="BM5225" s="7">
        <v>205</v>
      </c>
      <c r="BN5225" s="5" t="s">
        <v>13454</v>
      </c>
      <c r="BO5225" s="6"/>
      <c r="BP5225" s="6"/>
      <c r="BQ5225" s="6"/>
      <c r="BR5225" s="6"/>
      <c r="BS5225" s="6"/>
      <c r="BT5225" s="6"/>
      <c r="BU5225" s="6"/>
      <c r="BV5225" s="6"/>
      <c r="BW5225" s="6"/>
      <c r="BX5225" s="6"/>
      <c r="BY5225" s="6"/>
      <c r="BZ5225" s="6"/>
      <c r="CA5225" s="6"/>
      <c r="CB5225" s="6"/>
      <c r="CC5225" s="6"/>
      <c r="CD5225" s="6"/>
      <c r="CE5225" s="6"/>
      <c r="CF5225" s="6"/>
      <c r="CG5225" s="6"/>
      <c r="CH5225" s="6"/>
    </row>
    <row r="5226" ht="15.15" hidden="1" spans="1:86">
      <c r="A5226" s="4">
        <v>44145.8664699074</v>
      </c>
      <c r="B5226" s="6" t="s">
        <v>80</v>
      </c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 t="s">
        <v>13455</v>
      </c>
      <c r="BH5226" s="7">
        <v>89213822954</v>
      </c>
      <c r="BI5226" s="6" t="s">
        <v>13456</v>
      </c>
      <c r="BJ5226" s="6" t="s">
        <v>13457</v>
      </c>
      <c r="BK5226" s="6" t="s">
        <v>13458</v>
      </c>
      <c r="BL5226" s="6" t="s">
        <v>12572</v>
      </c>
      <c r="BM5226" s="7">
        <v>310</v>
      </c>
      <c r="BN5226" s="6" t="s">
        <v>1451</v>
      </c>
      <c r="BO5226" s="6"/>
      <c r="BP5226" s="6"/>
      <c r="BQ5226" s="6"/>
      <c r="BR5226" s="6"/>
      <c r="BS5226" s="6"/>
      <c r="BT5226" s="6"/>
      <c r="BU5226" s="6"/>
      <c r="BV5226" s="6"/>
      <c r="BW5226" s="6"/>
      <c r="BX5226" s="6"/>
      <c r="BY5226" s="6"/>
      <c r="BZ5226" s="6"/>
      <c r="CA5226" s="6"/>
      <c r="CB5226" s="6"/>
      <c r="CC5226" s="6"/>
      <c r="CD5226" s="6"/>
      <c r="CE5226" s="6"/>
      <c r="CF5226" s="6"/>
      <c r="CG5226" s="6"/>
      <c r="CH5226" s="6"/>
    </row>
    <row r="5227" ht="15.15" hidden="1" spans="1:86">
      <c r="A5227" s="4">
        <v>44145.8690625</v>
      </c>
      <c r="B5227" s="5" t="s">
        <v>27</v>
      </c>
      <c r="C5227" s="6"/>
      <c r="D5227" s="6"/>
      <c r="E5227" s="6"/>
      <c r="F5227" s="6"/>
      <c r="G5227" s="6"/>
      <c r="H5227" s="6"/>
      <c r="I5227" s="6"/>
      <c r="J5227" s="6" t="s">
        <v>13459</v>
      </c>
      <c r="K5227" s="6">
        <v>79627130064</v>
      </c>
      <c r="L5227" s="6" t="s">
        <v>13460</v>
      </c>
      <c r="M5227" s="6" t="s">
        <v>13461</v>
      </c>
      <c r="N5227" s="6" t="s">
        <v>13462</v>
      </c>
      <c r="O5227" s="7">
        <v>101</v>
      </c>
      <c r="P5227" s="8">
        <v>44145</v>
      </c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</row>
    <row r="5228" ht="15.15" hidden="1" spans="1:86">
      <c r="A5228" s="4">
        <v>44145.869212963</v>
      </c>
      <c r="B5228" s="5" t="s">
        <v>27</v>
      </c>
      <c r="C5228" s="6"/>
      <c r="D5228" s="6"/>
      <c r="E5228" s="6"/>
      <c r="F5228" s="6"/>
      <c r="G5228" s="6"/>
      <c r="H5228" s="6"/>
      <c r="I5228" s="6"/>
      <c r="J5228" s="6" t="s">
        <v>13463</v>
      </c>
      <c r="K5228" s="10">
        <v>79119061103</v>
      </c>
      <c r="L5228" s="6" t="s">
        <v>13464</v>
      </c>
      <c r="M5228" s="6" t="s">
        <v>13465</v>
      </c>
      <c r="N5228" s="6" t="s">
        <v>745</v>
      </c>
      <c r="O5228" s="7">
        <v>101</v>
      </c>
      <c r="P5228" s="8">
        <v>44145</v>
      </c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</row>
    <row r="5229" ht="15.15" hidden="1" spans="1:86">
      <c r="A5229" s="4">
        <v>44145.8712847222</v>
      </c>
      <c r="B5229" s="5" t="s">
        <v>65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 t="s">
        <v>13466</v>
      </c>
      <c r="R5229" s="7">
        <v>89119437237</v>
      </c>
      <c r="S5229" s="6" t="s">
        <v>13467</v>
      </c>
      <c r="T5229" s="6" t="s">
        <v>13468</v>
      </c>
      <c r="U5229" s="6" t="s">
        <v>414</v>
      </c>
      <c r="V5229" s="7">
        <v>701</v>
      </c>
      <c r="W5229" s="8">
        <v>44145</v>
      </c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</row>
    <row r="5230" ht="15.15" hidden="1" spans="1:86">
      <c r="A5230" s="4">
        <v>44145.8724768519</v>
      </c>
      <c r="B5230" s="5" t="s">
        <v>27</v>
      </c>
      <c r="C5230" s="6"/>
      <c r="D5230" s="6"/>
      <c r="E5230" s="6"/>
      <c r="F5230" s="6"/>
      <c r="G5230" s="6"/>
      <c r="H5230" s="6"/>
      <c r="I5230" s="6"/>
      <c r="J5230" s="6" t="s">
        <v>13469</v>
      </c>
      <c r="K5230" s="6" t="s">
        <v>13470</v>
      </c>
      <c r="L5230" s="6" t="s">
        <v>13471</v>
      </c>
      <c r="M5230" s="6" t="s">
        <v>13472</v>
      </c>
      <c r="N5230" s="6" t="s">
        <v>1707</v>
      </c>
      <c r="O5230" s="7">
        <v>3</v>
      </c>
      <c r="P5230" s="8">
        <v>44144</v>
      </c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</row>
    <row r="5231" ht="15.15" hidden="1" spans="1:86">
      <c r="A5231" s="4">
        <v>44145.8727199074</v>
      </c>
      <c r="B5231" s="5" t="s">
        <v>65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 t="s">
        <v>13466</v>
      </c>
      <c r="R5231" s="7">
        <v>89119437237</v>
      </c>
      <c r="S5231" s="6" t="s">
        <v>13467</v>
      </c>
      <c r="T5231" s="6" t="s">
        <v>13468</v>
      </c>
      <c r="U5231" s="6" t="s">
        <v>3659</v>
      </c>
      <c r="V5231" s="7">
        <v>303</v>
      </c>
      <c r="W5231" s="8">
        <v>44145</v>
      </c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</row>
    <row r="5232" ht="15.15" hidden="1" spans="1:86">
      <c r="A5232" s="4">
        <v>44145.8731481481</v>
      </c>
      <c r="B5232" s="5" t="s">
        <v>65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 t="s">
        <v>1081</v>
      </c>
      <c r="R5232" s="7">
        <v>89818885378</v>
      </c>
      <c r="S5232" s="6" t="s">
        <v>1082</v>
      </c>
      <c r="T5232" s="6" t="s">
        <v>1083</v>
      </c>
      <c r="U5232" s="6" t="s">
        <v>5002</v>
      </c>
      <c r="V5232" s="6">
        <v>1</v>
      </c>
      <c r="W5232" s="8">
        <v>44145</v>
      </c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</row>
    <row r="5233" ht="15.15" hidden="1" spans="1:86">
      <c r="A5233" s="4">
        <v>44145.8734837963</v>
      </c>
      <c r="B5233" s="5" t="s">
        <v>65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 t="s">
        <v>13473</v>
      </c>
      <c r="R5233" s="6">
        <v>79522871167</v>
      </c>
      <c r="S5233" s="6" t="s">
        <v>13474</v>
      </c>
      <c r="T5233" s="6" t="s">
        <v>13475</v>
      </c>
      <c r="U5233" s="6" t="s">
        <v>2005</v>
      </c>
      <c r="V5233" s="7">
        <v>201</v>
      </c>
      <c r="W5233" s="8">
        <v>44145</v>
      </c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</row>
    <row r="5234" ht="15.15" spans="1:86">
      <c r="A5234" s="4">
        <v>44145.8736458333</v>
      </c>
      <c r="B5234" s="5" t="s">
        <v>11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 t="s">
        <v>13476</v>
      </c>
      <c r="BP5234" s="6">
        <v>79217401112</v>
      </c>
      <c r="BQ5234" s="6" t="s">
        <v>13477</v>
      </c>
      <c r="BR5234" s="6" t="s">
        <v>4892</v>
      </c>
      <c r="BS5234" s="6" t="s">
        <v>13478</v>
      </c>
      <c r="BT5234" s="6" t="s">
        <v>1661</v>
      </c>
      <c r="BU5234" s="8">
        <v>44145</v>
      </c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</row>
    <row r="5235" ht="15.15" hidden="1" spans="1:86">
      <c r="A5235" s="4">
        <v>44145.8737037037</v>
      </c>
      <c r="B5235" s="6" t="s">
        <v>80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 t="s">
        <v>3638</v>
      </c>
      <c r="BH5235" s="6">
        <v>79110395494</v>
      </c>
      <c r="BI5235" s="6" t="s">
        <v>4690</v>
      </c>
      <c r="BJ5235" s="6" t="s">
        <v>13479</v>
      </c>
      <c r="BK5235" s="6" t="s">
        <v>4691</v>
      </c>
      <c r="BL5235" s="6" t="s">
        <v>13480</v>
      </c>
      <c r="BM5235" s="7">
        <v>144</v>
      </c>
      <c r="BN5235" s="6" t="s">
        <v>26</v>
      </c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</row>
    <row r="5236" ht="15.15" hidden="1" spans="1:86">
      <c r="A5236" s="4">
        <v>44145.8738773148</v>
      </c>
      <c r="B5236" s="5" t="s">
        <v>634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 t="s">
        <v>6595</v>
      </c>
      <c r="BW5236" s="6">
        <v>79313823933</v>
      </c>
      <c r="BX5236" s="6" t="s">
        <v>6596</v>
      </c>
      <c r="BY5236" s="6" t="s">
        <v>6598</v>
      </c>
      <c r="BZ5236" s="6" t="s">
        <v>13481</v>
      </c>
      <c r="CA5236" s="7">
        <v>104</v>
      </c>
      <c r="CB5236" s="8">
        <v>44145</v>
      </c>
      <c r="CC5236" s="6"/>
      <c r="CD5236" s="6"/>
      <c r="CE5236" s="6"/>
      <c r="CF5236" s="6"/>
      <c r="CG5236" s="6"/>
      <c r="CH5236" s="6"/>
    </row>
    <row r="5237" ht="15.15" hidden="1" spans="1:86">
      <c r="A5237" s="4">
        <v>44145.8740162037</v>
      </c>
      <c r="B5237" s="6" t="s">
        <v>15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 t="s">
        <v>9255</v>
      </c>
      <c r="AF5237" s="7">
        <v>89315335948</v>
      </c>
      <c r="AG5237" s="6" t="s">
        <v>9256</v>
      </c>
      <c r="AH5237" s="6" t="s">
        <v>13482</v>
      </c>
      <c r="AI5237" s="6" t="s">
        <v>1387</v>
      </c>
      <c r="AJ5237" s="6" t="s">
        <v>13483</v>
      </c>
      <c r="AK5237" s="6" t="s">
        <v>20</v>
      </c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</row>
    <row r="5238" ht="15.15" spans="1:86">
      <c r="A5238" s="4">
        <v>44145.8764467593</v>
      </c>
      <c r="B5238" s="5" t="s">
        <v>11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 t="s">
        <v>13484</v>
      </c>
      <c r="BP5238" s="7">
        <v>89216456933</v>
      </c>
      <c r="BQ5238" s="6" t="s">
        <v>13485</v>
      </c>
      <c r="BR5238" s="6" t="s">
        <v>13486</v>
      </c>
      <c r="BS5238" s="6" t="s">
        <v>9962</v>
      </c>
      <c r="BT5238" s="7">
        <v>120</v>
      </c>
      <c r="BU5238" s="8">
        <v>44145</v>
      </c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</row>
    <row r="5239" ht="15.15" hidden="1" spans="1:86">
      <c r="A5239" s="4">
        <v>44145.8783564815</v>
      </c>
      <c r="B5239" s="5" t="s">
        <v>65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 t="s">
        <v>10389</v>
      </c>
      <c r="R5239" s="6" t="s">
        <v>10406</v>
      </c>
      <c r="S5239" s="6" t="s">
        <v>10390</v>
      </c>
      <c r="T5239" s="6" t="s">
        <v>13487</v>
      </c>
      <c r="U5239" s="6" t="s">
        <v>2525</v>
      </c>
      <c r="V5239" s="7">
        <v>110</v>
      </c>
      <c r="W5239" s="8">
        <v>44145</v>
      </c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</row>
    <row r="5240" ht="15.15" hidden="1" spans="1:86">
      <c r="A5240" s="4">
        <v>44145.8785648148</v>
      </c>
      <c r="B5240" s="6" t="s">
        <v>80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 t="s">
        <v>13488</v>
      </c>
      <c r="BH5240" s="7">
        <v>89214206407</v>
      </c>
      <c r="BI5240" s="6" t="s">
        <v>13489</v>
      </c>
      <c r="BJ5240" s="6" t="s">
        <v>13490</v>
      </c>
      <c r="BK5240" s="6" t="s">
        <v>13491</v>
      </c>
      <c r="BL5240" s="6" t="s">
        <v>10782</v>
      </c>
      <c r="BM5240" s="7">
        <v>105</v>
      </c>
      <c r="BN5240" s="6" t="s">
        <v>1071</v>
      </c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</row>
    <row r="5241" ht="15.15" hidden="1" spans="1:86">
      <c r="A5241" s="4">
        <v>44145.8794328704</v>
      </c>
      <c r="B5241" s="5" t="s">
        <v>65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 t="s">
        <v>13492</v>
      </c>
      <c r="R5241" s="7">
        <v>9516736157</v>
      </c>
      <c r="S5241" s="6" t="s">
        <v>13493</v>
      </c>
      <c r="T5241" s="6" t="s">
        <v>13494</v>
      </c>
      <c r="U5241" s="6" t="s">
        <v>3667</v>
      </c>
      <c r="V5241" s="7">
        <v>302</v>
      </c>
      <c r="W5241" s="8">
        <v>44145</v>
      </c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</row>
    <row r="5242" ht="15.15" spans="1:86">
      <c r="A5242" s="4">
        <v>44145.8802083333</v>
      </c>
      <c r="B5242" s="5" t="s">
        <v>11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 t="s">
        <v>2102</v>
      </c>
      <c r="BP5242" s="6">
        <v>79095828623</v>
      </c>
      <c r="BQ5242" s="6" t="s">
        <v>2103</v>
      </c>
      <c r="BR5242" s="6" t="s">
        <v>2104</v>
      </c>
      <c r="BS5242" s="6" t="s">
        <v>12302</v>
      </c>
      <c r="BT5242" s="7">
        <v>213</v>
      </c>
      <c r="BU5242" s="8">
        <v>44145</v>
      </c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</row>
    <row r="5243" ht="15.15" spans="1:86">
      <c r="A5243" s="4">
        <v>44145.8814814815</v>
      </c>
      <c r="B5243" s="5" t="s">
        <v>11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 t="s">
        <v>13492</v>
      </c>
      <c r="BP5243" s="7">
        <v>9516736157</v>
      </c>
      <c r="BQ5243" s="6" t="s">
        <v>13493</v>
      </c>
      <c r="BR5243" s="6" t="s">
        <v>13494</v>
      </c>
      <c r="BS5243" s="6" t="s">
        <v>1272</v>
      </c>
      <c r="BT5243" s="6" t="s">
        <v>979</v>
      </c>
      <c r="BU5243" s="8">
        <v>44145</v>
      </c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</row>
    <row r="5244" ht="15.15" hidden="1" spans="1:86">
      <c r="A5244" s="4">
        <v>44145.8815162037</v>
      </c>
      <c r="B5244" s="5" t="s">
        <v>169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 t="s">
        <v>13495</v>
      </c>
      <c r="Y5244" s="7">
        <v>89602803659</v>
      </c>
      <c r="Z5244" s="6"/>
      <c r="AA5244" s="6" t="s">
        <v>13496</v>
      </c>
      <c r="AB5244" s="6" t="s">
        <v>13497</v>
      </c>
      <c r="AC5244" s="7">
        <v>401</v>
      </c>
      <c r="AD5244" s="8">
        <v>44145</v>
      </c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</row>
    <row r="5245" ht="15.15" hidden="1" spans="1:86">
      <c r="A5245" s="4">
        <v>44145.8817939815</v>
      </c>
      <c r="B5245" s="5" t="s">
        <v>192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 t="s">
        <v>7788</v>
      </c>
      <c r="BA5245" s="7">
        <v>89112898201</v>
      </c>
      <c r="BB5245" s="6" t="s">
        <v>7789</v>
      </c>
      <c r="BC5245" s="6" t="s">
        <v>8029</v>
      </c>
      <c r="BD5245" s="6" t="s">
        <v>13498</v>
      </c>
      <c r="BE5245" s="7">
        <v>127</v>
      </c>
      <c r="BF5245" s="8">
        <v>44145</v>
      </c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</row>
    <row r="5246" ht="15.15" hidden="1" spans="1:86">
      <c r="A5246" s="4">
        <v>44145.8819444444</v>
      </c>
      <c r="B5246" s="6" t="s">
        <v>80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 t="s">
        <v>13499</v>
      </c>
      <c r="BH5246" s="7">
        <v>89216567010</v>
      </c>
      <c r="BI5246" s="6" t="s">
        <v>13500</v>
      </c>
      <c r="BJ5246" s="6" t="s">
        <v>13501</v>
      </c>
      <c r="BK5246" s="6" t="s">
        <v>13502</v>
      </c>
      <c r="BL5246" s="6" t="s">
        <v>12556</v>
      </c>
      <c r="BM5246" s="7">
        <v>205</v>
      </c>
      <c r="BN5246" s="6" t="s">
        <v>26</v>
      </c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</row>
    <row r="5247" ht="15.15" hidden="1" spans="1:86">
      <c r="A5247" s="4">
        <v>44145.8820833333</v>
      </c>
      <c r="B5247" s="5" t="s">
        <v>169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 t="s">
        <v>13495</v>
      </c>
      <c r="Y5247" s="7">
        <v>89602803659</v>
      </c>
      <c r="Z5247" s="6"/>
      <c r="AA5247" s="6" t="s">
        <v>13496</v>
      </c>
      <c r="AB5247" s="6" t="s">
        <v>13497</v>
      </c>
      <c r="AC5247" s="7">
        <v>401</v>
      </c>
      <c r="AD5247" s="8">
        <v>44145</v>
      </c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</row>
    <row r="5248" ht="15.15" hidden="1" spans="1:86">
      <c r="A5248" s="4">
        <v>44145.8822916667</v>
      </c>
      <c r="B5248" s="6" t="s">
        <v>80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 t="s">
        <v>13503</v>
      </c>
      <c r="BH5248" s="7">
        <v>89112060027</v>
      </c>
      <c r="BI5248" s="6" t="s">
        <v>13504</v>
      </c>
      <c r="BJ5248" s="6" t="s">
        <v>13505</v>
      </c>
      <c r="BK5248" s="6" t="s">
        <v>13506</v>
      </c>
      <c r="BL5248" s="6" t="s">
        <v>6584</v>
      </c>
      <c r="BM5248" s="7">
        <v>107</v>
      </c>
      <c r="BN5248" s="5" t="s">
        <v>13507</v>
      </c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</row>
    <row r="5249" ht="15.15" hidden="1" spans="1:86">
      <c r="A5249" s="4">
        <v>44145.8828009259</v>
      </c>
      <c r="B5249" s="5" t="s">
        <v>192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 t="s">
        <v>7788</v>
      </c>
      <c r="BA5249" s="7">
        <v>89112898201</v>
      </c>
      <c r="BB5249" s="6" t="s">
        <v>7789</v>
      </c>
      <c r="BC5249" s="6" t="s">
        <v>7790</v>
      </c>
      <c r="BD5249" s="6" t="s">
        <v>13498</v>
      </c>
      <c r="BE5249" s="7">
        <v>127</v>
      </c>
      <c r="BF5249" s="8">
        <v>44145</v>
      </c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</row>
    <row r="5250" ht="15.15" hidden="1" spans="1:86">
      <c r="A5250" s="4">
        <v>44145.8834606481</v>
      </c>
      <c r="B5250" s="6" t="s">
        <v>80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 t="s">
        <v>13508</v>
      </c>
      <c r="BH5250" s="6">
        <v>79217439333</v>
      </c>
      <c r="BI5250" s="6" t="s">
        <v>13509</v>
      </c>
      <c r="BJ5250" s="6" t="s">
        <v>13510</v>
      </c>
      <c r="BK5250" s="6" t="s">
        <v>13511</v>
      </c>
      <c r="BL5250" s="6" t="s">
        <v>7436</v>
      </c>
      <c r="BM5250" s="7">
        <v>106</v>
      </c>
      <c r="BN5250" s="6" t="s">
        <v>20</v>
      </c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</row>
    <row r="5251" ht="15.15" spans="1:86">
      <c r="A5251" s="4">
        <v>44145.8839467593</v>
      </c>
      <c r="B5251" s="5" t="s">
        <v>11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 t="s">
        <v>13512</v>
      </c>
      <c r="BP5251" s="7">
        <v>89819120559</v>
      </c>
      <c r="BQ5251" s="6" t="s">
        <v>13513</v>
      </c>
      <c r="BR5251" s="6" t="s">
        <v>13514</v>
      </c>
      <c r="BS5251" s="6" t="s">
        <v>10621</v>
      </c>
      <c r="BT5251" s="6" t="s">
        <v>13515</v>
      </c>
      <c r="BU5251" s="8">
        <v>44145</v>
      </c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</row>
    <row r="5252" ht="15.15" spans="1:86">
      <c r="A5252" s="4">
        <v>44145.885162037</v>
      </c>
      <c r="B5252" s="5" t="s">
        <v>11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 t="s">
        <v>13516</v>
      </c>
      <c r="BP5252" s="6">
        <v>79215751683</v>
      </c>
      <c r="BQ5252" s="6" t="s">
        <v>13517</v>
      </c>
      <c r="BR5252" s="6" t="s">
        <v>13518</v>
      </c>
      <c r="BS5252" s="6" t="s">
        <v>13519</v>
      </c>
      <c r="BT5252" s="7">
        <v>138</v>
      </c>
      <c r="BU5252" s="8">
        <v>44145</v>
      </c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</row>
    <row r="5253" ht="15.15" hidden="1" spans="1:86">
      <c r="A5253" s="4">
        <v>44145.885775463</v>
      </c>
      <c r="B5253" s="6" t="s">
        <v>15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 t="s">
        <v>13520</v>
      </c>
      <c r="AF5253" s="7">
        <v>89046184164</v>
      </c>
      <c r="AG5253" s="6" t="s">
        <v>13521</v>
      </c>
      <c r="AH5253" s="6" t="s">
        <v>13522</v>
      </c>
      <c r="AI5253" s="6" t="s">
        <v>2154</v>
      </c>
      <c r="AJ5253" s="7">
        <v>602</v>
      </c>
      <c r="AK5253" s="6" t="s">
        <v>20</v>
      </c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</row>
    <row r="5254" ht="15.15" hidden="1" spans="1:86">
      <c r="A5254" s="4">
        <v>44145.8858101852</v>
      </c>
      <c r="B5254" s="5" t="s">
        <v>65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 t="s">
        <v>13523</v>
      </c>
      <c r="R5254" s="6">
        <v>79215560724</v>
      </c>
      <c r="S5254" s="6" t="s">
        <v>13524</v>
      </c>
      <c r="T5254" s="6" t="s">
        <v>13525</v>
      </c>
      <c r="U5254" s="6" t="s">
        <v>13526</v>
      </c>
      <c r="V5254" s="6" t="s">
        <v>13527</v>
      </c>
      <c r="W5254" s="8">
        <v>44145</v>
      </c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</row>
    <row r="5255" ht="15.15" spans="1:86">
      <c r="A5255" s="4">
        <v>44145.8876157407</v>
      </c>
      <c r="B5255" s="5" t="s">
        <v>11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 t="s">
        <v>13528</v>
      </c>
      <c r="BP5255" s="6">
        <v>79119467123</v>
      </c>
      <c r="BQ5255" s="6" t="s">
        <v>13529</v>
      </c>
      <c r="BR5255" s="6" t="s">
        <v>13530</v>
      </c>
      <c r="BS5255" s="6" t="s">
        <v>12302</v>
      </c>
      <c r="BT5255" s="7">
        <v>213</v>
      </c>
      <c r="BU5255" s="8">
        <v>44145</v>
      </c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</row>
    <row r="5256" ht="15.15" spans="1:86">
      <c r="A5256" s="4">
        <v>44145.887650463</v>
      </c>
      <c r="B5256" s="5" t="s">
        <v>11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 t="s">
        <v>12982</v>
      </c>
      <c r="BP5256" s="7">
        <v>89110093410</v>
      </c>
      <c r="BQ5256" s="6" t="s">
        <v>12983</v>
      </c>
      <c r="BR5256" s="6" t="s">
        <v>12984</v>
      </c>
      <c r="BS5256" s="6" t="s">
        <v>1919</v>
      </c>
      <c r="BT5256" s="7">
        <v>177</v>
      </c>
      <c r="BU5256" s="8">
        <v>44145</v>
      </c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</row>
    <row r="5257" ht="15.15" hidden="1" spans="1:86">
      <c r="A5257" s="4">
        <v>44145.887962963</v>
      </c>
      <c r="B5257" s="5" t="s">
        <v>27</v>
      </c>
      <c r="C5257" s="6"/>
      <c r="D5257" s="6"/>
      <c r="E5257" s="6"/>
      <c r="F5257" s="6"/>
      <c r="G5257" s="6"/>
      <c r="H5257" s="6"/>
      <c r="I5257" s="6"/>
      <c r="J5257" s="6" t="s">
        <v>13531</v>
      </c>
      <c r="K5257" s="7">
        <v>89217800371</v>
      </c>
      <c r="L5257" s="6" t="s">
        <v>13532</v>
      </c>
      <c r="M5257" s="6" t="s">
        <v>13533</v>
      </c>
      <c r="N5257" s="6" t="s">
        <v>745</v>
      </c>
      <c r="O5257" s="7">
        <v>104</v>
      </c>
      <c r="P5257" s="8">
        <v>44145</v>
      </c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</row>
    <row r="5258" ht="15.15" hidden="1" spans="1:86">
      <c r="A5258" s="4">
        <v>44145.8880787037</v>
      </c>
      <c r="B5258" s="6" t="s">
        <v>80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 t="s">
        <v>1970</v>
      </c>
      <c r="BH5258" s="7">
        <v>89112150835</v>
      </c>
      <c r="BI5258" s="6" t="s">
        <v>1971</v>
      </c>
      <c r="BJ5258" s="6" t="s">
        <v>13534</v>
      </c>
      <c r="BK5258" s="6" t="s">
        <v>13535</v>
      </c>
      <c r="BL5258" s="6" t="s">
        <v>12572</v>
      </c>
      <c r="BM5258" s="7">
        <v>220</v>
      </c>
      <c r="BN5258" s="6" t="s">
        <v>26</v>
      </c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</row>
    <row r="5259" ht="15.15" hidden="1" spans="1:86">
      <c r="A5259" s="4">
        <v>44145.8902893519</v>
      </c>
      <c r="B5259" s="5" t="s">
        <v>27</v>
      </c>
      <c r="C5259" s="6"/>
      <c r="D5259" s="6"/>
      <c r="E5259" s="6"/>
      <c r="F5259" s="6"/>
      <c r="G5259" s="6"/>
      <c r="H5259" s="6"/>
      <c r="I5259" s="6"/>
      <c r="J5259" s="6" t="s">
        <v>8196</v>
      </c>
      <c r="K5259" s="7">
        <v>89818563196</v>
      </c>
      <c r="L5259" s="6" t="s">
        <v>8198</v>
      </c>
      <c r="M5259" s="6" t="s">
        <v>8199</v>
      </c>
      <c r="N5259" s="6" t="s">
        <v>1147</v>
      </c>
      <c r="O5259" s="7">
        <v>119</v>
      </c>
      <c r="P5259" s="8">
        <v>44144</v>
      </c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</row>
    <row r="5260" ht="15.15" hidden="1" spans="1:86">
      <c r="A5260" s="4">
        <v>44145.8908680556</v>
      </c>
      <c r="B5260" s="5" t="s">
        <v>65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 t="s">
        <v>473</v>
      </c>
      <c r="R5260" s="7">
        <v>89119633726</v>
      </c>
      <c r="S5260" s="6"/>
      <c r="T5260" s="6" t="s">
        <v>475</v>
      </c>
      <c r="U5260" s="6" t="s">
        <v>13536</v>
      </c>
      <c r="V5260" s="7">
        <v>303</v>
      </c>
      <c r="W5260" s="8">
        <v>44145</v>
      </c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</row>
    <row r="5261" ht="15.15" hidden="1" spans="1:86">
      <c r="A5261" s="4">
        <v>44145.8909375</v>
      </c>
      <c r="B5261" s="5" t="s">
        <v>65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 t="s">
        <v>13537</v>
      </c>
      <c r="R5261" s="6">
        <v>79213555264</v>
      </c>
      <c r="S5261" s="6" t="s">
        <v>13538</v>
      </c>
      <c r="T5261" s="6" t="s">
        <v>13539</v>
      </c>
      <c r="U5261" s="6" t="s">
        <v>476</v>
      </c>
      <c r="V5261" s="6">
        <v>2</v>
      </c>
      <c r="W5261" s="8">
        <v>44145</v>
      </c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</row>
    <row r="5262" ht="15.15" hidden="1" spans="1:86">
      <c r="A5262" s="4">
        <v>44145.8910300926</v>
      </c>
      <c r="B5262" s="5" t="s">
        <v>65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 t="s">
        <v>13540</v>
      </c>
      <c r="R5262" s="7">
        <v>89217470690</v>
      </c>
      <c r="S5262" s="6" t="s">
        <v>13541</v>
      </c>
      <c r="T5262" s="6" t="s">
        <v>13542</v>
      </c>
      <c r="U5262" s="6" t="s">
        <v>5462</v>
      </c>
      <c r="V5262" s="7">
        <v>301</v>
      </c>
      <c r="W5262" s="8">
        <v>44144</v>
      </c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</row>
    <row r="5263" ht="15.15" spans="1:86">
      <c r="A5263" s="4">
        <v>44145.8912384259</v>
      </c>
      <c r="B5263" s="5" t="s">
        <v>11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 t="s">
        <v>13543</v>
      </c>
      <c r="BP5263" s="6">
        <f>7-951-658-52-90</f>
        <v>-1744</v>
      </c>
      <c r="BQ5263" s="6"/>
      <c r="BR5263" s="6" t="s">
        <v>13544</v>
      </c>
      <c r="BS5263" s="6" t="s">
        <v>13043</v>
      </c>
      <c r="BT5263" s="7">
        <v>217</v>
      </c>
      <c r="BU5263" s="8">
        <v>44145</v>
      </c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</row>
    <row r="5264" ht="15.15" spans="1:86">
      <c r="A5264" s="4">
        <v>44145.8916203704</v>
      </c>
      <c r="B5264" s="5" t="s">
        <v>11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 t="s">
        <v>13528</v>
      </c>
      <c r="BP5264" s="6">
        <v>79119467123</v>
      </c>
      <c r="BQ5264" s="6" t="s">
        <v>13529</v>
      </c>
      <c r="BR5264" s="6" t="s">
        <v>13530</v>
      </c>
      <c r="BS5264" s="6" t="s">
        <v>13043</v>
      </c>
      <c r="BT5264" s="7">
        <v>217</v>
      </c>
      <c r="BU5264" s="8">
        <v>44145</v>
      </c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</row>
    <row r="5265" ht="15.15" hidden="1" spans="1:86">
      <c r="A5265" s="4">
        <v>44145.8923148148</v>
      </c>
      <c r="B5265" s="5" t="s">
        <v>65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 t="s">
        <v>13545</v>
      </c>
      <c r="R5265" s="6" t="s">
        <v>13546</v>
      </c>
      <c r="S5265" s="6" t="s">
        <v>13547</v>
      </c>
      <c r="T5265" s="6" t="s">
        <v>13548</v>
      </c>
      <c r="U5265" s="6" t="s">
        <v>3453</v>
      </c>
      <c r="V5265" s="6">
        <v>2</v>
      </c>
      <c r="W5265" s="8">
        <v>44144</v>
      </c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</row>
    <row r="5266" ht="15.15" hidden="1" spans="1:86">
      <c r="A5266" s="4">
        <v>44145.8933680556</v>
      </c>
      <c r="B5266" s="6" t="s">
        <v>80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 t="s">
        <v>13549</v>
      </c>
      <c r="BH5266" s="6">
        <v>79523591183</v>
      </c>
      <c r="BI5266" s="6" t="s">
        <v>13550</v>
      </c>
      <c r="BJ5266" s="6" t="s">
        <v>13551</v>
      </c>
      <c r="BK5266" s="6" t="s">
        <v>13552</v>
      </c>
      <c r="BL5266" s="6" t="s">
        <v>13553</v>
      </c>
      <c r="BM5266" s="7">
        <v>108</v>
      </c>
      <c r="BN5266" s="6" t="s">
        <v>26</v>
      </c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</row>
    <row r="5267" ht="15.15" hidden="1" spans="1:86">
      <c r="A5267" s="4">
        <v>44145.8936574074</v>
      </c>
      <c r="B5267" s="5" t="s">
        <v>65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 t="s">
        <v>4870</v>
      </c>
      <c r="R5267" s="7">
        <v>89533766190</v>
      </c>
      <c r="S5267" s="6"/>
      <c r="T5267" s="6" t="s">
        <v>4871</v>
      </c>
      <c r="U5267" s="6" t="s">
        <v>13554</v>
      </c>
      <c r="V5267" s="7">
        <v>201</v>
      </c>
      <c r="W5267" s="8">
        <v>44145</v>
      </c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</row>
    <row r="5268" ht="15.15" spans="1:86">
      <c r="A5268" s="4">
        <v>44145.8973611111</v>
      </c>
      <c r="B5268" s="5" t="s">
        <v>11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 t="s">
        <v>13555</v>
      </c>
      <c r="BP5268" s="7">
        <v>89112432237</v>
      </c>
      <c r="BQ5268" s="6" t="s">
        <v>13556</v>
      </c>
      <c r="BR5268" s="6" t="s">
        <v>13557</v>
      </c>
      <c r="BS5268" s="6" t="s">
        <v>12595</v>
      </c>
      <c r="BT5268" s="7">
        <v>164</v>
      </c>
      <c r="BU5268" s="8">
        <v>44145</v>
      </c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</row>
    <row r="5269" ht="15.15" hidden="1" spans="1:86">
      <c r="A5269" s="4">
        <v>44145.8989236111</v>
      </c>
      <c r="B5269" s="5" t="s">
        <v>27</v>
      </c>
      <c r="C5269" s="6"/>
      <c r="D5269" s="6"/>
      <c r="E5269" s="6"/>
      <c r="F5269" s="6"/>
      <c r="G5269" s="6"/>
      <c r="H5269" s="6"/>
      <c r="I5269" s="6"/>
      <c r="J5269" s="6" t="s">
        <v>13558</v>
      </c>
      <c r="K5269" s="7">
        <v>79117689348</v>
      </c>
      <c r="L5269" s="6" t="s">
        <v>13559</v>
      </c>
      <c r="M5269" s="6" t="s">
        <v>13560</v>
      </c>
      <c r="N5269" s="6" t="s">
        <v>1194</v>
      </c>
      <c r="O5269" s="7">
        <v>105</v>
      </c>
      <c r="P5269" s="8">
        <v>44143</v>
      </c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</row>
    <row r="5270" ht="15.15" hidden="1" spans="1:86">
      <c r="A5270" s="4">
        <v>44145.8998032407</v>
      </c>
      <c r="B5270" s="6" t="s">
        <v>15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 t="s">
        <v>10982</v>
      </c>
      <c r="AF5270" s="6" t="s">
        <v>10983</v>
      </c>
      <c r="AG5270" s="6" t="s">
        <v>10984</v>
      </c>
      <c r="AH5270" s="6" t="s">
        <v>10985</v>
      </c>
      <c r="AI5270" s="6" t="s">
        <v>510</v>
      </c>
      <c r="AJ5270" s="7">
        <v>110</v>
      </c>
      <c r="AK5270" s="6" t="s">
        <v>20</v>
      </c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</row>
    <row r="5271" ht="15.15" hidden="1" spans="1:86">
      <c r="A5271" s="4">
        <v>44145.9000462963</v>
      </c>
      <c r="B5271" s="5" t="s">
        <v>65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 t="s">
        <v>13561</v>
      </c>
      <c r="R5271" s="6">
        <v>79523918215</v>
      </c>
      <c r="S5271" s="6" t="s">
        <v>13562</v>
      </c>
      <c r="T5271" s="6" t="s">
        <v>13563</v>
      </c>
      <c r="U5271" s="6" t="s">
        <v>13564</v>
      </c>
      <c r="V5271" s="6" t="s">
        <v>13565</v>
      </c>
      <c r="W5271" s="8">
        <v>44145</v>
      </c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</row>
    <row r="5272" ht="15.15" hidden="1" spans="1:86">
      <c r="A5272" s="4">
        <v>44145.9001736111</v>
      </c>
      <c r="B5272" s="5" t="s">
        <v>65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 t="s">
        <v>10255</v>
      </c>
      <c r="R5272" s="6">
        <v>79117865517</v>
      </c>
      <c r="S5272" s="6" t="s">
        <v>10256</v>
      </c>
      <c r="T5272" s="6" t="s">
        <v>10257</v>
      </c>
      <c r="U5272" s="6" t="s">
        <v>13566</v>
      </c>
      <c r="V5272" s="7">
        <v>301</v>
      </c>
      <c r="W5272" s="8">
        <v>44145</v>
      </c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</row>
    <row r="5273" ht="15.15" hidden="1" spans="1:86">
      <c r="A5273" s="4">
        <v>44145.9004513889</v>
      </c>
      <c r="B5273" s="5" t="s">
        <v>27</v>
      </c>
      <c r="C5273" s="6"/>
      <c r="D5273" s="6"/>
      <c r="E5273" s="6"/>
      <c r="F5273" s="6"/>
      <c r="G5273" s="6"/>
      <c r="H5273" s="6"/>
      <c r="I5273" s="6"/>
      <c r="J5273" s="6" t="s">
        <v>13558</v>
      </c>
      <c r="K5273" s="7">
        <v>89117689348</v>
      </c>
      <c r="L5273" s="6" t="s">
        <v>13559</v>
      </c>
      <c r="M5273" s="6" t="s">
        <v>13560</v>
      </c>
      <c r="N5273" s="6" t="s">
        <v>1854</v>
      </c>
      <c r="O5273" s="7">
        <v>105</v>
      </c>
      <c r="P5273" s="8">
        <v>44143</v>
      </c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</row>
    <row r="5274" ht="15.15" hidden="1" spans="1:86">
      <c r="A5274" s="4">
        <v>44145.9012384259</v>
      </c>
      <c r="B5274" s="5" t="s">
        <v>65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 t="s">
        <v>13561</v>
      </c>
      <c r="R5274" s="6">
        <v>79523918215</v>
      </c>
      <c r="S5274" s="6" t="s">
        <v>13562</v>
      </c>
      <c r="T5274" s="6" t="s">
        <v>13563</v>
      </c>
      <c r="U5274" s="6" t="s">
        <v>414</v>
      </c>
      <c r="V5274" s="6" t="s">
        <v>13567</v>
      </c>
      <c r="W5274" s="8">
        <v>44145</v>
      </c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</row>
    <row r="5275" ht="15.15" hidden="1" spans="1:86">
      <c r="A5275" s="4">
        <v>44145.9013078704</v>
      </c>
      <c r="B5275" s="6" t="s">
        <v>80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 t="s">
        <v>13568</v>
      </c>
      <c r="BH5275" s="7">
        <v>89052154214</v>
      </c>
      <c r="BI5275" s="6" t="s">
        <v>13569</v>
      </c>
      <c r="BJ5275" s="6" t="s">
        <v>13570</v>
      </c>
      <c r="BK5275" s="6" t="s">
        <v>13571</v>
      </c>
      <c r="BL5275" s="6" t="s">
        <v>6885</v>
      </c>
      <c r="BM5275" s="7">
        <v>109</v>
      </c>
      <c r="BN5275" s="5" t="s">
        <v>13568</v>
      </c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</row>
    <row r="5276" ht="15.15" hidden="1" spans="1:86">
      <c r="A5276" s="4">
        <v>44145.9016087963</v>
      </c>
      <c r="B5276" s="5" t="s">
        <v>27</v>
      </c>
      <c r="C5276" s="6"/>
      <c r="D5276" s="6"/>
      <c r="E5276" s="6"/>
      <c r="F5276" s="6"/>
      <c r="G5276" s="6"/>
      <c r="H5276" s="6"/>
      <c r="I5276" s="6"/>
      <c r="J5276" s="6" t="s">
        <v>13558</v>
      </c>
      <c r="K5276" s="7">
        <v>89117689348</v>
      </c>
      <c r="L5276" s="6" t="s">
        <v>13559</v>
      </c>
      <c r="M5276" s="6" t="s">
        <v>13560</v>
      </c>
      <c r="N5276" s="6" t="s">
        <v>1201</v>
      </c>
      <c r="O5276" s="7">
        <v>105</v>
      </c>
      <c r="P5276" s="8">
        <v>44143</v>
      </c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</row>
    <row r="5277" ht="15.15" spans="1:86">
      <c r="A5277" s="4">
        <v>44145.9020486111</v>
      </c>
      <c r="B5277" s="5" t="s">
        <v>11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 t="s">
        <v>13555</v>
      </c>
      <c r="BP5277" s="7">
        <v>89112432237</v>
      </c>
      <c r="BQ5277" s="6" t="s">
        <v>13556</v>
      </c>
      <c r="BR5277" s="6" t="s">
        <v>13557</v>
      </c>
      <c r="BS5277" s="6" t="s">
        <v>13572</v>
      </c>
      <c r="BT5277" s="7">
        <v>223</v>
      </c>
      <c r="BU5277" s="8">
        <v>44145</v>
      </c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</row>
    <row r="5278" ht="15.15" hidden="1" spans="1:86">
      <c r="A5278" s="4">
        <v>44145.9024652778</v>
      </c>
      <c r="B5278" s="5" t="s">
        <v>65</v>
      </c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 t="s">
        <v>13573</v>
      </c>
      <c r="R5278" s="6">
        <v>79119792102</v>
      </c>
      <c r="S5278" s="6" t="s">
        <v>13574</v>
      </c>
      <c r="T5278" s="6" t="s">
        <v>13575</v>
      </c>
      <c r="U5278" s="6" t="s">
        <v>5105</v>
      </c>
      <c r="V5278" s="7">
        <v>203</v>
      </c>
      <c r="W5278" s="8">
        <v>44145</v>
      </c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6"/>
      <c r="BT5278" s="6"/>
      <c r="BU5278" s="6"/>
      <c r="BV5278" s="6"/>
      <c r="BW5278" s="6"/>
      <c r="BX5278" s="6"/>
      <c r="BY5278" s="6"/>
      <c r="BZ5278" s="6"/>
      <c r="CA5278" s="6"/>
      <c r="CB5278" s="6"/>
      <c r="CC5278" s="6"/>
      <c r="CD5278" s="6"/>
      <c r="CE5278" s="6"/>
      <c r="CF5278" s="6"/>
      <c r="CG5278" s="6"/>
      <c r="CH5278" s="6"/>
    </row>
    <row r="5279" ht="15.15" hidden="1" spans="1:86">
      <c r="A5279" s="4">
        <v>44145.9035763889</v>
      </c>
      <c r="B5279" s="6" t="s">
        <v>80</v>
      </c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 t="s">
        <v>13576</v>
      </c>
      <c r="BH5279" s="6" t="s">
        <v>13577</v>
      </c>
      <c r="BI5279" s="6" t="s">
        <v>13578</v>
      </c>
      <c r="BJ5279" s="6" t="s">
        <v>13579</v>
      </c>
      <c r="BK5279" s="6" t="s">
        <v>13580</v>
      </c>
      <c r="BL5279" s="6" t="s">
        <v>3456</v>
      </c>
      <c r="BM5279" s="7">
        <v>105</v>
      </c>
      <c r="BN5279" s="6" t="s">
        <v>20</v>
      </c>
      <c r="BO5279" s="6"/>
      <c r="BP5279" s="6"/>
      <c r="BQ5279" s="6"/>
      <c r="BR5279" s="6"/>
      <c r="BS5279" s="6"/>
      <c r="BT5279" s="6"/>
      <c r="BU5279" s="6"/>
      <c r="BV5279" s="6"/>
      <c r="BW5279" s="6"/>
      <c r="BX5279" s="6"/>
      <c r="BY5279" s="6"/>
      <c r="BZ5279" s="6"/>
      <c r="CA5279" s="6"/>
      <c r="CB5279" s="6"/>
      <c r="CC5279" s="6"/>
      <c r="CD5279" s="6"/>
      <c r="CE5279" s="6"/>
      <c r="CF5279" s="6"/>
      <c r="CG5279" s="6"/>
      <c r="CH5279" s="6"/>
    </row>
    <row r="5280" ht="15.15" hidden="1" spans="1:86">
      <c r="A5280" s="4">
        <v>44145.9037152778</v>
      </c>
      <c r="B5280" s="5" t="s">
        <v>169</v>
      </c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 t="s">
        <v>13581</v>
      </c>
      <c r="Y5280" s="7">
        <v>89312900405</v>
      </c>
      <c r="Z5280" s="6" t="s">
        <v>13582</v>
      </c>
      <c r="AA5280" s="6" t="s">
        <v>13583</v>
      </c>
      <c r="AB5280" s="6" t="s">
        <v>13584</v>
      </c>
      <c r="AC5280" s="7">
        <v>101</v>
      </c>
      <c r="AD5280" s="8">
        <v>44145</v>
      </c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6"/>
      <c r="BV5280" s="6"/>
      <c r="BW5280" s="6"/>
      <c r="BX5280" s="6"/>
      <c r="BY5280" s="6"/>
      <c r="BZ5280" s="6"/>
      <c r="CA5280" s="6"/>
      <c r="CB5280" s="6"/>
      <c r="CC5280" s="6"/>
      <c r="CD5280" s="6"/>
      <c r="CE5280" s="6"/>
      <c r="CF5280" s="6"/>
      <c r="CG5280" s="6"/>
      <c r="CH5280" s="6"/>
    </row>
    <row r="5281" ht="15.15" hidden="1" spans="1:86">
      <c r="A5281" s="4">
        <v>44145.9046759259</v>
      </c>
      <c r="B5281" s="5" t="s">
        <v>169</v>
      </c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 t="s">
        <v>6814</v>
      </c>
      <c r="Y5281" s="7">
        <v>9219102743</v>
      </c>
      <c r="Z5281" s="6" t="s">
        <v>13585</v>
      </c>
      <c r="AA5281" s="6" t="s">
        <v>6816</v>
      </c>
      <c r="AB5281" s="6" t="s">
        <v>13584</v>
      </c>
      <c r="AC5281" s="7">
        <v>101</v>
      </c>
      <c r="AD5281" s="8">
        <v>44145</v>
      </c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6"/>
      <c r="BR5281" s="6"/>
      <c r="BS5281" s="6"/>
      <c r="BT5281" s="6"/>
      <c r="BU5281" s="6"/>
      <c r="BV5281" s="6"/>
      <c r="BW5281" s="6"/>
      <c r="BX5281" s="6"/>
      <c r="BY5281" s="6"/>
      <c r="BZ5281" s="6"/>
      <c r="CA5281" s="6"/>
      <c r="CB5281" s="6"/>
      <c r="CC5281" s="6"/>
      <c r="CD5281" s="6"/>
      <c r="CE5281" s="6"/>
      <c r="CF5281" s="6"/>
      <c r="CG5281" s="6"/>
      <c r="CH5281" s="6"/>
    </row>
    <row r="5282" ht="15.15" hidden="1" spans="1:86">
      <c r="A5282" s="4">
        <v>44145.9068055556</v>
      </c>
      <c r="B5282" s="5" t="s">
        <v>27</v>
      </c>
      <c r="C5282" s="6"/>
      <c r="D5282" s="6"/>
      <c r="E5282" s="6"/>
      <c r="F5282" s="6"/>
      <c r="G5282" s="6"/>
      <c r="H5282" s="6"/>
      <c r="I5282" s="6"/>
      <c r="J5282" s="6" t="s">
        <v>13586</v>
      </c>
      <c r="K5282" s="6" t="s">
        <v>13587</v>
      </c>
      <c r="L5282" s="6" t="s">
        <v>13588</v>
      </c>
      <c r="M5282" s="6" t="s">
        <v>13589</v>
      </c>
      <c r="N5282" s="6" t="s">
        <v>9100</v>
      </c>
      <c r="O5282" s="7">
        <v>106</v>
      </c>
      <c r="P5282" s="8">
        <v>44145</v>
      </c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</row>
    <row r="5283" ht="15.15" hidden="1" spans="1:86">
      <c r="A5283" s="4">
        <v>44145.9081828704</v>
      </c>
      <c r="B5283" s="5" t="s">
        <v>65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 t="s">
        <v>13590</v>
      </c>
      <c r="R5283" s="7">
        <v>89112264496</v>
      </c>
      <c r="S5283" s="6" t="s">
        <v>13591</v>
      </c>
      <c r="T5283" s="6" t="s">
        <v>13592</v>
      </c>
      <c r="U5283" s="6" t="s">
        <v>1878</v>
      </c>
      <c r="V5283" s="7">
        <v>301</v>
      </c>
      <c r="W5283" s="8">
        <v>44145</v>
      </c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</row>
    <row r="5284" ht="15.15" spans="1:86">
      <c r="A5284" s="4">
        <v>44145.9091666667</v>
      </c>
      <c r="B5284" s="5" t="s">
        <v>11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 t="s">
        <v>13593</v>
      </c>
      <c r="BP5284" s="7">
        <v>89216499168</v>
      </c>
      <c r="BQ5284" s="6" t="s">
        <v>13594</v>
      </c>
      <c r="BR5284" s="6" t="s">
        <v>13595</v>
      </c>
      <c r="BS5284" s="6" t="s">
        <v>1919</v>
      </c>
      <c r="BT5284" s="7">
        <v>177</v>
      </c>
      <c r="BU5284" s="8">
        <v>44144</v>
      </c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</row>
    <row r="5285" ht="15.15" hidden="1" spans="1:86">
      <c r="A5285" s="4">
        <v>44145.9092824074</v>
      </c>
      <c r="B5285" s="6" t="s">
        <v>80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 t="s">
        <v>1970</v>
      </c>
      <c r="BH5285" s="7">
        <v>89112150835</v>
      </c>
      <c r="BI5285" s="6" t="s">
        <v>1971</v>
      </c>
      <c r="BJ5285" s="6" t="s">
        <v>13596</v>
      </c>
      <c r="BK5285" s="6" t="s">
        <v>1972</v>
      </c>
      <c r="BL5285" s="6" t="s">
        <v>3112</v>
      </c>
      <c r="BM5285" s="6" t="s">
        <v>46</v>
      </c>
      <c r="BN5285" s="6" t="s">
        <v>26</v>
      </c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</row>
    <row r="5286" ht="15.15" hidden="1" spans="1:86">
      <c r="A5286" s="4">
        <v>44145.9096990741</v>
      </c>
      <c r="B5286" s="5" t="s">
        <v>65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 t="s">
        <v>13590</v>
      </c>
      <c r="R5286" s="7">
        <v>89112264496</v>
      </c>
      <c r="S5286" s="6" t="s">
        <v>13591</v>
      </c>
      <c r="T5286" s="6" t="s">
        <v>13592</v>
      </c>
      <c r="U5286" s="6" t="s">
        <v>9789</v>
      </c>
      <c r="V5286" s="7">
        <v>301</v>
      </c>
      <c r="W5286" s="8">
        <v>44145</v>
      </c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</row>
    <row r="5287" ht="15.15" hidden="1" spans="1:86">
      <c r="A5287" s="4">
        <v>44145.9109722222</v>
      </c>
      <c r="B5287" s="5" t="s">
        <v>125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 t="s">
        <v>13597</v>
      </c>
      <c r="AT5287" s="7">
        <v>89313825375</v>
      </c>
      <c r="AU5287" s="6" t="s">
        <v>13598</v>
      </c>
      <c r="AV5287" s="6" t="s">
        <v>13599</v>
      </c>
      <c r="AW5287" s="6" t="s">
        <v>5685</v>
      </c>
      <c r="AX5287" s="6" t="s">
        <v>1548</v>
      </c>
      <c r="AY5287" s="8">
        <v>44144</v>
      </c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</row>
    <row r="5288" ht="15.15" spans="1:86">
      <c r="A5288" s="4">
        <v>44145.9121527778</v>
      </c>
      <c r="B5288" s="5" t="s">
        <v>11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 t="s">
        <v>13600</v>
      </c>
      <c r="BP5288" s="7">
        <v>89523953634</v>
      </c>
      <c r="BQ5288" s="6" t="s">
        <v>13601</v>
      </c>
      <c r="BR5288" s="6" t="s">
        <v>13602</v>
      </c>
      <c r="BS5288" s="6" t="s">
        <v>10354</v>
      </c>
      <c r="BT5288" s="7">
        <v>128</v>
      </c>
      <c r="BU5288" s="8">
        <v>44145</v>
      </c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</row>
    <row r="5289" ht="15.15" spans="1:86">
      <c r="A5289" s="4">
        <v>44145.9126273148</v>
      </c>
      <c r="B5289" s="5" t="s">
        <v>11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 t="s">
        <v>13603</v>
      </c>
      <c r="BP5289" s="7">
        <v>89522324233</v>
      </c>
      <c r="BQ5289" s="6" t="s">
        <v>13604</v>
      </c>
      <c r="BR5289" s="6" t="s">
        <v>13605</v>
      </c>
      <c r="BS5289" s="6" t="s">
        <v>378</v>
      </c>
      <c r="BT5289" s="7">
        <v>1</v>
      </c>
      <c r="BU5289" s="8">
        <v>44145</v>
      </c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</row>
    <row r="5290" ht="15.15" hidden="1" spans="1:86">
      <c r="A5290" s="4">
        <v>44145.913125</v>
      </c>
      <c r="B5290" s="5" t="s">
        <v>65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 t="s">
        <v>13606</v>
      </c>
      <c r="R5290" s="7">
        <v>89811048242</v>
      </c>
      <c r="S5290" s="6" t="s">
        <v>13607</v>
      </c>
      <c r="T5290" s="6" t="s">
        <v>13608</v>
      </c>
      <c r="U5290" s="6" t="s">
        <v>4911</v>
      </c>
      <c r="V5290" s="7">
        <v>201</v>
      </c>
      <c r="W5290" s="8">
        <v>44145</v>
      </c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</row>
    <row r="5291" ht="15.15" hidden="1" spans="1:86">
      <c r="A5291" s="4">
        <v>44145.9139351852</v>
      </c>
      <c r="B5291" s="5" t="s">
        <v>65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 t="s">
        <v>13606</v>
      </c>
      <c r="R5291" s="7">
        <v>89811048242</v>
      </c>
      <c r="S5291" s="6" t="s">
        <v>13607</v>
      </c>
      <c r="T5291" s="6" t="s">
        <v>13608</v>
      </c>
      <c r="U5291" s="6" t="s">
        <v>1988</v>
      </c>
      <c r="V5291" s="6" t="s">
        <v>5809</v>
      </c>
      <c r="W5291" s="8">
        <v>44145</v>
      </c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</row>
    <row r="5292" ht="15.15" hidden="1" spans="1:86">
      <c r="A5292" s="4">
        <v>44145.9147106481</v>
      </c>
      <c r="B5292" s="5" t="s">
        <v>65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 t="s">
        <v>13606</v>
      </c>
      <c r="R5292" s="7">
        <v>89811048242</v>
      </c>
      <c r="S5292" s="6" t="s">
        <v>13607</v>
      </c>
      <c r="T5292" s="6" t="s">
        <v>13608</v>
      </c>
      <c r="U5292" s="6" t="s">
        <v>5306</v>
      </c>
      <c r="V5292" s="6">
        <v>1</v>
      </c>
      <c r="W5292" s="8">
        <v>44145</v>
      </c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</row>
    <row r="5293" ht="15.15" hidden="1" spans="1:86">
      <c r="A5293" s="4">
        <v>44145.9175</v>
      </c>
      <c r="B5293" s="5" t="s">
        <v>65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 t="s">
        <v>11721</v>
      </c>
      <c r="R5293" s="7">
        <v>89626939317</v>
      </c>
      <c r="S5293" s="6" t="s">
        <v>11722</v>
      </c>
      <c r="T5293" s="6" t="s">
        <v>11723</v>
      </c>
      <c r="U5293" s="6" t="s">
        <v>69</v>
      </c>
      <c r="V5293" s="6">
        <v>1</v>
      </c>
      <c r="W5293" s="8">
        <v>44144</v>
      </c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</row>
    <row r="5294" ht="15.15" spans="1:86">
      <c r="A5294" s="4">
        <v>44145.9176851852</v>
      </c>
      <c r="B5294" s="5" t="s">
        <v>11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 t="s">
        <v>13609</v>
      </c>
      <c r="BP5294" s="6">
        <v>79112442673</v>
      </c>
      <c r="BQ5294" s="6" t="s">
        <v>13610</v>
      </c>
      <c r="BR5294" s="6" t="s">
        <v>13611</v>
      </c>
      <c r="BS5294" s="6" t="s">
        <v>13612</v>
      </c>
      <c r="BT5294" s="7">
        <v>165</v>
      </c>
      <c r="BU5294" s="8">
        <v>44145</v>
      </c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</row>
    <row r="5295" ht="15.15" hidden="1" spans="1:86">
      <c r="A5295" s="4">
        <v>44145.9186342593</v>
      </c>
      <c r="B5295" s="5" t="s">
        <v>27</v>
      </c>
      <c r="C5295" s="6"/>
      <c r="D5295" s="6"/>
      <c r="E5295" s="6"/>
      <c r="F5295" s="6"/>
      <c r="G5295" s="6"/>
      <c r="H5295" s="6"/>
      <c r="I5295" s="6"/>
      <c r="J5295" s="6" t="s">
        <v>13613</v>
      </c>
      <c r="K5295" s="6">
        <v>79219144140</v>
      </c>
      <c r="L5295" s="6" t="s">
        <v>13614</v>
      </c>
      <c r="M5295" s="6" t="s">
        <v>13615</v>
      </c>
      <c r="N5295" s="6" t="s">
        <v>13616</v>
      </c>
      <c r="O5295" s="7">
        <v>104</v>
      </c>
      <c r="P5295" s="8">
        <v>43840</v>
      </c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</row>
    <row r="5296" ht="15.15" hidden="1" spans="1:86">
      <c r="A5296" s="4">
        <v>44145.9221064815</v>
      </c>
      <c r="B5296" s="5" t="s">
        <v>169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 t="s">
        <v>13617</v>
      </c>
      <c r="Y5296" s="6">
        <v>79112371218</v>
      </c>
      <c r="Z5296" s="6" t="s">
        <v>13618</v>
      </c>
      <c r="AA5296" s="6" t="s">
        <v>13619</v>
      </c>
      <c r="AB5296" s="6" t="s">
        <v>1878</v>
      </c>
      <c r="AC5296" s="7">
        <v>404</v>
      </c>
      <c r="AD5296" s="8">
        <v>44145</v>
      </c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</row>
    <row r="5297" ht="15.15" spans="1:86">
      <c r="A5297" s="4">
        <v>44145.9226273148</v>
      </c>
      <c r="B5297" s="5" t="s">
        <v>11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 t="s">
        <v>13620</v>
      </c>
      <c r="BP5297" s="7">
        <v>89052626926</v>
      </c>
      <c r="BQ5297" s="6" t="s">
        <v>13621</v>
      </c>
      <c r="BR5297" s="6" t="s">
        <v>13622</v>
      </c>
      <c r="BS5297" s="6" t="s">
        <v>11670</v>
      </c>
      <c r="BT5297" s="7">
        <v>219</v>
      </c>
      <c r="BU5297" s="8">
        <v>44145</v>
      </c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</row>
    <row r="5298" ht="15.15" hidden="1" spans="1:86">
      <c r="A5298" s="4">
        <v>44145.9250694444</v>
      </c>
      <c r="B5298" s="6" t="s">
        <v>80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 t="s">
        <v>3579</v>
      </c>
      <c r="BH5298" s="7">
        <v>89216552932</v>
      </c>
      <c r="BI5298" s="6" t="s">
        <v>3580</v>
      </c>
      <c r="BJ5298" s="6" t="s">
        <v>3581</v>
      </c>
      <c r="BK5298" s="6" t="s">
        <v>3582</v>
      </c>
      <c r="BL5298" s="6" t="s">
        <v>1168</v>
      </c>
      <c r="BM5298" s="7">
        <v>142</v>
      </c>
      <c r="BN5298" s="6" t="s">
        <v>20</v>
      </c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</row>
    <row r="5299" ht="15.15" spans="1:86">
      <c r="A5299" s="4">
        <v>44145.925625</v>
      </c>
      <c r="B5299" s="5" t="s">
        <v>11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 t="s">
        <v>13623</v>
      </c>
      <c r="BP5299" s="7">
        <v>89052342084</v>
      </c>
      <c r="BQ5299" s="6" t="s">
        <v>13624</v>
      </c>
      <c r="BR5299" s="6" t="s">
        <v>13625</v>
      </c>
      <c r="BS5299" s="6" t="s">
        <v>13626</v>
      </c>
      <c r="BT5299" s="7">
        <v>219</v>
      </c>
      <c r="BU5299" s="8">
        <v>44145</v>
      </c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</row>
    <row r="5300" ht="15.15" hidden="1" spans="1:86">
      <c r="A5300" s="4">
        <v>44145.92625</v>
      </c>
      <c r="B5300" s="5" t="s">
        <v>169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 t="s">
        <v>13617</v>
      </c>
      <c r="Y5300" s="6">
        <v>79112371218</v>
      </c>
      <c r="Z5300" s="6" t="s">
        <v>13618</v>
      </c>
      <c r="AA5300" s="6" t="s">
        <v>13619</v>
      </c>
      <c r="AB5300" s="6" t="s">
        <v>1878</v>
      </c>
      <c r="AC5300" s="7">
        <v>401</v>
      </c>
      <c r="AD5300" s="8">
        <v>44145</v>
      </c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</row>
    <row r="5301" ht="15.15" hidden="1" spans="1:86">
      <c r="A5301" s="4">
        <v>44145.9270717593</v>
      </c>
      <c r="B5301" s="6" t="s">
        <v>15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 t="s">
        <v>13627</v>
      </c>
      <c r="AF5301" s="7">
        <v>89112469767</v>
      </c>
      <c r="AG5301" s="6" t="s">
        <v>13628</v>
      </c>
      <c r="AH5301" s="6" t="s">
        <v>13629</v>
      </c>
      <c r="AI5301" s="6" t="s">
        <v>3126</v>
      </c>
      <c r="AJ5301" s="7">
        <v>201</v>
      </c>
      <c r="AK5301" s="6" t="s">
        <v>26</v>
      </c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</row>
    <row r="5302" ht="15.15" spans="1:86">
      <c r="A5302" s="4">
        <v>44145.9297685185</v>
      </c>
      <c r="B5302" s="5" t="s">
        <v>11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 t="s">
        <v>13630</v>
      </c>
      <c r="BP5302" s="6">
        <v>79215852606</v>
      </c>
      <c r="BQ5302" s="6" t="s">
        <v>13631</v>
      </c>
      <c r="BR5302" s="6" t="s">
        <v>13632</v>
      </c>
      <c r="BS5302" s="6" t="s">
        <v>13043</v>
      </c>
      <c r="BT5302" s="7">
        <v>218</v>
      </c>
      <c r="BU5302" s="8">
        <v>44145</v>
      </c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</row>
    <row r="5303" ht="15.15" hidden="1" spans="1:86">
      <c r="A5303" s="4">
        <v>44145.9302546296</v>
      </c>
      <c r="B5303" s="5" t="s">
        <v>65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 t="s">
        <v>4004</v>
      </c>
      <c r="R5303" s="7">
        <v>89817055689</v>
      </c>
      <c r="S5303" s="6" t="s">
        <v>4005</v>
      </c>
      <c r="T5303" s="6" t="s">
        <v>5672</v>
      </c>
      <c r="U5303" s="6" t="s">
        <v>13224</v>
      </c>
      <c r="V5303" s="7">
        <v>101</v>
      </c>
      <c r="W5303" s="8">
        <v>44084</v>
      </c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</row>
    <row r="5304" ht="15.15" hidden="1" spans="1:86">
      <c r="A5304" s="4">
        <v>44145.9314583333</v>
      </c>
      <c r="B5304" s="6" t="s">
        <v>15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 t="s">
        <v>13633</v>
      </c>
      <c r="AF5304" s="7">
        <v>891126609320</v>
      </c>
      <c r="AG5304" s="6" t="s">
        <v>13634</v>
      </c>
      <c r="AH5304" s="6" t="s">
        <v>13635</v>
      </c>
      <c r="AI5304" s="6" t="s">
        <v>9682</v>
      </c>
      <c r="AJ5304" s="7">
        <v>101</v>
      </c>
      <c r="AK5304" s="6" t="s">
        <v>26</v>
      </c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</row>
    <row r="5305" ht="15.15" hidden="1" spans="1:86">
      <c r="A5305" s="4">
        <v>44145.9319907407</v>
      </c>
      <c r="B5305" s="5" t="s">
        <v>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 t="s">
        <v>4004</v>
      </c>
      <c r="R5305" s="7">
        <v>89817055689</v>
      </c>
      <c r="S5305" s="6" t="s">
        <v>4005</v>
      </c>
      <c r="T5305" s="6" t="s">
        <v>5672</v>
      </c>
      <c r="U5305" s="6" t="s">
        <v>13219</v>
      </c>
      <c r="V5305" s="7">
        <v>101</v>
      </c>
      <c r="W5305" s="8">
        <v>44084</v>
      </c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</row>
    <row r="5306" ht="15.15" spans="1:86">
      <c r="A5306" s="4">
        <v>44145.9323958333</v>
      </c>
      <c r="B5306" s="5" t="s">
        <v>11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 t="s">
        <v>13633</v>
      </c>
      <c r="BP5306" s="7">
        <v>89112660920</v>
      </c>
      <c r="BQ5306" s="6" t="s">
        <v>13636</v>
      </c>
      <c r="BR5306" s="6" t="s">
        <v>13635</v>
      </c>
      <c r="BS5306" s="6" t="s">
        <v>13043</v>
      </c>
      <c r="BT5306" s="6" t="s">
        <v>13637</v>
      </c>
      <c r="BU5306" s="8">
        <v>44146</v>
      </c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</row>
    <row r="5307" ht="15.15" spans="1:86">
      <c r="A5307" s="4">
        <v>44145.9337731482</v>
      </c>
      <c r="B5307" s="5" t="s">
        <v>11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 t="s">
        <v>13638</v>
      </c>
      <c r="BP5307" s="6">
        <v>79523888820</v>
      </c>
      <c r="BQ5307" s="6" t="s">
        <v>13639</v>
      </c>
      <c r="BR5307" s="6" t="s">
        <v>13640</v>
      </c>
      <c r="BS5307" s="6" t="s">
        <v>13641</v>
      </c>
      <c r="BT5307" s="7">
        <v>1</v>
      </c>
      <c r="BU5307" s="8">
        <v>44145</v>
      </c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</row>
    <row r="5308" ht="15.15" hidden="1" spans="1:86">
      <c r="A5308" s="4">
        <v>44145.9337847222</v>
      </c>
      <c r="B5308" s="5" t="s">
        <v>27</v>
      </c>
      <c r="C5308" s="6"/>
      <c r="D5308" s="6"/>
      <c r="E5308" s="6"/>
      <c r="F5308" s="6"/>
      <c r="G5308" s="6"/>
      <c r="H5308" s="6"/>
      <c r="I5308" s="6"/>
      <c r="J5308" s="6" t="s">
        <v>13642</v>
      </c>
      <c r="K5308" s="6">
        <v>79111481788</v>
      </c>
      <c r="L5308" s="6" t="s">
        <v>13643</v>
      </c>
      <c r="M5308" s="6" t="s">
        <v>13644</v>
      </c>
      <c r="N5308" s="6" t="s">
        <v>1180</v>
      </c>
      <c r="O5308" s="7">
        <v>301</v>
      </c>
      <c r="P5308" s="8">
        <v>44145</v>
      </c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</row>
    <row r="5309" ht="15.15" hidden="1" spans="1:86">
      <c r="A5309" s="4">
        <v>44145.9354513889</v>
      </c>
      <c r="B5309" s="5" t="s">
        <v>65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 t="s">
        <v>13645</v>
      </c>
      <c r="R5309" s="6" t="s">
        <v>13646</v>
      </c>
      <c r="S5309" s="6" t="s">
        <v>13647</v>
      </c>
      <c r="T5309" s="6" t="s">
        <v>13648</v>
      </c>
      <c r="U5309" s="6" t="s">
        <v>13649</v>
      </c>
      <c r="V5309" s="7">
        <v>201</v>
      </c>
      <c r="W5309" s="8">
        <v>44145</v>
      </c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</row>
    <row r="5310" ht="15.15" hidden="1" spans="1:86">
      <c r="A5310" s="4">
        <v>44145.9359953704</v>
      </c>
      <c r="B5310" s="6" t="s">
        <v>80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 t="s">
        <v>13650</v>
      </c>
      <c r="BH5310" s="7">
        <v>89995376255</v>
      </c>
      <c r="BI5310" s="6" t="s">
        <v>13651</v>
      </c>
      <c r="BJ5310" s="6" t="s">
        <v>13652</v>
      </c>
      <c r="BK5310" s="6" t="s">
        <v>13653</v>
      </c>
      <c r="BL5310" s="6" t="s">
        <v>7593</v>
      </c>
      <c r="BM5310" s="7">
        <v>108</v>
      </c>
      <c r="BN5310" s="6" t="s">
        <v>20</v>
      </c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</row>
    <row r="5311" ht="15.15" hidden="1" spans="1:86">
      <c r="A5311" s="4">
        <v>44145.9374421296</v>
      </c>
      <c r="B5311" s="6" t="s">
        <v>15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 t="s">
        <v>13654</v>
      </c>
      <c r="AF5311" s="6">
        <v>79773113569</v>
      </c>
      <c r="AG5311" s="6" t="s">
        <v>13655</v>
      </c>
      <c r="AH5311" s="6" t="s">
        <v>13656</v>
      </c>
      <c r="AI5311" s="6" t="s">
        <v>3496</v>
      </c>
      <c r="AJ5311" s="7">
        <v>204</v>
      </c>
      <c r="AK5311" s="6" t="s">
        <v>20</v>
      </c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</row>
    <row r="5312" ht="15.15" spans="1:86">
      <c r="A5312" s="4">
        <v>44145.9379976852</v>
      </c>
      <c r="B5312" s="5" t="s">
        <v>11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 t="s">
        <v>12531</v>
      </c>
      <c r="BP5312" s="7">
        <v>89119504515</v>
      </c>
      <c r="BQ5312" s="6" t="s">
        <v>13657</v>
      </c>
      <c r="BR5312" s="6" t="s">
        <v>12533</v>
      </c>
      <c r="BS5312" s="6" t="s">
        <v>218</v>
      </c>
      <c r="BT5312" s="7">
        <v>301</v>
      </c>
      <c r="BU5312" s="8">
        <v>44145</v>
      </c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</row>
    <row r="5313" ht="15.15" hidden="1" spans="1:86">
      <c r="A5313" s="4">
        <v>44145.9382523148</v>
      </c>
      <c r="B5313" s="5" t="s">
        <v>65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 t="s">
        <v>8495</v>
      </c>
      <c r="R5313" s="7">
        <v>89819828052</v>
      </c>
      <c r="S5313" s="6" t="s">
        <v>8496</v>
      </c>
      <c r="T5313" s="6" t="s">
        <v>8497</v>
      </c>
      <c r="U5313" s="6" t="s">
        <v>8025</v>
      </c>
      <c r="V5313" s="7">
        <v>108</v>
      </c>
      <c r="W5313" s="8">
        <v>44144</v>
      </c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</row>
    <row r="5314" ht="15.15" hidden="1" spans="1:86">
      <c r="A5314" s="4">
        <v>44145.9383217593</v>
      </c>
      <c r="B5314" s="5" t="s">
        <v>65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 t="s">
        <v>7785</v>
      </c>
      <c r="R5314" s="7">
        <v>89119108233</v>
      </c>
      <c r="S5314" s="6" t="s">
        <v>7786</v>
      </c>
      <c r="T5314" s="6" t="s">
        <v>7787</v>
      </c>
      <c r="U5314" s="6" t="s">
        <v>2525</v>
      </c>
      <c r="V5314" s="7">
        <v>502</v>
      </c>
      <c r="W5314" s="8">
        <v>44144</v>
      </c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</row>
    <row r="5315" ht="15.15" hidden="1" spans="1:86">
      <c r="A5315" s="4">
        <v>44145.9396990741</v>
      </c>
      <c r="B5315" s="6" t="s">
        <v>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 t="s">
        <v>5929</v>
      </c>
      <c r="AF5315" s="6">
        <v>79219432000</v>
      </c>
      <c r="AG5315" s="6" t="s">
        <v>5930</v>
      </c>
      <c r="AH5315" s="6" t="s">
        <v>13658</v>
      </c>
      <c r="AI5315" s="6" t="s">
        <v>2839</v>
      </c>
      <c r="AJ5315" s="7">
        <v>602</v>
      </c>
      <c r="AK5315" s="6" t="s">
        <v>591</v>
      </c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</row>
    <row r="5316" ht="15.15" spans="1:86">
      <c r="A5316" s="4">
        <v>44145.940474537</v>
      </c>
      <c r="B5316" s="5" t="s">
        <v>11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 t="s">
        <v>13659</v>
      </c>
      <c r="BP5316" s="6">
        <v>79818187993</v>
      </c>
      <c r="BQ5316" s="6" t="s">
        <v>13660</v>
      </c>
      <c r="BR5316" s="6" t="s">
        <v>13661</v>
      </c>
      <c r="BS5316" s="6" t="s">
        <v>2215</v>
      </c>
      <c r="BT5316" s="7">
        <v>126</v>
      </c>
      <c r="BU5316" s="8">
        <v>44145</v>
      </c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</row>
    <row r="5317" ht="15.15" hidden="1" spans="1:86">
      <c r="A5317" s="4">
        <v>44145.9406597222</v>
      </c>
      <c r="B5317" s="6" t="s">
        <v>80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 t="s">
        <v>10745</v>
      </c>
      <c r="BH5317" s="6" t="s">
        <v>10746</v>
      </c>
      <c r="BI5317" s="6"/>
      <c r="BJ5317" s="6" t="s">
        <v>10813</v>
      </c>
      <c r="BK5317" s="6" t="s">
        <v>10747</v>
      </c>
      <c r="BL5317" s="6" t="s">
        <v>726</v>
      </c>
      <c r="BM5317" s="6" t="s">
        <v>13662</v>
      </c>
      <c r="BN5317" s="6" t="s">
        <v>74</v>
      </c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</row>
    <row r="5318" ht="15.15" hidden="1" spans="1:86">
      <c r="A5318" s="4">
        <v>44145.9417361111</v>
      </c>
      <c r="B5318" s="5" t="s">
        <v>65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 t="s">
        <v>13663</v>
      </c>
      <c r="R5318" s="7">
        <v>89112621359</v>
      </c>
      <c r="S5318" s="6" t="s">
        <v>13664</v>
      </c>
      <c r="T5318" s="6" t="s">
        <v>13665</v>
      </c>
      <c r="U5318" s="6" t="s">
        <v>4979</v>
      </c>
      <c r="V5318" s="6" t="s">
        <v>3266</v>
      </c>
      <c r="W5318" s="8">
        <v>44144</v>
      </c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</row>
    <row r="5319" ht="15.15" hidden="1" spans="1:86">
      <c r="A5319" s="4">
        <v>44145.9429050926</v>
      </c>
      <c r="B5319" s="6" t="s">
        <v>80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 t="s">
        <v>13666</v>
      </c>
      <c r="BH5319" s="6">
        <f>7929061221</f>
        <v>7929061221</v>
      </c>
      <c r="BI5319" s="6" t="s">
        <v>13667</v>
      </c>
      <c r="BJ5319" s="6" t="s">
        <v>13668</v>
      </c>
      <c r="BK5319" s="6" t="s">
        <v>13669</v>
      </c>
      <c r="BL5319" s="6" t="s">
        <v>1433</v>
      </c>
      <c r="BM5319" s="7">
        <v>141</v>
      </c>
      <c r="BN5319" s="6" t="s">
        <v>20</v>
      </c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</row>
    <row r="5320" ht="15.15" spans="1:86">
      <c r="A5320" s="4">
        <v>44145.943587963</v>
      </c>
      <c r="B5320" s="5" t="s">
        <v>11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 t="s">
        <v>13670</v>
      </c>
      <c r="BP5320" s="7">
        <v>89213703826</v>
      </c>
      <c r="BQ5320" s="6" t="s">
        <v>13671</v>
      </c>
      <c r="BR5320" s="6" t="s">
        <v>13672</v>
      </c>
      <c r="BS5320" s="6" t="s">
        <v>2731</v>
      </c>
      <c r="BT5320" s="7">
        <v>157</v>
      </c>
      <c r="BU5320" s="8">
        <v>44145</v>
      </c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</row>
    <row r="5321" ht="15.15" spans="1:86">
      <c r="A5321" s="4">
        <v>44145.9438078704</v>
      </c>
      <c r="B5321" s="5" t="s">
        <v>11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 t="s">
        <v>1490</v>
      </c>
      <c r="BP5321" s="7">
        <v>79217467646</v>
      </c>
      <c r="BQ5321" s="6" t="s">
        <v>1491</v>
      </c>
      <c r="BR5321" s="6" t="s">
        <v>13673</v>
      </c>
      <c r="BS5321" s="6" t="s">
        <v>13434</v>
      </c>
      <c r="BT5321" s="7">
        <v>146</v>
      </c>
      <c r="BU5321" s="8">
        <v>44145</v>
      </c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</row>
    <row r="5322" ht="15.15" hidden="1" spans="1:86">
      <c r="A5322" s="4">
        <v>44145.9438888889</v>
      </c>
      <c r="B5322" s="5" t="s">
        <v>125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 t="s">
        <v>13674</v>
      </c>
      <c r="AT5322" s="7">
        <v>89217818848</v>
      </c>
      <c r="AU5322" s="6" t="s">
        <v>13675</v>
      </c>
      <c r="AV5322" s="6" t="s">
        <v>13676</v>
      </c>
      <c r="AW5322" s="6" t="s">
        <v>5685</v>
      </c>
      <c r="AX5322" s="6" t="s">
        <v>5921</v>
      </c>
      <c r="AY5322" s="8">
        <v>44144</v>
      </c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</row>
    <row r="5323" ht="15.15" hidden="1" spans="1:86">
      <c r="A5323" s="4">
        <v>44145.9446412037</v>
      </c>
      <c r="B5323" s="5" t="s">
        <v>65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 t="s">
        <v>13663</v>
      </c>
      <c r="R5323" s="7">
        <v>89112621359</v>
      </c>
      <c r="S5323" s="6" t="s">
        <v>13664</v>
      </c>
      <c r="T5323" s="6" t="s">
        <v>13665</v>
      </c>
      <c r="U5323" s="6" t="s">
        <v>1864</v>
      </c>
      <c r="V5323" s="6">
        <v>3</v>
      </c>
      <c r="W5323" s="8">
        <v>44144</v>
      </c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</row>
    <row r="5324" ht="15.15" hidden="1" spans="1:86">
      <c r="A5324" s="4">
        <v>44145.945150463</v>
      </c>
      <c r="B5324" s="5" t="s">
        <v>27</v>
      </c>
      <c r="C5324" s="6"/>
      <c r="D5324" s="6"/>
      <c r="E5324" s="6"/>
      <c r="F5324" s="6"/>
      <c r="G5324" s="6"/>
      <c r="H5324" s="6"/>
      <c r="I5324" s="6"/>
      <c r="J5324" s="6" t="s">
        <v>13677</v>
      </c>
      <c r="K5324" s="6">
        <v>79216344272</v>
      </c>
      <c r="L5324" s="6" t="s">
        <v>13678</v>
      </c>
      <c r="M5324" s="6" t="s">
        <v>13679</v>
      </c>
      <c r="N5324" s="6" t="s">
        <v>13680</v>
      </c>
      <c r="O5324" s="7">
        <v>301</v>
      </c>
      <c r="P5324" s="8">
        <v>44144</v>
      </c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</row>
    <row r="5325" ht="15.15" hidden="1" spans="1:86">
      <c r="A5325" s="4">
        <v>44145.9461458333</v>
      </c>
      <c r="B5325" s="5" t="s">
        <v>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 t="s">
        <v>13356</v>
      </c>
      <c r="R5325" s="6">
        <v>79216563115</v>
      </c>
      <c r="S5325" s="6" t="s">
        <v>13357</v>
      </c>
      <c r="T5325" s="6" t="s">
        <v>13358</v>
      </c>
      <c r="U5325" s="6" t="s">
        <v>2001</v>
      </c>
      <c r="V5325" s="7">
        <v>101</v>
      </c>
      <c r="W5325" s="8">
        <v>44145</v>
      </c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</row>
    <row r="5326" ht="15.15" hidden="1" spans="1:86">
      <c r="A5326" s="4">
        <v>44145.9466666667</v>
      </c>
      <c r="B5326" s="5" t="s">
        <v>27</v>
      </c>
      <c r="C5326" s="6"/>
      <c r="D5326" s="6"/>
      <c r="E5326" s="6"/>
      <c r="F5326" s="6"/>
      <c r="G5326" s="6"/>
      <c r="H5326" s="6"/>
      <c r="I5326" s="6"/>
      <c r="J5326" s="6" t="s">
        <v>13681</v>
      </c>
      <c r="K5326" s="6">
        <v>79219059393</v>
      </c>
      <c r="L5326" s="6" t="s">
        <v>13682</v>
      </c>
      <c r="M5326" s="6" t="s">
        <v>13683</v>
      </c>
      <c r="N5326" s="6" t="s">
        <v>9381</v>
      </c>
      <c r="O5326" s="7">
        <v>401</v>
      </c>
      <c r="P5326" s="8">
        <v>44145</v>
      </c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</row>
    <row r="5327" ht="15.15" hidden="1" spans="1:86">
      <c r="A5327" s="4">
        <v>44145.9473611111</v>
      </c>
      <c r="B5327" s="5" t="s">
        <v>65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 t="s">
        <v>13684</v>
      </c>
      <c r="R5327" s="6">
        <v>79219562414</v>
      </c>
      <c r="S5327" s="6" t="s">
        <v>13685</v>
      </c>
      <c r="T5327" s="6" t="s">
        <v>13686</v>
      </c>
      <c r="U5327" s="6" t="s">
        <v>6022</v>
      </c>
      <c r="V5327" s="7">
        <v>1</v>
      </c>
      <c r="W5327" s="8">
        <v>44145</v>
      </c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</row>
    <row r="5328" ht="15.15" hidden="1" spans="1:86">
      <c r="A5328" s="4">
        <v>44145.9478819444</v>
      </c>
      <c r="B5328" s="6" t="s">
        <v>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 t="s">
        <v>13687</v>
      </c>
      <c r="BH5328" s="6">
        <v>79214094078</v>
      </c>
      <c r="BI5328" s="6" t="s">
        <v>13688</v>
      </c>
      <c r="BJ5328" s="6" t="s">
        <v>13689</v>
      </c>
      <c r="BK5328" s="6" t="s">
        <v>13690</v>
      </c>
      <c r="BL5328" s="6" t="s">
        <v>12572</v>
      </c>
      <c r="BM5328" s="7">
        <v>311</v>
      </c>
      <c r="BN5328" s="6" t="s">
        <v>20</v>
      </c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</row>
    <row r="5329" ht="15.15" hidden="1" spans="1:86">
      <c r="A5329" s="4">
        <v>44145.9502083333</v>
      </c>
      <c r="B5329" s="5" t="s">
        <v>65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 t="s">
        <v>13684</v>
      </c>
      <c r="R5329" s="6">
        <v>79219562414</v>
      </c>
      <c r="S5329" s="6" t="s">
        <v>13685</v>
      </c>
      <c r="T5329" s="6" t="s">
        <v>13691</v>
      </c>
      <c r="U5329" s="6" t="s">
        <v>6022</v>
      </c>
      <c r="V5329" s="7">
        <v>1</v>
      </c>
      <c r="W5329" s="8">
        <v>44145</v>
      </c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</row>
    <row r="5330" ht="15.15" hidden="1" spans="1:86">
      <c r="A5330" s="4">
        <v>44145.9530787037</v>
      </c>
      <c r="B5330" s="5" t="s">
        <v>65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 t="s">
        <v>13692</v>
      </c>
      <c r="R5330" s="6">
        <v>79217557255</v>
      </c>
      <c r="S5330" s="6" t="s">
        <v>13693</v>
      </c>
      <c r="T5330" s="6" t="s">
        <v>13694</v>
      </c>
      <c r="U5330" s="6" t="s">
        <v>3453</v>
      </c>
      <c r="V5330" s="7">
        <v>101</v>
      </c>
      <c r="W5330" s="8">
        <v>44145</v>
      </c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</row>
    <row r="5331" ht="15.15" hidden="1" spans="1:86">
      <c r="A5331" s="4">
        <v>44145.9534143519</v>
      </c>
      <c r="B5331" s="6" t="s">
        <v>80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 t="s">
        <v>13695</v>
      </c>
      <c r="BH5331" s="6">
        <v>79215950907</v>
      </c>
      <c r="BI5331" s="6" t="s">
        <v>13696</v>
      </c>
      <c r="BJ5331" s="6" t="s">
        <v>13697</v>
      </c>
      <c r="BK5331" s="6" t="s">
        <v>13698</v>
      </c>
      <c r="BL5331" s="6" t="s">
        <v>1069</v>
      </c>
      <c r="BM5331" s="7">
        <v>125</v>
      </c>
      <c r="BN5331" s="6" t="s">
        <v>20</v>
      </c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</row>
    <row r="5332" ht="15.15" hidden="1" spans="1:86">
      <c r="A5332" s="4">
        <v>44145.9539583333</v>
      </c>
      <c r="B5332" s="5" t="s">
        <v>65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 t="s">
        <v>13699</v>
      </c>
      <c r="R5332" s="6">
        <v>79516560005</v>
      </c>
      <c r="S5332" s="6" t="s">
        <v>13700</v>
      </c>
      <c r="T5332" s="6" t="s">
        <v>13701</v>
      </c>
      <c r="U5332" s="6" t="s">
        <v>13702</v>
      </c>
      <c r="V5332" s="6">
        <v>3</v>
      </c>
      <c r="W5332" s="8">
        <v>44145</v>
      </c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</row>
    <row r="5333" ht="15.15" spans="1:86">
      <c r="A5333" s="4">
        <v>44145.955150463</v>
      </c>
      <c r="B5333" s="5" t="s">
        <v>11</v>
      </c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 t="s">
        <v>7763</v>
      </c>
      <c r="BP5333" s="7">
        <v>79217470359</v>
      </c>
      <c r="BQ5333" s="6" t="s">
        <v>9418</v>
      </c>
      <c r="BR5333" s="6" t="s">
        <v>7765</v>
      </c>
      <c r="BS5333" s="6" t="s">
        <v>95</v>
      </c>
      <c r="BT5333" s="7">
        <v>143</v>
      </c>
      <c r="BU5333" s="8">
        <v>44145</v>
      </c>
      <c r="BV5333" s="6"/>
      <c r="BW5333" s="6"/>
      <c r="BX5333" s="6"/>
      <c r="BY5333" s="6"/>
      <c r="BZ5333" s="6"/>
      <c r="CA5333" s="6"/>
      <c r="CB5333" s="6"/>
      <c r="CC5333" s="6"/>
      <c r="CD5333" s="6"/>
      <c r="CE5333" s="6"/>
      <c r="CF5333" s="6"/>
      <c r="CG5333" s="6"/>
      <c r="CH5333" s="6"/>
    </row>
    <row r="5334" ht="15.15" spans="1:86">
      <c r="A5334" s="4">
        <v>44145.9556481481</v>
      </c>
      <c r="B5334" s="5" t="s">
        <v>11</v>
      </c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 t="s">
        <v>13703</v>
      </c>
      <c r="BP5334" s="6">
        <v>79213090260</v>
      </c>
      <c r="BQ5334" s="6"/>
      <c r="BR5334" s="6" t="s">
        <v>13704</v>
      </c>
      <c r="BS5334" s="6" t="s">
        <v>10107</v>
      </c>
      <c r="BT5334" s="7">
        <v>219</v>
      </c>
      <c r="BU5334" s="8">
        <v>44145</v>
      </c>
      <c r="BV5334" s="6"/>
      <c r="BW5334" s="6"/>
      <c r="BX5334" s="6"/>
      <c r="BY5334" s="6"/>
      <c r="BZ5334" s="6"/>
      <c r="CA5334" s="6"/>
      <c r="CB5334" s="6"/>
      <c r="CC5334" s="6"/>
      <c r="CD5334" s="6"/>
      <c r="CE5334" s="6"/>
      <c r="CF5334" s="6"/>
      <c r="CG5334" s="6"/>
      <c r="CH5334" s="6"/>
    </row>
    <row r="5335" ht="15.15" spans="1:86">
      <c r="A5335" s="4">
        <v>44145.9563773148</v>
      </c>
      <c r="B5335" s="5" t="s">
        <v>11</v>
      </c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 t="s">
        <v>13705</v>
      </c>
      <c r="BP5335" s="6">
        <v>79213006027</v>
      </c>
      <c r="BQ5335" s="6" t="s">
        <v>13706</v>
      </c>
      <c r="BR5335" s="6" t="s">
        <v>13707</v>
      </c>
      <c r="BS5335" s="6" t="s">
        <v>2215</v>
      </c>
      <c r="BT5335" s="7">
        <v>149</v>
      </c>
      <c r="BU5335" s="8">
        <v>44145</v>
      </c>
      <c r="BV5335" s="6"/>
      <c r="BW5335" s="6"/>
      <c r="BX5335" s="6"/>
      <c r="BY5335" s="6"/>
      <c r="BZ5335" s="6"/>
      <c r="CA5335" s="6"/>
      <c r="CB5335" s="6"/>
      <c r="CC5335" s="6"/>
      <c r="CD5335" s="6"/>
      <c r="CE5335" s="6"/>
      <c r="CF5335" s="6"/>
      <c r="CG5335" s="6"/>
      <c r="CH5335" s="6"/>
    </row>
    <row r="5336" ht="15.15" spans="1:86">
      <c r="A5336" s="4">
        <v>44145.9566550926</v>
      </c>
      <c r="B5336" s="5" t="s">
        <v>11</v>
      </c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 t="s">
        <v>2226</v>
      </c>
      <c r="BP5336" s="6">
        <v>79052316241</v>
      </c>
      <c r="BQ5336" s="6" t="s">
        <v>2227</v>
      </c>
      <c r="BR5336" s="6" t="s">
        <v>2239</v>
      </c>
      <c r="BS5336" s="6" t="s">
        <v>95</v>
      </c>
      <c r="BT5336" s="7">
        <v>143</v>
      </c>
      <c r="BU5336" s="8">
        <v>44145</v>
      </c>
      <c r="BV5336" s="6"/>
      <c r="BW5336" s="6"/>
      <c r="BX5336" s="6"/>
      <c r="BY5336" s="6"/>
      <c r="BZ5336" s="6"/>
      <c r="CA5336" s="6"/>
      <c r="CB5336" s="6"/>
      <c r="CC5336" s="6"/>
      <c r="CD5336" s="6"/>
      <c r="CE5336" s="6"/>
      <c r="CF5336" s="6"/>
      <c r="CG5336" s="6"/>
      <c r="CH5336" s="6"/>
    </row>
    <row r="5337" ht="15.15" hidden="1" spans="1:86">
      <c r="A5337" s="4">
        <v>44145.9566782407</v>
      </c>
      <c r="B5337" s="6" t="s">
        <v>15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 t="s">
        <v>13708</v>
      </c>
      <c r="AF5337" s="7">
        <v>89217554951</v>
      </c>
      <c r="AG5337" s="6" t="s">
        <v>13709</v>
      </c>
      <c r="AH5337" s="6" t="s">
        <v>13710</v>
      </c>
      <c r="AI5337" s="6" t="s">
        <v>2839</v>
      </c>
      <c r="AJ5337" s="7">
        <v>301</v>
      </c>
      <c r="AK5337" s="6" t="s">
        <v>20</v>
      </c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</row>
    <row r="5338" ht="15.15" hidden="1" spans="1:86">
      <c r="A5338" s="4">
        <v>44145.9582060185</v>
      </c>
      <c r="B5338" s="5" t="s">
        <v>192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 t="s">
        <v>13711</v>
      </c>
      <c r="BA5338" s="6">
        <v>79030958772</v>
      </c>
      <c r="BB5338" s="6" t="s">
        <v>13712</v>
      </c>
      <c r="BC5338" s="6" t="s">
        <v>13713</v>
      </c>
      <c r="BD5338" s="6" t="s">
        <v>773</v>
      </c>
      <c r="BE5338" s="7">
        <v>103</v>
      </c>
      <c r="BF5338" s="8">
        <v>44144</v>
      </c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</row>
    <row r="5339" ht="15.15" spans="1:86">
      <c r="A5339" s="4">
        <v>44145.961087963</v>
      </c>
      <c r="B5339" s="5" t="s">
        <v>11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 t="s">
        <v>829</v>
      </c>
      <c r="BP5339" s="7">
        <v>79213838682</v>
      </c>
      <c r="BQ5339" s="6" t="s">
        <v>830</v>
      </c>
      <c r="BR5339" s="6" t="s">
        <v>3455</v>
      </c>
      <c r="BS5339" s="6" t="s">
        <v>95</v>
      </c>
      <c r="BT5339" s="7">
        <v>143</v>
      </c>
      <c r="BU5339" s="8">
        <v>44142</v>
      </c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</row>
    <row r="5340" ht="15.15" spans="1:86">
      <c r="A5340" s="4">
        <v>44145.9611574074</v>
      </c>
      <c r="B5340" s="5" t="s">
        <v>11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 t="s">
        <v>13714</v>
      </c>
      <c r="BP5340" s="6">
        <v>79819900044</v>
      </c>
      <c r="BQ5340" s="6" t="s">
        <v>13715</v>
      </c>
      <c r="BR5340" s="6" t="s">
        <v>13716</v>
      </c>
      <c r="BS5340" s="6" t="s">
        <v>13043</v>
      </c>
      <c r="BT5340" s="7">
        <v>217</v>
      </c>
      <c r="BU5340" s="8">
        <v>44145</v>
      </c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</row>
    <row r="5341" ht="15.15" hidden="1" spans="1:86">
      <c r="A5341" s="4">
        <v>44145.9618865741</v>
      </c>
      <c r="B5341" s="5" t="s">
        <v>27</v>
      </c>
      <c r="C5341" s="6"/>
      <c r="D5341" s="6"/>
      <c r="E5341" s="6"/>
      <c r="F5341" s="6"/>
      <c r="G5341" s="6"/>
      <c r="H5341" s="6"/>
      <c r="I5341" s="6"/>
      <c r="J5341" s="6" t="s">
        <v>13717</v>
      </c>
      <c r="K5341" s="6" t="s">
        <v>13718</v>
      </c>
      <c r="L5341" s="6" t="s">
        <v>13719</v>
      </c>
      <c r="M5341" s="6" t="s">
        <v>13720</v>
      </c>
      <c r="N5341" s="6" t="s">
        <v>9100</v>
      </c>
      <c r="O5341" s="7">
        <v>105</v>
      </c>
      <c r="P5341" s="8">
        <v>44145</v>
      </c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</row>
    <row r="5342" ht="15.15" hidden="1" spans="1:86">
      <c r="A5342" s="4">
        <v>44145.9639236111</v>
      </c>
      <c r="B5342" s="6" t="s">
        <v>80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 t="s">
        <v>13721</v>
      </c>
      <c r="BH5342" s="6">
        <v>79111650570</v>
      </c>
      <c r="BI5342" s="6" t="s">
        <v>13722</v>
      </c>
      <c r="BJ5342" s="6" t="s">
        <v>13723</v>
      </c>
      <c r="BK5342" s="6" t="s">
        <v>13724</v>
      </c>
      <c r="BL5342" s="6" t="s">
        <v>3583</v>
      </c>
      <c r="BM5342" s="6" t="s">
        <v>7205</v>
      </c>
      <c r="BN5342" s="6" t="s">
        <v>13725</v>
      </c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</row>
    <row r="5343" ht="15.15" hidden="1" spans="1:86">
      <c r="A5343" s="4">
        <v>44145.9644560185</v>
      </c>
      <c r="B5343" s="6" t="s">
        <v>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 t="s">
        <v>13726</v>
      </c>
      <c r="BH5343" s="7">
        <v>89119828691</v>
      </c>
      <c r="BI5343" s="6" t="s">
        <v>13727</v>
      </c>
      <c r="BJ5343" s="6" t="s">
        <v>13728</v>
      </c>
      <c r="BK5343" s="6" t="s">
        <v>13729</v>
      </c>
      <c r="BL5343" s="6" t="s">
        <v>13730</v>
      </c>
      <c r="BM5343" s="7">
        <v>122</v>
      </c>
      <c r="BN5343" s="6" t="s">
        <v>20</v>
      </c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</row>
    <row r="5344" ht="15.15" hidden="1" spans="1:86">
      <c r="A5344" s="4">
        <v>44145.9652083333</v>
      </c>
      <c r="B5344" s="5" t="s">
        <v>65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 t="s">
        <v>3656</v>
      </c>
      <c r="R5344" s="7">
        <v>89319655260</v>
      </c>
      <c r="S5344" s="6" t="s">
        <v>3657</v>
      </c>
      <c r="T5344" s="6" t="s">
        <v>3658</v>
      </c>
      <c r="U5344" s="6" t="s">
        <v>13731</v>
      </c>
      <c r="V5344" s="6">
        <v>3</v>
      </c>
      <c r="W5344" s="8">
        <v>44145</v>
      </c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</row>
    <row r="5345" ht="15.15" spans="1:86">
      <c r="A5345" s="4">
        <v>44145.9661111111</v>
      </c>
      <c r="B5345" s="5" t="s">
        <v>11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 t="s">
        <v>13726</v>
      </c>
      <c r="BP5345" s="7">
        <v>89119828691</v>
      </c>
      <c r="BQ5345" s="6" t="s">
        <v>13727</v>
      </c>
      <c r="BR5345" s="6" t="s">
        <v>13729</v>
      </c>
      <c r="BS5345" s="6" t="s">
        <v>13732</v>
      </c>
      <c r="BT5345" s="7">
        <v>201</v>
      </c>
      <c r="BU5345" s="8">
        <v>44145</v>
      </c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</row>
    <row r="5346" ht="15.15" spans="1:86">
      <c r="A5346" s="4">
        <v>44145.9683912037</v>
      </c>
      <c r="B5346" s="5" t="s">
        <v>11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 t="s">
        <v>5980</v>
      </c>
      <c r="BP5346" s="6">
        <v>79218822436</v>
      </c>
      <c r="BQ5346" s="6" t="s">
        <v>5981</v>
      </c>
      <c r="BR5346" s="6" t="s">
        <v>5982</v>
      </c>
      <c r="BS5346" s="6" t="s">
        <v>95</v>
      </c>
      <c r="BT5346" s="7">
        <v>143</v>
      </c>
      <c r="BU5346" s="8">
        <v>44145</v>
      </c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</row>
    <row r="5347" ht="15.15" hidden="1" spans="1:86">
      <c r="A5347" s="4">
        <v>44145.9705092593</v>
      </c>
      <c r="B5347" s="5" t="s">
        <v>65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 t="s">
        <v>13733</v>
      </c>
      <c r="R5347" s="7">
        <v>89819502249</v>
      </c>
      <c r="S5347" s="6" t="s">
        <v>13734</v>
      </c>
      <c r="T5347" s="6" t="s">
        <v>13735</v>
      </c>
      <c r="U5347" s="6" t="s">
        <v>4468</v>
      </c>
      <c r="V5347" s="6">
        <v>3</v>
      </c>
      <c r="W5347" s="8">
        <v>44145</v>
      </c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</row>
    <row r="5348" ht="15.15" spans="1:86">
      <c r="A5348" s="4">
        <v>44145.9714699074</v>
      </c>
      <c r="B5348" s="5" t="s">
        <v>11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 t="s">
        <v>8185</v>
      </c>
      <c r="BP5348" s="6" t="s">
        <v>8186</v>
      </c>
      <c r="BQ5348" s="6" t="s">
        <v>13736</v>
      </c>
      <c r="BR5348" s="6" t="s">
        <v>13737</v>
      </c>
      <c r="BS5348" s="6" t="s">
        <v>7662</v>
      </c>
      <c r="BT5348" s="7">
        <v>601</v>
      </c>
      <c r="BU5348" s="8">
        <v>44145</v>
      </c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</row>
    <row r="5349" ht="15.15" hidden="1" spans="1:86">
      <c r="A5349" s="4">
        <v>44145.9733217593</v>
      </c>
      <c r="B5349" s="5" t="s">
        <v>27</v>
      </c>
      <c r="C5349" s="6"/>
      <c r="D5349" s="6"/>
      <c r="E5349" s="6"/>
      <c r="F5349" s="6"/>
      <c r="G5349" s="6"/>
      <c r="H5349" s="6"/>
      <c r="I5349" s="6"/>
      <c r="J5349" s="6" t="s">
        <v>13738</v>
      </c>
      <c r="K5349" s="7">
        <v>89213010345</v>
      </c>
      <c r="L5349" s="6"/>
      <c r="M5349" s="6" t="s">
        <v>13739</v>
      </c>
      <c r="N5349" s="6" t="s">
        <v>2146</v>
      </c>
      <c r="O5349" s="7">
        <v>101</v>
      </c>
      <c r="P5349" s="7" t="s">
        <v>11504</v>
      </c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</row>
    <row r="5350" ht="15.15" hidden="1" spans="1:86">
      <c r="A5350" s="4">
        <v>44145.9733564815</v>
      </c>
      <c r="B5350" s="6" t="s">
        <v>80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 t="s">
        <v>13740</v>
      </c>
      <c r="BH5350" s="7">
        <v>89213192987</v>
      </c>
      <c r="BI5350" s="6" t="s">
        <v>13741</v>
      </c>
      <c r="BJ5350" s="6" t="s">
        <v>13742</v>
      </c>
      <c r="BK5350" s="6" t="s">
        <v>13743</v>
      </c>
      <c r="BL5350" s="6" t="s">
        <v>13744</v>
      </c>
      <c r="BM5350" s="6" t="s">
        <v>13745</v>
      </c>
      <c r="BN5350" s="6" t="s">
        <v>1071</v>
      </c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</row>
    <row r="5351" ht="15.15" hidden="1" spans="1:86">
      <c r="A5351" s="4">
        <v>44145.9747916667</v>
      </c>
      <c r="B5351" s="5" t="s">
        <v>65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 t="s">
        <v>13746</v>
      </c>
      <c r="R5351" s="7">
        <v>89217597722</v>
      </c>
      <c r="S5351" s="6" t="s">
        <v>13747</v>
      </c>
      <c r="T5351" s="6" t="s">
        <v>13748</v>
      </c>
      <c r="U5351" s="6" t="s">
        <v>11985</v>
      </c>
      <c r="V5351" s="7">
        <v>102</v>
      </c>
      <c r="W5351" s="8">
        <v>44145</v>
      </c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</row>
    <row r="5352" ht="15.15" hidden="1" spans="1:86">
      <c r="A5352" s="4">
        <v>44145.9750810185</v>
      </c>
      <c r="B5352" s="5" t="s">
        <v>27</v>
      </c>
      <c r="C5352" s="6"/>
      <c r="D5352" s="6"/>
      <c r="E5352" s="6"/>
      <c r="F5352" s="6"/>
      <c r="G5352" s="6"/>
      <c r="H5352" s="6"/>
      <c r="I5352" s="6"/>
      <c r="J5352" s="6" t="s">
        <v>13749</v>
      </c>
      <c r="K5352" s="6">
        <v>79119129595</v>
      </c>
      <c r="L5352" s="6" t="s">
        <v>13750</v>
      </c>
      <c r="M5352" s="6" t="s">
        <v>13751</v>
      </c>
      <c r="N5352" s="6" t="s">
        <v>369</v>
      </c>
      <c r="O5352" s="7">
        <v>305</v>
      </c>
      <c r="P5352" s="8">
        <v>44145</v>
      </c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</row>
    <row r="5353" ht="15.15" hidden="1" spans="1:86">
      <c r="A5353" s="4">
        <v>44145.976412037</v>
      </c>
      <c r="B5353" s="5" t="s">
        <v>27</v>
      </c>
      <c r="C5353" s="6"/>
      <c r="D5353" s="6"/>
      <c r="E5353" s="6"/>
      <c r="F5353" s="6"/>
      <c r="G5353" s="6"/>
      <c r="H5353" s="6"/>
      <c r="I5353" s="6"/>
      <c r="J5353" s="6" t="s">
        <v>13749</v>
      </c>
      <c r="K5353" s="6">
        <v>79119129595</v>
      </c>
      <c r="L5353" s="6" t="s">
        <v>13750</v>
      </c>
      <c r="M5353" s="6" t="s">
        <v>13751</v>
      </c>
      <c r="N5353" s="6" t="s">
        <v>9151</v>
      </c>
      <c r="O5353" s="7">
        <v>112</v>
      </c>
      <c r="P5353" s="8">
        <v>44145</v>
      </c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</row>
    <row r="5354" ht="15.15" hidden="1" spans="1:86">
      <c r="A5354" s="4">
        <v>44145.977037037</v>
      </c>
      <c r="B5354" s="5" t="s">
        <v>65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 t="s">
        <v>13752</v>
      </c>
      <c r="R5354" s="7">
        <v>89062299066</v>
      </c>
      <c r="S5354" s="6" t="s">
        <v>13753</v>
      </c>
      <c r="T5354" s="6" t="s">
        <v>13754</v>
      </c>
      <c r="U5354" s="6" t="s">
        <v>2525</v>
      </c>
      <c r="V5354" s="7">
        <v>108</v>
      </c>
      <c r="W5354" s="8">
        <v>44145</v>
      </c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</row>
    <row r="5355" ht="15.15" hidden="1" spans="1:86">
      <c r="A5355" s="4">
        <v>44145.9774189815</v>
      </c>
      <c r="B5355" s="5" t="s">
        <v>65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 t="s">
        <v>13733</v>
      </c>
      <c r="R5355" s="7">
        <v>89819502249</v>
      </c>
      <c r="S5355" s="6" t="s">
        <v>13734</v>
      </c>
      <c r="T5355" s="6" t="s">
        <v>13735</v>
      </c>
      <c r="U5355" s="6" t="s">
        <v>414</v>
      </c>
      <c r="V5355" s="7">
        <v>104</v>
      </c>
      <c r="W5355" s="8">
        <v>44145</v>
      </c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</row>
    <row r="5356" ht="15.15" hidden="1" spans="1:86">
      <c r="A5356" s="4">
        <v>44145.9783796296</v>
      </c>
      <c r="B5356" s="5" t="s">
        <v>65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 t="s">
        <v>13752</v>
      </c>
      <c r="R5356" s="7">
        <v>89062299066</v>
      </c>
      <c r="S5356" s="6" t="s">
        <v>13755</v>
      </c>
      <c r="T5356" s="6" t="s">
        <v>13756</v>
      </c>
      <c r="U5356" s="6" t="s">
        <v>2525</v>
      </c>
      <c r="V5356" s="7">
        <v>108</v>
      </c>
      <c r="W5356" s="8">
        <v>44145</v>
      </c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</row>
    <row r="5357" ht="15.15" hidden="1" spans="1:86">
      <c r="A5357" s="4">
        <v>44145.984375</v>
      </c>
      <c r="B5357" s="5" t="s">
        <v>65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 t="s">
        <v>5596</v>
      </c>
      <c r="R5357" s="10">
        <v>79213050801</v>
      </c>
      <c r="S5357" s="6" t="s">
        <v>5597</v>
      </c>
      <c r="T5357" s="6" t="s">
        <v>5598</v>
      </c>
      <c r="U5357" s="6" t="s">
        <v>633</v>
      </c>
      <c r="V5357" s="7">
        <v>103</v>
      </c>
      <c r="W5357" s="8">
        <v>44145</v>
      </c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</row>
    <row r="5358" ht="15.15" hidden="1" spans="1:86">
      <c r="A5358" s="4">
        <v>44145.9871875</v>
      </c>
      <c r="B5358" s="5" t="s">
        <v>169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 t="s">
        <v>13757</v>
      </c>
      <c r="Y5358" s="7">
        <v>89033609590</v>
      </c>
      <c r="Z5358" s="6" t="s">
        <v>13758</v>
      </c>
      <c r="AA5358" s="6" t="s">
        <v>13759</v>
      </c>
      <c r="AB5358" s="6" t="s">
        <v>3347</v>
      </c>
      <c r="AC5358" s="7">
        <v>401</v>
      </c>
      <c r="AD5358" s="8">
        <v>44145</v>
      </c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</row>
    <row r="5359" ht="15.15" spans="1:86">
      <c r="A5359" s="4">
        <v>44145.9886458333</v>
      </c>
      <c r="B5359" s="5" t="s">
        <v>11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 t="s">
        <v>13760</v>
      </c>
      <c r="BP5359" s="7">
        <v>89117181344</v>
      </c>
      <c r="BQ5359" s="6" t="s">
        <v>13761</v>
      </c>
      <c r="BR5359" s="6" t="s">
        <v>13762</v>
      </c>
      <c r="BS5359" s="6" t="s">
        <v>13043</v>
      </c>
      <c r="BT5359" s="7">
        <v>218</v>
      </c>
      <c r="BU5359" s="8">
        <v>44145</v>
      </c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</row>
    <row r="5360" ht="15.15" hidden="1" spans="1:86">
      <c r="A5360" s="4">
        <v>44145.9944328704</v>
      </c>
      <c r="B5360" s="6" t="s">
        <v>365</v>
      </c>
      <c r="C5360" s="6" t="s">
        <v>13763</v>
      </c>
      <c r="D5360" s="7">
        <v>89818606338</v>
      </c>
      <c r="E5360" s="6" t="s">
        <v>13764</v>
      </c>
      <c r="F5360" s="6" t="s">
        <v>13765</v>
      </c>
      <c r="G5360" s="6" t="s">
        <v>369</v>
      </c>
      <c r="H5360" s="7">
        <v>401</v>
      </c>
      <c r="I5360" s="8">
        <v>44145</v>
      </c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</row>
    <row r="5361" ht="15.15" hidden="1" spans="1:86">
      <c r="A5361" s="4">
        <v>44145.9958101852</v>
      </c>
      <c r="B5361" s="5" t="s">
        <v>169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 t="s">
        <v>13766</v>
      </c>
      <c r="Y5361" s="7">
        <v>89062762153</v>
      </c>
      <c r="Z5361" s="6" t="s">
        <v>13767</v>
      </c>
      <c r="AA5361" s="6" t="s">
        <v>13768</v>
      </c>
      <c r="AB5361" s="6" t="s">
        <v>1021</v>
      </c>
      <c r="AC5361" s="7">
        <v>402</v>
      </c>
      <c r="AD5361" s="8">
        <v>44145</v>
      </c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</row>
    <row r="5362" ht="15.15" spans="1:86">
      <c r="A5362" s="4">
        <v>44145.9983333333</v>
      </c>
      <c r="B5362" s="5" t="s">
        <v>11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 t="s">
        <v>13769</v>
      </c>
      <c r="BP5362" s="7">
        <v>89817319444</v>
      </c>
      <c r="BQ5362" s="6" t="s">
        <v>13770</v>
      </c>
      <c r="BR5362" s="6" t="s">
        <v>13771</v>
      </c>
      <c r="BS5362" s="6" t="s">
        <v>13772</v>
      </c>
      <c r="BT5362" s="7">
        <v>1</v>
      </c>
      <c r="BU5362" s="8">
        <v>44145</v>
      </c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</row>
    <row r="5363" ht="15.15" hidden="1" spans="1:86">
      <c r="A5363" s="4">
        <v>44145.9984027778</v>
      </c>
      <c r="B5363" s="5" t="s">
        <v>27</v>
      </c>
      <c r="C5363" s="6"/>
      <c r="D5363" s="6"/>
      <c r="E5363" s="6"/>
      <c r="F5363" s="6"/>
      <c r="G5363" s="6"/>
      <c r="H5363" s="6"/>
      <c r="I5363" s="6"/>
      <c r="J5363" s="6" t="s">
        <v>13469</v>
      </c>
      <c r="K5363" s="6" t="s">
        <v>13470</v>
      </c>
      <c r="L5363" s="6" t="s">
        <v>13471</v>
      </c>
      <c r="M5363" s="6" t="s">
        <v>13472</v>
      </c>
      <c r="N5363" s="6" t="s">
        <v>1707</v>
      </c>
      <c r="O5363" s="7">
        <v>3</v>
      </c>
      <c r="P5363" s="8">
        <v>44145</v>
      </c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</row>
    <row r="5364" ht="15.15" spans="1:86">
      <c r="A5364" s="4">
        <v>44145.9984375</v>
      </c>
      <c r="B5364" s="5" t="s">
        <v>11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 t="s">
        <v>13773</v>
      </c>
      <c r="BP5364" s="6">
        <v>79213182601</v>
      </c>
      <c r="BQ5364" s="6" t="s">
        <v>13774</v>
      </c>
      <c r="BR5364" s="6" t="s">
        <v>13775</v>
      </c>
      <c r="BS5364" s="6" t="s">
        <v>13043</v>
      </c>
      <c r="BT5364" s="7">
        <v>218</v>
      </c>
      <c r="BU5364" s="8">
        <v>44146</v>
      </c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</row>
    <row r="5365" ht="15.15" hidden="1" spans="1:86">
      <c r="A5365" s="4">
        <v>44145.9989699074</v>
      </c>
      <c r="B5365" s="5" t="s">
        <v>27</v>
      </c>
      <c r="C5365" s="6"/>
      <c r="D5365" s="6"/>
      <c r="E5365" s="6"/>
      <c r="F5365" s="6"/>
      <c r="G5365" s="6"/>
      <c r="H5365" s="6"/>
      <c r="I5365" s="6"/>
      <c r="J5365" s="6" t="s">
        <v>13776</v>
      </c>
      <c r="K5365" s="6">
        <v>79816866498</v>
      </c>
      <c r="L5365" s="6" t="s">
        <v>13777</v>
      </c>
      <c r="M5365" s="6" t="s">
        <v>13778</v>
      </c>
      <c r="N5365" s="6" t="s">
        <v>13779</v>
      </c>
      <c r="O5365" s="7">
        <v>202</v>
      </c>
      <c r="P5365" s="8">
        <v>44145</v>
      </c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</row>
    <row r="5366" ht="15.15" spans="1:86">
      <c r="A5366" s="4">
        <v>44145.9995138889</v>
      </c>
      <c r="B5366" s="5" t="s">
        <v>11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 t="s">
        <v>13780</v>
      </c>
      <c r="BP5366" s="6" t="s">
        <v>13781</v>
      </c>
      <c r="BQ5366" s="6" t="s">
        <v>13782</v>
      </c>
      <c r="BR5366" s="6" t="s">
        <v>13783</v>
      </c>
      <c r="BS5366" s="6" t="s">
        <v>2895</v>
      </c>
      <c r="BT5366" s="7">
        <v>601</v>
      </c>
      <c r="BU5366" s="8">
        <v>44145</v>
      </c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</row>
    <row r="5367" ht="15.15" hidden="1" spans="1:86">
      <c r="A5367" s="4">
        <v>44146.0076736111</v>
      </c>
      <c r="B5367" s="5" t="s">
        <v>65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 t="s">
        <v>13784</v>
      </c>
      <c r="R5367" s="6">
        <v>79219113891</v>
      </c>
      <c r="S5367" s="6" t="s">
        <v>13785</v>
      </c>
      <c r="T5367" s="6" t="s">
        <v>13786</v>
      </c>
      <c r="U5367" s="6" t="s">
        <v>179</v>
      </c>
      <c r="V5367" s="7">
        <v>303</v>
      </c>
      <c r="W5367" s="8">
        <v>44145</v>
      </c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</row>
    <row r="5368" ht="15.15" hidden="1" spans="1:86">
      <c r="A5368" s="4">
        <v>44146.0104513889</v>
      </c>
      <c r="B5368" s="6" t="s">
        <v>80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 t="s">
        <v>13239</v>
      </c>
      <c r="BH5368" s="6" t="s">
        <v>13240</v>
      </c>
      <c r="BI5368" s="6"/>
      <c r="BJ5368" s="6" t="s">
        <v>13241</v>
      </c>
      <c r="BK5368" s="6" t="s">
        <v>13242</v>
      </c>
      <c r="BL5368" s="6" t="s">
        <v>13243</v>
      </c>
      <c r="BM5368" s="7">
        <v>105</v>
      </c>
      <c r="BN5368" s="6" t="s">
        <v>624</v>
      </c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</row>
    <row r="5369" ht="15.15" hidden="1" spans="1:86">
      <c r="A5369" s="4">
        <v>44146.0105092593</v>
      </c>
      <c r="B5369" s="5" t="s">
        <v>65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 t="s">
        <v>6049</v>
      </c>
      <c r="R5369" s="7">
        <v>89006291811</v>
      </c>
      <c r="S5369" s="6" t="s">
        <v>6050</v>
      </c>
      <c r="T5369" s="6" t="s">
        <v>6051</v>
      </c>
      <c r="U5369" s="6" t="s">
        <v>69</v>
      </c>
      <c r="V5369" s="6">
        <v>1</v>
      </c>
      <c r="W5369" s="8">
        <v>44145</v>
      </c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</row>
    <row r="5370" ht="15.15" spans="1:86">
      <c r="A5370" s="4">
        <v>44146.0112962963</v>
      </c>
      <c r="B5370" s="5" t="s">
        <v>11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 t="s">
        <v>13787</v>
      </c>
      <c r="BP5370" s="6">
        <v>79632485430</v>
      </c>
      <c r="BQ5370" s="6" t="s">
        <v>13788</v>
      </c>
      <c r="BR5370" s="6" t="s">
        <v>7863</v>
      </c>
      <c r="BS5370" s="6" t="s">
        <v>378</v>
      </c>
      <c r="BT5370" s="7">
        <v>158</v>
      </c>
      <c r="BU5370" s="8">
        <v>44145</v>
      </c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</row>
    <row r="5371" ht="15.15" hidden="1" spans="1:86">
      <c r="A5371" s="4">
        <v>44146.0127893519</v>
      </c>
      <c r="B5371" s="6" t="s">
        <v>365</v>
      </c>
      <c r="C5371" s="6" t="s">
        <v>13789</v>
      </c>
      <c r="D5371" s="6">
        <v>79219504850</v>
      </c>
      <c r="E5371" s="6" t="s">
        <v>13790</v>
      </c>
      <c r="F5371" s="6" t="s">
        <v>13791</v>
      </c>
      <c r="G5371" s="6" t="s">
        <v>369</v>
      </c>
      <c r="H5371" s="7">
        <v>401</v>
      </c>
      <c r="I5371" s="8">
        <v>44146</v>
      </c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</row>
    <row r="5372" ht="15.15" hidden="1" spans="1:86">
      <c r="A5372" s="4">
        <v>44146.0141319444</v>
      </c>
      <c r="B5372" s="6" t="s">
        <v>80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 t="s">
        <v>13792</v>
      </c>
      <c r="BH5372" s="6" t="s">
        <v>13793</v>
      </c>
      <c r="BI5372" s="6" t="s">
        <v>13794</v>
      </c>
      <c r="BJ5372" s="6" t="s">
        <v>13795</v>
      </c>
      <c r="BK5372" s="6" t="s">
        <v>4212</v>
      </c>
      <c r="BL5372" s="6" t="s">
        <v>1707</v>
      </c>
      <c r="BM5372" s="7">
        <v>104</v>
      </c>
      <c r="BN5372" s="6" t="s">
        <v>433</v>
      </c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</row>
    <row r="5373" ht="15.15" hidden="1" spans="1:86">
      <c r="A5373" s="4">
        <v>44146.0203935185</v>
      </c>
      <c r="B5373" s="6" t="s">
        <v>365</v>
      </c>
      <c r="C5373" s="6" t="s">
        <v>13796</v>
      </c>
      <c r="D5373" s="6">
        <v>79992073647</v>
      </c>
      <c r="E5373" s="6" t="s">
        <v>13797</v>
      </c>
      <c r="F5373" s="6" t="s">
        <v>13798</v>
      </c>
      <c r="G5373" s="6" t="s">
        <v>369</v>
      </c>
      <c r="H5373" s="7">
        <v>401</v>
      </c>
      <c r="I5373" s="8">
        <v>44145</v>
      </c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</row>
    <row r="5374" ht="15.15" hidden="1" spans="1:86">
      <c r="A5374" s="4">
        <v>44146.0226851852</v>
      </c>
      <c r="B5374" s="6" t="s">
        <v>15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 t="s">
        <v>13799</v>
      </c>
      <c r="AF5374" s="6" t="s">
        <v>13800</v>
      </c>
      <c r="AG5374" s="6" t="s">
        <v>13801</v>
      </c>
      <c r="AH5374" s="6" t="s">
        <v>13802</v>
      </c>
      <c r="AI5374" s="6" t="s">
        <v>7479</v>
      </c>
      <c r="AJ5374" s="7">
        <v>201</v>
      </c>
      <c r="AK5374" s="6" t="s">
        <v>20</v>
      </c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</row>
    <row r="5375" ht="15.15" hidden="1" spans="1:86">
      <c r="A5375" s="4">
        <v>44146.0246527778</v>
      </c>
      <c r="B5375" s="5" t="s">
        <v>65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 t="s">
        <v>13803</v>
      </c>
      <c r="R5375" s="6" t="s">
        <v>13804</v>
      </c>
      <c r="S5375" s="6" t="s">
        <v>13805</v>
      </c>
      <c r="T5375" s="6" t="s">
        <v>13806</v>
      </c>
      <c r="U5375" s="6" t="s">
        <v>11835</v>
      </c>
      <c r="V5375" s="7">
        <v>302</v>
      </c>
      <c r="W5375" s="8">
        <v>44144</v>
      </c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</row>
    <row r="5376" ht="15.15" hidden="1" spans="1:86">
      <c r="A5376" s="4">
        <v>44146.0271296296</v>
      </c>
      <c r="B5376" s="6" t="s">
        <v>80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 t="s">
        <v>13807</v>
      </c>
      <c r="BH5376" s="6">
        <v>79112293425</v>
      </c>
      <c r="BI5376" s="6" t="s">
        <v>13808</v>
      </c>
      <c r="BJ5376" s="6" t="s">
        <v>13809</v>
      </c>
      <c r="BK5376" s="6" t="s">
        <v>13810</v>
      </c>
      <c r="BL5376" s="6" t="s">
        <v>13811</v>
      </c>
      <c r="BM5376" s="7">
        <v>125</v>
      </c>
      <c r="BN5376" s="6" t="s">
        <v>86</v>
      </c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</row>
    <row r="5377" ht="15.15" hidden="1" spans="1:86">
      <c r="A5377" s="4">
        <v>44146.0410069444</v>
      </c>
      <c r="B5377" s="6" t="s">
        <v>15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 t="s">
        <v>6449</v>
      </c>
      <c r="AF5377" s="6">
        <v>79217776877</v>
      </c>
      <c r="AG5377" s="6" t="s">
        <v>6450</v>
      </c>
      <c r="AH5377" s="6" t="s">
        <v>6451</v>
      </c>
      <c r="AI5377" s="6" t="s">
        <v>9682</v>
      </c>
      <c r="AJ5377" s="7">
        <v>101</v>
      </c>
      <c r="AK5377" s="6" t="s">
        <v>74</v>
      </c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</row>
    <row r="5378" ht="15.15" hidden="1" spans="1:86">
      <c r="A5378" s="4">
        <v>44146.0420833333</v>
      </c>
      <c r="B5378" s="6" t="s">
        <v>15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 t="s">
        <v>6449</v>
      </c>
      <c r="AF5378" s="6">
        <v>79217776877</v>
      </c>
      <c r="AG5378" s="6" t="s">
        <v>6450</v>
      </c>
      <c r="AH5378" s="6" t="s">
        <v>6451</v>
      </c>
      <c r="AI5378" s="6" t="s">
        <v>1387</v>
      </c>
      <c r="AJ5378" s="7">
        <v>104</v>
      </c>
      <c r="AK5378" s="6" t="s">
        <v>74</v>
      </c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</row>
    <row r="5379" ht="15.15" hidden="1" spans="1:86">
      <c r="A5379" s="4">
        <v>44146.0434143519</v>
      </c>
      <c r="B5379" s="6" t="s">
        <v>15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 t="s">
        <v>7024</v>
      </c>
      <c r="AF5379" s="6">
        <v>79213153106</v>
      </c>
      <c r="AG5379" s="6" t="s">
        <v>7025</v>
      </c>
      <c r="AH5379" s="6" t="s">
        <v>7026</v>
      </c>
      <c r="AI5379" s="6" t="s">
        <v>1387</v>
      </c>
      <c r="AJ5379" s="6" t="s">
        <v>13812</v>
      </c>
      <c r="AK5379" s="6" t="s">
        <v>20</v>
      </c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</row>
    <row r="5380" ht="15.15" spans="1:86">
      <c r="A5380" s="4">
        <v>44146.0503819444</v>
      </c>
      <c r="B5380" s="5" t="s">
        <v>11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 t="s">
        <v>13813</v>
      </c>
      <c r="BP5380" s="7">
        <v>89627237952</v>
      </c>
      <c r="BQ5380" s="6" t="s">
        <v>13814</v>
      </c>
      <c r="BR5380" s="6" t="s">
        <v>13815</v>
      </c>
      <c r="BS5380" s="6" t="s">
        <v>13816</v>
      </c>
      <c r="BT5380" s="7">
        <v>173</v>
      </c>
      <c r="BU5380" s="8">
        <v>44146</v>
      </c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</row>
    <row r="5381" ht="15.15" hidden="1" spans="1:86">
      <c r="A5381" s="4">
        <v>44146.0511458333</v>
      </c>
      <c r="B5381" s="5" t="s">
        <v>65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 t="s">
        <v>13817</v>
      </c>
      <c r="R5381" s="7">
        <v>89110229915</v>
      </c>
      <c r="S5381" s="6"/>
      <c r="T5381" s="6" t="s">
        <v>13818</v>
      </c>
      <c r="U5381" s="6" t="s">
        <v>4911</v>
      </c>
      <c r="V5381" s="7">
        <v>201</v>
      </c>
      <c r="W5381" s="8">
        <v>44146</v>
      </c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</row>
    <row r="5382" ht="15.15" hidden="1" spans="1:86">
      <c r="A5382" s="4">
        <v>44146.0522916667</v>
      </c>
      <c r="B5382" s="5" t="s">
        <v>65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 t="s">
        <v>13817</v>
      </c>
      <c r="R5382" s="7">
        <v>89110229915</v>
      </c>
      <c r="S5382" s="6"/>
      <c r="T5382" s="6" t="s">
        <v>13818</v>
      </c>
      <c r="U5382" s="6" t="s">
        <v>1988</v>
      </c>
      <c r="V5382" s="6" t="s">
        <v>5043</v>
      </c>
      <c r="W5382" s="8">
        <v>44146</v>
      </c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</row>
    <row r="5383" ht="15.15" hidden="1" spans="1:86">
      <c r="A5383" s="4">
        <v>44146.0653703704</v>
      </c>
      <c r="B5383" s="5" t="s">
        <v>27</v>
      </c>
      <c r="C5383" s="6"/>
      <c r="D5383" s="6"/>
      <c r="E5383" s="6"/>
      <c r="F5383" s="6"/>
      <c r="G5383" s="6"/>
      <c r="H5383" s="6"/>
      <c r="I5383" s="6"/>
      <c r="J5383" s="6" t="s">
        <v>13819</v>
      </c>
      <c r="K5383" s="6">
        <v>79992021917</v>
      </c>
      <c r="L5383" s="6" t="s">
        <v>13820</v>
      </c>
      <c r="M5383" s="6" t="s">
        <v>13821</v>
      </c>
      <c r="N5383" s="6" t="s">
        <v>9082</v>
      </c>
      <c r="O5383" s="7">
        <v>106</v>
      </c>
      <c r="P5383" s="8">
        <v>37931</v>
      </c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</row>
    <row r="5384" ht="15.15" hidden="1" spans="1:86">
      <c r="A5384" s="4">
        <v>44146.0707407407</v>
      </c>
      <c r="B5384" s="5" t="s">
        <v>65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 t="s">
        <v>13822</v>
      </c>
      <c r="R5384" s="7">
        <v>89219345704</v>
      </c>
      <c r="S5384" s="6" t="s">
        <v>2559</v>
      </c>
      <c r="T5384" s="6" t="s">
        <v>13823</v>
      </c>
      <c r="U5384" s="6" t="s">
        <v>5462</v>
      </c>
      <c r="V5384" s="7">
        <v>201</v>
      </c>
      <c r="W5384" s="8">
        <v>44146</v>
      </c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</row>
    <row r="5385" ht="15.15" hidden="1" spans="1:86">
      <c r="A5385" s="4">
        <v>44146.0755787037</v>
      </c>
      <c r="B5385" s="5" t="s">
        <v>65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 t="s">
        <v>2644</v>
      </c>
      <c r="R5385" s="6">
        <f>7-921-344-47-53</f>
        <v>-1358</v>
      </c>
      <c r="S5385" s="6" t="s">
        <v>2645</v>
      </c>
      <c r="T5385" s="6" t="s">
        <v>2646</v>
      </c>
      <c r="U5385" s="6" t="s">
        <v>2001</v>
      </c>
      <c r="V5385" s="7">
        <v>301</v>
      </c>
      <c r="W5385" s="8">
        <v>44146</v>
      </c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</row>
    <row r="5386" ht="15.15" hidden="1" spans="1:86">
      <c r="A5386" s="4">
        <v>44146.097662037</v>
      </c>
      <c r="B5386" s="5" t="s">
        <v>169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 t="s">
        <v>994</v>
      </c>
      <c r="Y5386" s="7">
        <v>89052298190</v>
      </c>
      <c r="Z5386" s="6"/>
      <c r="AA5386" s="6" t="s">
        <v>13824</v>
      </c>
      <c r="AB5386" s="6" t="s">
        <v>697</v>
      </c>
      <c r="AC5386" s="7">
        <v>203</v>
      </c>
      <c r="AD5386" s="8">
        <v>44145</v>
      </c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</row>
    <row r="5387" ht="15.15" hidden="1" spans="1:86">
      <c r="A5387" s="4">
        <v>44146.1000462963</v>
      </c>
      <c r="B5387" s="5" t="s">
        <v>169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 t="s">
        <v>13825</v>
      </c>
      <c r="Y5387" s="7">
        <v>89313963050</v>
      </c>
      <c r="Z5387" s="6"/>
      <c r="AA5387" s="6" t="s">
        <v>13826</v>
      </c>
      <c r="AB5387" s="6" t="s">
        <v>697</v>
      </c>
      <c r="AC5387" s="7">
        <v>203</v>
      </c>
      <c r="AD5387" s="8">
        <v>44145</v>
      </c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</row>
    <row r="5388" ht="15.15" hidden="1" spans="1:86">
      <c r="A5388" s="4">
        <v>44146.1021296296</v>
      </c>
      <c r="B5388" s="5" t="s">
        <v>169</v>
      </c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 t="s">
        <v>13827</v>
      </c>
      <c r="Y5388" s="7">
        <v>89219238742</v>
      </c>
      <c r="Z5388" s="6"/>
      <c r="AA5388" s="6" t="s">
        <v>13828</v>
      </c>
      <c r="AB5388" s="6" t="s">
        <v>697</v>
      </c>
      <c r="AC5388" s="7">
        <v>203</v>
      </c>
      <c r="AD5388" s="8">
        <v>44145</v>
      </c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  <c r="BQ5388" s="6"/>
      <c r="BR5388" s="6"/>
      <c r="BS5388" s="6"/>
      <c r="BT5388" s="6"/>
      <c r="BU5388" s="6"/>
      <c r="BV5388" s="6"/>
      <c r="BW5388" s="6"/>
      <c r="BX5388" s="6"/>
      <c r="BY5388" s="6"/>
      <c r="BZ5388" s="6"/>
      <c r="CA5388" s="6"/>
      <c r="CB5388" s="6"/>
      <c r="CC5388" s="6"/>
      <c r="CD5388" s="6"/>
      <c r="CE5388" s="6"/>
      <c r="CF5388" s="6"/>
      <c r="CG5388" s="6"/>
      <c r="CH5388" s="6"/>
    </row>
    <row r="5389" ht="15.15" hidden="1" spans="1:86">
      <c r="A5389" s="4">
        <v>44146.2279050926</v>
      </c>
      <c r="B5389" s="6" t="s">
        <v>15</v>
      </c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 t="s">
        <v>871</v>
      </c>
      <c r="AF5389" s="6" t="s">
        <v>5187</v>
      </c>
      <c r="AG5389" s="6" t="s">
        <v>5188</v>
      </c>
      <c r="AH5389" s="6" t="s">
        <v>5189</v>
      </c>
      <c r="AI5389" s="6" t="s">
        <v>9682</v>
      </c>
      <c r="AJ5389" s="7">
        <v>101</v>
      </c>
      <c r="AK5389" s="6" t="s">
        <v>20</v>
      </c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6"/>
      <c r="BR5389" s="6"/>
      <c r="BS5389" s="6"/>
      <c r="BT5389" s="6"/>
      <c r="BU5389" s="6"/>
      <c r="BV5389" s="6"/>
      <c r="BW5389" s="6"/>
      <c r="BX5389" s="6"/>
      <c r="BY5389" s="6"/>
      <c r="BZ5389" s="6"/>
      <c r="CA5389" s="6"/>
      <c r="CB5389" s="6"/>
      <c r="CC5389" s="6"/>
      <c r="CD5389" s="6"/>
      <c r="CE5389" s="6"/>
      <c r="CF5389" s="6"/>
      <c r="CG5389" s="6"/>
      <c r="CH5389" s="6"/>
    </row>
    <row r="5390" ht="15.15" hidden="1" spans="1:86">
      <c r="A5390" s="4">
        <v>44146.2531134259</v>
      </c>
      <c r="B5390" s="5" t="s">
        <v>65</v>
      </c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 t="s">
        <v>5850</v>
      </c>
      <c r="R5390" s="6">
        <v>79119643377</v>
      </c>
      <c r="S5390" s="6" t="s">
        <v>5851</v>
      </c>
      <c r="T5390" s="6" t="s">
        <v>5852</v>
      </c>
      <c r="U5390" s="6" t="s">
        <v>2525</v>
      </c>
      <c r="V5390" s="7">
        <v>602</v>
      </c>
      <c r="W5390" s="8">
        <v>44144</v>
      </c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  <c r="BQ5390" s="6"/>
      <c r="BR5390" s="6"/>
      <c r="BS5390" s="6"/>
      <c r="BT5390" s="6"/>
      <c r="BU5390" s="6"/>
      <c r="BV5390" s="6"/>
      <c r="BW5390" s="6"/>
      <c r="BX5390" s="6"/>
      <c r="BY5390" s="6"/>
      <c r="BZ5390" s="6"/>
      <c r="CA5390" s="6"/>
      <c r="CB5390" s="6"/>
      <c r="CC5390" s="6"/>
      <c r="CD5390" s="6"/>
      <c r="CE5390" s="6"/>
      <c r="CF5390" s="6"/>
      <c r="CG5390" s="6"/>
      <c r="CH5390" s="6"/>
    </row>
    <row r="5391" ht="15.15" hidden="1" spans="1:86">
      <c r="A5391" s="4">
        <v>44146.2715162037</v>
      </c>
      <c r="B5391" s="6" t="s">
        <v>15</v>
      </c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 t="s">
        <v>8450</v>
      </c>
      <c r="AF5391" s="7">
        <v>89119193119</v>
      </c>
      <c r="AG5391" s="6" t="s">
        <v>8451</v>
      </c>
      <c r="AH5391" s="6" t="s">
        <v>8452</v>
      </c>
      <c r="AI5391" s="6" t="s">
        <v>7696</v>
      </c>
      <c r="AJ5391" s="7">
        <v>118</v>
      </c>
      <c r="AK5391" s="6" t="s">
        <v>433</v>
      </c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  <c r="BQ5391" s="6"/>
      <c r="BR5391" s="6"/>
      <c r="BS5391" s="6"/>
      <c r="BT5391" s="6"/>
      <c r="BU5391" s="6"/>
      <c r="BV5391" s="6"/>
      <c r="BW5391" s="6"/>
      <c r="BX5391" s="6"/>
      <c r="BY5391" s="6"/>
      <c r="BZ5391" s="6"/>
      <c r="CA5391" s="6"/>
      <c r="CB5391" s="6"/>
      <c r="CC5391" s="6"/>
      <c r="CD5391" s="6"/>
      <c r="CE5391" s="6"/>
      <c r="CF5391" s="6"/>
      <c r="CG5391" s="6"/>
      <c r="CH5391" s="6"/>
    </row>
    <row r="5392" ht="15.15" spans="1:86">
      <c r="A5392" s="4">
        <v>44146.2769097222</v>
      </c>
      <c r="B5392" s="5" t="s">
        <v>11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 t="s">
        <v>2229</v>
      </c>
      <c r="BP5392" s="7">
        <v>89117098675</v>
      </c>
      <c r="BQ5392" s="6" t="s">
        <v>2230</v>
      </c>
      <c r="BR5392" s="6" t="s">
        <v>13829</v>
      </c>
      <c r="BS5392" s="6" t="s">
        <v>12690</v>
      </c>
      <c r="BT5392" s="7">
        <v>173</v>
      </c>
      <c r="BU5392" s="8">
        <v>44146</v>
      </c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</row>
    <row r="5393" ht="15.15" hidden="1" spans="1:86">
      <c r="A5393" s="4">
        <v>44146.2815740741</v>
      </c>
      <c r="B5393" s="5" t="s">
        <v>169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 t="s">
        <v>6814</v>
      </c>
      <c r="Y5393" s="7">
        <v>9219102743</v>
      </c>
      <c r="Z5393" s="6" t="s">
        <v>13585</v>
      </c>
      <c r="AA5393" s="6" t="s">
        <v>6816</v>
      </c>
      <c r="AB5393" s="6" t="s">
        <v>13584</v>
      </c>
      <c r="AC5393" s="7">
        <v>101</v>
      </c>
      <c r="AD5393" s="8">
        <v>44145</v>
      </c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</row>
    <row r="5394" ht="15.15" hidden="1" spans="1:86">
      <c r="A5394" s="4">
        <v>44146.2921875</v>
      </c>
      <c r="B5394" s="5" t="s">
        <v>65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 t="s">
        <v>13830</v>
      </c>
      <c r="R5394" s="7">
        <v>89112541033</v>
      </c>
      <c r="S5394" s="6" t="s">
        <v>6918</v>
      </c>
      <c r="T5394" s="6" t="s">
        <v>6919</v>
      </c>
      <c r="U5394" s="6" t="s">
        <v>13831</v>
      </c>
      <c r="V5394" s="6" t="s">
        <v>13832</v>
      </c>
      <c r="W5394" s="8">
        <v>44146</v>
      </c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</row>
    <row r="5395" ht="15.15" hidden="1" spans="1:86">
      <c r="A5395" s="4">
        <v>44146.2926041667</v>
      </c>
      <c r="B5395" s="5" t="s">
        <v>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 t="s">
        <v>13830</v>
      </c>
      <c r="R5395" s="7">
        <v>89112541033</v>
      </c>
      <c r="S5395" s="6" t="s">
        <v>6918</v>
      </c>
      <c r="T5395" s="6" t="s">
        <v>6919</v>
      </c>
      <c r="U5395" s="6" t="s">
        <v>13831</v>
      </c>
      <c r="V5395" s="6" t="s">
        <v>13832</v>
      </c>
      <c r="W5395" s="8">
        <v>44146</v>
      </c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</row>
    <row r="5396" ht="15.15" hidden="1" spans="1:86">
      <c r="A5396" s="4">
        <v>44146.2940740741</v>
      </c>
      <c r="B5396" s="5" t="s">
        <v>169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 t="s">
        <v>6917</v>
      </c>
      <c r="Y5396" s="7">
        <v>89112541033</v>
      </c>
      <c r="Z5396" s="6" t="s">
        <v>6918</v>
      </c>
      <c r="AA5396" s="6" t="s">
        <v>6919</v>
      </c>
      <c r="AB5396" s="6" t="s">
        <v>13219</v>
      </c>
      <c r="AC5396" s="7">
        <v>101</v>
      </c>
      <c r="AD5396" s="8">
        <v>44146</v>
      </c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</row>
    <row r="5397" ht="15.15" spans="1:86">
      <c r="A5397" s="4">
        <v>44146.2974305556</v>
      </c>
      <c r="B5397" s="5" t="s">
        <v>11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 t="s">
        <v>13833</v>
      </c>
      <c r="BP5397" s="6">
        <v>79117368402</v>
      </c>
      <c r="BQ5397" s="6" t="s">
        <v>13834</v>
      </c>
      <c r="BR5397" s="6" t="s">
        <v>13835</v>
      </c>
      <c r="BS5397" s="6" t="s">
        <v>8363</v>
      </c>
      <c r="BT5397" s="7">
        <v>165</v>
      </c>
      <c r="BU5397" s="8">
        <v>44146</v>
      </c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</row>
    <row r="5398" ht="15.15" spans="1:86">
      <c r="A5398" s="4">
        <v>44146.3012615741</v>
      </c>
      <c r="B5398" s="5" t="s">
        <v>11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 t="s">
        <v>13836</v>
      </c>
      <c r="BP5398" s="6">
        <v>79110196392</v>
      </c>
      <c r="BQ5398" s="6" t="s">
        <v>13837</v>
      </c>
      <c r="BR5398" s="6" t="s">
        <v>13838</v>
      </c>
      <c r="BS5398" s="6" t="s">
        <v>13839</v>
      </c>
      <c r="BT5398" s="7">
        <v>145</v>
      </c>
      <c r="BU5398" s="8">
        <v>44146</v>
      </c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</row>
    <row r="5399" ht="15.15" hidden="1" spans="1:86">
      <c r="A5399" s="4">
        <v>44146.3061458333</v>
      </c>
      <c r="B5399" s="6" t="s">
        <v>80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 t="s">
        <v>13840</v>
      </c>
      <c r="BH5399" s="7">
        <v>89213236467</v>
      </c>
      <c r="BI5399" s="6" t="s">
        <v>13841</v>
      </c>
      <c r="BJ5399" s="6" t="s">
        <v>13842</v>
      </c>
      <c r="BK5399" s="6" t="s">
        <v>13843</v>
      </c>
      <c r="BL5399" s="6" t="s">
        <v>13844</v>
      </c>
      <c r="BM5399" s="7">
        <v>204</v>
      </c>
      <c r="BN5399" s="6" t="s">
        <v>20</v>
      </c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</row>
    <row r="5400" ht="15.15" hidden="1" spans="1:86">
      <c r="A5400" s="4">
        <v>44146.3065856481</v>
      </c>
      <c r="B5400" s="6" t="s">
        <v>15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 t="s">
        <v>13845</v>
      </c>
      <c r="AF5400" s="7">
        <v>89110068448</v>
      </c>
      <c r="AG5400" s="6" t="s">
        <v>13846</v>
      </c>
      <c r="AH5400" s="6" t="s">
        <v>13847</v>
      </c>
      <c r="AI5400" s="6" t="s">
        <v>13848</v>
      </c>
      <c r="AJ5400" s="7">
        <v>301</v>
      </c>
      <c r="AK5400" s="5" t="s">
        <v>13849</v>
      </c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</row>
    <row r="5401" ht="15.15" hidden="1" spans="1:86">
      <c r="A5401" s="4">
        <v>44146.3081944444</v>
      </c>
      <c r="B5401" s="5" t="s">
        <v>65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 t="s">
        <v>13845</v>
      </c>
      <c r="R5401" s="7">
        <v>89110068448</v>
      </c>
      <c r="S5401" s="6" t="s">
        <v>13846</v>
      </c>
      <c r="T5401" s="6" t="s">
        <v>13850</v>
      </c>
      <c r="U5401" s="6" t="s">
        <v>2001</v>
      </c>
      <c r="V5401" s="6" t="s">
        <v>13851</v>
      </c>
      <c r="W5401" s="8">
        <v>44146</v>
      </c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</row>
    <row r="5402" ht="15.15" hidden="1" spans="1:86">
      <c r="A5402" s="4">
        <v>44146.3148726852</v>
      </c>
      <c r="B5402" s="5" t="s">
        <v>65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 t="s">
        <v>2810</v>
      </c>
      <c r="R5402" s="6">
        <f>7-911-35-2-39</f>
        <v>-980</v>
      </c>
      <c r="S5402" s="6" t="s">
        <v>2811</v>
      </c>
      <c r="T5402" s="6" t="s">
        <v>2812</v>
      </c>
      <c r="U5402" s="6" t="s">
        <v>2001</v>
      </c>
      <c r="V5402" s="7">
        <v>201</v>
      </c>
      <c r="W5402" s="8">
        <v>44146</v>
      </c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</row>
    <row r="5403" ht="15.15" hidden="1" spans="1:86">
      <c r="A5403" s="4">
        <v>44146.3323148148</v>
      </c>
      <c r="B5403" s="5" t="s">
        <v>27</v>
      </c>
      <c r="C5403" s="6"/>
      <c r="D5403" s="6"/>
      <c r="E5403" s="6"/>
      <c r="F5403" s="6"/>
      <c r="G5403" s="6"/>
      <c r="H5403" s="6"/>
      <c r="I5403" s="6"/>
      <c r="J5403" s="6" t="s">
        <v>11505</v>
      </c>
      <c r="K5403" s="6" t="s">
        <v>11506</v>
      </c>
      <c r="L5403" s="6" t="s">
        <v>11507</v>
      </c>
      <c r="M5403" s="6" t="s">
        <v>11508</v>
      </c>
      <c r="N5403" s="6" t="s">
        <v>1887</v>
      </c>
      <c r="O5403" s="7">
        <v>102</v>
      </c>
      <c r="P5403" s="8">
        <v>44145</v>
      </c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</row>
    <row r="5404" ht="15.15" hidden="1" spans="1:86">
      <c r="A5404" s="4">
        <v>44146.3388078704</v>
      </c>
      <c r="B5404" s="5" t="s">
        <v>169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 t="s">
        <v>13852</v>
      </c>
      <c r="Y5404" s="7">
        <v>89219307050</v>
      </c>
      <c r="Z5404" s="6" t="s">
        <v>13853</v>
      </c>
      <c r="AA5404" s="6" t="s">
        <v>13854</v>
      </c>
      <c r="AB5404" s="6" t="s">
        <v>1021</v>
      </c>
      <c r="AC5404" s="7">
        <v>203</v>
      </c>
      <c r="AD5404" s="8">
        <v>44146</v>
      </c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</row>
    <row r="5405" ht="15.15" spans="1:86">
      <c r="A5405" s="4">
        <v>44146.3435300926</v>
      </c>
      <c r="B5405" s="5" t="s">
        <v>11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 t="s">
        <v>13855</v>
      </c>
      <c r="BP5405" s="7">
        <v>89633151409</v>
      </c>
      <c r="BQ5405" s="6" t="s">
        <v>13856</v>
      </c>
      <c r="BR5405" s="6" t="s">
        <v>13857</v>
      </c>
      <c r="BS5405" s="6" t="s">
        <v>8750</v>
      </c>
      <c r="BT5405" s="6" t="s">
        <v>7759</v>
      </c>
      <c r="BU5405" s="8">
        <v>44144</v>
      </c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</row>
    <row r="5406" ht="15.15" hidden="1" spans="1:86">
      <c r="A5406" s="4">
        <v>44146.3436226852</v>
      </c>
      <c r="B5406" s="5" t="s">
        <v>65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 t="s">
        <v>13858</v>
      </c>
      <c r="R5406" s="6">
        <v>79219136828</v>
      </c>
      <c r="S5406" s="6" t="s">
        <v>13859</v>
      </c>
      <c r="T5406" s="6" t="s">
        <v>13860</v>
      </c>
      <c r="U5406" s="6" t="s">
        <v>5753</v>
      </c>
      <c r="V5406" s="7">
        <v>203</v>
      </c>
      <c r="W5406" s="8">
        <v>44145</v>
      </c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</row>
    <row r="5407" ht="15.15" spans="1:86">
      <c r="A5407" s="4">
        <v>44146.344837963</v>
      </c>
      <c r="B5407" s="5" t="s">
        <v>11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 t="s">
        <v>13861</v>
      </c>
      <c r="BP5407" s="7">
        <v>89633151409</v>
      </c>
      <c r="BQ5407" s="6" t="s">
        <v>13856</v>
      </c>
      <c r="BR5407" s="6" t="s">
        <v>13857</v>
      </c>
      <c r="BS5407" s="6" t="s">
        <v>12302</v>
      </c>
      <c r="BT5407" s="6" t="s">
        <v>13862</v>
      </c>
      <c r="BU5407" s="8">
        <v>44144</v>
      </c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</row>
    <row r="5408" ht="15.15" hidden="1" spans="1:86">
      <c r="A5408" s="4">
        <v>44146.3452777778</v>
      </c>
      <c r="B5408" s="5" t="s">
        <v>65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 t="s">
        <v>13858</v>
      </c>
      <c r="R5408" s="6">
        <v>79219136828</v>
      </c>
      <c r="S5408" s="6" t="s">
        <v>13859</v>
      </c>
      <c r="T5408" s="6" t="s">
        <v>13860</v>
      </c>
      <c r="U5408" s="6" t="s">
        <v>9818</v>
      </c>
      <c r="V5408" s="7">
        <v>203</v>
      </c>
      <c r="W5408" s="8">
        <v>44145</v>
      </c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</row>
    <row r="5409" ht="15.15" hidden="1" spans="1:86">
      <c r="A5409" s="4">
        <v>44146.3549652778</v>
      </c>
      <c r="B5409" s="6" t="s">
        <v>15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 t="s">
        <v>13863</v>
      </c>
      <c r="AF5409" s="6" t="s">
        <v>13864</v>
      </c>
      <c r="AG5409" s="6" t="s">
        <v>13865</v>
      </c>
      <c r="AH5409" s="6" t="s">
        <v>13866</v>
      </c>
      <c r="AI5409" s="6" t="s">
        <v>13867</v>
      </c>
      <c r="AJ5409" s="7">
        <v>107</v>
      </c>
      <c r="AK5409" s="6" t="s">
        <v>20</v>
      </c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</row>
    <row r="5410" ht="15.15" hidden="1" spans="1:86">
      <c r="A5410" s="4">
        <v>44146.3580555556</v>
      </c>
      <c r="B5410" s="6" t="s">
        <v>80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 t="s">
        <v>13868</v>
      </c>
      <c r="BH5410" s="6">
        <f>7-911-256-23-69</f>
        <v>-1252</v>
      </c>
      <c r="BI5410" s="6" t="s">
        <v>13869</v>
      </c>
      <c r="BJ5410" s="6" t="s">
        <v>13870</v>
      </c>
      <c r="BK5410" s="6" t="s">
        <v>7428</v>
      </c>
      <c r="BL5410" s="6" t="s">
        <v>1433</v>
      </c>
      <c r="BM5410" s="7">
        <v>141</v>
      </c>
      <c r="BN5410" s="6" t="s">
        <v>20</v>
      </c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</row>
    <row r="5411" ht="15.15" hidden="1" spans="1:86">
      <c r="A5411" s="4">
        <v>44146.358287037</v>
      </c>
      <c r="B5411" s="6" t="s">
        <v>15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 t="s">
        <v>13863</v>
      </c>
      <c r="AF5411" s="6" t="s">
        <v>13871</v>
      </c>
      <c r="AG5411" s="6" t="s">
        <v>13865</v>
      </c>
      <c r="AH5411" s="6" t="s">
        <v>13866</v>
      </c>
      <c r="AI5411" s="6" t="s">
        <v>13872</v>
      </c>
      <c r="AJ5411" s="7">
        <v>107</v>
      </c>
      <c r="AK5411" s="6" t="s">
        <v>20</v>
      </c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</row>
    <row r="5412" ht="15.15" hidden="1" spans="1:86">
      <c r="A5412" s="4">
        <v>44146.3589236111</v>
      </c>
      <c r="B5412" s="5" t="s">
        <v>27</v>
      </c>
      <c r="C5412" s="6"/>
      <c r="D5412" s="6"/>
      <c r="E5412" s="6"/>
      <c r="F5412" s="6"/>
      <c r="G5412" s="6"/>
      <c r="H5412" s="6"/>
      <c r="I5412" s="6"/>
      <c r="J5412" s="6" t="s">
        <v>527</v>
      </c>
      <c r="K5412" s="6">
        <v>79117601948</v>
      </c>
      <c r="L5412" s="6" t="s">
        <v>528</v>
      </c>
      <c r="M5412" s="6" t="s">
        <v>13873</v>
      </c>
      <c r="N5412" s="6" t="s">
        <v>7285</v>
      </c>
      <c r="O5412" s="7">
        <v>208</v>
      </c>
      <c r="P5412" s="8">
        <v>44146</v>
      </c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</row>
    <row r="5413" ht="15.15" spans="1:86">
      <c r="A5413" s="4">
        <v>44146.3613310185</v>
      </c>
      <c r="B5413" s="5" t="s">
        <v>11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 t="s">
        <v>13863</v>
      </c>
      <c r="BP5413" s="6" t="s">
        <v>13874</v>
      </c>
      <c r="BQ5413" s="6" t="s">
        <v>13875</v>
      </c>
      <c r="BR5413" s="6" t="s">
        <v>13876</v>
      </c>
      <c r="BS5413" s="6" t="s">
        <v>2517</v>
      </c>
      <c r="BT5413" s="6" t="s">
        <v>2736</v>
      </c>
      <c r="BU5413" s="8">
        <v>44145</v>
      </c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</row>
    <row r="5414" ht="15.15" hidden="1" spans="1:86">
      <c r="A5414" s="4">
        <v>44146.3733333333</v>
      </c>
      <c r="B5414" s="5" t="s">
        <v>65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 t="s">
        <v>13877</v>
      </c>
      <c r="R5414" s="7">
        <v>89916809952</v>
      </c>
      <c r="S5414" s="6" t="s">
        <v>13878</v>
      </c>
      <c r="T5414" s="6" t="s">
        <v>13879</v>
      </c>
      <c r="U5414" s="6" t="s">
        <v>633</v>
      </c>
      <c r="V5414" s="7">
        <v>105</v>
      </c>
      <c r="W5414" s="8">
        <v>44146</v>
      </c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</row>
    <row r="5415" ht="15.15" spans="1:86">
      <c r="A5415" s="4">
        <v>44146.3752893519</v>
      </c>
      <c r="B5415" s="5" t="s">
        <v>11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 t="s">
        <v>13880</v>
      </c>
      <c r="BP5415" s="7">
        <v>89062622811</v>
      </c>
      <c r="BQ5415" s="6" t="s">
        <v>13881</v>
      </c>
      <c r="BR5415" s="6" t="s">
        <v>13882</v>
      </c>
      <c r="BS5415" s="6" t="s">
        <v>13883</v>
      </c>
      <c r="BT5415" s="7">
        <v>214</v>
      </c>
      <c r="BU5415" s="8">
        <v>44137</v>
      </c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</row>
    <row r="5416" ht="15.15" hidden="1" spans="1:86">
      <c r="A5416" s="4">
        <v>44146.3755439815</v>
      </c>
      <c r="B5416" s="6" t="s">
        <v>15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 t="s">
        <v>13877</v>
      </c>
      <c r="AF5416" s="7">
        <v>89916809952</v>
      </c>
      <c r="AG5416" s="6" t="s">
        <v>13878</v>
      </c>
      <c r="AH5416" s="6" t="s">
        <v>13884</v>
      </c>
      <c r="AI5416" s="6" t="s">
        <v>6262</v>
      </c>
      <c r="AJ5416" s="6" t="s">
        <v>1661</v>
      </c>
      <c r="AK5416" s="11">
        <v>44146</v>
      </c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</row>
    <row r="5417" ht="15.15" spans="1:86">
      <c r="A5417" s="4">
        <v>44146.3773842593</v>
      </c>
      <c r="B5417" s="5" t="s">
        <v>11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 t="s">
        <v>13880</v>
      </c>
      <c r="BP5417" s="7">
        <v>89062622811</v>
      </c>
      <c r="BQ5417" s="6" t="s">
        <v>13881</v>
      </c>
      <c r="BR5417" s="6" t="s">
        <v>13882</v>
      </c>
      <c r="BS5417" s="6" t="s">
        <v>13883</v>
      </c>
      <c r="BT5417" s="7">
        <v>214</v>
      </c>
      <c r="BU5417" s="8">
        <v>44137</v>
      </c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</row>
    <row r="5418" ht="15.15" hidden="1" spans="1:86">
      <c r="A5418" s="4">
        <v>44146.3817708333</v>
      </c>
      <c r="B5418" s="5" t="s">
        <v>192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 t="s">
        <v>3294</v>
      </c>
      <c r="BA5418" s="7">
        <v>89523757055</v>
      </c>
      <c r="BB5418" s="6" t="s">
        <v>3295</v>
      </c>
      <c r="BC5418" s="6" t="s">
        <v>3297</v>
      </c>
      <c r="BD5418" s="6" t="s">
        <v>773</v>
      </c>
      <c r="BE5418" s="7">
        <v>127</v>
      </c>
      <c r="BF5418" s="8">
        <v>44146</v>
      </c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</row>
    <row r="5419" ht="15.15" hidden="1" spans="1:86">
      <c r="A5419" s="4">
        <v>44146.3849768518</v>
      </c>
      <c r="B5419" s="6" t="s">
        <v>15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 t="s">
        <v>13885</v>
      </c>
      <c r="AF5419" s="7">
        <v>89112122675</v>
      </c>
      <c r="AG5419" s="6" t="s">
        <v>13886</v>
      </c>
      <c r="AH5419" s="6" t="s">
        <v>13887</v>
      </c>
      <c r="AI5419" s="6" t="s">
        <v>3496</v>
      </c>
      <c r="AJ5419" s="7">
        <v>302</v>
      </c>
      <c r="AK5419" s="6" t="s">
        <v>74</v>
      </c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</row>
    <row r="5420" ht="15.15" spans="1:86">
      <c r="A5420" s="4">
        <v>44146.3888194444</v>
      </c>
      <c r="B5420" s="5" t="s">
        <v>11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 t="s">
        <v>3242</v>
      </c>
      <c r="BP5420" s="7">
        <v>89213092572</v>
      </c>
      <c r="BQ5420" s="6" t="s">
        <v>3244</v>
      </c>
      <c r="BR5420" s="6" t="s">
        <v>3245</v>
      </c>
      <c r="BS5420" s="6" t="s">
        <v>12302</v>
      </c>
      <c r="BT5420" s="7">
        <v>213</v>
      </c>
      <c r="BU5420" s="8">
        <v>44144</v>
      </c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</row>
    <row r="5421" ht="15.15" hidden="1" spans="1:86">
      <c r="A5421" s="4">
        <v>44146.3912847222</v>
      </c>
      <c r="B5421" s="5" t="s">
        <v>65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 t="s">
        <v>13888</v>
      </c>
      <c r="R5421" s="7">
        <v>89213303968</v>
      </c>
      <c r="S5421" s="6" t="s">
        <v>13889</v>
      </c>
      <c r="T5421" s="6" t="s">
        <v>13890</v>
      </c>
      <c r="U5421" s="6" t="s">
        <v>2005</v>
      </c>
      <c r="V5421" s="7">
        <v>201</v>
      </c>
      <c r="W5421" s="8">
        <v>44146</v>
      </c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</row>
    <row r="5422" ht="15.15" hidden="1" spans="1:86">
      <c r="A5422" s="4">
        <v>44146.3929861111</v>
      </c>
      <c r="B5422" s="5" t="s">
        <v>192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 t="s">
        <v>13891</v>
      </c>
      <c r="BA5422" s="7">
        <v>89217444440</v>
      </c>
      <c r="BB5422" s="6" t="s">
        <v>13892</v>
      </c>
      <c r="BC5422" s="6" t="s">
        <v>13893</v>
      </c>
      <c r="BD5422" s="6" t="s">
        <v>11588</v>
      </c>
      <c r="BE5422" s="7">
        <v>237</v>
      </c>
      <c r="BF5422" s="8">
        <v>44146</v>
      </c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</row>
    <row r="5423" ht="15.15" spans="1:86">
      <c r="A5423" s="4">
        <v>44146.4019791667</v>
      </c>
      <c r="B5423" s="5" t="s">
        <v>11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 t="s">
        <v>530</v>
      </c>
      <c r="BP5423" s="7">
        <v>89213751318</v>
      </c>
      <c r="BQ5423" s="6" t="s">
        <v>531</v>
      </c>
      <c r="BR5423" s="6" t="s">
        <v>532</v>
      </c>
      <c r="BS5423" s="6" t="s">
        <v>95</v>
      </c>
      <c r="BT5423" s="6" t="s">
        <v>13894</v>
      </c>
      <c r="BU5423" s="8">
        <v>44146</v>
      </c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</row>
    <row r="5424" ht="15.15" hidden="1" spans="1:86">
      <c r="A5424" s="4">
        <v>44146.4072453704</v>
      </c>
      <c r="B5424" s="5" t="s">
        <v>65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 t="s">
        <v>4656</v>
      </c>
      <c r="R5424" s="7">
        <v>89219322846</v>
      </c>
      <c r="S5424" s="6" t="s">
        <v>4657</v>
      </c>
      <c r="T5424" s="6" t="s">
        <v>4658</v>
      </c>
      <c r="U5424" s="6" t="s">
        <v>13895</v>
      </c>
      <c r="V5424" s="6">
        <v>1</v>
      </c>
      <c r="W5424" s="8">
        <v>44146</v>
      </c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</row>
    <row r="5425" ht="15.15" hidden="1" spans="1:86">
      <c r="A5425" s="4">
        <v>44146.4075578704</v>
      </c>
      <c r="B5425" s="5" t="s">
        <v>65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 t="s">
        <v>1312</v>
      </c>
      <c r="R5425" s="7">
        <v>89218709740</v>
      </c>
      <c r="S5425" s="6" t="s">
        <v>1313</v>
      </c>
      <c r="T5425" s="6" t="s">
        <v>1314</v>
      </c>
      <c r="U5425" s="6" t="s">
        <v>904</v>
      </c>
      <c r="V5425" s="7">
        <v>401</v>
      </c>
      <c r="W5425" s="8">
        <v>44146</v>
      </c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</row>
    <row r="5426" ht="15.15" hidden="1" spans="1:86">
      <c r="A5426" s="4">
        <v>44146.4086921296</v>
      </c>
      <c r="B5426" s="6" t="s">
        <v>365</v>
      </c>
      <c r="C5426" s="6" t="s">
        <v>12014</v>
      </c>
      <c r="D5426" s="7">
        <v>89500109510</v>
      </c>
      <c r="E5426" s="6" t="s">
        <v>12015</v>
      </c>
      <c r="F5426" s="6" t="s">
        <v>12016</v>
      </c>
      <c r="G5426" s="6" t="s">
        <v>369</v>
      </c>
      <c r="H5426" s="7">
        <v>704</v>
      </c>
      <c r="I5426" s="8">
        <v>44146</v>
      </c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</row>
    <row r="5427" ht="15.15" hidden="1" spans="1:86">
      <c r="A5427" s="4">
        <v>44146.40875</v>
      </c>
      <c r="B5427" s="5" t="s">
        <v>65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 t="s">
        <v>4656</v>
      </c>
      <c r="R5427" s="7">
        <v>89219322846</v>
      </c>
      <c r="S5427" s="6" t="s">
        <v>4657</v>
      </c>
      <c r="T5427" s="6" t="s">
        <v>4658</v>
      </c>
      <c r="U5427" s="6" t="s">
        <v>13896</v>
      </c>
      <c r="V5427" s="7">
        <v>101</v>
      </c>
      <c r="W5427" s="8">
        <v>44146</v>
      </c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</row>
    <row r="5428" ht="15.15" hidden="1" spans="1:86">
      <c r="A5428" s="4">
        <v>44146.4093171296</v>
      </c>
      <c r="B5428" s="5" t="s">
        <v>27</v>
      </c>
      <c r="C5428" s="6"/>
      <c r="D5428" s="6"/>
      <c r="E5428" s="6"/>
      <c r="F5428" s="6"/>
      <c r="G5428" s="6"/>
      <c r="H5428" s="6"/>
      <c r="I5428" s="6"/>
      <c r="J5428" s="6" t="s">
        <v>13897</v>
      </c>
      <c r="K5428" s="6">
        <v>79006334300</v>
      </c>
      <c r="L5428" s="6" t="s">
        <v>13898</v>
      </c>
      <c r="M5428" s="6" t="s">
        <v>13899</v>
      </c>
      <c r="N5428" s="6" t="s">
        <v>51</v>
      </c>
      <c r="O5428" s="7">
        <v>109</v>
      </c>
      <c r="P5428" s="8">
        <v>44146</v>
      </c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</row>
    <row r="5429" ht="15.15" hidden="1" spans="1:86">
      <c r="A5429" s="4">
        <v>44146.4099421296</v>
      </c>
      <c r="B5429" s="5" t="s">
        <v>65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 t="s">
        <v>4656</v>
      </c>
      <c r="R5429" s="7">
        <v>89219322846</v>
      </c>
      <c r="S5429" s="6" t="s">
        <v>4657</v>
      </c>
      <c r="T5429" s="6" t="s">
        <v>13900</v>
      </c>
      <c r="U5429" s="6" t="s">
        <v>1878</v>
      </c>
      <c r="V5429" s="7">
        <v>403</v>
      </c>
      <c r="W5429" s="8">
        <v>44146</v>
      </c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</row>
    <row r="5430" ht="15.15" hidden="1" spans="1:86">
      <c r="A5430" s="4">
        <v>44146.4101967593</v>
      </c>
      <c r="B5430" s="5" t="s">
        <v>65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 t="s">
        <v>13897</v>
      </c>
      <c r="R5430" s="6">
        <v>79006334300</v>
      </c>
      <c r="S5430" s="6" t="s">
        <v>13901</v>
      </c>
      <c r="T5430" s="6" t="s">
        <v>13899</v>
      </c>
      <c r="U5430" s="6" t="s">
        <v>13902</v>
      </c>
      <c r="V5430" s="6">
        <v>2</v>
      </c>
      <c r="W5430" s="8">
        <v>44146</v>
      </c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</row>
    <row r="5431" ht="15.15" hidden="1" spans="1:86">
      <c r="A5431" s="4">
        <v>44146.4107175926</v>
      </c>
      <c r="B5431" s="5" t="s">
        <v>65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 t="s">
        <v>4656</v>
      </c>
      <c r="R5431" s="7">
        <v>89219322846</v>
      </c>
      <c r="S5431" s="6"/>
      <c r="T5431" s="6" t="s">
        <v>13900</v>
      </c>
      <c r="U5431" s="6" t="s">
        <v>9818</v>
      </c>
      <c r="V5431" s="7">
        <v>403</v>
      </c>
      <c r="W5431" s="8">
        <v>44146</v>
      </c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</row>
    <row r="5432" ht="15.15" hidden="1" spans="1:86">
      <c r="A5432" s="4">
        <v>44146.4107291667</v>
      </c>
      <c r="B5432" s="5" t="s">
        <v>27</v>
      </c>
      <c r="C5432" s="6"/>
      <c r="D5432" s="6"/>
      <c r="E5432" s="6"/>
      <c r="F5432" s="6"/>
      <c r="G5432" s="6"/>
      <c r="H5432" s="6"/>
      <c r="I5432" s="6"/>
      <c r="J5432" s="6" t="s">
        <v>13903</v>
      </c>
      <c r="K5432" s="6">
        <v>79217772110</v>
      </c>
      <c r="L5432" s="6" t="s">
        <v>13904</v>
      </c>
      <c r="M5432" s="6" t="s">
        <v>13905</v>
      </c>
      <c r="N5432" s="6" t="s">
        <v>9100</v>
      </c>
      <c r="O5432" s="7">
        <v>402</v>
      </c>
      <c r="P5432" s="8">
        <v>44511</v>
      </c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</row>
    <row r="5433" ht="15.15" hidden="1" spans="1:86">
      <c r="A5433" s="4">
        <v>44146.41125</v>
      </c>
      <c r="B5433" s="5" t="s">
        <v>65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 t="s">
        <v>13897</v>
      </c>
      <c r="R5433" s="6">
        <v>79006334300</v>
      </c>
      <c r="S5433" s="6" t="s">
        <v>13901</v>
      </c>
      <c r="T5433" s="6" t="s">
        <v>13899</v>
      </c>
      <c r="U5433" s="6" t="s">
        <v>13906</v>
      </c>
      <c r="V5433" s="6" t="s">
        <v>13907</v>
      </c>
      <c r="W5433" s="8">
        <v>44146</v>
      </c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</row>
    <row r="5434" ht="15.15" hidden="1" spans="1:86">
      <c r="A5434" s="4">
        <v>44146.4117592593</v>
      </c>
      <c r="B5434" s="5" t="s">
        <v>192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 t="s">
        <v>7465</v>
      </c>
      <c r="BA5434" s="7">
        <v>89214100977</v>
      </c>
      <c r="BB5434" s="6" t="s">
        <v>13908</v>
      </c>
      <c r="BC5434" s="6" t="s">
        <v>7467</v>
      </c>
      <c r="BD5434" s="6" t="s">
        <v>13909</v>
      </c>
      <c r="BE5434" s="7">
        <v>138.136</v>
      </c>
      <c r="BF5434" s="8">
        <v>44146</v>
      </c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</row>
    <row r="5435" ht="15.15" spans="1:86">
      <c r="A5435" s="4">
        <v>44146.4120949074</v>
      </c>
      <c r="B5435" s="5" t="s">
        <v>11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 t="s">
        <v>13910</v>
      </c>
      <c r="BP5435" s="6">
        <v>79219384918</v>
      </c>
      <c r="BQ5435" s="6" t="s">
        <v>13911</v>
      </c>
      <c r="BR5435" s="6" t="s">
        <v>13912</v>
      </c>
      <c r="BS5435" s="6" t="s">
        <v>8290</v>
      </c>
      <c r="BT5435" s="6" t="s">
        <v>13913</v>
      </c>
      <c r="BU5435" s="8">
        <v>44146</v>
      </c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</row>
    <row r="5436" ht="15.15" hidden="1" spans="1:86">
      <c r="A5436" s="4">
        <v>44146.412662037</v>
      </c>
      <c r="B5436" s="5" t="s">
        <v>65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 t="s">
        <v>13914</v>
      </c>
      <c r="R5436" s="6">
        <v>79119214280</v>
      </c>
      <c r="S5436" s="6" t="s">
        <v>13915</v>
      </c>
      <c r="T5436" s="6" t="s">
        <v>13916</v>
      </c>
      <c r="U5436" s="6" t="s">
        <v>1878</v>
      </c>
      <c r="V5436" s="7">
        <v>301</v>
      </c>
      <c r="W5436" s="8">
        <v>44146</v>
      </c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</row>
    <row r="5437" ht="15.15" hidden="1" spans="1:86">
      <c r="A5437" s="4">
        <v>44146.4135648148</v>
      </c>
      <c r="B5437" s="5" t="s">
        <v>65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 t="s">
        <v>13914</v>
      </c>
      <c r="R5437" s="6">
        <v>79119214280</v>
      </c>
      <c r="S5437" s="6" t="s">
        <v>13915</v>
      </c>
      <c r="T5437" s="6" t="s">
        <v>13916</v>
      </c>
      <c r="U5437" s="6" t="s">
        <v>9789</v>
      </c>
      <c r="V5437" s="7">
        <v>301</v>
      </c>
      <c r="W5437" s="8">
        <v>44146</v>
      </c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</row>
    <row r="5438" ht="15.15" hidden="1" spans="1:86">
      <c r="A5438" s="4">
        <v>44146.4143981481</v>
      </c>
      <c r="B5438" s="5" t="s">
        <v>65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 t="s">
        <v>13914</v>
      </c>
      <c r="R5438" s="6">
        <f>7-9119214280</f>
        <v>-9119214273</v>
      </c>
      <c r="S5438" s="6" t="s">
        <v>13915</v>
      </c>
      <c r="T5438" s="6" t="s">
        <v>13917</v>
      </c>
      <c r="U5438" s="6" t="s">
        <v>1878</v>
      </c>
      <c r="V5438" s="7">
        <v>301</v>
      </c>
      <c r="W5438" s="8">
        <v>44146</v>
      </c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</row>
    <row r="5439" ht="15.15" hidden="1" spans="1:86">
      <c r="A5439" s="4">
        <v>44146.415162037</v>
      </c>
      <c r="B5439" s="5" t="s">
        <v>65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 t="s">
        <v>13914</v>
      </c>
      <c r="R5439" s="6">
        <v>79119214280</v>
      </c>
      <c r="S5439" s="6" t="s">
        <v>13915</v>
      </c>
      <c r="T5439" s="6" t="s">
        <v>13917</v>
      </c>
      <c r="U5439" s="6" t="s">
        <v>9789</v>
      </c>
      <c r="V5439" s="7">
        <v>301</v>
      </c>
      <c r="W5439" s="8">
        <v>44146</v>
      </c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</row>
    <row r="5440" ht="15.15" hidden="1" spans="1:86">
      <c r="A5440" s="4">
        <v>44146.4215509259</v>
      </c>
      <c r="B5440" s="6" t="s">
        <v>80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 t="s">
        <v>3579</v>
      </c>
      <c r="BH5440" s="7">
        <v>89216552932</v>
      </c>
      <c r="BI5440" s="6" t="s">
        <v>3580</v>
      </c>
      <c r="BJ5440" s="6" t="s">
        <v>3581</v>
      </c>
      <c r="BK5440" s="6" t="s">
        <v>3582</v>
      </c>
      <c r="BL5440" s="6" t="s">
        <v>1168</v>
      </c>
      <c r="BM5440" s="7">
        <v>142</v>
      </c>
      <c r="BN5440" s="6" t="s">
        <v>20</v>
      </c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</row>
    <row r="5441" ht="15.15" hidden="1" spans="1:86">
      <c r="A5441" s="4">
        <v>44146.4248842593</v>
      </c>
      <c r="B5441" s="5" t="s">
        <v>169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 t="s">
        <v>13918</v>
      </c>
      <c r="Y5441" s="7">
        <v>89112173278</v>
      </c>
      <c r="Z5441" s="6"/>
      <c r="AA5441" s="6" t="s">
        <v>13919</v>
      </c>
      <c r="AB5441" s="6" t="s">
        <v>7724</v>
      </c>
      <c r="AC5441" s="7">
        <v>203</v>
      </c>
      <c r="AD5441" s="8">
        <v>44146</v>
      </c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</row>
    <row r="5442" ht="15.15" hidden="1" spans="1:86">
      <c r="A5442" s="4">
        <v>44146.4278587963</v>
      </c>
      <c r="B5442" s="5" t="s">
        <v>192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 t="s">
        <v>11585</v>
      </c>
      <c r="BA5442" s="6">
        <v>79029407659</v>
      </c>
      <c r="BB5442" s="6" t="s">
        <v>11586</v>
      </c>
      <c r="BC5442" s="6" t="s">
        <v>11587</v>
      </c>
      <c r="BD5442" s="6" t="s">
        <v>12862</v>
      </c>
      <c r="BE5442" s="7">
        <v>136</v>
      </c>
      <c r="BF5442" s="8">
        <v>44146</v>
      </c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</row>
    <row r="5443" ht="15.15" hidden="1" spans="1:86">
      <c r="A5443" s="4">
        <v>44146.4287152778</v>
      </c>
      <c r="B5443" s="5" t="s">
        <v>192</v>
      </c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 t="s">
        <v>13920</v>
      </c>
      <c r="BA5443" s="6">
        <v>79119191924</v>
      </c>
      <c r="BB5443" s="6" t="s">
        <v>13921</v>
      </c>
      <c r="BC5443" s="6" t="s">
        <v>13922</v>
      </c>
      <c r="BD5443" s="6" t="s">
        <v>11588</v>
      </c>
      <c r="BE5443" s="7">
        <v>138</v>
      </c>
      <c r="BF5443" s="8">
        <v>44146</v>
      </c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  <c r="BQ5443" s="6"/>
      <c r="BR5443" s="6"/>
      <c r="BS5443" s="6"/>
      <c r="BT5443" s="6"/>
      <c r="BU5443" s="6"/>
      <c r="BV5443" s="6"/>
      <c r="BW5443" s="6"/>
      <c r="BX5443" s="6"/>
      <c r="BY5443" s="6"/>
      <c r="BZ5443" s="6"/>
      <c r="CA5443" s="6"/>
      <c r="CB5443" s="6"/>
      <c r="CC5443" s="6"/>
      <c r="CD5443" s="6"/>
      <c r="CE5443" s="6"/>
      <c r="CF5443" s="6"/>
      <c r="CG5443" s="6"/>
      <c r="CH5443" s="6"/>
    </row>
    <row r="5444" ht="15.15" hidden="1" spans="1:86">
      <c r="A5444" s="4">
        <v>44146.4292013889</v>
      </c>
      <c r="B5444" s="5" t="s">
        <v>65</v>
      </c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 t="s">
        <v>4853</v>
      </c>
      <c r="R5444" s="7">
        <v>89213148658</v>
      </c>
      <c r="S5444" s="6" t="s">
        <v>4854</v>
      </c>
      <c r="T5444" s="6" t="s">
        <v>4855</v>
      </c>
      <c r="U5444" s="6" t="s">
        <v>4868</v>
      </c>
      <c r="V5444" s="6">
        <v>2</v>
      </c>
      <c r="W5444" s="8">
        <v>44146</v>
      </c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  <c r="BQ5444" s="6"/>
      <c r="BR5444" s="6"/>
      <c r="BS5444" s="6"/>
      <c r="BT5444" s="6"/>
      <c r="BU5444" s="6"/>
      <c r="BV5444" s="6"/>
      <c r="BW5444" s="6"/>
      <c r="BX5444" s="6"/>
      <c r="BY5444" s="6"/>
      <c r="BZ5444" s="6"/>
      <c r="CA5444" s="6"/>
      <c r="CB5444" s="6"/>
      <c r="CC5444" s="6"/>
      <c r="CD5444" s="6"/>
      <c r="CE5444" s="6"/>
      <c r="CF5444" s="6"/>
      <c r="CG5444" s="6"/>
      <c r="CH5444" s="6"/>
    </row>
    <row r="5445" ht="15.15" hidden="1" spans="1:86">
      <c r="A5445" s="4">
        <v>44146.429537037</v>
      </c>
      <c r="B5445" s="5" t="s">
        <v>192</v>
      </c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 t="s">
        <v>13920</v>
      </c>
      <c r="BA5445" s="6">
        <v>79119191924</v>
      </c>
      <c r="BB5445" s="6" t="s">
        <v>13921</v>
      </c>
      <c r="BC5445" s="6" t="s">
        <v>13922</v>
      </c>
      <c r="BD5445" s="6" t="s">
        <v>13923</v>
      </c>
      <c r="BE5445" s="7">
        <v>136</v>
      </c>
      <c r="BF5445" s="8">
        <v>44146</v>
      </c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  <c r="BQ5445" s="6"/>
      <c r="BR5445" s="6"/>
      <c r="BS5445" s="6"/>
      <c r="BT5445" s="6"/>
      <c r="BU5445" s="6"/>
      <c r="BV5445" s="6"/>
      <c r="BW5445" s="6"/>
      <c r="BX5445" s="6"/>
      <c r="BY5445" s="6"/>
      <c r="BZ5445" s="6"/>
      <c r="CA5445" s="6"/>
      <c r="CB5445" s="6"/>
      <c r="CC5445" s="6"/>
      <c r="CD5445" s="6"/>
      <c r="CE5445" s="6"/>
      <c r="CF5445" s="6"/>
      <c r="CG5445" s="6"/>
      <c r="CH5445" s="6"/>
    </row>
    <row r="5446" ht="15.15" hidden="1" spans="1:86">
      <c r="A5446" s="4">
        <v>44146.432662037</v>
      </c>
      <c r="B5446" s="5" t="s">
        <v>65</v>
      </c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 t="s">
        <v>13924</v>
      </c>
      <c r="R5446" s="7">
        <v>89119908030</v>
      </c>
      <c r="S5446" s="6"/>
      <c r="T5446" s="6" t="s">
        <v>13925</v>
      </c>
      <c r="U5446" s="6" t="s">
        <v>1283</v>
      </c>
      <c r="V5446" s="7">
        <v>1</v>
      </c>
      <c r="W5446" s="8">
        <v>44146</v>
      </c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  <c r="BQ5446" s="6"/>
      <c r="BR5446" s="6"/>
      <c r="BS5446" s="6"/>
      <c r="BT5446" s="6"/>
      <c r="BU5446" s="6"/>
      <c r="BV5446" s="6"/>
      <c r="BW5446" s="6"/>
      <c r="BX5446" s="6"/>
      <c r="BY5446" s="6"/>
      <c r="BZ5446" s="6"/>
      <c r="CA5446" s="6"/>
      <c r="CB5446" s="6"/>
      <c r="CC5446" s="6"/>
      <c r="CD5446" s="6"/>
      <c r="CE5446" s="6"/>
      <c r="CF5446" s="6"/>
      <c r="CG5446" s="6"/>
      <c r="CH5446" s="6"/>
    </row>
    <row r="5447" ht="15.15" hidden="1" spans="1:86">
      <c r="A5447" s="4">
        <v>44146.4337384259</v>
      </c>
      <c r="B5447" s="5" t="s">
        <v>65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 t="s">
        <v>2114</v>
      </c>
      <c r="R5447" s="7">
        <v>89112352963</v>
      </c>
      <c r="S5447" s="6" t="s">
        <v>2115</v>
      </c>
      <c r="T5447" s="6" t="s">
        <v>2116</v>
      </c>
      <c r="U5447" s="6" t="s">
        <v>476</v>
      </c>
      <c r="V5447" s="7">
        <v>103</v>
      </c>
      <c r="W5447" s="8">
        <v>44146</v>
      </c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</row>
    <row r="5448" ht="15.15" spans="1:86">
      <c r="A5448" s="4">
        <v>44146.4351041667</v>
      </c>
      <c r="B5448" s="5" t="s">
        <v>11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 t="s">
        <v>13926</v>
      </c>
      <c r="BP5448" s="7">
        <v>89215598830</v>
      </c>
      <c r="BQ5448" s="6" t="s">
        <v>13927</v>
      </c>
      <c r="BR5448" s="6" t="s">
        <v>13928</v>
      </c>
      <c r="BS5448" s="6" t="s">
        <v>11670</v>
      </c>
      <c r="BT5448" s="7">
        <v>219</v>
      </c>
      <c r="BU5448" s="8">
        <v>44146</v>
      </c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</row>
    <row r="5449" ht="15.15" hidden="1" spans="1:86">
      <c r="A5449" s="4">
        <v>44146.4354282407</v>
      </c>
      <c r="B5449" s="6" t="s">
        <v>80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 t="s">
        <v>13929</v>
      </c>
      <c r="BH5449" s="7">
        <v>89312049928</v>
      </c>
      <c r="BI5449" s="6"/>
      <c r="BJ5449" s="6" t="s">
        <v>13930</v>
      </c>
      <c r="BK5449" s="6" t="s">
        <v>13931</v>
      </c>
      <c r="BL5449" s="6" t="s">
        <v>13932</v>
      </c>
      <c r="BM5449" s="6" t="s">
        <v>13933</v>
      </c>
      <c r="BN5449" s="6" t="s">
        <v>20</v>
      </c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</row>
    <row r="5450" ht="15.15" spans="1:86">
      <c r="A5450" s="4">
        <v>44146.4358680556</v>
      </c>
      <c r="B5450" s="5" t="s">
        <v>11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 t="s">
        <v>13934</v>
      </c>
      <c r="BP5450" s="7">
        <v>89118366523</v>
      </c>
      <c r="BQ5450" s="6" t="s">
        <v>13935</v>
      </c>
      <c r="BR5450" s="6" t="s">
        <v>13936</v>
      </c>
      <c r="BS5450" s="6" t="s">
        <v>13937</v>
      </c>
      <c r="BT5450" s="7">
        <v>126</v>
      </c>
      <c r="BU5450" s="8">
        <v>44146</v>
      </c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</row>
    <row r="5451" ht="15.15" spans="1:86">
      <c r="A5451" s="4">
        <v>44146.4364814815</v>
      </c>
      <c r="B5451" s="5" t="s">
        <v>11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 t="s">
        <v>13926</v>
      </c>
      <c r="BP5451" s="7">
        <v>89215598830</v>
      </c>
      <c r="BQ5451" s="6" t="s">
        <v>13927</v>
      </c>
      <c r="BR5451" s="6" t="s">
        <v>13928</v>
      </c>
      <c r="BS5451" s="6" t="s">
        <v>2895</v>
      </c>
      <c r="BT5451" s="7">
        <v>601</v>
      </c>
      <c r="BU5451" s="8">
        <v>44146</v>
      </c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</row>
    <row r="5452" ht="15.15" hidden="1" spans="1:86">
      <c r="A5452" s="4">
        <v>44146.4368865741</v>
      </c>
      <c r="B5452" s="6" t="s">
        <v>80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 t="s">
        <v>13938</v>
      </c>
      <c r="BH5452" s="7">
        <v>89219180410</v>
      </c>
      <c r="BI5452" s="6" t="s">
        <v>13939</v>
      </c>
      <c r="BJ5452" s="6" t="s">
        <v>13940</v>
      </c>
      <c r="BK5452" s="6" t="s">
        <v>13941</v>
      </c>
      <c r="BL5452" s="6" t="s">
        <v>13942</v>
      </c>
      <c r="BM5452" s="6" t="s">
        <v>13943</v>
      </c>
      <c r="BN5452" s="6" t="s">
        <v>1451</v>
      </c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</row>
    <row r="5453" ht="15.15" hidden="1" spans="1:86">
      <c r="A5453" s="4">
        <v>44146.4373958333</v>
      </c>
      <c r="B5453" s="5" t="s">
        <v>65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 t="s">
        <v>2114</v>
      </c>
      <c r="R5453" s="7">
        <v>89112352963</v>
      </c>
      <c r="S5453" s="6" t="s">
        <v>2115</v>
      </c>
      <c r="T5453" s="6" t="s">
        <v>2116</v>
      </c>
      <c r="U5453" s="6" t="s">
        <v>414</v>
      </c>
      <c r="V5453" s="7">
        <v>103</v>
      </c>
      <c r="W5453" s="8">
        <v>44146</v>
      </c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</row>
    <row r="5454" ht="15.15" hidden="1" spans="1:86">
      <c r="A5454" s="4">
        <v>44146.4378356481</v>
      </c>
      <c r="B5454" s="5" t="s">
        <v>65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 t="s">
        <v>13944</v>
      </c>
      <c r="R5454" s="6">
        <v>79500384789</v>
      </c>
      <c r="S5454" s="6" t="s">
        <v>13945</v>
      </c>
      <c r="T5454" s="6" t="s">
        <v>13946</v>
      </c>
      <c r="U5454" s="6" t="s">
        <v>904</v>
      </c>
      <c r="V5454" s="7">
        <v>401</v>
      </c>
      <c r="W5454" s="8">
        <v>44146</v>
      </c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</row>
    <row r="5455" ht="15.15" hidden="1" spans="1:86">
      <c r="A5455" s="4">
        <v>44146.4382175926</v>
      </c>
      <c r="B5455" s="5" t="s">
        <v>65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 t="s">
        <v>5622</v>
      </c>
      <c r="R5455" s="6" t="s">
        <v>13401</v>
      </c>
      <c r="S5455" s="6" t="s">
        <v>5623</v>
      </c>
      <c r="T5455" s="6" t="s">
        <v>5624</v>
      </c>
      <c r="U5455" s="6" t="s">
        <v>13947</v>
      </c>
      <c r="V5455" s="7">
        <v>202</v>
      </c>
      <c r="W5455" s="8">
        <v>44144</v>
      </c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</row>
    <row r="5456" ht="15.15" hidden="1" spans="1:86">
      <c r="A5456" s="4">
        <v>44146.4394212963</v>
      </c>
      <c r="B5456" s="5" t="s">
        <v>65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 t="s">
        <v>13944</v>
      </c>
      <c r="R5456" s="6">
        <v>79500384789</v>
      </c>
      <c r="S5456" s="6" t="s">
        <v>13945</v>
      </c>
      <c r="T5456" s="6" t="s">
        <v>13946</v>
      </c>
      <c r="U5456" s="6" t="s">
        <v>1878</v>
      </c>
      <c r="V5456" s="7">
        <v>301</v>
      </c>
      <c r="W5456" s="8">
        <v>44146</v>
      </c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</row>
    <row r="5457" ht="15.15" hidden="1" spans="1:86">
      <c r="A5457" s="4">
        <v>44146.4409259259</v>
      </c>
      <c r="B5457" s="5" t="s">
        <v>65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 t="s">
        <v>13944</v>
      </c>
      <c r="R5457" s="6">
        <v>79500384789</v>
      </c>
      <c r="S5457" s="6" t="s">
        <v>13945</v>
      </c>
      <c r="T5457" s="6" t="s">
        <v>13946</v>
      </c>
      <c r="U5457" s="6" t="s">
        <v>9789</v>
      </c>
      <c r="V5457" s="7">
        <v>301</v>
      </c>
      <c r="W5457" s="8">
        <v>44146</v>
      </c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</row>
    <row r="5458" ht="15.15" hidden="1" spans="1:86">
      <c r="A5458" s="4">
        <v>44146.4421643519</v>
      </c>
      <c r="B5458" s="5" t="s">
        <v>65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 t="s">
        <v>13948</v>
      </c>
      <c r="R5458" s="6" t="s">
        <v>13949</v>
      </c>
      <c r="S5458" s="6" t="s">
        <v>13950</v>
      </c>
      <c r="T5458" s="6" t="s">
        <v>13951</v>
      </c>
      <c r="U5458" s="6" t="s">
        <v>139</v>
      </c>
      <c r="V5458" s="7">
        <v>107</v>
      </c>
      <c r="W5458" s="8">
        <v>44146</v>
      </c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</row>
    <row r="5459" ht="15.15" spans="1:86">
      <c r="A5459" s="4">
        <v>44146.4427546296</v>
      </c>
      <c r="B5459" s="5" t="s">
        <v>11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 t="s">
        <v>13952</v>
      </c>
      <c r="BP5459" s="6">
        <v>79214117542</v>
      </c>
      <c r="BQ5459" s="6" t="s">
        <v>13953</v>
      </c>
      <c r="BR5459" s="6" t="s">
        <v>13954</v>
      </c>
      <c r="BS5459" s="6" t="s">
        <v>95</v>
      </c>
      <c r="BT5459" s="7">
        <v>2</v>
      </c>
      <c r="BU5459" s="8">
        <v>44146</v>
      </c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</row>
    <row r="5460" ht="15.15" hidden="1" spans="1:86">
      <c r="A5460" s="4">
        <v>44146.4452893519</v>
      </c>
      <c r="B5460" s="5" t="s">
        <v>65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 t="s">
        <v>9034</v>
      </c>
      <c r="R5460" s="6" t="s">
        <v>13955</v>
      </c>
      <c r="S5460" s="6" t="s">
        <v>9035</v>
      </c>
      <c r="T5460" s="6" t="s">
        <v>9059</v>
      </c>
      <c r="U5460" s="6" t="s">
        <v>476</v>
      </c>
      <c r="V5460" s="6">
        <v>2</v>
      </c>
      <c r="W5460" s="8">
        <v>44145</v>
      </c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</row>
    <row r="5461" ht="15.15" hidden="1" spans="1:86">
      <c r="A5461" s="4">
        <v>44146.4453356481</v>
      </c>
      <c r="B5461" s="5" t="s">
        <v>65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 t="s">
        <v>13956</v>
      </c>
      <c r="R5461" s="6">
        <v>79117540330</v>
      </c>
      <c r="S5461" s="6" t="s">
        <v>13957</v>
      </c>
      <c r="T5461" s="6" t="s">
        <v>13958</v>
      </c>
      <c r="U5461" s="6" t="s">
        <v>13959</v>
      </c>
      <c r="V5461" s="7">
        <v>202</v>
      </c>
      <c r="W5461" s="8">
        <v>44146</v>
      </c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</row>
    <row r="5462" ht="15.15" hidden="1" spans="1:86">
      <c r="A5462" s="4">
        <v>44146.4464699074</v>
      </c>
      <c r="B5462" s="5" t="s">
        <v>65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 t="s">
        <v>13956</v>
      </c>
      <c r="R5462" s="6">
        <v>79117540330</v>
      </c>
      <c r="S5462" s="6" t="s">
        <v>13957</v>
      </c>
      <c r="T5462" s="6" t="s">
        <v>13958</v>
      </c>
      <c r="U5462" s="6" t="s">
        <v>5306</v>
      </c>
      <c r="V5462" s="6">
        <v>1</v>
      </c>
      <c r="W5462" s="8">
        <v>44146</v>
      </c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</row>
    <row r="5463" ht="15.15" hidden="1" spans="1:86">
      <c r="A5463" s="4">
        <v>44146.4469907407</v>
      </c>
      <c r="B5463" s="5" t="s">
        <v>65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 t="s">
        <v>9034</v>
      </c>
      <c r="R5463" s="6" t="s">
        <v>13955</v>
      </c>
      <c r="S5463" s="6" t="s">
        <v>9035</v>
      </c>
      <c r="T5463" s="6" t="s">
        <v>9059</v>
      </c>
      <c r="U5463" s="6" t="s">
        <v>13960</v>
      </c>
      <c r="V5463" s="6">
        <v>2</v>
      </c>
      <c r="W5463" s="8">
        <v>44145</v>
      </c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</row>
    <row r="5464" ht="15.15" hidden="1" spans="1:86">
      <c r="A5464" s="4">
        <v>44146.4487731481</v>
      </c>
      <c r="B5464" s="5" t="s">
        <v>27</v>
      </c>
      <c r="C5464" s="6"/>
      <c r="D5464" s="6"/>
      <c r="E5464" s="6"/>
      <c r="F5464" s="6"/>
      <c r="G5464" s="6"/>
      <c r="H5464" s="6"/>
      <c r="I5464" s="6"/>
      <c r="J5464" s="6" t="s">
        <v>13961</v>
      </c>
      <c r="K5464" s="6">
        <v>79219165639</v>
      </c>
      <c r="L5464" s="6"/>
      <c r="M5464" s="6" t="s">
        <v>13962</v>
      </c>
      <c r="N5464" s="6" t="s">
        <v>13963</v>
      </c>
      <c r="O5464" s="7">
        <v>305</v>
      </c>
      <c r="P5464" s="8">
        <v>44146</v>
      </c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</row>
    <row r="5465" ht="15.15" hidden="1" spans="1:86">
      <c r="A5465" s="4">
        <v>44146.4505555556</v>
      </c>
      <c r="B5465" s="5" t="s">
        <v>27</v>
      </c>
      <c r="C5465" s="6"/>
      <c r="D5465" s="6"/>
      <c r="E5465" s="6"/>
      <c r="F5465" s="6"/>
      <c r="G5465" s="6"/>
      <c r="H5465" s="6"/>
      <c r="I5465" s="6"/>
      <c r="J5465" s="6" t="s">
        <v>13964</v>
      </c>
      <c r="K5465" s="7">
        <v>89110922525</v>
      </c>
      <c r="L5465" s="6"/>
      <c r="M5465" s="6" t="s">
        <v>13965</v>
      </c>
      <c r="N5465" s="6" t="s">
        <v>2146</v>
      </c>
      <c r="O5465" s="7">
        <v>102</v>
      </c>
      <c r="P5465" s="8">
        <v>44146</v>
      </c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</row>
    <row r="5466" ht="15.15" hidden="1" spans="1:86">
      <c r="A5466" s="4">
        <v>44146.4507291667</v>
      </c>
      <c r="B5466" s="6" t="s">
        <v>15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 t="s">
        <v>4700</v>
      </c>
      <c r="AF5466" s="6">
        <v>79111882027</v>
      </c>
      <c r="AG5466" s="6" t="s">
        <v>4701</v>
      </c>
      <c r="AH5466" s="6" t="s">
        <v>4702</v>
      </c>
      <c r="AI5466" s="6" t="s">
        <v>2844</v>
      </c>
      <c r="AJ5466" s="7">
        <v>105</v>
      </c>
      <c r="AK5466" s="6" t="s">
        <v>20</v>
      </c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</row>
    <row r="5467" ht="15.15" hidden="1" spans="1:86">
      <c r="A5467" s="4">
        <v>44146.451087963</v>
      </c>
      <c r="B5467" s="5" t="s">
        <v>27</v>
      </c>
      <c r="C5467" s="6"/>
      <c r="D5467" s="6"/>
      <c r="E5467" s="6"/>
      <c r="F5467" s="6"/>
      <c r="G5467" s="6"/>
      <c r="H5467" s="6"/>
      <c r="I5467" s="6"/>
      <c r="J5467" s="6" t="s">
        <v>13961</v>
      </c>
      <c r="K5467" s="6">
        <v>79219165639</v>
      </c>
      <c r="L5467" s="6"/>
      <c r="M5467" s="6" t="s">
        <v>13962</v>
      </c>
      <c r="N5467" s="6" t="s">
        <v>9268</v>
      </c>
      <c r="O5467" s="7">
        <v>112</v>
      </c>
      <c r="P5467" s="8">
        <v>44146</v>
      </c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</row>
    <row r="5468" ht="15.15" hidden="1" spans="1:86">
      <c r="A5468" s="4">
        <v>44146.4515046296</v>
      </c>
      <c r="B5468" s="5" t="s">
        <v>192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 t="s">
        <v>13966</v>
      </c>
      <c r="BA5468" s="6">
        <v>79117566028</v>
      </c>
      <c r="BB5468" s="6" t="s">
        <v>13967</v>
      </c>
      <c r="BC5468" s="6" t="s">
        <v>13968</v>
      </c>
      <c r="BD5468" s="6" t="s">
        <v>773</v>
      </c>
      <c r="BE5468" s="7">
        <v>129</v>
      </c>
      <c r="BF5468" s="8">
        <v>44146</v>
      </c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</row>
    <row r="5469" ht="15.15" hidden="1" spans="1:86">
      <c r="A5469" s="4">
        <v>44146.4516666667</v>
      </c>
      <c r="B5469" s="6" t="s">
        <v>15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 t="s">
        <v>13969</v>
      </c>
      <c r="AF5469" s="7">
        <v>89119584471</v>
      </c>
      <c r="AG5469" s="6" t="s">
        <v>13970</v>
      </c>
      <c r="AH5469" s="6" t="s">
        <v>13971</v>
      </c>
      <c r="AI5469" s="6" t="s">
        <v>3527</v>
      </c>
      <c r="AJ5469" s="7">
        <v>801</v>
      </c>
      <c r="AK5469" s="6" t="s">
        <v>26</v>
      </c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</row>
    <row r="5470" ht="15.15" hidden="1" spans="1:86">
      <c r="A5470" s="4">
        <v>44146.4532175926</v>
      </c>
      <c r="B5470" s="6" t="s">
        <v>15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 t="s">
        <v>13964</v>
      </c>
      <c r="AF5470" s="7">
        <v>8911092525</v>
      </c>
      <c r="AG5470" s="6" t="s">
        <v>13972</v>
      </c>
      <c r="AH5470" s="6" t="s">
        <v>13965</v>
      </c>
      <c r="AI5470" s="6" t="s">
        <v>2855</v>
      </c>
      <c r="AJ5470" s="7">
        <v>3</v>
      </c>
      <c r="AK5470" s="6" t="s">
        <v>13973</v>
      </c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</row>
    <row r="5471" ht="15.15" spans="1:86">
      <c r="A5471" s="4">
        <v>44146.4535648148</v>
      </c>
      <c r="B5471" s="5" t="s">
        <v>11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 t="s">
        <v>13974</v>
      </c>
      <c r="BP5471" s="6">
        <v>79219100555</v>
      </c>
      <c r="BQ5471" s="6" t="s">
        <v>13975</v>
      </c>
      <c r="BR5471" s="6" t="s">
        <v>13976</v>
      </c>
      <c r="BS5471" s="6" t="s">
        <v>95</v>
      </c>
      <c r="BT5471" s="6" t="s">
        <v>13977</v>
      </c>
      <c r="BU5471" s="8">
        <v>44146</v>
      </c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</row>
    <row r="5472" ht="15.15" hidden="1" spans="1:86">
      <c r="A5472" s="4">
        <v>44146.4544328704</v>
      </c>
      <c r="B5472" s="6" t="s">
        <v>15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 t="s">
        <v>13978</v>
      </c>
      <c r="AF5472" s="6">
        <v>79062266888</v>
      </c>
      <c r="AG5472" s="6" t="s">
        <v>13979</v>
      </c>
      <c r="AH5472" s="6" t="s">
        <v>13980</v>
      </c>
      <c r="AI5472" s="6" t="s">
        <v>3527</v>
      </c>
      <c r="AJ5472" s="7">
        <v>101</v>
      </c>
      <c r="AK5472" s="6" t="s">
        <v>20</v>
      </c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</row>
    <row r="5473" ht="15.15" hidden="1" spans="1:86">
      <c r="A5473" s="4">
        <v>44146.4547800926</v>
      </c>
      <c r="B5473" s="6" t="s">
        <v>15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 t="s">
        <v>13981</v>
      </c>
      <c r="AF5473" s="6">
        <f>7-911-989-11-98</f>
        <v>-2002</v>
      </c>
      <c r="AG5473" s="6" t="s">
        <v>13982</v>
      </c>
      <c r="AH5473" s="6" t="s">
        <v>13983</v>
      </c>
      <c r="AI5473" s="6" t="s">
        <v>2154</v>
      </c>
      <c r="AJ5473" s="7">
        <v>101</v>
      </c>
      <c r="AK5473" s="6" t="s">
        <v>433</v>
      </c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</row>
    <row r="5474" ht="15.15" hidden="1" spans="1:86">
      <c r="A5474" s="4">
        <v>44146.456412037</v>
      </c>
      <c r="B5474" s="6" t="s">
        <v>15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 t="s">
        <v>13984</v>
      </c>
      <c r="AF5474" s="6">
        <v>79213148786</v>
      </c>
      <c r="AG5474" s="6" t="s">
        <v>13985</v>
      </c>
      <c r="AH5474" s="6" t="s">
        <v>13986</v>
      </c>
      <c r="AI5474" s="6" t="s">
        <v>4267</v>
      </c>
      <c r="AJ5474" s="7">
        <v>102</v>
      </c>
      <c r="AK5474" s="6" t="s">
        <v>26</v>
      </c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</row>
    <row r="5475" ht="15.15" spans="1:86">
      <c r="A5475" s="4">
        <v>44146.4569328704</v>
      </c>
      <c r="B5475" s="5" t="s">
        <v>11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 t="s">
        <v>13987</v>
      </c>
      <c r="BP5475" s="6">
        <v>79219564777</v>
      </c>
      <c r="BQ5475" s="6" t="s">
        <v>13988</v>
      </c>
      <c r="BR5475" s="6" t="s">
        <v>13989</v>
      </c>
      <c r="BS5475" s="6" t="s">
        <v>8388</v>
      </c>
      <c r="BT5475" s="6" t="s">
        <v>13990</v>
      </c>
      <c r="BU5475" s="8">
        <v>44146</v>
      </c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</row>
    <row r="5476" ht="15.15" hidden="1" spans="1:86">
      <c r="A5476" s="4">
        <v>44146.4616203704</v>
      </c>
      <c r="B5476" s="6" t="s">
        <v>80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 t="s">
        <v>13974</v>
      </c>
      <c r="BH5476" s="6">
        <v>79219100555</v>
      </c>
      <c r="BI5476" s="6" t="s">
        <v>13975</v>
      </c>
      <c r="BJ5476" s="6" t="s">
        <v>13991</v>
      </c>
      <c r="BK5476" s="6" t="s">
        <v>13976</v>
      </c>
      <c r="BL5476" s="6" t="s">
        <v>13992</v>
      </c>
      <c r="BM5476" s="7">
        <v>165</v>
      </c>
      <c r="BN5476" s="6" t="s">
        <v>20</v>
      </c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</row>
    <row r="5477" ht="15.15" hidden="1" spans="1:86">
      <c r="A5477" s="4">
        <v>44146.4626967593</v>
      </c>
      <c r="B5477" s="6" t="s">
        <v>80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 t="s">
        <v>6071</v>
      </c>
      <c r="BH5477" s="6" t="s">
        <v>6072</v>
      </c>
      <c r="BI5477" s="6" t="s">
        <v>6073</v>
      </c>
      <c r="BJ5477" s="6" t="s">
        <v>13993</v>
      </c>
      <c r="BK5477" s="6" t="s">
        <v>6074</v>
      </c>
      <c r="BL5477" s="6" t="s">
        <v>13994</v>
      </c>
      <c r="BM5477" s="7">
        <v>160</v>
      </c>
      <c r="BN5477" s="6" t="s">
        <v>74</v>
      </c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</row>
    <row r="5478" ht="15.15" hidden="1" spans="1:86">
      <c r="A5478" s="4">
        <v>44146.4680208333</v>
      </c>
      <c r="B5478" s="5" t="s">
        <v>169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 t="s">
        <v>6886</v>
      </c>
      <c r="Y5478" s="7">
        <v>89119246958</v>
      </c>
      <c r="Z5478" s="6" t="s">
        <v>6887</v>
      </c>
      <c r="AA5478" s="6" t="s">
        <v>6888</v>
      </c>
      <c r="AB5478" s="6" t="s">
        <v>1878</v>
      </c>
      <c r="AC5478" s="7">
        <v>201</v>
      </c>
      <c r="AD5478" s="8">
        <v>44146</v>
      </c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</row>
    <row r="5479" ht="15.15" hidden="1" spans="1:86">
      <c r="A5479" s="4">
        <v>44146.4689699074</v>
      </c>
      <c r="B5479" s="5" t="s">
        <v>169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 t="s">
        <v>6886</v>
      </c>
      <c r="Y5479" s="7">
        <v>89119246958</v>
      </c>
      <c r="Z5479" s="6" t="s">
        <v>6887</v>
      </c>
      <c r="AA5479" s="6" t="s">
        <v>6888</v>
      </c>
      <c r="AB5479" s="6" t="s">
        <v>9789</v>
      </c>
      <c r="AC5479" s="7">
        <v>201</v>
      </c>
      <c r="AD5479" s="8">
        <v>44146</v>
      </c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</row>
    <row r="5480" ht="15.15" hidden="1" spans="1:86">
      <c r="A5480" s="4">
        <v>44146.469212963</v>
      </c>
      <c r="B5480" s="5" t="s">
        <v>65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 t="s">
        <v>13995</v>
      </c>
      <c r="R5480" s="7">
        <v>89119208377</v>
      </c>
      <c r="S5480" s="6" t="s">
        <v>13996</v>
      </c>
      <c r="T5480" s="6" t="s">
        <v>13997</v>
      </c>
      <c r="U5480" s="6" t="s">
        <v>904</v>
      </c>
      <c r="V5480" s="7">
        <v>601</v>
      </c>
      <c r="W5480" s="8">
        <v>44146</v>
      </c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</row>
    <row r="5481" ht="15.15" hidden="1" spans="1:86">
      <c r="A5481" s="4">
        <v>44146.4695601852</v>
      </c>
      <c r="B5481" s="5" t="s">
        <v>65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 t="s">
        <v>1830</v>
      </c>
      <c r="R5481" s="7">
        <v>89217733872</v>
      </c>
      <c r="S5481" s="6" t="s">
        <v>13998</v>
      </c>
      <c r="T5481" s="6" t="s">
        <v>1832</v>
      </c>
      <c r="U5481" s="6" t="s">
        <v>13209</v>
      </c>
      <c r="V5481" s="6">
        <v>1</v>
      </c>
      <c r="W5481" s="8">
        <v>44144</v>
      </c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</row>
    <row r="5482" ht="15.15" hidden="1" spans="1:86">
      <c r="A5482" s="4">
        <v>44146.4720833333</v>
      </c>
      <c r="B5482" s="5" t="s">
        <v>65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 t="s">
        <v>13999</v>
      </c>
      <c r="R5482" s="6" t="s">
        <v>13955</v>
      </c>
      <c r="S5482" s="6" t="s">
        <v>9035</v>
      </c>
      <c r="T5482" s="6" t="s">
        <v>9059</v>
      </c>
      <c r="U5482" s="6" t="s">
        <v>5462</v>
      </c>
      <c r="V5482" s="7">
        <v>201</v>
      </c>
      <c r="W5482" s="8">
        <v>44146</v>
      </c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</row>
    <row r="5483" ht="15.15" hidden="1" spans="1:86">
      <c r="A5483" s="4">
        <v>44146.4737152778</v>
      </c>
      <c r="B5483" s="5" t="s">
        <v>65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 t="s">
        <v>14000</v>
      </c>
      <c r="R5483" s="6">
        <v>79955927838</v>
      </c>
      <c r="S5483" s="6" t="s">
        <v>14001</v>
      </c>
      <c r="T5483" s="6" t="s">
        <v>14002</v>
      </c>
      <c r="U5483" s="6" t="s">
        <v>14003</v>
      </c>
      <c r="V5483" s="7">
        <v>102</v>
      </c>
      <c r="W5483" s="8">
        <v>44146</v>
      </c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</row>
    <row r="5484" ht="15.15" hidden="1" spans="1:86">
      <c r="A5484" s="4">
        <v>44146.4741087963</v>
      </c>
      <c r="B5484" s="5" t="s">
        <v>65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 t="s">
        <v>14004</v>
      </c>
      <c r="R5484" s="7">
        <v>89052002130</v>
      </c>
      <c r="S5484" s="6" t="s">
        <v>14005</v>
      </c>
      <c r="T5484" s="6" t="s">
        <v>14006</v>
      </c>
      <c r="U5484" s="6" t="s">
        <v>6694</v>
      </c>
      <c r="V5484" s="7">
        <v>303</v>
      </c>
      <c r="W5484" s="8">
        <v>44146</v>
      </c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</row>
    <row r="5485" ht="15.15" hidden="1" spans="1:86">
      <c r="A5485" s="4">
        <v>44146.4744328704</v>
      </c>
      <c r="B5485" s="6" t="s">
        <v>80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 t="s">
        <v>14007</v>
      </c>
      <c r="BH5485" s="6" t="s">
        <v>14008</v>
      </c>
      <c r="BI5485" s="6" t="s">
        <v>14009</v>
      </c>
      <c r="BJ5485" s="6" t="s">
        <v>14010</v>
      </c>
      <c r="BK5485" s="6" t="s">
        <v>14011</v>
      </c>
      <c r="BL5485" s="6" t="s">
        <v>12572</v>
      </c>
      <c r="BM5485" s="7">
        <v>220</v>
      </c>
      <c r="BN5485" s="6" t="s">
        <v>20</v>
      </c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</row>
    <row r="5486" ht="15.15" hidden="1" spans="1:86">
      <c r="A5486" s="4">
        <v>44146.4748958333</v>
      </c>
      <c r="B5486" s="5" t="s">
        <v>65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 t="s">
        <v>14000</v>
      </c>
      <c r="R5486" s="6">
        <v>79955927838</v>
      </c>
      <c r="S5486" s="6" t="s">
        <v>14001</v>
      </c>
      <c r="T5486" s="6" t="s">
        <v>14002</v>
      </c>
      <c r="U5486" s="6" t="s">
        <v>1988</v>
      </c>
      <c r="V5486" s="6" t="s">
        <v>5125</v>
      </c>
      <c r="W5486" s="8">
        <v>44146</v>
      </c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</row>
    <row r="5487" ht="15.15" hidden="1" spans="1:86">
      <c r="A5487" s="4">
        <v>44146.4764583333</v>
      </c>
      <c r="B5487" s="6" t="s">
        <v>80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 t="s">
        <v>14012</v>
      </c>
      <c r="BH5487" s="6">
        <v>79817407323</v>
      </c>
      <c r="BI5487" s="6" t="s">
        <v>14013</v>
      </c>
      <c r="BJ5487" s="6" t="s">
        <v>14014</v>
      </c>
      <c r="BK5487" s="6" t="s">
        <v>14015</v>
      </c>
      <c r="BL5487" s="6" t="s">
        <v>14016</v>
      </c>
      <c r="BM5487" s="7">
        <v>203</v>
      </c>
      <c r="BN5487" s="6" t="s">
        <v>5781</v>
      </c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</row>
    <row r="5488" ht="15.15" hidden="1" spans="1:86">
      <c r="A5488" s="4">
        <v>44146.4773611111</v>
      </c>
      <c r="B5488" s="5" t="s">
        <v>169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 t="s">
        <v>14000</v>
      </c>
      <c r="Y5488" s="6">
        <v>79955927838</v>
      </c>
      <c r="Z5488" s="6" t="s">
        <v>14001</v>
      </c>
      <c r="AA5488" s="6" t="s">
        <v>14002</v>
      </c>
      <c r="AB5488" s="6" t="s">
        <v>5306</v>
      </c>
      <c r="AC5488" s="6">
        <v>1</v>
      </c>
      <c r="AD5488" s="8">
        <v>44146</v>
      </c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</row>
    <row r="5489" ht="15.15" hidden="1" spans="1:86">
      <c r="A5489" s="4">
        <v>44146.4775810185</v>
      </c>
      <c r="B5489" s="5" t="s">
        <v>169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 t="s">
        <v>14017</v>
      </c>
      <c r="Y5489" s="7">
        <v>89052002130</v>
      </c>
      <c r="Z5489" s="6" t="s">
        <v>14005</v>
      </c>
      <c r="AA5489" s="6" t="s">
        <v>14006</v>
      </c>
      <c r="AB5489" s="6" t="s">
        <v>5232</v>
      </c>
      <c r="AC5489" s="7">
        <v>1</v>
      </c>
      <c r="AD5489" s="8">
        <v>44146</v>
      </c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</row>
    <row r="5490" ht="15.15" hidden="1" spans="1:86">
      <c r="A5490" s="4">
        <v>44146.4790509259</v>
      </c>
      <c r="B5490" s="5" t="s">
        <v>192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 t="s">
        <v>14007</v>
      </c>
      <c r="BA5490" s="6" t="s">
        <v>14008</v>
      </c>
      <c r="BB5490" s="6" t="s">
        <v>14009</v>
      </c>
      <c r="BC5490" s="6" t="s">
        <v>14011</v>
      </c>
      <c r="BD5490" s="6" t="s">
        <v>14018</v>
      </c>
      <c r="BE5490" s="7">
        <v>121</v>
      </c>
      <c r="BF5490" s="8">
        <v>44146</v>
      </c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</row>
    <row r="5491" ht="15.15" hidden="1" spans="1:86">
      <c r="A5491" s="4">
        <v>44146.4805324074</v>
      </c>
      <c r="B5491" s="5" t="s">
        <v>169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 t="s">
        <v>14019</v>
      </c>
      <c r="Y5491" s="7">
        <v>89052002130</v>
      </c>
      <c r="Z5491" s="6" t="s">
        <v>14005</v>
      </c>
      <c r="AA5491" s="6" t="s">
        <v>14006</v>
      </c>
      <c r="AB5491" s="6" t="s">
        <v>5626</v>
      </c>
      <c r="AC5491" s="7">
        <v>1</v>
      </c>
      <c r="AD5491" s="8">
        <v>44146</v>
      </c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</row>
    <row r="5492" ht="15.15" hidden="1" spans="1:86">
      <c r="A5492" s="4">
        <v>44146.4814930556</v>
      </c>
      <c r="B5492" s="6" t="s">
        <v>15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 t="s">
        <v>14020</v>
      </c>
      <c r="AF5492" s="7">
        <v>9213383083</v>
      </c>
      <c r="AG5492" s="6" t="s">
        <v>14021</v>
      </c>
      <c r="AH5492" s="6" t="s">
        <v>14022</v>
      </c>
      <c r="AI5492" s="6" t="s">
        <v>9682</v>
      </c>
      <c r="AJ5492" s="7">
        <v>101</v>
      </c>
      <c r="AK5492" s="6" t="s">
        <v>1071</v>
      </c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</row>
    <row r="5493" ht="15.15" hidden="1" spans="1:86">
      <c r="A5493" s="4">
        <v>44146.4814930556</v>
      </c>
      <c r="B5493" s="6" t="s">
        <v>15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 t="s">
        <v>14023</v>
      </c>
      <c r="AF5493" s="6">
        <v>79052098039</v>
      </c>
      <c r="AG5493" s="6" t="s">
        <v>14024</v>
      </c>
      <c r="AH5493" s="6" t="s">
        <v>14025</v>
      </c>
      <c r="AI5493" s="6" t="s">
        <v>3496</v>
      </c>
      <c r="AJ5493" s="7">
        <v>101</v>
      </c>
      <c r="AK5493" s="6" t="s">
        <v>74</v>
      </c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</row>
    <row r="5494" ht="15.15" hidden="1" spans="1:86">
      <c r="A5494" s="4">
        <v>44146.4823032407</v>
      </c>
      <c r="B5494" s="5" t="s">
        <v>65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 t="s">
        <v>6917</v>
      </c>
      <c r="R5494" s="7">
        <v>89112541033</v>
      </c>
      <c r="S5494" s="6" t="s">
        <v>6918</v>
      </c>
      <c r="T5494" s="6" t="s">
        <v>6919</v>
      </c>
      <c r="U5494" s="6" t="s">
        <v>13224</v>
      </c>
      <c r="V5494" s="6" t="s">
        <v>13832</v>
      </c>
      <c r="W5494" s="8">
        <v>44146</v>
      </c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</row>
    <row r="5495" ht="15.15" hidden="1" spans="1:86">
      <c r="A5495" s="4">
        <v>44146.4825231481</v>
      </c>
      <c r="B5495" s="5" t="s">
        <v>169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 t="s">
        <v>14026</v>
      </c>
      <c r="Y5495" s="7">
        <v>89052002120</v>
      </c>
      <c r="Z5495" s="6" t="s">
        <v>14005</v>
      </c>
      <c r="AA5495" s="6" t="s">
        <v>14006</v>
      </c>
      <c r="AB5495" s="6" t="s">
        <v>5306</v>
      </c>
      <c r="AC5495" s="7">
        <v>1</v>
      </c>
      <c r="AD5495" s="8">
        <v>44146</v>
      </c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</row>
    <row r="5496" ht="15.15" hidden="1" spans="1:86">
      <c r="A5496" s="4">
        <v>44146.4838078704</v>
      </c>
      <c r="B5496" s="5" t="s">
        <v>65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 t="s">
        <v>14027</v>
      </c>
      <c r="R5496" s="7">
        <v>89646105877</v>
      </c>
      <c r="S5496" s="6"/>
      <c r="T5496" s="6" t="s">
        <v>14028</v>
      </c>
      <c r="U5496" s="6" t="s">
        <v>14029</v>
      </c>
      <c r="V5496" s="7">
        <v>2</v>
      </c>
      <c r="W5496" s="8">
        <v>44146</v>
      </c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</row>
    <row r="5497" ht="15.15" spans="1:86">
      <c r="A5497" s="4">
        <v>44146.4842824074</v>
      </c>
      <c r="B5497" s="5" t="s">
        <v>11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 t="s">
        <v>14030</v>
      </c>
      <c r="BP5497" s="7">
        <v>9622241111</v>
      </c>
      <c r="BQ5497" s="6"/>
      <c r="BR5497" s="6" t="s">
        <v>14031</v>
      </c>
      <c r="BS5497" s="6" t="s">
        <v>7748</v>
      </c>
      <c r="BT5497" s="7">
        <v>245</v>
      </c>
      <c r="BU5497" s="8">
        <v>44146</v>
      </c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</row>
    <row r="5498" ht="15.15" hidden="1" spans="1:86">
      <c r="A5498" s="4">
        <v>44146.4844097222</v>
      </c>
      <c r="B5498" s="5" t="s">
        <v>192</v>
      </c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 t="s">
        <v>14032</v>
      </c>
      <c r="BA5498" s="7">
        <v>89118248075</v>
      </c>
      <c r="BB5498" s="6" t="s">
        <v>14033</v>
      </c>
      <c r="BC5498" s="6" t="s">
        <v>14034</v>
      </c>
      <c r="BD5498" s="6" t="s">
        <v>14035</v>
      </c>
      <c r="BE5498" s="7">
        <v>127</v>
      </c>
      <c r="BF5498" s="8">
        <v>44146</v>
      </c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  <c r="BQ5498" s="6"/>
      <c r="BR5498" s="6"/>
      <c r="BS5498" s="6"/>
      <c r="BT5498" s="6"/>
      <c r="BU5498" s="6"/>
      <c r="BV5498" s="6"/>
      <c r="BW5498" s="6"/>
      <c r="BX5498" s="6"/>
      <c r="BY5498" s="6"/>
      <c r="BZ5498" s="6"/>
      <c r="CA5498" s="6"/>
      <c r="CB5498" s="6"/>
      <c r="CC5498" s="6"/>
      <c r="CD5498" s="6"/>
      <c r="CE5498" s="6"/>
      <c r="CF5498" s="6"/>
      <c r="CG5498" s="6"/>
      <c r="CH5498" s="6"/>
    </row>
    <row r="5499" ht="15.15" hidden="1" spans="1:86">
      <c r="A5499" s="4">
        <v>44146.4856134259</v>
      </c>
      <c r="B5499" s="5" t="s">
        <v>65</v>
      </c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 t="s">
        <v>14027</v>
      </c>
      <c r="R5499" s="7">
        <v>89646105877</v>
      </c>
      <c r="S5499" s="6"/>
      <c r="T5499" s="6" t="s">
        <v>14028</v>
      </c>
      <c r="U5499" s="6" t="s">
        <v>14036</v>
      </c>
      <c r="V5499" s="7">
        <v>2</v>
      </c>
      <c r="W5499" s="8">
        <v>44146</v>
      </c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  <c r="BQ5499" s="6"/>
      <c r="BR5499" s="6"/>
      <c r="BS5499" s="6"/>
      <c r="BT5499" s="6"/>
      <c r="BU5499" s="6"/>
      <c r="BV5499" s="6"/>
      <c r="BW5499" s="6"/>
      <c r="BX5499" s="6"/>
      <c r="BY5499" s="6"/>
      <c r="BZ5499" s="6"/>
      <c r="CA5499" s="6"/>
      <c r="CB5499" s="6"/>
      <c r="CC5499" s="6"/>
      <c r="CD5499" s="6"/>
      <c r="CE5499" s="6"/>
      <c r="CF5499" s="6"/>
      <c r="CG5499" s="6"/>
      <c r="CH5499" s="6"/>
    </row>
    <row r="5500" ht="15.15" hidden="1" spans="1:86">
      <c r="A5500" s="4">
        <v>44146.4856597222</v>
      </c>
      <c r="B5500" s="6" t="s">
        <v>15</v>
      </c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 t="s">
        <v>14020</v>
      </c>
      <c r="AF5500" s="7">
        <v>9213383083</v>
      </c>
      <c r="AG5500" s="6" t="s">
        <v>14021</v>
      </c>
      <c r="AH5500" s="6" t="s">
        <v>14022</v>
      </c>
      <c r="AI5500" s="6" t="s">
        <v>2844</v>
      </c>
      <c r="AJ5500" s="7">
        <v>105</v>
      </c>
      <c r="AK5500" s="6" t="s">
        <v>1071</v>
      </c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6"/>
      <c r="BZ5500" s="6"/>
      <c r="CA5500" s="6"/>
      <c r="CB5500" s="6"/>
      <c r="CC5500" s="6"/>
      <c r="CD5500" s="6"/>
      <c r="CE5500" s="6"/>
      <c r="CF5500" s="6"/>
      <c r="CG5500" s="6"/>
      <c r="CH5500" s="6"/>
    </row>
    <row r="5501" ht="15.15" hidden="1" spans="1:86">
      <c r="A5501" s="4">
        <v>44146.486712963</v>
      </c>
      <c r="B5501" s="5" t="s">
        <v>65</v>
      </c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 t="s">
        <v>14027</v>
      </c>
      <c r="R5501" s="7">
        <v>89646105877</v>
      </c>
      <c r="S5501" s="6"/>
      <c r="T5501" s="6" t="s">
        <v>14028</v>
      </c>
      <c r="U5501" s="6" t="s">
        <v>14029</v>
      </c>
      <c r="V5501" s="7">
        <v>201</v>
      </c>
      <c r="W5501" s="8">
        <v>44146</v>
      </c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  <c r="BQ5501" s="6"/>
      <c r="BR5501" s="6"/>
      <c r="BS5501" s="6"/>
      <c r="BT5501" s="6"/>
      <c r="BU5501" s="6"/>
      <c r="BV5501" s="6"/>
      <c r="BW5501" s="6"/>
      <c r="BX5501" s="6"/>
      <c r="BY5501" s="6"/>
      <c r="BZ5501" s="6"/>
      <c r="CA5501" s="6"/>
      <c r="CB5501" s="6"/>
      <c r="CC5501" s="6"/>
      <c r="CD5501" s="6"/>
      <c r="CE5501" s="6"/>
      <c r="CF5501" s="6"/>
      <c r="CG5501" s="6"/>
      <c r="CH5501" s="6"/>
    </row>
    <row r="5502" ht="15.15" hidden="1" spans="1:86">
      <c r="A5502" s="4">
        <v>44146.4867939815</v>
      </c>
      <c r="B5502" s="6" t="s">
        <v>15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 t="s">
        <v>14037</v>
      </c>
      <c r="AF5502" s="7">
        <v>89657990728</v>
      </c>
      <c r="AG5502" s="6" t="s">
        <v>14038</v>
      </c>
      <c r="AH5502" s="6" t="s">
        <v>14039</v>
      </c>
      <c r="AI5502" s="6" t="s">
        <v>5952</v>
      </c>
      <c r="AJ5502" s="7">
        <v>101</v>
      </c>
      <c r="AK5502" s="6" t="s">
        <v>14040</v>
      </c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</row>
    <row r="5503" ht="15.15" spans="1:86">
      <c r="A5503" s="4">
        <v>44146.4884490741</v>
      </c>
      <c r="B5503" s="5" t="s">
        <v>11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 t="s">
        <v>14041</v>
      </c>
      <c r="BP5503" s="7">
        <v>9111819992</v>
      </c>
      <c r="BQ5503" s="6"/>
      <c r="BR5503" s="6" t="s">
        <v>14042</v>
      </c>
      <c r="BS5503" s="6" t="s">
        <v>7748</v>
      </c>
      <c r="BT5503" s="7">
        <v>245</v>
      </c>
      <c r="BU5503" s="8">
        <v>44146</v>
      </c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</row>
    <row r="5504" ht="15.15" hidden="1" spans="1:86">
      <c r="A5504" s="4">
        <v>44146.4897685185</v>
      </c>
      <c r="B5504" s="5" t="s">
        <v>65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 t="s">
        <v>14037</v>
      </c>
      <c r="R5504" s="7">
        <v>89657990728</v>
      </c>
      <c r="S5504" s="6" t="s">
        <v>14038</v>
      </c>
      <c r="T5504" s="6" t="s">
        <v>14039</v>
      </c>
      <c r="U5504" s="6" t="s">
        <v>5462</v>
      </c>
      <c r="V5504" s="7">
        <v>101</v>
      </c>
      <c r="W5504" s="8">
        <v>44146</v>
      </c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</row>
    <row r="5505" ht="15.15" spans="1:86">
      <c r="A5505" s="4">
        <v>44146.4902430556</v>
      </c>
      <c r="B5505" s="5" t="s">
        <v>11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 t="s">
        <v>14043</v>
      </c>
      <c r="BP5505" s="7">
        <v>9218963236</v>
      </c>
      <c r="BQ5505" s="6"/>
      <c r="BR5505" s="6" t="s">
        <v>14044</v>
      </c>
      <c r="BS5505" s="6" t="s">
        <v>7748</v>
      </c>
      <c r="BT5505" s="7">
        <v>245</v>
      </c>
      <c r="BU5505" s="8">
        <v>44146</v>
      </c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</row>
    <row r="5506" ht="15.15" hidden="1" spans="1:86">
      <c r="A5506" s="4">
        <v>44146.4906712963</v>
      </c>
      <c r="B5506" s="5" t="s">
        <v>65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 t="s">
        <v>14045</v>
      </c>
      <c r="R5506" s="7">
        <v>89006344185</v>
      </c>
      <c r="S5506" s="6" t="s">
        <v>14046</v>
      </c>
      <c r="T5506" s="6" t="s">
        <v>14047</v>
      </c>
      <c r="U5506" s="6" t="s">
        <v>1878</v>
      </c>
      <c r="V5506" s="7">
        <v>201</v>
      </c>
      <c r="W5506" s="8">
        <v>44146</v>
      </c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</row>
    <row r="5507" ht="15.15" hidden="1" spans="1:86">
      <c r="A5507" s="4">
        <v>44146.4912152778</v>
      </c>
      <c r="B5507" s="5" t="s">
        <v>192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 t="s">
        <v>10697</v>
      </c>
      <c r="BA5507" s="7">
        <v>89213641916</v>
      </c>
      <c r="BB5507" s="6" t="s">
        <v>14048</v>
      </c>
      <c r="BC5507" s="6" t="s">
        <v>10700</v>
      </c>
      <c r="BD5507" s="6" t="s">
        <v>4425</v>
      </c>
      <c r="BE5507" s="7">
        <v>129</v>
      </c>
      <c r="BF5507" s="8">
        <v>44146</v>
      </c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</row>
    <row r="5508" ht="15.15" hidden="1" spans="1:86">
      <c r="A5508" s="4">
        <v>44146.4914236111</v>
      </c>
      <c r="B5508" s="5" t="s">
        <v>65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 t="s">
        <v>14045</v>
      </c>
      <c r="R5508" s="7">
        <v>89006344185</v>
      </c>
      <c r="S5508" s="6" t="s">
        <v>14046</v>
      </c>
      <c r="T5508" s="6" t="s">
        <v>14049</v>
      </c>
      <c r="U5508" s="6" t="s">
        <v>9789</v>
      </c>
      <c r="V5508" s="7">
        <v>201</v>
      </c>
      <c r="W5508" s="8">
        <v>44146</v>
      </c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</row>
    <row r="5509" ht="15.15" hidden="1" spans="1:86">
      <c r="A5509" s="4">
        <v>44146.4925694444</v>
      </c>
      <c r="B5509" s="5" t="s">
        <v>27</v>
      </c>
      <c r="C5509" s="6"/>
      <c r="D5509" s="6"/>
      <c r="E5509" s="6"/>
      <c r="F5509" s="6"/>
      <c r="G5509" s="6"/>
      <c r="H5509" s="6"/>
      <c r="I5509" s="6"/>
      <c r="J5509" s="6" t="s">
        <v>11272</v>
      </c>
      <c r="K5509" s="6">
        <v>79219483315</v>
      </c>
      <c r="L5509" s="6" t="s">
        <v>14050</v>
      </c>
      <c r="M5509" s="6" t="s">
        <v>14051</v>
      </c>
      <c r="N5509" s="6" t="s">
        <v>9082</v>
      </c>
      <c r="O5509" s="7">
        <v>208</v>
      </c>
      <c r="P5509" s="8">
        <v>44146</v>
      </c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</row>
    <row r="5510" ht="15.15" hidden="1" spans="1:86">
      <c r="A5510" s="4">
        <v>44146.4933680556</v>
      </c>
      <c r="B5510" s="6" t="s">
        <v>15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 t="s">
        <v>14052</v>
      </c>
      <c r="AF5510" s="7">
        <v>89217581581</v>
      </c>
      <c r="AG5510" s="6" t="s">
        <v>14053</v>
      </c>
      <c r="AH5510" s="6" t="s">
        <v>14054</v>
      </c>
      <c r="AI5510" s="6" t="s">
        <v>2154</v>
      </c>
      <c r="AJ5510" s="7">
        <v>101</v>
      </c>
      <c r="AK5510" s="6" t="s">
        <v>20</v>
      </c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</row>
    <row r="5511" ht="15.15" spans="1:86">
      <c r="A5511" s="4">
        <v>44146.4956134259</v>
      </c>
      <c r="B5511" s="5" t="s">
        <v>11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 t="s">
        <v>14055</v>
      </c>
      <c r="BP5511" s="7">
        <v>9119222863</v>
      </c>
      <c r="BQ5511" s="6"/>
      <c r="BR5511" s="6" t="s">
        <v>14056</v>
      </c>
      <c r="BS5511" s="6" t="s">
        <v>7748</v>
      </c>
      <c r="BT5511" s="7">
        <v>245</v>
      </c>
      <c r="BU5511" s="8">
        <v>44146</v>
      </c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</row>
    <row r="5512" ht="15.15" hidden="1" spans="1:86">
      <c r="A5512" s="4">
        <v>44146.4971180556</v>
      </c>
      <c r="B5512" s="6" t="s">
        <v>15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 t="s">
        <v>13868</v>
      </c>
      <c r="AF5512" s="6">
        <f>7-911-256-23-69</f>
        <v>-1252</v>
      </c>
      <c r="AG5512" s="6" t="s">
        <v>13869</v>
      </c>
      <c r="AH5512" s="6" t="s">
        <v>7428</v>
      </c>
      <c r="AI5512" s="6" t="s">
        <v>14057</v>
      </c>
      <c r="AJ5512" s="7">
        <v>102</v>
      </c>
      <c r="AK5512" s="6" t="s">
        <v>20</v>
      </c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</row>
    <row r="5513" ht="15.15" spans="1:86">
      <c r="A5513" s="4">
        <v>44146.4975925926</v>
      </c>
      <c r="B5513" s="5" t="s">
        <v>11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 t="s">
        <v>14058</v>
      </c>
      <c r="BP5513" s="7">
        <v>9219412212</v>
      </c>
      <c r="BQ5513" s="6"/>
      <c r="BR5513" s="6" t="s">
        <v>14059</v>
      </c>
      <c r="BS5513" s="6" t="s">
        <v>7748</v>
      </c>
      <c r="BT5513" s="7">
        <v>245</v>
      </c>
      <c r="BU5513" s="8">
        <v>44146</v>
      </c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</row>
    <row r="5514" ht="15.15" hidden="1" spans="1:86">
      <c r="A5514" s="4">
        <v>44146.4980671296</v>
      </c>
      <c r="B5514" s="5" t="s">
        <v>65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 t="s">
        <v>5611</v>
      </c>
      <c r="R5514" s="7">
        <v>89219521944</v>
      </c>
      <c r="S5514" s="6" t="s">
        <v>5612</v>
      </c>
      <c r="T5514" s="6" t="s">
        <v>5613</v>
      </c>
      <c r="U5514" s="6" t="s">
        <v>414</v>
      </c>
      <c r="V5514" s="7">
        <v>101</v>
      </c>
      <c r="W5514" s="8">
        <v>44146</v>
      </c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</row>
    <row r="5515" ht="15.15" hidden="1" spans="1:86">
      <c r="A5515" s="4">
        <v>44146.4985648148</v>
      </c>
      <c r="B5515" s="5" t="s">
        <v>192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 t="s">
        <v>14060</v>
      </c>
      <c r="BA5515" s="6">
        <v>79117642575</v>
      </c>
      <c r="BB5515" s="6" t="s">
        <v>14061</v>
      </c>
      <c r="BC5515" s="6" t="s">
        <v>14062</v>
      </c>
      <c r="BD5515" s="6" t="s">
        <v>11588</v>
      </c>
      <c r="BE5515" s="7">
        <v>138</v>
      </c>
      <c r="BF5515" s="8">
        <v>44146</v>
      </c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</row>
    <row r="5516" ht="15.15" spans="1:86">
      <c r="A5516" s="4">
        <v>44146.4992824074</v>
      </c>
      <c r="B5516" s="5" t="s">
        <v>11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 t="s">
        <v>14063</v>
      </c>
      <c r="BP5516" s="7">
        <v>9131415059</v>
      </c>
      <c r="BQ5516" s="6"/>
      <c r="BR5516" s="6" t="s">
        <v>14064</v>
      </c>
      <c r="BS5516" s="6" t="s">
        <v>7748</v>
      </c>
      <c r="BT5516" s="7">
        <v>245</v>
      </c>
      <c r="BU5516" s="8">
        <v>44146</v>
      </c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</row>
    <row r="5517" ht="15.15" hidden="1" spans="1:86">
      <c r="A5517" s="4">
        <v>44146.4996759259</v>
      </c>
      <c r="B5517" s="5" t="s">
        <v>192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 t="s">
        <v>14060</v>
      </c>
      <c r="BA5517" s="6">
        <v>79117642575</v>
      </c>
      <c r="BB5517" s="6" t="s">
        <v>14065</v>
      </c>
      <c r="BC5517" s="6" t="s">
        <v>14062</v>
      </c>
      <c r="BD5517" s="6" t="s">
        <v>12862</v>
      </c>
      <c r="BE5517" s="7">
        <v>136</v>
      </c>
      <c r="BF5517" s="8">
        <v>44146</v>
      </c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</row>
    <row r="5518" ht="15.15" hidden="1" spans="1:86">
      <c r="A5518" s="4">
        <v>44146.5028472222</v>
      </c>
      <c r="B5518" s="5" t="s">
        <v>65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 t="s">
        <v>14066</v>
      </c>
      <c r="R5518" s="6">
        <v>79119123372</v>
      </c>
      <c r="S5518" s="6" t="s">
        <v>14067</v>
      </c>
      <c r="T5518" s="6" t="s">
        <v>14068</v>
      </c>
      <c r="U5518" s="6" t="s">
        <v>7020</v>
      </c>
      <c r="V5518" s="6">
        <v>3</v>
      </c>
      <c r="W5518" s="8">
        <v>44146</v>
      </c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</row>
    <row r="5519" ht="15.15" hidden="1" spans="1:86">
      <c r="A5519" s="4">
        <v>44146.5030787037</v>
      </c>
      <c r="B5519" s="5" t="s">
        <v>65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 t="s">
        <v>14069</v>
      </c>
      <c r="R5519" s="6">
        <v>79062430634</v>
      </c>
      <c r="S5519" s="6" t="s">
        <v>14070</v>
      </c>
      <c r="T5519" s="6" t="s">
        <v>14071</v>
      </c>
      <c r="U5519" s="6" t="s">
        <v>1417</v>
      </c>
      <c r="V5519" s="7">
        <v>501</v>
      </c>
      <c r="W5519" s="8">
        <v>44146</v>
      </c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</row>
    <row r="5520" ht="15.15" spans="1:86">
      <c r="A5520" s="4">
        <v>44146.5037615741</v>
      </c>
      <c r="B5520" s="5" t="s">
        <v>11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 t="s">
        <v>11182</v>
      </c>
      <c r="BP5520" s="6" t="s">
        <v>14072</v>
      </c>
      <c r="BQ5520" s="6" t="s">
        <v>11768</v>
      </c>
      <c r="BR5520" s="6" t="s">
        <v>11769</v>
      </c>
      <c r="BS5520" s="6" t="s">
        <v>10107</v>
      </c>
      <c r="BT5520" s="7">
        <v>219</v>
      </c>
      <c r="BU5520" s="8">
        <v>44146</v>
      </c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</row>
    <row r="5521" ht="15.15" hidden="1" spans="1:86">
      <c r="A5521" s="4">
        <v>44146.5042939815</v>
      </c>
      <c r="B5521" s="5" t="s">
        <v>65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 t="s">
        <v>14066</v>
      </c>
      <c r="R5521" s="6">
        <v>79119123372</v>
      </c>
      <c r="S5521" s="6" t="s">
        <v>14067</v>
      </c>
      <c r="T5521" s="6" t="s">
        <v>14073</v>
      </c>
      <c r="U5521" s="6" t="s">
        <v>7020</v>
      </c>
      <c r="V5521" s="6">
        <v>3</v>
      </c>
      <c r="W5521" s="8">
        <v>44146</v>
      </c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</row>
    <row r="5522" ht="15.15" hidden="1" spans="1:86">
      <c r="A5522" s="4">
        <v>44146.5043287037</v>
      </c>
      <c r="B5522" s="5" t="s">
        <v>65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 t="s">
        <v>14069</v>
      </c>
      <c r="R5522" s="6">
        <v>79062430634</v>
      </c>
      <c r="S5522" s="6" t="s">
        <v>14070</v>
      </c>
      <c r="T5522" s="6" t="s">
        <v>14071</v>
      </c>
      <c r="U5522" s="6" t="s">
        <v>904</v>
      </c>
      <c r="V5522" s="7">
        <v>601</v>
      </c>
      <c r="W5522" s="8">
        <v>44146</v>
      </c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</row>
    <row r="5523" ht="15.15" spans="1:86">
      <c r="A5523" s="4">
        <v>44146.5046296296</v>
      </c>
      <c r="B5523" s="5" t="s">
        <v>11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 t="s">
        <v>14074</v>
      </c>
      <c r="BP5523" s="7">
        <v>9217729950</v>
      </c>
      <c r="BQ5523" s="6"/>
      <c r="BR5523" s="6" t="s">
        <v>14075</v>
      </c>
      <c r="BS5523" s="6" t="s">
        <v>7748</v>
      </c>
      <c r="BT5523" s="7">
        <v>245</v>
      </c>
      <c r="BU5523" s="8">
        <v>44146</v>
      </c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</row>
    <row r="5524" ht="15.15" hidden="1" spans="1:86">
      <c r="A5524" s="4">
        <v>44146.5050347222</v>
      </c>
      <c r="B5524" s="6" t="s">
        <v>15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 t="s">
        <v>14076</v>
      </c>
      <c r="AF5524" s="6" t="s">
        <v>14077</v>
      </c>
      <c r="AG5524" s="6" t="s">
        <v>14078</v>
      </c>
      <c r="AH5524" s="6" t="s">
        <v>14079</v>
      </c>
      <c r="AI5524" s="6" t="s">
        <v>723</v>
      </c>
      <c r="AJ5524" s="7">
        <v>103</v>
      </c>
      <c r="AK5524" s="6" t="s">
        <v>74</v>
      </c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</row>
    <row r="5525" ht="15.15" hidden="1" spans="1:86">
      <c r="A5525" s="4">
        <v>44146.5054513889</v>
      </c>
      <c r="B5525" s="5" t="s">
        <v>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 t="s">
        <v>14080</v>
      </c>
      <c r="R5525" s="7">
        <v>89219737817</v>
      </c>
      <c r="S5525" s="6" t="s">
        <v>14081</v>
      </c>
      <c r="T5525" s="6" t="s">
        <v>14082</v>
      </c>
      <c r="U5525" s="6" t="s">
        <v>1878</v>
      </c>
      <c r="V5525" s="7">
        <v>101</v>
      </c>
      <c r="W5525" s="8">
        <v>44146</v>
      </c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</row>
    <row r="5526" ht="15.15" spans="1:86">
      <c r="A5526" s="4">
        <v>44146.5067824074</v>
      </c>
      <c r="B5526" s="5" t="s">
        <v>11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 t="s">
        <v>14083</v>
      </c>
      <c r="BP5526" s="7">
        <v>9052570674</v>
      </c>
      <c r="BQ5526" s="6"/>
      <c r="BR5526" s="6" t="s">
        <v>14084</v>
      </c>
      <c r="BS5526" s="6" t="s">
        <v>7748</v>
      </c>
      <c r="BT5526" s="7">
        <v>245</v>
      </c>
      <c r="BU5526" s="8">
        <v>44146</v>
      </c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</row>
    <row r="5527" ht="15.15" hidden="1" spans="1:86">
      <c r="A5527" s="4">
        <v>44146.5069328704</v>
      </c>
      <c r="B5527" s="5" t="s">
        <v>169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 t="s">
        <v>14085</v>
      </c>
      <c r="Y5527" s="6">
        <v>79214240950</v>
      </c>
      <c r="Z5527" s="6" t="s">
        <v>14086</v>
      </c>
      <c r="AA5527" s="6" t="s">
        <v>14087</v>
      </c>
      <c r="AB5527" s="6" t="s">
        <v>14088</v>
      </c>
      <c r="AC5527" s="7">
        <v>201</v>
      </c>
      <c r="AD5527" s="8">
        <v>44146</v>
      </c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</row>
    <row r="5528" ht="15.15" hidden="1" spans="1:86">
      <c r="A5528" s="4">
        <v>44146.5071296296</v>
      </c>
      <c r="B5528" s="5" t="s">
        <v>192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 t="s">
        <v>1783</v>
      </c>
      <c r="BA5528" s="7">
        <v>89516438987</v>
      </c>
      <c r="BB5528" s="6" t="s">
        <v>1784</v>
      </c>
      <c r="BC5528" s="6" t="s">
        <v>1785</v>
      </c>
      <c r="BD5528" s="6" t="s">
        <v>773</v>
      </c>
      <c r="BE5528" s="7">
        <v>113</v>
      </c>
      <c r="BF5528" s="8">
        <v>44146</v>
      </c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</row>
    <row r="5529" ht="15.15" hidden="1" spans="1:86">
      <c r="A5529" s="4">
        <v>44146.508287037</v>
      </c>
      <c r="B5529" s="5" t="s">
        <v>169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 t="s">
        <v>14089</v>
      </c>
      <c r="Y5529" s="6" t="s">
        <v>14090</v>
      </c>
      <c r="Z5529" s="6" t="s">
        <v>14091</v>
      </c>
      <c r="AA5529" s="6" t="s">
        <v>14092</v>
      </c>
      <c r="AB5529" s="6" t="s">
        <v>1021</v>
      </c>
      <c r="AC5529" s="6" t="s">
        <v>46</v>
      </c>
      <c r="AD5529" s="8">
        <v>44146</v>
      </c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</row>
    <row r="5530" ht="15.15" hidden="1" spans="1:86">
      <c r="A5530" s="4">
        <v>44146.5083564815</v>
      </c>
      <c r="B5530" s="5" t="s">
        <v>192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 t="s">
        <v>4207</v>
      </c>
      <c r="BA5530" s="6">
        <v>79650542314</v>
      </c>
      <c r="BB5530" s="6" t="s">
        <v>12513</v>
      </c>
      <c r="BC5530" s="6" t="s">
        <v>14093</v>
      </c>
      <c r="BD5530" s="6" t="s">
        <v>773</v>
      </c>
      <c r="BE5530" s="7">
        <v>106</v>
      </c>
      <c r="BF5530" s="8">
        <v>44146</v>
      </c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</row>
    <row r="5531" ht="15.15" spans="1:86">
      <c r="A5531" s="4">
        <v>44146.5085069444</v>
      </c>
      <c r="B5531" s="5" t="s">
        <v>11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 t="s">
        <v>14094</v>
      </c>
      <c r="BP5531" s="7">
        <v>91119865</v>
      </c>
      <c r="BQ5531" s="6"/>
      <c r="BR5531" s="6" t="s">
        <v>14095</v>
      </c>
      <c r="BS5531" s="6" t="s">
        <v>7748</v>
      </c>
      <c r="BT5531" s="7">
        <v>245</v>
      </c>
      <c r="BU5531" s="8">
        <v>44146</v>
      </c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</row>
    <row r="5532" ht="15.15" hidden="1" spans="1:86">
      <c r="A5532" s="4">
        <v>44146.5085416667</v>
      </c>
      <c r="B5532" s="5" t="s">
        <v>65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 t="s">
        <v>13356</v>
      </c>
      <c r="R5532" s="6">
        <v>79216563115</v>
      </c>
      <c r="S5532" s="6" t="s">
        <v>13357</v>
      </c>
      <c r="T5532" s="6" t="s">
        <v>13358</v>
      </c>
      <c r="U5532" s="6" t="s">
        <v>2001</v>
      </c>
      <c r="V5532" s="7">
        <v>101</v>
      </c>
      <c r="W5532" s="8">
        <v>44145</v>
      </c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</row>
    <row r="5533" ht="15.15" spans="1:86">
      <c r="A5533" s="4">
        <v>44146.5099305556</v>
      </c>
      <c r="B5533" s="5" t="s">
        <v>11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 t="s">
        <v>14096</v>
      </c>
      <c r="BP5533" s="7">
        <v>9110203373</v>
      </c>
      <c r="BQ5533" s="6"/>
      <c r="BR5533" s="6" t="s">
        <v>14097</v>
      </c>
      <c r="BS5533" s="6" t="s">
        <v>7748</v>
      </c>
      <c r="BT5533" s="7">
        <v>245</v>
      </c>
      <c r="BU5533" s="8">
        <v>44146</v>
      </c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</row>
    <row r="5534" ht="15.15" hidden="1" spans="1:86">
      <c r="A5534" s="4">
        <v>44146.5106018518</v>
      </c>
      <c r="B5534" s="5" t="s">
        <v>65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 t="s">
        <v>14080</v>
      </c>
      <c r="R5534" s="7">
        <v>89219737817</v>
      </c>
      <c r="S5534" s="6" t="s">
        <v>14081</v>
      </c>
      <c r="T5534" s="6" t="s">
        <v>14098</v>
      </c>
      <c r="U5534" s="6" t="s">
        <v>9758</v>
      </c>
      <c r="V5534" s="7">
        <v>101</v>
      </c>
      <c r="W5534" s="8">
        <v>44146</v>
      </c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</row>
    <row r="5535" ht="15.15" hidden="1" spans="1:86">
      <c r="A5535" s="4">
        <v>44146.5112152778</v>
      </c>
      <c r="B5535" s="6" t="s">
        <v>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 t="s">
        <v>14099</v>
      </c>
      <c r="AF5535" s="7">
        <v>89817123603</v>
      </c>
      <c r="AG5535" s="6" t="s">
        <v>14100</v>
      </c>
      <c r="AH5535" s="6" t="s">
        <v>14101</v>
      </c>
      <c r="AI5535" s="6" t="s">
        <v>14102</v>
      </c>
      <c r="AJ5535" s="7">
        <v>201</v>
      </c>
      <c r="AK5535" s="6" t="s">
        <v>20</v>
      </c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</row>
    <row r="5536" ht="15.15" spans="1:86">
      <c r="A5536" s="4">
        <v>44146.5113078704</v>
      </c>
      <c r="B5536" s="5" t="s">
        <v>11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 t="s">
        <v>14103</v>
      </c>
      <c r="BP5536" s="7">
        <v>9062629171</v>
      </c>
      <c r="BQ5536" s="6"/>
      <c r="BR5536" s="6" t="s">
        <v>14104</v>
      </c>
      <c r="BS5536" s="6" t="s">
        <v>7748</v>
      </c>
      <c r="BT5536" s="7">
        <v>245</v>
      </c>
      <c r="BU5536" s="8">
        <v>44146</v>
      </c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</row>
    <row r="5537" ht="15.15" spans="1:86">
      <c r="A5537" s="4">
        <v>44146.5127546296</v>
      </c>
      <c r="B5537" s="5" t="s">
        <v>11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 t="s">
        <v>14105</v>
      </c>
      <c r="BP5537" s="7">
        <v>9154882838</v>
      </c>
      <c r="BQ5537" s="6"/>
      <c r="BR5537" s="6" t="s">
        <v>14106</v>
      </c>
      <c r="BS5537" s="6" t="s">
        <v>7748</v>
      </c>
      <c r="BT5537" s="7">
        <v>245</v>
      </c>
      <c r="BU5537" s="8">
        <v>44146</v>
      </c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</row>
    <row r="5538" ht="15.15" hidden="1" spans="1:86">
      <c r="A5538" s="4">
        <v>44146.5131828704</v>
      </c>
      <c r="B5538" s="5" t="s">
        <v>192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 t="s">
        <v>14107</v>
      </c>
      <c r="BA5538" s="6" t="s">
        <v>14108</v>
      </c>
      <c r="BB5538" s="6" t="s">
        <v>14109</v>
      </c>
      <c r="BC5538" s="6" t="s">
        <v>14110</v>
      </c>
      <c r="BD5538" s="6" t="s">
        <v>6709</v>
      </c>
      <c r="BE5538" s="7">
        <v>108</v>
      </c>
      <c r="BF5538" s="8">
        <v>44146</v>
      </c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</row>
    <row r="5539" ht="15.15" hidden="1" spans="1:86">
      <c r="A5539" s="4">
        <v>44146.514837963</v>
      </c>
      <c r="B5539" s="6" t="s">
        <v>15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 t="s">
        <v>14080</v>
      </c>
      <c r="AF5539" s="7">
        <v>89219737817</v>
      </c>
      <c r="AG5539" s="6" t="s">
        <v>14081</v>
      </c>
      <c r="AH5539" s="6" t="s">
        <v>14111</v>
      </c>
      <c r="AI5539" s="6" t="s">
        <v>12711</v>
      </c>
      <c r="AJ5539" s="7">
        <v>101</v>
      </c>
      <c r="AK5539" s="6" t="s">
        <v>6514</v>
      </c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</row>
    <row r="5540" ht="15.15" spans="1:86">
      <c r="A5540" s="4">
        <v>44146.5150347222</v>
      </c>
      <c r="B5540" s="5" t="s">
        <v>11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 t="s">
        <v>14112</v>
      </c>
      <c r="BP5540" s="7">
        <v>89119288260</v>
      </c>
      <c r="BQ5540" s="6"/>
      <c r="BR5540" s="6" t="s">
        <v>14113</v>
      </c>
      <c r="BS5540" s="6" t="s">
        <v>7748</v>
      </c>
      <c r="BT5540" s="7">
        <v>317</v>
      </c>
      <c r="BU5540" s="8">
        <v>44146</v>
      </c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</row>
    <row r="5541" ht="15.15" hidden="1" spans="1:86">
      <c r="A5541" s="4">
        <v>44146.5150694444</v>
      </c>
      <c r="B5541" s="5" t="s">
        <v>192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 t="s">
        <v>14107</v>
      </c>
      <c r="BA5541" s="6" t="s">
        <v>14108</v>
      </c>
      <c r="BB5541" s="6" t="s">
        <v>14114</v>
      </c>
      <c r="BC5541" s="6" t="s">
        <v>14115</v>
      </c>
      <c r="BD5541" s="6" t="s">
        <v>773</v>
      </c>
      <c r="BE5541" s="7">
        <v>108</v>
      </c>
      <c r="BF5541" s="8">
        <v>44146</v>
      </c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</row>
    <row r="5542" ht="15.15" hidden="1" spans="1:86">
      <c r="A5542" s="4">
        <v>44146.5151736111</v>
      </c>
      <c r="B5542" s="5" t="s">
        <v>192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 t="s">
        <v>6949</v>
      </c>
      <c r="BA5542" s="7">
        <v>89819406002</v>
      </c>
      <c r="BB5542" s="6" t="s">
        <v>6950</v>
      </c>
      <c r="BC5542" s="6" t="s">
        <v>14116</v>
      </c>
      <c r="BD5542" s="6" t="s">
        <v>773</v>
      </c>
      <c r="BE5542" s="6" t="s">
        <v>14117</v>
      </c>
      <c r="BF5542" s="8">
        <v>44146</v>
      </c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</row>
    <row r="5543" ht="15.15" hidden="1" spans="1:86">
      <c r="A5543" s="4">
        <v>44146.5161342593</v>
      </c>
      <c r="B5543" s="5" t="s">
        <v>192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 t="s">
        <v>769</v>
      </c>
      <c r="BA5543" s="6">
        <v>79955993407</v>
      </c>
      <c r="BB5543" s="6" t="s">
        <v>770</v>
      </c>
      <c r="BC5543" s="6" t="s">
        <v>771</v>
      </c>
      <c r="BD5543" s="6" t="s">
        <v>773</v>
      </c>
      <c r="BE5543" s="7">
        <v>113</v>
      </c>
      <c r="BF5543" s="8">
        <v>44146</v>
      </c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</row>
    <row r="5544" ht="15.15" spans="1:86">
      <c r="A5544" s="4">
        <v>44146.5163310185</v>
      </c>
      <c r="B5544" s="5" t="s">
        <v>11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 t="s">
        <v>14118</v>
      </c>
      <c r="BP5544" s="7">
        <v>89119267408</v>
      </c>
      <c r="BQ5544" s="6"/>
      <c r="BR5544" s="6" t="s">
        <v>14119</v>
      </c>
      <c r="BS5544" s="6" t="s">
        <v>7748</v>
      </c>
      <c r="BT5544" s="7">
        <v>317</v>
      </c>
      <c r="BU5544" s="8">
        <v>44146</v>
      </c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</row>
    <row r="5545" ht="15.15" hidden="1" spans="1:86">
      <c r="A5545" s="4">
        <v>44146.5173726852</v>
      </c>
      <c r="B5545" s="6" t="s">
        <v>15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 t="s">
        <v>6716</v>
      </c>
      <c r="AF5545" s="6">
        <v>79219616985</v>
      </c>
      <c r="AG5545" s="6" t="s">
        <v>11711</v>
      </c>
      <c r="AH5545" s="6" t="s">
        <v>6718</v>
      </c>
      <c r="AI5545" s="6" t="s">
        <v>35</v>
      </c>
      <c r="AJ5545" s="7">
        <v>108</v>
      </c>
      <c r="AK5545" s="6" t="s">
        <v>20</v>
      </c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</row>
    <row r="5546" ht="15.15" hidden="1" spans="1:86">
      <c r="A5546" s="4">
        <v>44146.5174537037</v>
      </c>
      <c r="B5546" s="5" t="s">
        <v>192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 t="s">
        <v>774</v>
      </c>
      <c r="BA5546" s="6">
        <v>79500441993</v>
      </c>
      <c r="BB5546" s="6" t="s">
        <v>770</v>
      </c>
      <c r="BC5546" s="6" t="s">
        <v>775</v>
      </c>
      <c r="BD5546" s="6" t="s">
        <v>773</v>
      </c>
      <c r="BE5546" s="7">
        <v>113</v>
      </c>
      <c r="BF5546" s="8">
        <v>44146</v>
      </c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</row>
    <row r="5547" ht="15.15" spans="1:86">
      <c r="A5547" s="4">
        <v>44146.5178587963</v>
      </c>
      <c r="B5547" s="5" t="s">
        <v>11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 t="s">
        <v>14120</v>
      </c>
      <c r="BP5547" s="7">
        <v>9663355</v>
      </c>
      <c r="BQ5547" s="6"/>
      <c r="BR5547" s="6" t="s">
        <v>14121</v>
      </c>
      <c r="BS5547" s="6" t="s">
        <v>7748</v>
      </c>
      <c r="BT5547" s="7">
        <v>317</v>
      </c>
      <c r="BU5547" s="8">
        <v>44146</v>
      </c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</row>
    <row r="5548" ht="15.15" spans="1:86">
      <c r="A5548" s="4">
        <v>44146.5197800926</v>
      </c>
      <c r="B5548" s="5" t="s">
        <v>11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 t="s">
        <v>14122</v>
      </c>
      <c r="BP5548" s="7">
        <v>89213338297</v>
      </c>
      <c r="BQ5548" s="6"/>
      <c r="BR5548" s="6" t="s">
        <v>14123</v>
      </c>
      <c r="BS5548" s="6" t="s">
        <v>7748</v>
      </c>
      <c r="BT5548" s="7">
        <v>317</v>
      </c>
      <c r="BU5548" s="8">
        <v>44146</v>
      </c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</row>
    <row r="5549" ht="15.15" spans="1:86">
      <c r="A5549" s="4">
        <v>44146.5225115741</v>
      </c>
      <c r="B5549" s="5" t="s">
        <v>11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 t="s">
        <v>14124</v>
      </c>
      <c r="BP5549" s="7">
        <v>89657511677</v>
      </c>
      <c r="BQ5549" s="6"/>
      <c r="BR5549" s="6" t="s">
        <v>14125</v>
      </c>
      <c r="BS5549" s="6" t="s">
        <v>7748</v>
      </c>
      <c r="BT5549" s="7">
        <v>317</v>
      </c>
      <c r="BU5549" s="8">
        <v>44146</v>
      </c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</row>
    <row r="5550" ht="15.15" spans="1:86">
      <c r="A5550" s="4">
        <v>44146.5229282407</v>
      </c>
      <c r="B5550" s="5" t="s">
        <v>11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 t="s">
        <v>10488</v>
      </c>
      <c r="BP5550" s="7">
        <v>89219403403</v>
      </c>
      <c r="BQ5550" s="6" t="s">
        <v>10490</v>
      </c>
      <c r="BR5550" s="6" t="s">
        <v>10491</v>
      </c>
      <c r="BS5550" s="6" t="s">
        <v>280</v>
      </c>
      <c r="BT5550" s="7">
        <v>103</v>
      </c>
      <c r="BU5550" s="8">
        <v>44146</v>
      </c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</row>
    <row r="5551" ht="15.15" spans="1:86">
      <c r="A5551" s="4">
        <v>44146.5247569444</v>
      </c>
      <c r="B5551" s="5" t="s">
        <v>11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 t="s">
        <v>14126</v>
      </c>
      <c r="BP5551" s="7">
        <v>8981751414427</v>
      </c>
      <c r="BQ5551" s="6"/>
      <c r="BR5551" s="6" t="s">
        <v>14127</v>
      </c>
      <c r="BS5551" s="6" t="s">
        <v>7748</v>
      </c>
      <c r="BT5551" s="7">
        <v>317</v>
      </c>
      <c r="BU5551" s="8">
        <v>44146</v>
      </c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</row>
    <row r="5552" ht="15.15" hidden="1" spans="1:86">
      <c r="A5552" s="4">
        <v>44146.5259375</v>
      </c>
      <c r="B5552" s="5" t="s">
        <v>192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 t="s">
        <v>14128</v>
      </c>
      <c r="BA5552" s="7">
        <v>89119250303</v>
      </c>
      <c r="BB5552" s="6" t="s">
        <v>14129</v>
      </c>
      <c r="BC5552" s="6" t="s">
        <v>14130</v>
      </c>
      <c r="BD5552" s="6" t="s">
        <v>14131</v>
      </c>
      <c r="BE5552" s="6" t="s">
        <v>14132</v>
      </c>
      <c r="BF5552" s="8">
        <v>44146</v>
      </c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</row>
    <row r="5553" ht="15.15" hidden="1" spans="1:86">
      <c r="A5553" s="4">
        <v>44146.5260416667</v>
      </c>
      <c r="B5553" s="5" t="s">
        <v>192</v>
      </c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6" t="s">
        <v>12664</v>
      </c>
      <c r="BA5553" s="7">
        <v>9219458551</v>
      </c>
      <c r="BB5553" s="6"/>
      <c r="BC5553" s="6" t="s">
        <v>14133</v>
      </c>
      <c r="BD5553" s="6" t="s">
        <v>773</v>
      </c>
      <c r="BE5553" s="7">
        <v>114</v>
      </c>
      <c r="BF5553" s="7" t="s">
        <v>14134</v>
      </c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  <c r="BQ5553" s="6"/>
      <c r="BR5553" s="6"/>
      <c r="BS5553" s="6"/>
      <c r="BT5553" s="6"/>
      <c r="BU5553" s="6"/>
      <c r="BV5553" s="6"/>
      <c r="BW5553" s="6"/>
      <c r="BX5553" s="6"/>
      <c r="BY5553" s="6"/>
      <c r="BZ5553" s="6"/>
      <c r="CA5553" s="6"/>
      <c r="CB5553" s="6"/>
      <c r="CC5553" s="6"/>
      <c r="CD5553" s="6"/>
      <c r="CE5553" s="6"/>
      <c r="CF5553" s="6"/>
      <c r="CG5553" s="6"/>
      <c r="CH5553" s="6"/>
    </row>
    <row r="5554" ht="15.15" spans="1:86">
      <c r="A5554" s="4">
        <v>44146.5266782407</v>
      </c>
      <c r="B5554" s="5" t="s">
        <v>11</v>
      </c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 t="s">
        <v>14135</v>
      </c>
      <c r="BP5554" s="7">
        <v>89219333258</v>
      </c>
      <c r="BQ5554" s="6"/>
      <c r="BR5554" s="6" t="s">
        <v>14136</v>
      </c>
      <c r="BS5554" s="6" t="s">
        <v>7748</v>
      </c>
      <c r="BT5554" s="7">
        <v>317</v>
      </c>
      <c r="BU5554" s="8">
        <v>44146</v>
      </c>
      <c r="BV5554" s="6"/>
      <c r="BW5554" s="6"/>
      <c r="BX5554" s="6"/>
      <c r="BY5554" s="6"/>
      <c r="BZ5554" s="6"/>
      <c r="CA5554" s="6"/>
      <c r="CB5554" s="6"/>
      <c r="CC5554" s="6"/>
      <c r="CD5554" s="6"/>
      <c r="CE5554" s="6"/>
      <c r="CF5554" s="6"/>
      <c r="CG5554" s="6"/>
      <c r="CH5554" s="6"/>
    </row>
    <row r="5555" ht="15.15" spans="1:86">
      <c r="A5555" s="4">
        <v>44146.5267013889</v>
      </c>
      <c r="B5555" s="5" t="s">
        <v>11</v>
      </c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 t="s">
        <v>61</v>
      </c>
      <c r="BP5555" s="6" t="s">
        <v>3885</v>
      </c>
      <c r="BQ5555" s="6" t="s">
        <v>62</v>
      </c>
      <c r="BR5555" s="6" t="s">
        <v>3881</v>
      </c>
      <c r="BS5555" s="6" t="s">
        <v>14137</v>
      </c>
      <c r="BT5555" s="7">
        <v>171</v>
      </c>
      <c r="BU5555" s="8">
        <v>44146</v>
      </c>
      <c r="BV5555" s="6"/>
      <c r="BW5555" s="6"/>
      <c r="BX5555" s="6"/>
      <c r="BY5555" s="6"/>
      <c r="BZ5555" s="6"/>
      <c r="CA5555" s="6"/>
      <c r="CB5555" s="6"/>
      <c r="CC5555" s="6"/>
      <c r="CD5555" s="6"/>
      <c r="CE5555" s="6"/>
      <c r="CF5555" s="6"/>
      <c r="CG5555" s="6"/>
      <c r="CH5555" s="6"/>
    </row>
    <row r="5556" ht="15.15" spans="1:86">
      <c r="A5556" s="4">
        <v>44146.5274305556</v>
      </c>
      <c r="B5556" s="5" t="s">
        <v>11</v>
      </c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 t="s">
        <v>14138</v>
      </c>
      <c r="BP5556" s="6" t="s">
        <v>14139</v>
      </c>
      <c r="BQ5556" s="6" t="s">
        <v>14140</v>
      </c>
      <c r="BR5556" s="6" t="s">
        <v>14141</v>
      </c>
      <c r="BS5556" s="6" t="s">
        <v>14137</v>
      </c>
      <c r="BT5556" s="7">
        <v>171</v>
      </c>
      <c r="BU5556" s="8">
        <v>44146</v>
      </c>
      <c r="BV5556" s="6"/>
      <c r="BW5556" s="6"/>
      <c r="BX5556" s="6"/>
      <c r="BY5556" s="6"/>
      <c r="BZ5556" s="6"/>
      <c r="CA5556" s="6"/>
      <c r="CB5556" s="6"/>
      <c r="CC5556" s="6"/>
      <c r="CD5556" s="6"/>
      <c r="CE5556" s="6"/>
      <c r="CF5556" s="6"/>
      <c r="CG5556" s="6"/>
      <c r="CH5556" s="6"/>
    </row>
    <row r="5557" ht="15.15" spans="1:86">
      <c r="A5557" s="4">
        <v>44146.5274884259</v>
      </c>
      <c r="B5557" s="5" t="s">
        <v>11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 t="s">
        <v>6182</v>
      </c>
      <c r="BP5557" s="6" t="s">
        <v>8737</v>
      </c>
      <c r="BQ5557" s="6" t="s">
        <v>14142</v>
      </c>
      <c r="BR5557" s="6" t="s">
        <v>8738</v>
      </c>
      <c r="BS5557" s="6" t="s">
        <v>14137</v>
      </c>
      <c r="BT5557" s="7">
        <v>171</v>
      </c>
      <c r="BU5557" s="8">
        <v>44146</v>
      </c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</row>
    <row r="5558" ht="15.15" spans="1:86">
      <c r="A5558" s="4">
        <v>44146.5276041667</v>
      </c>
      <c r="B5558" s="5" t="s">
        <v>11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 t="s">
        <v>14143</v>
      </c>
      <c r="BP5558" s="7">
        <v>9650033617</v>
      </c>
      <c r="BQ5558" s="6" t="s">
        <v>14144</v>
      </c>
      <c r="BR5558" s="6" t="s">
        <v>14145</v>
      </c>
      <c r="BS5558" s="6" t="s">
        <v>14137</v>
      </c>
      <c r="BT5558" s="7">
        <v>171</v>
      </c>
      <c r="BU5558" s="8">
        <v>44146</v>
      </c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</row>
    <row r="5559" ht="15.15" hidden="1" spans="1:86">
      <c r="A5559" s="4">
        <v>44146.5278009259</v>
      </c>
      <c r="B5559" s="5" t="s">
        <v>192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 t="s">
        <v>14146</v>
      </c>
      <c r="BA5559" s="7">
        <v>9219337756</v>
      </c>
      <c r="BB5559" s="6"/>
      <c r="BC5559" s="6" t="s">
        <v>14147</v>
      </c>
      <c r="BD5559" s="6" t="s">
        <v>773</v>
      </c>
      <c r="BE5559" s="7">
        <v>114</v>
      </c>
      <c r="BF5559" s="7" t="s">
        <v>14134</v>
      </c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</row>
    <row r="5560" ht="15.15" spans="1:86">
      <c r="A5560" s="4">
        <v>44146.5284953704</v>
      </c>
      <c r="B5560" s="5" t="s">
        <v>11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 t="s">
        <v>14148</v>
      </c>
      <c r="BP5560" s="7">
        <v>8962841707</v>
      </c>
      <c r="BQ5560" s="6"/>
      <c r="BR5560" s="6" t="s">
        <v>14149</v>
      </c>
      <c r="BS5560" s="6" t="s">
        <v>7748</v>
      </c>
      <c r="BT5560" s="7">
        <v>317</v>
      </c>
      <c r="BU5560" s="8">
        <v>44146</v>
      </c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</row>
    <row r="5561" ht="15.15" spans="1:86">
      <c r="A5561" s="4">
        <v>44146.5289699074</v>
      </c>
      <c r="B5561" s="5" t="s">
        <v>11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 t="s">
        <v>14150</v>
      </c>
      <c r="BP5561" s="6">
        <f>7-921-788-6-7</f>
        <v>-1715</v>
      </c>
      <c r="BQ5561" s="6" t="s">
        <v>14151</v>
      </c>
      <c r="BR5561" s="6" t="s">
        <v>6276</v>
      </c>
      <c r="BS5561" s="6" t="s">
        <v>13043</v>
      </c>
      <c r="BT5561" s="7">
        <v>218</v>
      </c>
      <c r="BU5561" s="8">
        <v>44146</v>
      </c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</row>
    <row r="5562" ht="15.15" spans="1:86">
      <c r="A5562" s="4">
        <v>44146.5289814815</v>
      </c>
      <c r="B5562" s="5" t="s">
        <v>11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 t="s">
        <v>14152</v>
      </c>
      <c r="BP5562" s="6">
        <v>79052728326</v>
      </c>
      <c r="BQ5562" s="6" t="s">
        <v>14153</v>
      </c>
      <c r="BR5562" s="6" t="s">
        <v>14154</v>
      </c>
      <c r="BS5562" s="6" t="s">
        <v>14155</v>
      </c>
      <c r="BT5562" s="7">
        <v>171</v>
      </c>
      <c r="BU5562" s="8">
        <v>44146</v>
      </c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</row>
    <row r="5563" ht="15.15" hidden="1" spans="1:86">
      <c r="A5563" s="4">
        <v>44146.5293055556</v>
      </c>
      <c r="B5563" s="5" t="s">
        <v>192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 t="s">
        <v>14156</v>
      </c>
      <c r="BA5563" s="7">
        <v>9117484584</v>
      </c>
      <c r="BB5563" s="6"/>
      <c r="BC5563" s="6" t="s">
        <v>14157</v>
      </c>
      <c r="BD5563" s="6" t="s">
        <v>773</v>
      </c>
      <c r="BE5563" s="7">
        <v>114</v>
      </c>
      <c r="BF5563" s="7" t="s">
        <v>14134</v>
      </c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</row>
    <row r="5564" ht="15.15" spans="1:86">
      <c r="A5564" s="4">
        <v>44146.5299884259</v>
      </c>
      <c r="B5564" s="5" t="s">
        <v>11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 t="s">
        <v>14158</v>
      </c>
      <c r="BP5564" s="7">
        <v>89817249690</v>
      </c>
      <c r="BQ5564" s="6" t="s">
        <v>14159</v>
      </c>
      <c r="BR5564" s="6" t="s">
        <v>14160</v>
      </c>
      <c r="BS5564" s="6" t="s">
        <v>14137</v>
      </c>
      <c r="BT5564" s="7">
        <v>171</v>
      </c>
      <c r="BU5564" s="8">
        <v>44146</v>
      </c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</row>
    <row r="5565" ht="15.15" spans="1:86">
      <c r="A5565" s="4">
        <v>44146.5304166667</v>
      </c>
      <c r="B5565" s="5" t="s">
        <v>11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 t="s">
        <v>14161</v>
      </c>
      <c r="BP5565" s="7">
        <v>89215746102</v>
      </c>
      <c r="BQ5565" s="6"/>
      <c r="BR5565" s="6" t="s">
        <v>14162</v>
      </c>
      <c r="BS5565" s="6" t="s">
        <v>7748</v>
      </c>
      <c r="BT5565" s="7">
        <v>317</v>
      </c>
      <c r="BU5565" s="8">
        <v>44146</v>
      </c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</row>
    <row r="5566" ht="15.15" hidden="1" spans="1:86">
      <c r="A5566" s="4">
        <v>44146.5309722222</v>
      </c>
      <c r="B5566" s="5" t="s">
        <v>192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 t="s">
        <v>14163</v>
      </c>
      <c r="BA5566" s="6" t="s">
        <v>14164</v>
      </c>
      <c r="BB5566" s="6"/>
      <c r="BC5566" s="6" t="s">
        <v>14165</v>
      </c>
      <c r="BD5566" s="6" t="s">
        <v>773</v>
      </c>
      <c r="BE5566" s="7">
        <v>114</v>
      </c>
      <c r="BF5566" s="7" t="s">
        <v>14134</v>
      </c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</row>
    <row r="5567" ht="15.15" spans="1:86">
      <c r="A5567" s="4">
        <v>44146.5312152778</v>
      </c>
      <c r="B5567" s="5" t="s">
        <v>11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 t="s">
        <v>8587</v>
      </c>
      <c r="BP5567" s="7">
        <v>89119076370</v>
      </c>
      <c r="BQ5567" s="6" t="s">
        <v>8588</v>
      </c>
      <c r="BR5567" s="6" t="s">
        <v>8589</v>
      </c>
      <c r="BS5567" s="6" t="s">
        <v>14137</v>
      </c>
      <c r="BT5567" s="7">
        <v>171</v>
      </c>
      <c r="BU5567" s="8">
        <v>44146</v>
      </c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</row>
    <row r="5568" ht="15.15" spans="1:86">
      <c r="A5568" s="4">
        <v>44146.5315509259</v>
      </c>
      <c r="B5568" s="5" t="s">
        <v>11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 t="s">
        <v>14166</v>
      </c>
      <c r="BP5568" s="7">
        <v>89138205057</v>
      </c>
      <c r="BQ5568" s="6"/>
      <c r="BR5568" s="6" t="s">
        <v>14167</v>
      </c>
      <c r="BS5568" s="6" t="s">
        <v>7748</v>
      </c>
      <c r="BT5568" s="7">
        <v>317</v>
      </c>
      <c r="BU5568" s="8">
        <v>44146</v>
      </c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</row>
    <row r="5569" ht="15.15" spans="1:86">
      <c r="A5569" s="4">
        <v>44146.532662037</v>
      </c>
      <c r="B5569" s="5" t="s">
        <v>11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 t="s">
        <v>12708</v>
      </c>
      <c r="BP5569" s="7">
        <v>89112857088</v>
      </c>
      <c r="BQ5569" s="6" t="s">
        <v>12709</v>
      </c>
      <c r="BR5569" s="6" t="s">
        <v>12710</v>
      </c>
      <c r="BS5569" s="6" t="s">
        <v>14137</v>
      </c>
      <c r="BT5569" s="7">
        <v>171</v>
      </c>
      <c r="BU5569" s="8">
        <v>44146</v>
      </c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</row>
    <row r="5570" ht="15.15" hidden="1" spans="1:86">
      <c r="A5570" s="4">
        <v>44146.5327083333</v>
      </c>
      <c r="B5570" s="5" t="s">
        <v>192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 t="s">
        <v>14168</v>
      </c>
      <c r="BA5570" s="6" t="s">
        <v>14169</v>
      </c>
      <c r="BB5570" s="6"/>
      <c r="BC5570" s="6" t="s">
        <v>12444</v>
      </c>
      <c r="BD5570" s="6" t="s">
        <v>773</v>
      </c>
      <c r="BE5570" s="7">
        <v>114</v>
      </c>
      <c r="BF5570" s="8">
        <v>44146</v>
      </c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</row>
    <row r="5571" ht="15.15" spans="1:86">
      <c r="A5571" s="4">
        <v>44146.5328009259</v>
      </c>
      <c r="B5571" s="5" t="s">
        <v>11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 t="s">
        <v>14170</v>
      </c>
      <c r="BP5571" s="7">
        <v>89219389998</v>
      </c>
      <c r="BQ5571" s="6"/>
      <c r="BR5571" s="6" t="s">
        <v>14171</v>
      </c>
      <c r="BS5571" s="6" t="s">
        <v>7748</v>
      </c>
      <c r="BT5571" s="7">
        <v>317</v>
      </c>
      <c r="BU5571" s="8">
        <v>44146</v>
      </c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</row>
    <row r="5572" ht="15.15" spans="1:86">
      <c r="A5572" s="4">
        <v>44146.5346064815</v>
      </c>
      <c r="B5572" s="5" t="s">
        <v>11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 t="s">
        <v>14172</v>
      </c>
      <c r="BP5572" s="6">
        <v>79523788459</v>
      </c>
      <c r="BQ5572" s="6" t="s">
        <v>14173</v>
      </c>
      <c r="BR5572" s="6" t="s">
        <v>14174</v>
      </c>
      <c r="BS5572" s="6" t="s">
        <v>8546</v>
      </c>
      <c r="BT5572" s="7">
        <v>310</v>
      </c>
      <c r="BU5572" s="8">
        <v>44146</v>
      </c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</row>
    <row r="5573" ht="15.15" hidden="1" spans="1:86">
      <c r="A5573" s="4">
        <v>44146.5347916667</v>
      </c>
      <c r="B5573" s="5" t="s">
        <v>192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 t="s">
        <v>14175</v>
      </c>
      <c r="BA5573" s="7">
        <v>9811445767</v>
      </c>
      <c r="BB5573" s="6"/>
      <c r="BC5573" s="6" t="s">
        <v>14176</v>
      </c>
      <c r="BD5573" s="6" t="s">
        <v>773</v>
      </c>
      <c r="BE5573" s="7">
        <v>114</v>
      </c>
      <c r="BF5573" s="8">
        <v>44146</v>
      </c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</row>
    <row r="5574" ht="15.15" hidden="1" spans="1:86">
      <c r="A5574" s="4">
        <v>44146.5354398148</v>
      </c>
      <c r="B5574" s="6" t="s">
        <v>15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 t="s">
        <v>12584</v>
      </c>
      <c r="AF5574" s="6">
        <v>79219008828</v>
      </c>
      <c r="AG5574" s="6" t="s">
        <v>12585</v>
      </c>
      <c r="AH5574" s="6" t="s">
        <v>12586</v>
      </c>
      <c r="AI5574" s="6" t="s">
        <v>714</v>
      </c>
      <c r="AJ5574" s="7">
        <v>102</v>
      </c>
      <c r="AK5574" s="6" t="s">
        <v>26</v>
      </c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</row>
    <row r="5575" ht="15.15" hidden="1" spans="1:86">
      <c r="A5575" s="4">
        <v>44146.5363888889</v>
      </c>
      <c r="B5575" s="5" t="s">
        <v>192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 t="s">
        <v>5678</v>
      </c>
      <c r="BA5575" s="6" t="s">
        <v>14177</v>
      </c>
      <c r="BB5575" s="6"/>
      <c r="BC5575" s="6" t="s">
        <v>14178</v>
      </c>
      <c r="BD5575" s="6" t="s">
        <v>773</v>
      </c>
      <c r="BE5575" s="7">
        <v>114</v>
      </c>
      <c r="BF5575" s="8">
        <v>44146</v>
      </c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</row>
    <row r="5576" ht="15.15" spans="1:86">
      <c r="A5576" s="4">
        <v>44146.5366898148</v>
      </c>
      <c r="B5576" s="5" t="s">
        <v>11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 t="s">
        <v>14179</v>
      </c>
      <c r="BP5576" s="7">
        <v>89111208581</v>
      </c>
      <c r="BQ5576" s="6" t="s">
        <v>14180</v>
      </c>
      <c r="BR5576" s="6" t="s">
        <v>14181</v>
      </c>
      <c r="BS5576" s="6" t="s">
        <v>14182</v>
      </c>
      <c r="BT5576" s="7">
        <v>171</v>
      </c>
      <c r="BU5576" s="8">
        <v>44146</v>
      </c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</row>
    <row r="5577" ht="15.15" spans="1:86">
      <c r="A5577" s="4">
        <v>44146.5373263889</v>
      </c>
      <c r="B5577" s="5" t="s">
        <v>11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 t="s">
        <v>14183</v>
      </c>
      <c r="BP5577" s="6">
        <v>79045506914</v>
      </c>
      <c r="BQ5577" s="6" t="s">
        <v>14184</v>
      </c>
      <c r="BR5577" s="6" t="s">
        <v>14185</v>
      </c>
      <c r="BS5577" s="6" t="s">
        <v>378</v>
      </c>
      <c r="BT5577" s="7">
        <v>153</v>
      </c>
      <c r="BU5577" s="8">
        <v>44146</v>
      </c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</row>
    <row r="5578" ht="15.15" hidden="1" spans="1:86">
      <c r="A5578" s="4">
        <v>44146.5380555556</v>
      </c>
      <c r="B5578" s="5" t="s">
        <v>192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 t="s">
        <v>6668</v>
      </c>
      <c r="BA5578" s="6" t="s">
        <v>14186</v>
      </c>
      <c r="BB5578" s="6"/>
      <c r="BC5578" s="6" t="s">
        <v>14187</v>
      </c>
      <c r="BD5578" s="6" t="s">
        <v>773</v>
      </c>
      <c r="BE5578" s="7">
        <v>114</v>
      </c>
      <c r="BF5578" s="8">
        <v>44146</v>
      </c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</row>
    <row r="5579" ht="15.15" spans="1:86">
      <c r="A5579" s="4">
        <v>44146.5383564815</v>
      </c>
      <c r="B5579" s="5" t="s">
        <v>11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 t="s">
        <v>14188</v>
      </c>
      <c r="BP5579" s="7">
        <v>89523923128</v>
      </c>
      <c r="BQ5579" s="6" t="s">
        <v>7862</v>
      </c>
      <c r="BR5579" s="6" t="s">
        <v>7863</v>
      </c>
      <c r="BS5579" s="6" t="s">
        <v>14137</v>
      </c>
      <c r="BT5579" s="7">
        <v>171</v>
      </c>
      <c r="BU5579" s="8">
        <v>44146</v>
      </c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</row>
    <row r="5580" ht="15.15" spans="1:86">
      <c r="A5580" s="4">
        <v>44146.538587963</v>
      </c>
      <c r="B5580" s="5" t="s">
        <v>11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 t="s">
        <v>14189</v>
      </c>
      <c r="BP5580" s="7">
        <v>89811975170</v>
      </c>
      <c r="BQ5580" s="6" t="s">
        <v>14190</v>
      </c>
      <c r="BR5580" s="6" t="s">
        <v>14191</v>
      </c>
      <c r="BS5580" s="6" t="s">
        <v>12595</v>
      </c>
      <c r="BT5580" s="7">
        <v>164</v>
      </c>
      <c r="BU5580" s="8">
        <v>44146</v>
      </c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</row>
    <row r="5581" ht="15.15" hidden="1" spans="1:86">
      <c r="A5581" s="4">
        <v>44146.5395949074</v>
      </c>
      <c r="B5581" s="5" t="s">
        <v>192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 t="s">
        <v>4490</v>
      </c>
      <c r="BA5581" s="6" t="s">
        <v>14192</v>
      </c>
      <c r="BB5581" s="6"/>
      <c r="BC5581" s="6" t="s">
        <v>10289</v>
      </c>
      <c r="BD5581" s="6" t="s">
        <v>773</v>
      </c>
      <c r="BE5581" s="7">
        <v>114</v>
      </c>
      <c r="BF5581" s="8">
        <v>44146</v>
      </c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</row>
    <row r="5582" ht="15.15" hidden="1" spans="1:86">
      <c r="A5582" s="4">
        <v>44146.5403587963</v>
      </c>
      <c r="B5582" s="5" t="s">
        <v>27</v>
      </c>
      <c r="C5582" s="6"/>
      <c r="D5582" s="6"/>
      <c r="E5582" s="6"/>
      <c r="F5582" s="6"/>
      <c r="G5582" s="6"/>
      <c r="H5582" s="6"/>
      <c r="I5582" s="6"/>
      <c r="J5582" s="6" t="s">
        <v>14193</v>
      </c>
      <c r="K5582" s="6" t="s">
        <v>14194</v>
      </c>
      <c r="L5582" s="6" t="s">
        <v>14195</v>
      </c>
      <c r="M5582" s="6" t="s">
        <v>14196</v>
      </c>
      <c r="N5582" s="6" t="s">
        <v>4127</v>
      </c>
      <c r="O5582" s="7">
        <v>203</v>
      </c>
      <c r="P5582" s="8">
        <v>44146</v>
      </c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</row>
    <row r="5583" ht="15.15" hidden="1" spans="1:86">
      <c r="A5583" s="4">
        <v>44146.5413541667</v>
      </c>
      <c r="B5583" s="5" t="s">
        <v>192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 t="s">
        <v>4490</v>
      </c>
      <c r="BA5583" s="6" t="s">
        <v>14192</v>
      </c>
      <c r="BB5583" s="6"/>
      <c r="BC5583" s="6" t="s">
        <v>14197</v>
      </c>
      <c r="BD5583" s="6" t="s">
        <v>773</v>
      </c>
      <c r="BE5583" s="7">
        <v>114</v>
      </c>
      <c r="BF5583" s="8">
        <v>44146</v>
      </c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</row>
    <row r="5584" ht="15.15" spans="1:86">
      <c r="A5584" s="4">
        <v>44146.5414583333</v>
      </c>
      <c r="B5584" s="5" t="s">
        <v>11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 t="s">
        <v>2129</v>
      </c>
      <c r="BP5584" s="6">
        <f>7905-200-6465</f>
        <v>1240</v>
      </c>
      <c r="BQ5584" s="6" t="s">
        <v>2130</v>
      </c>
      <c r="BR5584" s="6" t="s">
        <v>2131</v>
      </c>
      <c r="BS5584" s="6" t="s">
        <v>14198</v>
      </c>
      <c r="BT5584" s="7">
        <v>313</v>
      </c>
      <c r="BU5584" s="8">
        <v>44143</v>
      </c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</row>
    <row r="5585" ht="15.15" hidden="1" spans="1:86">
      <c r="A5585" s="4">
        <v>44146.5429861111</v>
      </c>
      <c r="B5585" s="5" t="s">
        <v>192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 t="s">
        <v>14199</v>
      </c>
      <c r="BA5585" s="6" t="s">
        <v>14200</v>
      </c>
      <c r="BB5585" s="6"/>
      <c r="BC5585" s="6" t="s">
        <v>14201</v>
      </c>
      <c r="BD5585" s="6" t="s">
        <v>773</v>
      </c>
      <c r="BE5585" s="7">
        <v>114</v>
      </c>
      <c r="BF5585" s="8">
        <v>44146</v>
      </c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</row>
    <row r="5586" ht="15.15" hidden="1" spans="1:86">
      <c r="A5586" s="4">
        <v>44146.5431481482</v>
      </c>
      <c r="B5586" s="6" t="s">
        <v>80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 t="s">
        <v>14202</v>
      </c>
      <c r="BH5586" s="6">
        <v>79112416173</v>
      </c>
      <c r="BI5586" s="6" t="s">
        <v>14203</v>
      </c>
      <c r="BJ5586" s="6" t="s">
        <v>14204</v>
      </c>
      <c r="BK5586" s="6" t="s">
        <v>14205</v>
      </c>
      <c r="BL5586" s="6" t="s">
        <v>14137</v>
      </c>
      <c r="BM5586" s="7">
        <v>171</v>
      </c>
      <c r="BN5586" s="6" t="s">
        <v>20</v>
      </c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</row>
    <row r="5587" ht="15.15" spans="1:86">
      <c r="A5587" s="4">
        <v>44146.5433912037</v>
      </c>
      <c r="B5587" s="5" t="s">
        <v>11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 t="s">
        <v>2574</v>
      </c>
      <c r="BP5587" s="7">
        <v>89313466808</v>
      </c>
      <c r="BQ5587" s="6" t="s">
        <v>2575</v>
      </c>
      <c r="BR5587" s="6" t="s">
        <v>13362</v>
      </c>
      <c r="BS5587" s="6" t="s">
        <v>14206</v>
      </c>
      <c r="BT5587" s="7">
        <v>146</v>
      </c>
      <c r="BU5587" s="8">
        <v>44146</v>
      </c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</row>
    <row r="5588" ht="15.15" hidden="1" spans="1:86">
      <c r="A5588" s="4">
        <v>44146.5450578704</v>
      </c>
      <c r="B5588" s="5" t="s">
        <v>192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 t="s">
        <v>9335</v>
      </c>
      <c r="BA5588" s="6" t="s">
        <v>14207</v>
      </c>
      <c r="BB5588" s="6"/>
      <c r="BC5588" s="6" t="s">
        <v>14208</v>
      </c>
      <c r="BD5588" s="6" t="s">
        <v>773</v>
      </c>
      <c r="BE5588" s="7">
        <v>114</v>
      </c>
      <c r="BF5588" s="7" t="s">
        <v>14134</v>
      </c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</row>
    <row r="5589" ht="15.15" hidden="1" spans="1:86">
      <c r="A5589" s="4">
        <v>44146.5468518519</v>
      </c>
      <c r="B5589" s="5" t="s">
        <v>192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 t="s">
        <v>12750</v>
      </c>
      <c r="BA5589" s="6" t="s">
        <v>14209</v>
      </c>
      <c r="BB5589" s="6"/>
      <c r="BC5589" s="6" t="s">
        <v>14210</v>
      </c>
      <c r="BD5589" s="6" t="s">
        <v>773</v>
      </c>
      <c r="BE5589" s="7">
        <v>114</v>
      </c>
      <c r="BF5589" s="8">
        <v>44146</v>
      </c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</row>
    <row r="5590" ht="15.15" spans="1:86">
      <c r="A5590" s="4">
        <v>44146.5469212963</v>
      </c>
      <c r="B5590" s="5" t="s">
        <v>11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 t="s">
        <v>14211</v>
      </c>
      <c r="BP5590" s="6">
        <v>79111970463</v>
      </c>
      <c r="BQ5590" s="6" t="s">
        <v>14212</v>
      </c>
      <c r="BR5590" s="6" t="s">
        <v>14213</v>
      </c>
      <c r="BS5590" s="6" t="s">
        <v>14137</v>
      </c>
      <c r="BT5590" s="7">
        <v>171</v>
      </c>
      <c r="BU5590" s="8">
        <v>44146</v>
      </c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</row>
    <row r="5591" ht="15.15" hidden="1" spans="1:86">
      <c r="A5591" s="4">
        <v>44146.5469907407</v>
      </c>
      <c r="B5591" s="6" t="s">
        <v>15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 t="s">
        <v>14214</v>
      </c>
      <c r="AF5591" s="7">
        <v>9118351038</v>
      </c>
      <c r="AG5591" s="6" t="s">
        <v>14215</v>
      </c>
      <c r="AH5591" s="6" t="s">
        <v>14216</v>
      </c>
      <c r="AI5591" s="6" t="s">
        <v>5952</v>
      </c>
      <c r="AJ5591" s="7">
        <v>201</v>
      </c>
      <c r="AK5591" s="6" t="s">
        <v>20</v>
      </c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</row>
    <row r="5592" ht="15.15" spans="1:86">
      <c r="A5592" s="4">
        <v>44146.5474652778</v>
      </c>
      <c r="B5592" s="5" t="s">
        <v>11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 t="s">
        <v>14217</v>
      </c>
      <c r="BP5592" s="7">
        <v>89112626795</v>
      </c>
      <c r="BQ5592" s="6" t="s">
        <v>14218</v>
      </c>
      <c r="BR5592" s="6" t="s">
        <v>14219</v>
      </c>
      <c r="BS5592" s="6" t="s">
        <v>2068</v>
      </c>
      <c r="BT5592" s="7">
        <v>142</v>
      </c>
      <c r="BU5592" s="7" t="s">
        <v>870</v>
      </c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</row>
    <row r="5593" ht="15.15" spans="1:86">
      <c r="A5593" s="4">
        <v>44146.5487731481</v>
      </c>
      <c r="B5593" s="5" t="s">
        <v>11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 t="s">
        <v>7893</v>
      </c>
      <c r="BP5593" s="6" t="s">
        <v>7894</v>
      </c>
      <c r="BQ5593" s="6"/>
      <c r="BR5593" s="6" t="s">
        <v>11372</v>
      </c>
      <c r="BS5593" s="6" t="s">
        <v>14220</v>
      </c>
      <c r="BT5593" s="7">
        <v>313</v>
      </c>
      <c r="BU5593" s="8">
        <v>44146</v>
      </c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</row>
    <row r="5594" ht="15.15" hidden="1" spans="1:86">
      <c r="A5594" s="4">
        <v>44146.5494675926</v>
      </c>
      <c r="B5594" s="5" t="s">
        <v>192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 t="s">
        <v>14221</v>
      </c>
      <c r="BA5594" s="6" t="s">
        <v>14222</v>
      </c>
      <c r="BB5594" s="6"/>
      <c r="BC5594" s="6" t="s">
        <v>11777</v>
      </c>
      <c r="BD5594" s="6" t="s">
        <v>773</v>
      </c>
      <c r="BE5594" s="7">
        <v>114</v>
      </c>
      <c r="BF5594" s="7" t="s">
        <v>14134</v>
      </c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</row>
    <row r="5595" ht="15.15" spans="1:86">
      <c r="A5595" s="4">
        <v>44146.5500578704</v>
      </c>
      <c r="B5595" s="5" t="s">
        <v>11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 t="s">
        <v>7893</v>
      </c>
      <c r="BP5595" s="7">
        <v>9216335910</v>
      </c>
      <c r="BQ5595" s="6"/>
      <c r="BR5595" s="6" t="s">
        <v>14223</v>
      </c>
      <c r="BS5595" s="6" t="s">
        <v>14224</v>
      </c>
      <c r="BT5595" s="7">
        <v>175</v>
      </c>
      <c r="BU5595" s="8">
        <v>44146</v>
      </c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</row>
    <row r="5596" ht="15.15" hidden="1" spans="1:86">
      <c r="A5596" s="4">
        <v>44146.5515277778</v>
      </c>
      <c r="B5596" s="5" t="s">
        <v>65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 t="s">
        <v>14225</v>
      </c>
      <c r="R5596" s="7">
        <v>89217416226</v>
      </c>
      <c r="S5596" s="6" t="s">
        <v>1285</v>
      </c>
      <c r="T5596" s="6" t="s">
        <v>14226</v>
      </c>
      <c r="U5596" s="6" t="s">
        <v>164</v>
      </c>
      <c r="V5596" s="6">
        <v>3</v>
      </c>
      <c r="W5596" s="8">
        <v>44146</v>
      </c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</row>
    <row r="5597" ht="15.15" hidden="1" spans="1:86">
      <c r="A5597" s="4">
        <v>44146.5526736111</v>
      </c>
      <c r="B5597" s="5" t="s">
        <v>44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 t="s">
        <v>14227</v>
      </c>
      <c r="AM5597" s="7">
        <v>9219360386</v>
      </c>
      <c r="AN5597" s="6" t="s">
        <v>14228</v>
      </c>
      <c r="AO5597" s="6" t="s">
        <v>14229</v>
      </c>
      <c r="AP5597" s="6" t="s">
        <v>14230</v>
      </c>
      <c r="AQ5597" s="6" t="s">
        <v>14231</v>
      </c>
      <c r="AR5597" s="8">
        <v>44146</v>
      </c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</row>
    <row r="5598" ht="15.15" hidden="1" spans="1:86">
      <c r="A5598" s="4">
        <v>44146.5534953704</v>
      </c>
      <c r="B5598" s="5" t="s">
        <v>65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 t="s">
        <v>14225</v>
      </c>
      <c r="R5598" s="7">
        <v>89217416226</v>
      </c>
      <c r="S5598" s="6" t="s">
        <v>1285</v>
      </c>
      <c r="T5598" s="6" t="s">
        <v>14226</v>
      </c>
      <c r="U5598" s="6" t="s">
        <v>198</v>
      </c>
      <c r="V5598" s="7">
        <v>301</v>
      </c>
      <c r="W5598" s="8">
        <v>44146</v>
      </c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</row>
    <row r="5599" ht="15.15" hidden="1" spans="1:86">
      <c r="A5599" s="4">
        <v>44146.5539814815</v>
      </c>
      <c r="B5599" s="5" t="s">
        <v>65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 t="s">
        <v>14232</v>
      </c>
      <c r="R5599" s="7">
        <v>89117082431</v>
      </c>
      <c r="S5599" s="6" t="s">
        <v>14233</v>
      </c>
      <c r="T5599" s="6" t="s">
        <v>14234</v>
      </c>
      <c r="U5599" s="6" t="s">
        <v>8159</v>
      </c>
      <c r="V5599" s="7">
        <v>111</v>
      </c>
      <c r="W5599" s="8">
        <v>44146</v>
      </c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</row>
    <row r="5600" ht="15.15" spans="1:86">
      <c r="A5600" s="4">
        <v>44146.5541782407</v>
      </c>
      <c r="B5600" s="5" t="s">
        <v>11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 t="s">
        <v>14235</v>
      </c>
      <c r="BP5600" s="7">
        <v>89602667143</v>
      </c>
      <c r="BQ5600" s="6" t="s">
        <v>14236</v>
      </c>
      <c r="BR5600" s="6" t="s">
        <v>14237</v>
      </c>
      <c r="BS5600" s="6" t="s">
        <v>14238</v>
      </c>
      <c r="BT5600" s="7">
        <v>2</v>
      </c>
      <c r="BU5600" s="8">
        <v>44146</v>
      </c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</row>
    <row r="5601" ht="15.15" hidden="1" spans="1:86">
      <c r="A5601" s="4">
        <v>44146.554849537</v>
      </c>
      <c r="B5601" s="6" t="s">
        <v>15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 t="s">
        <v>14239</v>
      </c>
      <c r="AF5601" s="10">
        <v>79111722088</v>
      </c>
      <c r="AG5601" s="6" t="s">
        <v>14240</v>
      </c>
      <c r="AH5601" s="6" t="s">
        <v>14241</v>
      </c>
      <c r="AI5601" s="6" t="s">
        <v>14242</v>
      </c>
      <c r="AJ5601" s="7">
        <v>1</v>
      </c>
      <c r="AK5601" s="6" t="s">
        <v>74</v>
      </c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</row>
    <row r="5602" ht="15.15" hidden="1" spans="1:86">
      <c r="A5602" s="4">
        <v>44146.5565162037</v>
      </c>
      <c r="B5602" s="5" t="s">
        <v>192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 t="s">
        <v>14243</v>
      </c>
      <c r="BA5602" s="7">
        <v>89522044516</v>
      </c>
      <c r="BB5602" s="6" t="s">
        <v>14244</v>
      </c>
      <c r="BC5602" s="6" t="s">
        <v>14245</v>
      </c>
      <c r="BD5602" s="6" t="s">
        <v>11588</v>
      </c>
      <c r="BE5602" s="7">
        <v>127</v>
      </c>
      <c r="BF5602" s="8">
        <v>44146</v>
      </c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</row>
    <row r="5603" ht="15.15" hidden="1" spans="1:86">
      <c r="A5603" s="4">
        <v>44146.5566898148</v>
      </c>
      <c r="B5603" s="5" t="s">
        <v>192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 t="s">
        <v>2845</v>
      </c>
      <c r="BA5603" s="6">
        <f>7-905-225-2-3</f>
        <v>-1128</v>
      </c>
      <c r="BB5603" s="6" t="s">
        <v>14246</v>
      </c>
      <c r="BC5603" s="6" t="s">
        <v>2847</v>
      </c>
      <c r="BD5603" s="6" t="s">
        <v>773</v>
      </c>
      <c r="BE5603" s="7">
        <v>106</v>
      </c>
      <c r="BF5603" s="8">
        <v>44143</v>
      </c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</row>
    <row r="5604" ht="15.15" spans="1:86">
      <c r="A5604" s="4">
        <v>44146.5575925926</v>
      </c>
      <c r="B5604" s="5" t="s">
        <v>11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 t="s">
        <v>14247</v>
      </c>
      <c r="BP5604" s="7">
        <v>89215747178</v>
      </c>
      <c r="BQ5604" s="6" t="s">
        <v>14248</v>
      </c>
      <c r="BR5604" s="6" t="s">
        <v>14249</v>
      </c>
      <c r="BS5604" s="6" t="s">
        <v>14238</v>
      </c>
      <c r="BT5604" s="7">
        <v>171</v>
      </c>
      <c r="BU5604" s="8">
        <v>44146</v>
      </c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</row>
    <row r="5605" ht="15.15" hidden="1" spans="1:86">
      <c r="A5605" s="4">
        <v>44146.5588078704</v>
      </c>
      <c r="B5605" s="6" t="s">
        <v>15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 t="s">
        <v>549</v>
      </c>
      <c r="AF5605" s="6">
        <f>7-911-181-55-75</f>
        <v>-1215</v>
      </c>
      <c r="AG5605" s="6" t="s">
        <v>550</v>
      </c>
      <c r="AH5605" s="6" t="s">
        <v>7475</v>
      </c>
      <c r="AI5605" s="6" t="s">
        <v>14250</v>
      </c>
      <c r="AJ5605" s="7">
        <v>102</v>
      </c>
      <c r="AK5605" s="6" t="s">
        <v>20</v>
      </c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</row>
    <row r="5606" ht="15.15" hidden="1" spans="1:86">
      <c r="A5606" s="4">
        <v>44146.5594097222</v>
      </c>
      <c r="B5606" s="5" t="s">
        <v>192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 t="s">
        <v>14227</v>
      </c>
      <c r="BA5606" s="7">
        <v>9219360386</v>
      </c>
      <c r="BB5606" s="6" t="s">
        <v>14228</v>
      </c>
      <c r="BC5606" s="6" t="s">
        <v>14229</v>
      </c>
      <c r="BD5606" s="6" t="s">
        <v>193</v>
      </c>
      <c r="BE5606" s="6" t="s">
        <v>14251</v>
      </c>
      <c r="BF5606" s="8">
        <v>44146</v>
      </c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</row>
    <row r="5607" ht="15.15" hidden="1" spans="1:86">
      <c r="A5607" s="4">
        <v>44146.5601736111</v>
      </c>
      <c r="B5607" s="5" t="s">
        <v>65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 t="s">
        <v>14252</v>
      </c>
      <c r="R5607" s="6">
        <v>79165425319</v>
      </c>
      <c r="S5607" s="6" t="s">
        <v>14253</v>
      </c>
      <c r="T5607" s="6" t="s">
        <v>14254</v>
      </c>
      <c r="U5607" s="6" t="s">
        <v>14255</v>
      </c>
      <c r="V5607" s="6">
        <v>1</v>
      </c>
      <c r="W5607" s="8">
        <v>44146</v>
      </c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</row>
    <row r="5608" ht="15.15" spans="1:86">
      <c r="A5608" s="4">
        <v>44146.5611921296</v>
      </c>
      <c r="B5608" s="5" t="s">
        <v>11</v>
      </c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 t="s">
        <v>14235</v>
      </c>
      <c r="BP5608" s="7">
        <v>89602667143</v>
      </c>
      <c r="BQ5608" s="6" t="s">
        <v>14236</v>
      </c>
      <c r="BR5608" s="6" t="s">
        <v>14237</v>
      </c>
      <c r="BS5608" s="6" t="s">
        <v>14238</v>
      </c>
      <c r="BT5608" s="7">
        <v>171</v>
      </c>
      <c r="BU5608" s="8">
        <v>44146</v>
      </c>
      <c r="BV5608" s="6"/>
      <c r="BW5608" s="6"/>
      <c r="BX5608" s="6"/>
      <c r="BY5608" s="6"/>
      <c r="BZ5608" s="6"/>
      <c r="CA5608" s="6"/>
      <c r="CB5608" s="6"/>
      <c r="CC5608" s="6"/>
      <c r="CD5608" s="6"/>
      <c r="CE5608" s="6"/>
      <c r="CF5608" s="6"/>
      <c r="CG5608" s="6"/>
      <c r="CH5608" s="6"/>
    </row>
    <row r="5609" ht="15.15" hidden="1" spans="1:86">
      <c r="A5609" s="4">
        <v>44146.5622106481</v>
      </c>
      <c r="B5609" s="5" t="s">
        <v>65</v>
      </c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 t="s">
        <v>14256</v>
      </c>
      <c r="R5609" s="6">
        <v>79112282741</v>
      </c>
      <c r="S5609" s="6" t="s">
        <v>14257</v>
      </c>
      <c r="T5609" s="6" t="s">
        <v>14258</v>
      </c>
      <c r="U5609" s="6" t="s">
        <v>14259</v>
      </c>
      <c r="V5609" s="7">
        <v>106</v>
      </c>
      <c r="W5609" s="8">
        <v>44146</v>
      </c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  <c r="BQ5609" s="6"/>
      <c r="BR5609" s="6"/>
      <c r="BS5609" s="6"/>
      <c r="BT5609" s="6"/>
      <c r="BU5609" s="6"/>
      <c r="BV5609" s="6"/>
      <c r="BW5609" s="6"/>
      <c r="BX5609" s="6"/>
      <c r="BY5609" s="6"/>
      <c r="BZ5609" s="6"/>
      <c r="CA5609" s="6"/>
      <c r="CB5609" s="6"/>
      <c r="CC5609" s="6"/>
      <c r="CD5609" s="6"/>
      <c r="CE5609" s="6"/>
      <c r="CF5609" s="6"/>
      <c r="CG5609" s="6"/>
      <c r="CH5609" s="6"/>
    </row>
    <row r="5610" ht="15.15" hidden="1" spans="1:86">
      <c r="A5610" s="4">
        <v>44146.5635185185</v>
      </c>
      <c r="B5610" s="5" t="s">
        <v>27</v>
      </c>
      <c r="C5610" s="6"/>
      <c r="D5610" s="6"/>
      <c r="E5610" s="6"/>
      <c r="F5610" s="6"/>
      <c r="G5610" s="6"/>
      <c r="H5610" s="6"/>
      <c r="I5610" s="6"/>
      <c r="J5610" s="6" t="s">
        <v>14260</v>
      </c>
      <c r="K5610" s="7">
        <v>89052266622</v>
      </c>
      <c r="L5610" s="6" t="s">
        <v>14261</v>
      </c>
      <c r="M5610" s="6" t="s">
        <v>14262</v>
      </c>
      <c r="N5610" s="6" t="s">
        <v>9100</v>
      </c>
      <c r="O5610" s="7">
        <v>305</v>
      </c>
      <c r="P5610" s="8">
        <v>44146</v>
      </c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  <c r="BQ5610" s="6"/>
      <c r="BR5610" s="6"/>
      <c r="BS5610" s="6"/>
      <c r="BT5610" s="6"/>
      <c r="BU5610" s="6"/>
      <c r="BV5610" s="6"/>
      <c r="BW5610" s="6"/>
      <c r="BX5610" s="6"/>
      <c r="BY5610" s="6"/>
      <c r="BZ5610" s="6"/>
      <c r="CA5610" s="6"/>
      <c r="CB5610" s="6"/>
      <c r="CC5610" s="6"/>
      <c r="CD5610" s="6"/>
      <c r="CE5610" s="6"/>
      <c r="CF5610" s="6"/>
      <c r="CG5610" s="6"/>
      <c r="CH5610" s="6"/>
    </row>
    <row r="5611" ht="15.15" hidden="1" spans="1:86">
      <c r="A5611" s="4">
        <v>44146.5657638889</v>
      </c>
      <c r="B5611" s="5" t="s">
        <v>27</v>
      </c>
      <c r="C5611" s="6"/>
      <c r="D5611" s="6"/>
      <c r="E5611" s="6"/>
      <c r="F5611" s="6"/>
      <c r="G5611" s="6"/>
      <c r="H5611" s="6"/>
      <c r="I5611" s="6"/>
      <c r="J5611" s="6" t="s">
        <v>14263</v>
      </c>
      <c r="K5611" s="7">
        <v>89214141221</v>
      </c>
      <c r="L5611" s="6" t="s">
        <v>14264</v>
      </c>
      <c r="M5611" s="6" t="s">
        <v>14265</v>
      </c>
      <c r="N5611" s="6" t="s">
        <v>14266</v>
      </c>
      <c r="O5611" s="7">
        <v>208</v>
      </c>
      <c r="P5611" s="8">
        <v>44146</v>
      </c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  <c r="BQ5611" s="6"/>
      <c r="BR5611" s="6"/>
      <c r="BS5611" s="6"/>
      <c r="BT5611" s="6"/>
      <c r="BU5611" s="6"/>
      <c r="BV5611" s="6"/>
      <c r="BW5611" s="6"/>
      <c r="BX5611" s="6"/>
      <c r="BY5611" s="6"/>
      <c r="BZ5611" s="6"/>
      <c r="CA5611" s="6"/>
      <c r="CB5611" s="6"/>
      <c r="CC5611" s="6"/>
      <c r="CD5611" s="6"/>
      <c r="CE5611" s="6"/>
      <c r="CF5611" s="6"/>
      <c r="CG5611" s="6"/>
      <c r="CH5611" s="6"/>
    </row>
    <row r="5612" ht="15.15" hidden="1" spans="1:86">
      <c r="A5612" s="4">
        <v>44146.5660069444</v>
      </c>
      <c r="B5612" s="5" t="s">
        <v>65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 t="s">
        <v>4989</v>
      </c>
      <c r="R5612" s="6">
        <v>79522004784</v>
      </c>
      <c r="S5612" s="6"/>
      <c r="T5612" s="6" t="s">
        <v>4990</v>
      </c>
      <c r="U5612" s="6" t="s">
        <v>2001</v>
      </c>
      <c r="V5612" s="7">
        <v>201</v>
      </c>
      <c r="W5612" s="8">
        <v>44146</v>
      </c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</row>
    <row r="5613" ht="15.15" spans="1:86">
      <c r="A5613" s="4">
        <v>44146.5672569444</v>
      </c>
      <c r="B5613" s="5" t="s">
        <v>11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 t="s">
        <v>14263</v>
      </c>
      <c r="BP5613" s="7">
        <v>89214141221</v>
      </c>
      <c r="BQ5613" s="6" t="s">
        <v>14264</v>
      </c>
      <c r="BR5613" s="6" t="s">
        <v>14265</v>
      </c>
      <c r="BS5613" s="6" t="s">
        <v>10354</v>
      </c>
      <c r="BT5613" s="7">
        <v>128</v>
      </c>
      <c r="BU5613" s="8">
        <v>44146</v>
      </c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</row>
    <row r="5614" ht="15.15" hidden="1" spans="1:86">
      <c r="A5614" s="4">
        <v>44146.5677199074</v>
      </c>
      <c r="B5614" s="6" t="s">
        <v>15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 t="s">
        <v>14267</v>
      </c>
      <c r="AF5614" s="6">
        <v>79119212355</v>
      </c>
      <c r="AG5614" s="6" t="s">
        <v>14268</v>
      </c>
      <c r="AH5614" s="6" t="s">
        <v>14269</v>
      </c>
      <c r="AI5614" s="6" t="s">
        <v>3559</v>
      </c>
      <c r="AJ5614" s="7">
        <v>202</v>
      </c>
      <c r="AK5614" s="6" t="s">
        <v>74</v>
      </c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</row>
    <row r="5615" ht="15.15" hidden="1" spans="1:86">
      <c r="A5615" s="4">
        <v>44146.5690625</v>
      </c>
      <c r="B5615" s="5" t="s">
        <v>192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 t="s">
        <v>1738</v>
      </c>
      <c r="BA5615" s="6">
        <v>79967665365</v>
      </c>
      <c r="BB5615" s="6" t="s">
        <v>1740</v>
      </c>
      <c r="BC5615" s="6" t="s">
        <v>1741</v>
      </c>
      <c r="BD5615" s="6" t="s">
        <v>1724</v>
      </c>
      <c r="BE5615" s="7">
        <v>232</v>
      </c>
      <c r="BF5615" s="8">
        <v>44146</v>
      </c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</row>
    <row r="5616" ht="15.15" hidden="1" spans="1:86">
      <c r="A5616" s="4">
        <v>44146.5712384259</v>
      </c>
      <c r="B5616" s="6" t="s">
        <v>365</v>
      </c>
      <c r="C5616" s="6" t="s">
        <v>206</v>
      </c>
      <c r="D5616" s="6">
        <v>79112361538</v>
      </c>
      <c r="E5616" s="6"/>
      <c r="F5616" s="6" t="s">
        <v>208</v>
      </c>
      <c r="G5616" s="6" t="s">
        <v>14270</v>
      </c>
      <c r="H5616" s="7">
        <v>802</v>
      </c>
      <c r="I5616" s="8">
        <v>44146</v>
      </c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</row>
    <row r="5617" ht="15.15" hidden="1" spans="1:86">
      <c r="A5617" s="4">
        <v>44146.572650463</v>
      </c>
      <c r="B5617" s="6" t="s">
        <v>80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 t="s">
        <v>14271</v>
      </c>
      <c r="BH5617" s="7">
        <v>89216522902</v>
      </c>
      <c r="BI5617" s="6" t="s">
        <v>14272</v>
      </c>
      <c r="BJ5617" s="6" t="s">
        <v>14273</v>
      </c>
      <c r="BK5617" s="6" t="s">
        <v>14274</v>
      </c>
      <c r="BL5617" s="6" t="s">
        <v>6148</v>
      </c>
      <c r="BM5617" s="7">
        <v>163</v>
      </c>
      <c r="BN5617" s="6" t="s">
        <v>1451</v>
      </c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</row>
    <row r="5618" ht="15.15" hidden="1" spans="1:86">
      <c r="A5618" s="4">
        <v>44146.572962963</v>
      </c>
      <c r="B5618" s="5" t="s">
        <v>192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 t="s">
        <v>14275</v>
      </c>
      <c r="BA5618" s="7">
        <v>89193637273</v>
      </c>
      <c r="BB5618" s="6" t="s">
        <v>14276</v>
      </c>
      <c r="BC5618" s="6" t="s">
        <v>14277</v>
      </c>
      <c r="BD5618" s="6" t="s">
        <v>11588</v>
      </c>
      <c r="BE5618" s="7">
        <v>135</v>
      </c>
      <c r="BF5618" s="8">
        <v>44146</v>
      </c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</row>
    <row r="5619" ht="15.15" hidden="1" spans="1:86">
      <c r="A5619" s="4">
        <v>44146.5735185185</v>
      </c>
      <c r="B5619" s="5" t="s">
        <v>169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 t="s">
        <v>14278</v>
      </c>
      <c r="Y5619" s="7">
        <v>89213220339</v>
      </c>
      <c r="Z5619" s="6" t="s">
        <v>14279</v>
      </c>
      <c r="AA5619" s="6" t="s">
        <v>14280</v>
      </c>
      <c r="AB5619" s="6" t="s">
        <v>6694</v>
      </c>
      <c r="AC5619" s="7">
        <v>203</v>
      </c>
      <c r="AD5619" s="8">
        <v>44146</v>
      </c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</row>
    <row r="5620" ht="15.15" hidden="1" spans="1:86">
      <c r="A5620" s="4">
        <v>44146.5737615741</v>
      </c>
      <c r="B5620" s="6" t="s">
        <v>15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 t="s">
        <v>9255</v>
      </c>
      <c r="AF5620" s="7">
        <v>89315335948</v>
      </c>
      <c r="AG5620" s="6" t="s">
        <v>9256</v>
      </c>
      <c r="AH5620" s="6" t="s">
        <v>13482</v>
      </c>
      <c r="AI5620" s="6" t="s">
        <v>1387</v>
      </c>
      <c r="AJ5620" s="7">
        <v>102</v>
      </c>
      <c r="AK5620" s="6" t="s">
        <v>26</v>
      </c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</row>
    <row r="5621" ht="15.15" hidden="1" spans="1:86">
      <c r="A5621" s="4">
        <v>44146.5757986111</v>
      </c>
      <c r="B5621" s="5" t="s">
        <v>169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 t="s">
        <v>14281</v>
      </c>
      <c r="Y5621" s="7">
        <v>89117782558</v>
      </c>
      <c r="Z5621" s="6" t="s">
        <v>14282</v>
      </c>
      <c r="AA5621" s="6" t="s">
        <v>14283</v>
      </c>
      <c r="AB5621" s="6" t="s">
        <v>14284</v>
      </c>
      <c r="AC5621" s="7">
        <v>103</v>
      </c>
      <c r="AD5621" s="8">
        <v>44146</v>
      </c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</row>
    <row r="5622" ht="15.15" hidden="1" spans="1:86">
      <c r="A5622" s="4">
        <v>44146.5765740741</v>
      </c>
      <c r="B5622" s="6" t="s">
        <v>80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 t="s">
        <v>14285</v>
      </c>
      <c r="BH5622" s="6">
        <v>79119444910</v>
      </c>
      <c r="BI5622" s="6" t="s">
        <v>14286</v>
      </c>
      <c r="BJ5622" s="6" t="s">
        <v>14287</v>
      </c>
      <c r="BK5622" s="6" t="s">
        <v>14288</v>
      </c>
      <c r="BL5622" s="6" t="s">
        <v>14289</v>
      </c>
      <c r="BM5622" s="7">
        <v>105</v>
      </c>
      <c r="BN5622" s="6" t="s">
        <v>433</v>
      </c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</row>
    <row r="5623" ht="15.15" hidden="1" spans="1:86">
      <c r="A5623" s="4">
        <v>44146.5818171296</v>
      </c>
      <c r="B5623" s="5" t="s">
        <v>65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 t="s">
        <v>9253</v>
      </c>
      <c r="R5623" s="7">
        <v>89522317971</v>
      </c>
      <c r="S5623" s="6"/>
      <c r="T5623" s="6" t="s">
        <v>14290</v>
      </c>
      <c r="U5623" s="6" t="s">
        <v>14291</v>
      </c>
      <c r="V5623" s="6">
        <v>3</v>
      </c>
      <c r="W5623" s="8">
        <v>44145</v>
      </c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</row>
    <row r="5624" ht="15.15" hidden="1" spans="1:86">
      <c r="A5624" s="4">
        <v>44146.5820023148</v>
      </c>
      <c r="B5624" s="6" t="s">
        <v>15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 t="s">
        <v>2047</v>
      </c>
      <c r="AF5624" s="7">
        <v>89215558277</v>
      </c>
      <c r="AG5624" s="6" t="s">
        <v>2048</v>
      </c>
      <c r="AH5624" s="6" t="s">
        <v>2049</v>
      </c>
      <c r="AI5624" s="6" t="s">
        <v>2050</v>
      </c>
      <c r="AJ5624" s="7">
        <v>1</v>
      </c>
      <c r="AK5624" s="6" t="s">
        <v>20</v>
      </c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</row>
    <row r="5625" ht="15.15" hidden="1" spans="1:86">
      <c r="A5625" s="4">
        <v>44146.5834490741</v>
      </c>
      <c r="B5625" s="5" t="s">
        <v>27</v>
      </c>
      <c r="C5625" s="6"/>
      <c r="D5625" s="6"/>
      <c r="E5625" s="6"/>
      <c r="F5625" s="6"/>
      <c r="G5625" s="6"/>
      <c r="H5625" s="6"/>
      <c r="I5625" s="6"/>
      <c r="J5625" s="6" t="s">
        <v>1938</v>
      </c>
      <c r="K5625" s="7">
        <v>89996486510</v>
      </c>
      <c r="L5625" s="6" t="s">
        <v>14292</v>
      </c>
      <c r="M5625" s="6" t="s">
        <v>14293</v>
      </c>
      <c r="N5625" s="6" t="s">
        <v>51</v>
      </c>
      <c r="O5625" s="7">
        <v>109</v>
      </c>
      <c r="P5625" s="8">
        <v>44146</v>
      </c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</row>
    <row r="5626" ht="15.15" spans="1:86">
      <c r="A5626" s="4">
        <v>44146.5834837963</v>
      </c>
      <c r="B5626" s="5" t="s">
        <v>11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 t="s">
        <v>14294</v>
      </c>
      <c r="BP5626" s="7">
        <v>89213083066</v>
      </c>
      <c r="BQ5626" s="6" t="s">
        <v>14295</v>
      </c>
      <c r="BR5626" s="6" t="s">
        <v>14296</v>
      </c>
      <c r="BS5626" s="6" t="s">
        <v>9962</v>
      </c>
      <c r="BT5626" s="7">
        <v>120</v>
      </c>
      <c r="BU5626" s="8">
        <v>44146</v>
      </c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</row>
    <row r="5627" ht="15.15" hidden="1" spans="1:86">
      <c r="A5627" s="4">
        <v>44146.5896990741</v>
      </c>
      <c r="B5627" s="5" t="s">
        <v>65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 t="s">
        <v>5463</v>
      </c>
      <c r="R5627" s="7">
        <v>89716985085</v>
      </c>
      <c r="S5627" s="6" t="s">
        <v>14297</v>
      </c>
      <c r="T5627" s="6" t="s">
        <v>5465</v>
      </c>
      <c r="U5627" s="6" t="s">
        <v>14298</v>
      </c>
      <c r="V5627" s="6">
        <v>2</v>
      </c>
      <c r="W5627" s="8">
        <v>44144</v>
      </c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</row>
    <row r="5628" ht="15.15" spans="1:86">
      <c r="A5628" s="4">
        <v>44146.5897337963</v>
      </c>
      <c r="B5628" s="5" t="s">
        <v>11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 t="s">
        <v>107</v>
      </c>
      <c r="BP5628" s="6">
        <v>79213463633</v>
      </c>
      <c r="BQ5628" s="6" t="s">
        <v>108</v>
      </c>
      <c r="BR5628" s="6" t="s">
        <v>109</v>
      </c>
      <c r="BS5628" s="6" t="s">
        <v>14137</v>
      </c>
      <c r="BT5628" s="7">
        <v>171</v>
      </c>
      <c r="BU5628" s="8">
        <v>44146</v>
      </c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</row>
    <row r="5629" ht="15.15" hidden="1" spans="1:86">
      <c r="A5629" s="4">
        <v>44146.5916319444</v>
      </c>
      <c r="B5629" s="5" t="s">
        <v>65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 t="s">
        <v>14299</v>
      </c>
      <c r="R5629" s="7">
        <v>79119989876</v>
      </c>
      <c r="S5629" s="6" t="s">
        <v>14300</v>
      </c>
      <c r="T5629" s="6" t="s">
        <v>14301</v>
      </c>
      <c r="U5629" s="6" t="s">
        <v>14302</v>
      </c>
      <c r="V5629" s="7">
        <v>401</v>
      </c>
      <c r="W5629" s="8">
        <v>44115</v>
      </c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</row>
    <row r="5630" ht="15.15" hidden="1" spans="1:86">
      <c r="A5630" s="4">
        <v>44146.5924074074</v>
      </c>
      <c r="B5630" s="5" t="s">
        <v>27</v>
      </c>
      <c r="C5630" s="6"/>
      <c r="D5630" s="6"/>
      <c r="E5630" s="6"/>
      <c r="F5630" s="6"/>
      <c r="G5630" s="6"/>
      <c r="H5630" s="6"/>
      <c r="I5630" s="6"/>
      <c r="J5630" s="6" t="s">
        <v>14303</v>
      </c>
      <c r="K5630" s="7">
        <v>89219244614</v>
      </c>
      <c r="L5630" s="6"/>
      <c r="M5630" s="6" t="s">
        <v>14304</v>
      </c>
      <c r="N5630" s="6" t="s">
        <v>519</v>
      </c>
      <c r="O5630" s="7">
        <v>202</v>
      </c>
      <c r="P5630" s="8">
        <v>44144</v>
      </c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</row>
    <row r="5631" ht="15.15" spans="1:86">
      <c r="A5631" s="4">
        <v>44146.5954050926</v>
      </c>
      <c r="B5631" s="5" t="s">
        <v>11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 t="s">
        <v>107</v>
      </c>
      <c r="BP5631" s="6">
        <v>79213463633</v>
      </c>
      <c r="BQ5631" s="6" t="s">
        <v>108</v>
      </c>
      <c r="BR5631" s="6" t="s">
        <v>109</v>
      </c>
      <c r="BS5631" s="6" t="s">
        <v>95</v>
      </c>
      <c r="BT5631" s="7">
        <v>143</v>
      </c>
      <c r="BU5631" s="8">
        <v>44146</v>
      </c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</row>
    <row r="5632" ht="15.15" hidden="1" spans="1:86">
      <c r="A5632" s="4">
        <v>44146.5975810185</v>
      </c>
      <c r="B5632" s="5" t="s">
        <v>65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 t="s">
        <v>6790</v>
      </c>
      <c r="R5632" s="7">
        <v>89117095637</v>
      </c>
      <c r="S5632" s="6" t="s">
        <v>6791</v>
      </c>
      <c r="T5632" s="6" t="s">
        <v>6794</v>
      </c>
      <c r="U5632" s="6" t="s">
        <v>476</v>
      </c>
      <c r="V5632" s="6">
        <v>2</v>
      </c>
      <c r="W5632" s="8">
        <v>44146</v>
      </c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</row>
    <row r="5633" ht="15.15" hidden="1" spans="1:86">
      <c r="A5633" s="4">
        <v>44146.5985185185</v>
      </c>
      <c r="B5633" s="5" t="s">
        <v>65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 t="s">
        <v>6790</v>
      </c>
      <c r="R5633" s="7">
        <v>89117095637</v>
      </c>
      <c r="S5633" s="6" t="s">
        <v>6791</v>
      </c>
      <c r="T5633" s="6" t="s">
        <v>6792</v>
      </c>
      <c r="U5633" s="6" t="s">
        <v>476</v>
      </c>
      <c r="V5633" s="6">
        <v>2</v>
      </c>
      <c r="W5633" s="8">
        <v>44146</v>
      </c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</row>
    <row r="5634" ht="15.15" hidden="1" spans="1:86">
      <c r="A5634" s="4">
        <v>44146.5988425926</v>
      </c>
      <c r="B5634" s="5" t="s">
        <v>65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 t="s">
        <v>5114</v>
      </c>
      <c r="R5634" s="7">
        <v>89219788629</v>
      </c>
      <c r="S5634" s="6" t="s">
        <v>5115</v>
      </c>
      <c r="T5634" s="6" t="s">
        <v>5116</v>
      </c>
      <c r="U5634" s="6" t="s">
        <v>476</v>
      </c>
      <c r="V5634" s="6">
        <v>1</v>
      </c>
      <c r="W5634" s="8">
        <v>44146</v>
      </c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</row>
    <row r="5635" ht="15.15" hidden="1" spans="1:86">
      <c r="A5635" s="4">
        <v>44146.5990162037</v>
      </c>
      <c r="B5635" s="5" t="s">
        <v>27</v>
      </c>
      <c r="C5635" s="6"/>
      <c r="D5635" s="6"/>
      <c r="E5635" s="6"/>
      <c r="F5635" s="6"/>
      <c r="G5635" s="6"/>
      <c r="H5635" s="6"/>
      <c r="I5635" s="6"/>
      <c r="J5635" s="6" t="s">
        <v>14305</v>
      </c>
      <c r="K5635" s="7">
        <v>89068209723</v>
      </c>
      <c r="L5635" s="6" t="s">
        <v>14306</v>
      </c>
      <c r="M5635" s="6" t="s">
        <v>14307</v>
      </c>
      <c r="N5635" s="6" t="s">
        <v>14308</v>
      </c>
      <c r="O5635" s="7">
        <v>201</v>
      </c>
      <c r="P5635" s="8">
        <v>44146</v>
      </c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</row>
    <row r="5636" ht="15.15" hidden="1" spans="1:86">
      <c r="A5636" s="4">
        <v>44146.6001041667</v>
      </c>
      <c r="B5636" s="5" t="s">
        <v>65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 t="s">
        <v>4067</v>
      </c>
      <c r="R5636" s="7">
        <v>89214133317</v>
      </c>
      <c r="S5636" s="6" t="s">
        <v>4068</v>
      </c>
      <c r="T5636" s="6" t="s">
        <v>4069</v>
      </c>
      <c r="U5636" s="6" t="s">
        <v>414</v>
      </c>
      <c r="V5636" s="6">
        <v>3</v>
      </c>
      <c r="W5636" s="8">
        <v>44144</v>
      </c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</row>
    <row r="5637" ht="15.15" hidden="1" spans="1:86">
      <c r="A5637" s="4">
        <v>44146.6008333333</v>
      </c>
      <c r="B5637" s="5" t="s">
        <v>65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 t="s">
        <v>11373</v>
      </c>
      <c r="R5637" s="6" t="s">
        <v>12787</v>
      </c>
      <c r="S5637" s="6" t="s">
        <v>11375</v>
      </c>
      <c r="T5637" s="6" t="s">
        <v>14309</v>
      </c>
      <c r="U5637" s="6" t="s">
        <v>11835</v>
      </c>
      <c r="V5637" s="7">
        <v>302</v>
      </c>
      <c r="W5637" s="8">
        <v>44144</v>
      </c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</row>
    <row r="5638" ht="15.15" hidden="1" spans="1:86">
      <c r="A5638" s="4">
        <v>44146.6019560185</v>
      </c>
      <c r="B5638" s="5" t="s">
        <v>125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 t="s">
        <v>14310</v>
      </c>
      <c r="AT5638" s="6">
        <v>79213028687</v>
      </c>
      <c r="AU5638" s="6" t="s">
        <v>14311</v>
      </c>
      <c r="AV5638" s="6" t="s">
        <v>14312</v>
      </c>
      <c r="AW5638" s="6" t="s">
        <v>5685</v>
      </c>
      <c r="AX5638" s="6" t="s">
        <v>2385</v>
      </c>
      <c r="AY5638" s="8">
        <v>44146</v>
      </c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</row>
    <row r="5639" ht="15.15" spans="1:86">
      <c r="A5639" s="4">
        <v>44146.6021180556</v>
      </c>
      <c r="B5639" s="5" t="s">
        <v>11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 t="s">
        <v>14313</v>
      </c>
      <c r="BP5639" s="6" t="s">
        <v>14314</v>
      </c>
      <c r="BQ5639" s="6" t="s">
        <v>14315</v>
      </c>
      <c r="BR5639" s="6" t="s">
        <v>14316</v>
      </c>
      <c r="BS5639" s="6" t="s">
        <v>2895</v>
      </c>
      <c r="BT5639" s="7">
        <v>601</v>
      </c>
      <c r="BU5639" s="8">
        <v>44146</v>
      </c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</row>
    <row r="5640" ht="15.15" hidden="1" spans="1:86">
      <c r="A5640" s="4">
        <v>44146.6036226852</v>
      </c>
      <c r="B5640" s="5" t="s">
        <v>65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 t="s">
        <v>11373</v>
      </c>
      <c r="R5640" s="6" t="s">
        <v>14317</v>
      </c>
      <c r="S5640" s="6" t="s">
        <v>11375</v>
      </c>
      <c r="T5640" s="6" t="s">
        <v>14318</v>
      </c>
      <c r="U5640" s="6" t="s">
        <v>11835</v>
      </c>
      <c r="V5640" s="7">
        <v>302</v>
      </c>
      <c r="W5640" s="8">
        <v>44144</v>
      </c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</row>
    <row r="5641" ht="15.15" spans="1:86">
      <c r="A5641" s="4">
        <v>44146.6037152778</v>
      </c>
      <c r="B5641" s="5" t="s">
        <v>11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 t="s">
        <v>9952</v>
      </c>
      <c r="BP5641" s="7">
        <v>89967691139</v>
      </c>
      <c r="BQ5641" s="6" t="s">
        <v>13104</v>
      </c>
      <c r="BR5641" s="6" t="s">
        <v>9954</v>
      </c>
      <c r="BS5641" s="6" t="s">
        <v>95</v>
      </c>
      <c r="BT5641" s="7">
        <v>143</v>
      </c>
      <c r="BU5641" s="8">
        <v>44146</v>
      </c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</row>
    <row r="5642" ht="15.15" hidden="1" spans="1:86">
      <c r="A5642" s="4">
        <v>44146.6064583333</v>
      </c>
      <c r="B5642" s="5" t="s">
        <v>65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 t="s">
        <v>14319</v>
      </c>
      <c r="R5642" s="6">
        <v>79116867319</v>
      </c>
      <c r="S5642" s="6" t="s">
        <v>14320</v>
      </c>
      <c r="T5642" s="6" t="s">
        <v>14321</v>
      </c>
      <c r="U5642" s="6" t="s">
        <v>179</v>
      </c>
      <c r="V5642" s="7">
        <v>303</v>
      </c>
      <c r="W5642" s="8">
        <v>44146</v>
      </c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</row>
    <row r="5643" ht="15.15" hidden="1" spans="1:86">
      <c r="A5643" s="4">
        <v>44146.6080208333</v>
      </c>
      <c r="B5643" s="5" t="s">
        <v>65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 t="s">
        <v>5529</v>
      </c>
      <c r="R5643" s="6">
        <v>79217582526</v>
      </c>
      <c r="S5643" s="6" t="s">
        <v>14322</v>
      </c>
      <c r="T5643" s="6" t="s">
        <v>5586</v>
      </c>
      <c r="U5643" s="6" t="s">
        <v>476</v>
      </c>
      <c r="V5643" s="6">
        <v>3</v>
      </c>
      <c r="W5643" s="8">
        <v>44146</v>
      </c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</row>
    <row r="5644" ht="15.15" hidden="1" spans="1:86">
      <c r="A5644" s="4">
        <v>44146.6091087963</v>
      </c>
      <c r="B5644" s="5" t="s">
        <v>169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 t="s">
        <v>14323</v>
      </c>
      <c r="Y5644" s="7">
        <v>89217923442</v>
      </c>
      <c r="Z5644" s="6" t="s">
        <v>14324</v>
      </c>
      <c r="AA5644" s="6" t="s">
        <v>14325</v>
      </c>
      <c r="AB5644" s="6" t="s">
        <v>2001</v>
      </c>
      <c r="AC5644" s="7">
        <v>101</v>
      </c>
      <c r="AD5644" s="8">
        <v>44146</v>
      </c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</row>
    <row r="5645" ht="15.15" hidden="1" spans="1:86">
      <c r="A5645" s="4">
        <v>44146.6096412037</v>
      </c>
      <c r="B5645" s="6" t="s">
        <v>80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 t="s">
        <v>14326</v>
      </c>
      <c r="BH5645" s="6">
        <f>7-911-232-18-24</f>
        <v>-1178</v>
      </c>
      <c r="BI5645" s="6" t="s">
        <v>14327</v>
      </c>
      <c r="BJ5645" s="6" t="s">
        <v>14328</v>
      </c>
      <c r="BK5645" s="6" t="s">
        <v>14329</v>
      </c>
      <c r="BL5645" s="6" t="s">
        <v>12820</v>
      </c>
      <c r="BM5645" s="7">
        <v>311</v>
      </c>
      <c r="BN5645" s="6" t="s">
        <v>20</v>
      </c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</row>
    <row r="5646" ht="15.15" spans="1:86">
      <c r="A5646" s="4">
        <v>44146.61125</v>
      </c>
      <c r="B5646" s="5" t="s">
        <v>11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 t="s">
        <v>14330</v>
      </c>
      <c r="BP5646" s="6">
        <v>79219377906</v>
      </c>
      <c r="BQ5646" s="6" t="s">
        <v>14331</v>
      </c>
      <c r="BR5646" s="6" t="s">
        <v>14332</v>
      </c>
      <c r="BS5646" s="6" t="s">
        <v>218</v>
      </c>
      <c r="BT5646" s="7">
        <v>102</v>
      </c>
      <c r="BU5646" s="8">
        <v>44146</v>
      </c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</row>
    <row r="5647" ht="15.15" spans="1:86">
      <c r="A5647" s="4">
        <v>44146.614224537</v>
      </c>
      <c r="B5647" s="5" t="s">
        <v>11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 t="s">
        <v>14333</v>
      </c>
      <c r="BP5647" s="6">
        <f>7-911-976-75</f>
        <v>-1955</v>
      </c>
      <c r="BQ5647" s="6" t="s">
        <v>14334</v>
      </c>
      <c r="BR5647" s="6" t="s">
        <v>14335</v>
      </c>
      <c r="BS5647" s="6" t="s">
        <v>14336</v>
      </c>
      <c r="BT5647" s="7">
        <v>102</v>
      </c>
      <c r="BU5647" s="8">
        <v>44146</v>
      </c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</row>
    <row r="5648" ht="15.15" hidden="1" spans="1:86">
      <c r="A5648" s="4">
        <v>44146.6143865741</v>
      </c>
      <c r="B5648" s="5" t="s">
        <v>169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 t="s">
        <v>14337</v>
      </c>
      <c r="Y5648" s="6">
        <f>7-921-181-30-31</f>
        <v>-1156</v>
      </c>
      <c r="Z5648" s="6" t="s">
        <v>14338</v>
      </c>
      <c r="AA5648" s="6" t="s">
        <v>14339</v>
      </c>
      <c r="AB5648" s="6" t="s">
        <v>14340</v>
      </c>
      <c r="AC5648" s="6">
        <v>2</v>
      </c>
      <c r="AD5648" s="8">
        <v>44146</v>
      </c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</row>
    <row r="5649" ht="15.15" spans="1:86">
      <c r="A5649" s="4">
        <v>44146.6147685185</v>
      </c>
      <c r="B5649" s="5" t="s">
        <v>11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 t="s">
        <v>8880</v>
      </c>
      <c r="BP5649" s="6" t="s">
        <v>8881</v>
      </c>
      <c r="BQ5649" s="6" t="s">
        <v>14341</v>
      </c>
      <c r="BR5649" s="6" t="s">
        <v>8883</v>
      </c>
      <c r="BS5649" s="6" t="s">
        <v>14342</v>
      </c>
      <c r="BT5649" s="7">
        <v>614</v>
      </c>
      <c r="BU5649" s="8">
        <v>44146</v>
      </c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</row>
    <row r="5650" ht="15.15" spans="1:86">
      <c r="A5650" s="4">
        <v>44146.615150463</v>
      </c>
      <c r="B5650" s="5" t="s">
        <v>11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 t="s">
        <v>14343</v>
      </c>
      <c r="BP5650" s="7">
        <v>89319777270</v>
      </c>
      <c r="BQ5650" s="6" t="s">
        <v>14344</v>
      </c>
      <c r="BR5650" s="6" t="s">
        <v>14345</v>
      </c>
      <c r="BS5650" s="6" t="s">
        <v>280</v>
      </c>
      <c r="BT5650" s="7">
        <v>10</v>
      </c>
      <c r="BU5650" s="8">
        <v>44146</v>
      </c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</row>
    <row r="5651" ht="15.15" spans="1:86">
      <c r="A5651" s="4">
        <v>44146.6159375</v>
      </c>
      <c r="B5651" s="5" t="s">
        <v>11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 t="s">
        <v>1695</v>
      </c>
      <c r="BP5651" s="6">
        <v>79006461260</v>
      </c>
      <c r="BQ5651" s="6"/>
      <c r="BR5651" s="6" t="s">
        <v>1696</v>
      </c>
      <c r="BS5651" s="6" t="s">
        <v>8363</v>
      </c>
      <c r="BT5651" s="7">
        <v>165</v>
      </c>
      <c r="BU5651" s="8">
        <v>44146</v>
      </c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</row>
    <row r="5652" ht="15.15" hidden="1" spans="1:86">
      <c r="A5652" s="4">
        <v>44146.6172222222</v>
      </c>
      <c r="B5652" s="5" t="s">
        <v>192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 t="s">
        <v>14346</v>
      </c>
      <c r="BA5652" s="7">
        <v>8921918330</v>
      </c>
      <c r="BB5652" s="6"/>
      <c r="BC5652" s="6" t="s">
        <v>5717</v>
      </c>
      <c r="BD5652" s="6" t="s">
        <v>14347</v>
      </c>
      <c r="BE5652" s="7">
        <v>132</v>
      </c>
      <c r="BF5652" s="8">
        <v>44146</v>
      </c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</row>
    <row r="5653" ht="15.15" spans="1:86">
      <c r="A5653" s="4">
        <v>44146.6177662037</v>
      </c>
      <c r="B5653" s="5" t="s">
        <v>11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 t="s">
        <v>14348</v>
      </c>
      <c r="BP5653" s="7">
        <v>89219518159</v>
      </c>
      <c r="BQ5653" s="6" t="s">
        <v>14349</v>
      </c>
      <c r="BR5653" s="6" t="s">
        <v>14350</v>
      </c>
      <c r="BS5653" s="6" t="s">
        <v>14351</v>
      </c>
      <c r="BT5653" s="7">
        <v>143</v>
      </c>
      <c r="BU5653" s="8">
        <v>44146</v>
      </c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</row>
    <row r="5654" ht="15.15" hidden="1" spans="1:86">
      <c r="A5654" s="4">
        <v>44146.6181134259</v>
      </c>
      <c r="B5654" s="6" t="s">
        <v>80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 t="s">
        <v>14333</v>
      </c>
      <c r="BH5654" s="6">
        <f>7-911-976-75</f>
        <v>-1955</v>
      </c>
      <c r="BI5654" s="6" t="s">
        <v>14334</v>
      </c>
      <c r="BJ5654" s="6" t="s">
        <v>14352</v>
      </c>
      <c r="BK5654" s="6" t="s">
        <v>14353</v>
      </c>
      <c r="BL5654" s="6" t="s">
        <v>14354</v>
      </c>
      <c r="BM5654" s="6" t="s">
        <v>14355</v>
      </c>
      <c r="BN5654" s="6" t="s">
        <v>20</v>
      </c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</row>
    <row r="5655" ht="15.15" hidden="1" spans="1:86">
      <c r="A5655" s="4">
        <v>44146.6190393519</v>
      </c>
      <c r="B5655" s="5" t="s">
        <v>27</v>
      </c>
      <c r="C5655" s="6"/>
      <c r="D5655" s="6"/>
      <c r="E5655" s="6"/>
      <c r="F5655" s="6"/>
      <c r="G5655" s="6"/>
      <c r="H5655" s="6"/>
      <c r="I5655" s="6"/>
      <c r="J5655" s="6" t="s">
        <v>14356</v>
      </c>
      <c r="K5655" s="7">
        <v>89213287934</v>
      </c>
      <c r="L5655" s="6" t="s">
        <v>14357</v>
      </c>
      <c r="M5655" s="6" t="s">
        <v>14358</v>
      </c>
      <c r="N5655" s="6" t="s">
        <v>5305</v>
      </c>
      <c r="O5655" s="7">
        <v>101</v>
      </c>
      <c r="P5655" s="8">
        <v>44146</v>
      </c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</row>
    <row r="5656" ht="15.15" hidden="1" spans="1:86">
      <c r="A5656" s="4">
        <v>44146.6194675926</v>
      </c>
      <c r="B5656" s="5" t="s">
        <v>192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 t="s">
        <v>1827</v>
      </c>
      <c r="BA5656" s="7">
        <v>89213156306</v>
      </c>
      <c r="BB5656" s="6"/>
      <c r="BC5656" s="6" t="s">
        <v>14359</v>
      </c>
      <c r="BD5656" s="6" t="s">
        <v>14347</v>
      </c>
      <c r="BE5656" s="7">
        <v>132</v>
      </c>
      <c r="BF5656" s="8">
        <v>44147</v>
      </c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</row>
    <row r="5657" ht="15.15" spans="1:86">
      <c r="A5657" s="4">
        <v>44146.6200462963</v>
      </c>
      <c r="B5657" s="5" t="s">
        <v>11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 t="s">
        <v>14360</v>
      </c>
      <c r="BP5657" s="7">
        <v>9119871761</v>
      </c>
      <c r="BQ5657" s="6" t="s">
        <v>14361</v>
      </c>
      <c r="BR5657" s="6" t="s">
        <v>14362</v>
      </c>
      <c r="BS5657" s="6" t="s">
        <v>14363</v>
      </c>
      <c r="BT5657" s="7">
        <v>614</v>
      </c>
      <c r="BU5657" s="8">
        <v>44146</v>
      </c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</row>
    <row r="5658" ht="15.15" spans="1:86">
      <c r="A5658" s="4">
        <v>44146.6207407407</v>
      </c>
      <c r="B5658" s="5" t="s">
        <v>11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 t="s">
        <v>433</v>
      </c>
      <c r="BP5658" s="6">
        <v>79217808783</v>
      </c>
      <c r="BQ5658" s="6" t="s">
        <v>14364</v>
      </c>
      <c r="BR5658" s="6" t="s">
        <v>5447</v>
      </c>
      <c r="BS5658" s="6" t="s">
        <v>280</v>
      </c>
      <c r="BT5658" s="7">
        <v>203</v>
      </c>
      <c r="BU5658" s="8">
        <v>44146</v>
      </c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</row>
    <row r="5659" ht="15.15" spans="1:86">
      <c r="A5659" s="4">
        <v>44146.6207986111</v>
      </c>
      <c r="B5659" s="5" t="s">
        <v>11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 t="s">
        <v>14365</v>
      </c>
      <c r="BP5659" s="6">
        <v>79219411891</v>
      </c>
      <c r="BQ5659" s="6" t="s">
        <v>14366</v>
      </c>
      <c r="BR5659" s="6" t="s">
        <v>14367</v>
      </c>
      <c r="BS5659" s="6" t="s">
        <v>12595</v>
      </c>
      <c r="BT5659" s="7">
        <v>162</v>
      </c>
      <c r="BU5659" s="8">
        <v>44146</v>
      </c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</row>
    <row r="5660" ht="15.15" hidden="1" spans="1:86">
      <c r="A5660" s="4">
        <v>44146.6216782407</v>
      </c>
      <c r="B5660" s="5" t="s">
        <v>192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 t="s">
        <v>14368</v>
      </c>
      <c r="BA5660" s="7">
        <v>890463130464</v>
      </c>
      <c r="BB5660" s="6"/>
      <c r="BC5660" s="6" t="s">
        <v>14369</v>
      </c>
      <c r="BD5660" s="6" t="s">
        <v>14347</v>
      </c>
      <c r="BE5660" s="7">
        <v>132</v>
      </c>
      <c r="BF5660" s="8">
        <v>44146</v>
      </c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</row>
    <row r="5661" ht="15.15" spans="1:86">
      <c r="A5661" s="4">
        <v>44146.6225115741</v>
      </c>
      <c r="B5661" s="5" t="s">
        <v>11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 t="s">
        <v>11601</v>
      </c>
      <c r="BP5661" s="7">
        <v>89118202888</v>
      </c>
      <c r="BQ5661" s="6" t="s">
        <v>11602</v>
      </c>
      <c r="BR5661" s="6" t="s">
        <v>14370</v>
      </c>
      <c r="BS5661" s="6" t="s">
        <v>14342</v>
      </c>
      <c r="BT5661" s="7">
        <v>614</v>
      </c>
      <c r="BU5661" s="8">
        <v>44146</v>
      </c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</row>
    <row r="5662" ht="15.15" spans="1:86">
      <c r="A5662" s="4">
        <v>44146.6225694444</v>
      </c>
      <c r="B5662" s="5" t="s">
        <v>11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 t="s">
        <v>14371</v>
      </c>
      <c r="BP5662" s="7">
        <v>89116906590</v>
      </c>
      <c r="BQ5662" s="6" t="s">
        <v>14372</v>
      </c>
      <c r="BR5662" s="6" t="s">
        <v>14373</v>
      </c>
      <c r="BS5662" s="6" t="s">
        <v>218</v>
      </c>
      <c r="BT5662" s="7">
        <v>101</v>
      </c>
      <c r="BU5662" s="8">
        <v>44146</v>
      </c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</row>
    <row r="5663" ht="15.15" hidden="1" spans="1:86">
      <c r="A5663" s="4">
        <v>44146.6232407407</v>
      </c>
      <c r="B5663" s="6" t="s">
        <v>80</v>
      </c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 t="s">
        <v>14374</v>
      </c>
      <c r="BH5663" s="6">
        <v>79680886611</v>
      </c>
      <c r="BI5663" s="6" t="s">
        <v>14375</v>
      </c>
      <c r="BJ5663" s="6" t="s">
        <v>14376</v>
      </c>
      <c r="BK5663" s="6" t="s">
        <v>14377</v>
      </c>
      <c r="BL5663" s="6" t="s">
        <v>13942</v>
      </c>
      <c r="BM5663" s="7">
        <v>204</v>
      </c>
      <c r="BN5663" s="6" t="s">
        <v>74</v>
      </c>
      <c r="BO5663" s="6"/>
      <c r="BP5663" s="6"/>
      <c r="BQ5663" s="6"/>
      <c r="BR5663" s="6"/>
      <c r="BS5663" s="6"/>
      <c r="BT5663" s="6"/>
      <c r="BU5663" s="6"/>
      <c r="BV5663" s="6"/>
      <c r="BW5663" s="6"/>
      <c r="BX5663" s="6"/>
      <c r="BY5663" s="6"/>
      <c r="BZ5663" s="6"/>
      <c r="CA5663" s="6"/>
      <c r="CB5663" s="6"/>
      <c r="CC5663" s="6"/>
      <c r="CD5663" s="6"/>
      <c r="CE5663" s="6"/>
      <c r="CF5663" s="6"/>
      <c r="CG5663" s="6"/>
      <c r="CH5663" s="6"/>
    </row>
    <row r="5664" ht="15.15" spans="1:86">
      <c r="A5664" s="4">
        <v>44146.6233449074</v>
      </c>
      <c r="B5664" s="5" t="s">
        <v>11</v>
      </c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 t="s">
        <v>10379</v>
      </c>
      <c r="BP5664" s="6">
        <v>79312250398</v>
      </c>
      <c r="BQ5664" s="6" t="s">
        <v>14378</v>
      </c>
      <c r="BR5664" s="6" t="s">
        <v>10381</v>
      </c>
      <c r="BS5664" s="6" t="s">
        <v>1272</v>
      </c>
      <c r="BT5664" s="7">
        <v>301</v>
      </c>
      <c r="BU5664" s="8">
        <v>44146</v>
      </c>
      <c r="BV5664" s="6"/>
      <c r="BW5664" s="6"/>
      <c r="BX5664" s="6"/>
      <c r="BY5664" s="6"/>
      <c r="BZ5664" s="6"/>
      <c r="CA5664" s="6"/>
      <c r="CB5664" s="6"/>
      <c r="CC5664" s="6"/>
      <c r="CD5664" s="6"/>
      <c r="CE5664" s="6"/>
      <c r="CF5664" s="6"/>
      <c r="CG5664" s="6"/>
      <c r="CH5664" s="6"/>
    </row>
    <row r="5665" ht="15.15" hidden="1" spans="1:86">
      <c r="A5665" s="4">
        <v>44146.6233912037</v>
      </c>
      <c r="B5665" s="5" t="s">
        <v>192</v>
      </c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 t="s">
        <v>1801</v>
      </c>
      <c r="BA5665" s="7">
        <v>9117611901</v>
      </c>
      <c r="BB5665" s="6"/>
      <c r="BC5665" s="6" t="s">
        <v>14379</v>
      </c>
      <c r="BD5665" s="6" t="s">
        <v>14347</v>
      </c>
      <c r="BE5665" s="7">
        <v>132</v>
      </c>
      <c r="BF5665" s="8">
        <v>44146</v>
      </c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  <c r="BQ5665" s="6"/>
      <c r="BR5665" s="6"/>
      <c r="BS5665" s="6"/>
      <c r="BT5665" s="6"/>
      <c r="BU5665" s="6"/>
      <c r="BV5665" s="6"/>
      <c r="BW5665" s="6"/>
      <c r="BX5665" s="6"/>
      <c r="BY5665" s="6"/>
      <c r="BZ5665" s="6"/>
      <c r="CA5665" s="6"/>
      <c r="CB5665" s="6"/>
      <c r="CC5665" s="6"/>
      <c r="CD5665" s="6"/>
      <c r="CE5665" s="6"/>
      <c r="CF5665" s="6"/>
      <c r="CG5665" s="6"/>
      <c r="CH5665" s="6"/>
    </row>
    <row r="5666" ht="15.15" hidden="1" spans="1:86">
      <c r="A5666" s="4">
        <v>44146.6238888889</v>
      </c>
      <c r="B5666" s="6" t="s">
        <v>15</v>
      </c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 t="s">
        <v>10626</v>
      </c>
      <c r="AF5666" s="6" t="s">
        <v>14380</v>
      </c>
      <c r="AG5666" s="6" t="s">
        <v>10628</v>
      </c>
      <c r="AH5666" s="6" t="s">
        <v>10629</v>
      </c>
      <c r="AI5666" s="6" t="s">
        <v>14381</v>
      </c>
      <c r="AJ5666" s="7">
        <v>401</v>
      </c>
      <c r="AK5666" s="6" t="s">
        <v>74</v>
      </c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  <c r="BQ5666" s="6"/>
      <c r="BR5666" s="6"/>
      <c r="BS5666" s="6"/>
      <c r="BT5666" s="6"/>
      <c r="BU5666" s="6"/>
      <c r="BV5666" s="6"/>
      <c r="BW5666" s="6"/>
      <c r="BX5666" s="6"/>
      <c r="BY5666" s="6"/>
      <c r="BZ5666" s="6"/>
      <c r="CA5666" s="6"/>
      <c r="CB5666" s="6"/>
      <c r="CC5666" s="6"/>
      <c r="CD5666" s="6"/>
      <c r="CE5666" s="6"/>
      <c r="CF5666" s="6"/>
      <c r="CG5666" s="6"/>
      <c r="CH5666" s="6"/>
    </row>
    <row r="5667" ht="15.15" hidden="1" spans="1:86">
      <c r="A5667" s="4">
        <v>44146.6259375</v>
      </c>
      <c r="B5667" s="5" t="s">
        <v>192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 t="s">
        <v>8657</v>
      </c>
      <c r="BA5667" s="7">
        <v>9213638229</v>
      </c>
      <c r="BB5667" s="6"/>
      <c r="BC5667" s="6" t="s">
        <v>14382</v>
      </c>
      <c r="BD5667" s="6" t="s">
        <v>14347</v>
      </c>
      <c r="BE5667" s="7">
        <v>132</v>
      </c>
      <c r="BF5667" s="8">
        <v>44146</v>
      </c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</row>
    <row r="5668" ht="15.15" hidden="1" spans="1:86">
      <c r="A5668" s="4">
        <v>44146.6281712963</v>
      </c>
      <c r="B5668" s="6" t="s">
        <v>15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 t="s">
        <v>10901</v>
      </c>
      <c r="AF5668" s="7">
        <v>89062620925</v>
      </c>
      <c r="AG5668" s="6" t="s">
        <v>10902</v>
      </c>
      <c r="AH5668" s="6" t="s">
        <v>10903</v>
      </c>
      <c r="AI5668" s="6" t="s">
        <v>9682</v>
      </c>
      <c r="AJ5668" s="7">
        <v>102</v>
      </c>
      <c r="AK5668" s="6" t="s">
        <v>20</v>
      </c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</row>
    <row r="5669" ht="15.15" hidden="1" spans="1:86">
      <c r="A5669" s="4">
        <v>44146.628275463</v>
      </c>
      <c r="B5669" s="5" t="s">
        <v>192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 t="s">
        <v>14383</v>
      </c>
      <c r="BA5669" s="7">
        <v>9045116976</v>
      </c>
      <c r="BB5669" s="6"/>
      <c r="BC5669" s="6" t="s">
        <v>14384</v>
      </c>
      <c r="BD5669" s="6" t="s">
        <v>14347</v>
      </c>
      <c r="BE5669" s="7">
        <v>132</v>
      </c>
      <c r="BF5669" s="8">
        <v>44146</v>
      </c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</row>
    <row r="5670" ht="15.15" hidden="1" spans="1:86">
      <c r="A5670" s="4">
        <v>44146.6283217593</v>
      </c>
      <c r="B5670" s="5" t="s">
        <v>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 t="s">
        <v>14385</v>
      </c>
      <c r="R5670" s="6">
        <v>79818561160</v>
      </c>
      <c r="S5670" s="6" t="s">
        <v>14386</v>
      </c>
      <c r="T5670" s="6" t="s">
        <v>14387</v>
      </c>
      <c r="U5670" s="6" t="s">
        <v>5137</v>
      </c>
      <c r="V5670" s="7">
        <v>102</v>
      </c>
      <c r="W5670" s="8">
        <v>44144</v>
      </c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</row>
    <row r="5671" ht="15.15" hidden="1" spans="1:86">
      <c r="A5671" s="4">
        <v>44146.6299074074</v>
      </c>
      <c r="B5671" s="5" t="s">
        <v>192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 t="s">
        <v>14388</v>
      </c>
      <c r="BA5671" s="7">
        <v>9500441993</v>
      </c>
      <c r="BB5671" s="6"/>
      <c r="BC5671" s="6" t="s">
        <v>14389</v>
      </c>
      <c r="BD5671" s="6" t="s">
        <v>14347</v>
      </c>
      <c r="BE5671" s="7">
        <v>132</v>
      </c>
      <c r="BF5671" s="8">
        <v>44146</v>
      </c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</row>
    <row r="5672" ht="15.15" hidden="1" spans="1:86">
      <c r="A5672" s="4">
        <v>44146.6305092593</v>
      </c>
      <c r="B5672" s="6" t="s">
        <v>80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 t="s">
        <v>14390</v>
      </c>
      <c r="BH5672" s="7">
        <v>89112208550</v>
      </c>
      <c r="BI5672" s="6"/>
      <c r="BJ5672" s="6" t="s">
        <v>14391</v>
      </c>
      <c r="BK5672" s="6" t="s">
        <v>14392</v>
      </c>
      <c r="BL5672" s="6" t="s">
        <v>10079</v>
      </c>
      <c r="BM5672" s="6" t="s">
        <v>4448</v>
      </c>
      <c r="BN5672" s="6" t="s">
        <v>74</v>
      </c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</row>
    <row r="5673" ht="15.15" spans="1:86">
      <c r="A5673" s="4">
        <v>44146.6322453704</v>
      </c>
      <c r="B5673" s="5" t="s">
        <v>11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 t="s">
        <v>12531</v>
      </c>
      <c r="BP5673" s="6">
        <f>7-911-950-45-15</f>
        <v>-1914</v>
      </c>
      <c r="BQ5673" s="6" t="s">
        <v>12532</v>
      </c>
      <c r="BR5673" s="6" t="s">
        <v>14393</v>
      </c>
      <c r="BS5673" s="6" t="s">
        <v>218</v>
      </c>
      <c r="BT5673" s="7">
        <v>301</v>
      </c>
      <c r="BU5673" s="8">
        <v>44146</v>
      </c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</row>
    <row r="5674" ht="15.15" hidden="1" spans="1:86">
      <c r="A5674" s="4">
        <v>44146.6324768519</v>
      </c>
      <c r="B5674" s="5" t="s">
        <v>192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 t="s">
        <v>14394</v>
      </c>
      <c r="BA5674" s="7">
        <v>9217795257</v>
      </c>
      <c r="BB5674" s="6"/>
      <c r="BC5674" s="6" t="s">
        <v>14395</v>
      </c>
      <c r="BD5674" s="6" t="s">
        <v>14347</v>
      </c>
      <c r="BE5674" s="7">
        <v>132</v>
      </c>
      <c r="BF5674" s="8">
        <v>44147</v>
      </c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</row>
    <row r="5675" ht="15.15" hidden="1" spans="1:86">
      <c r="A5675" s="4">
        <v>44146.6337847222</v>
      </c>
      <c r="B5675" s="5" t="s">
        <v>192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 t="s">
        <v>2830</v>
      </c>
      <c r="BA5675" s="7">
        <v>9310028300</v>
      </c>
      <c r="BB5675" s="6"/>
      <c r="BC5675" s="6" t="s">
        <v>14396</v>
      </c>
      <c r="BD5675" s="6" t="s">
        <v>14347</v>
      </c>
      <c r="BE5675" s="7">
        <v>132</v>
      </c>
      <c r="BF5675" s="8">
        <v>44146</v>
      </c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</row>
    <row r="5676" ht="15.15" hidden="1" spans="1:86">
      <c r="A5676" s="4">
        <v>44146.6339583333</v>
      </c>
      <c r="B5676" s="5" t="s">
        <v>65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 t="s">
        <v>14385</v>
      </c>
      <c r="R5676" s="6">
        <v>79818561160</v>
      </c>
      <c r="S5676" s="6" t="s">
        <v>14386</v>
      </c>
      <c r="T5676" s="6" t="s">
        <v>14397</v>
      </c>
      <c r="U5676" s="6" t="s">
        <v>6561</v>
      </c>
      <c r="V5676" s="7">
        <v>103</v>
      </c>
      <c r="W5676" s="8">
        <v>44144</v>
      </c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</row>
    <row r="5677" ht="15.15" hidden="1" spans="1:86">
      <c r="A5677" s="4">
        <v>44146.6340972222</v>
      </c>
      <c r="B5677" s="5" t="s">
        <v>27</v>
      </c>
      <c r="C5677" s="6"/>
      <c r="D5677" s="6"/>
      <c r="E5677" s="6"/>
      <c r="F5677" s="6"/>
      <c r="G5677" s="6"/>
      <c r="H5677" s="6"/>
      <c r="I5677" s="6"/>
      <c r="J5677" s="6" t="s">
        <v>14398</v>
      </c>
      <c r="K5677" s="6" t="s">
        <v>14399</v>
      </c>
      <c r="L5677" s="6" t="s">
        <v>14400</v>
      </c>
      <c r="M5677" s="6" t="s">
        <v>14401</v>
      </c>
      <c r="N5677" s="6" t="s">
        <v>2146</v>
      </c>
      <c r="O5677" s="7">
        <v>102</v>
      </c>
      <c r="P5677" s="8">
        <v>44146</v>
      </c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</row>
    <row r="5678" ht="15.15" hidden="1" spans="1:86">
      <c r="A5678" s="4">
        <v>44146.6353472222</v>
      </c>
      <c r="B5678" s="5" t="s">
        <v>192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 t="s">
        <v>6360</v>
      </c>
      <c r="BA5678" s="7">
        <v>9119028925</v>
      </c>
      <c r="BB5678" s="6"/>
      <c r="BC5678" s="6" t="s">
        <v>14402</v>
      </c>
      <c r="BD5678" s="6" t="s">
        <v>14347</v>
      </c>
      <c r="BE5678" s="7">
        <v>132</v>
      </c>
      <c r="BF5678" s="8">
        <v>44147</v>
      </c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</row>
    <row r="5679" ht="15.15" hidden="1" spans="1:86">
      <c r="A5679" s="4">
        <v>44146.6364467593</v>
      </c>
      <c r="B5679" s="5" t="s">
        <v>27</v>
      </c>
      <c r="C5679" s="6"/>
      <c r="D5679" s="6"/>
      <c r="E5679" s="6"/>
      <c r="F5679" s="6"/>
      <c r="G5679" s="6"/>
      <c r="H5679" s="6"/>
      <c r="I5679" s="6"/>
      <c r="J5679" s="6" t="s">
        <v>14403</v>
      </c>
      <c r="K5679" s="7">
        <v>89052075437</v>
      </c>
      <c r="L5679" s="6" t="s">
        <v>14404</v>
      </c>
      <c r="M5679" s="6" t="s">
        <v>14405</v>
      </c>
      <c r="N5679" s="6" t="s">
        <v>9082</v>
      </c>
      <c r="O5679" s="7">
        <v>103</v>
      </c>
      <c r="P5679" s="8">
        <v>44146</v>
      </c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</row>
    <row r="5680" ht="15.15" hidden="1" spans="1:86">
      <c r="A5680" s="4">
        <v>44146.6367592593</v>
      </c>
      <c r="B5680" s="6" t="s">
        <v>80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 t="s">
        <v>14406</v>
      </c>
      <c r="BH5680" s="7">
        <v>89119901298</v>
      </c>
      <c r="BI5680" s="6" t="s">
        <v>14407</v>
      </c>
      <c r="BJ5680" s="6" t="s">
        <v>14408</v>
      </c>
      <c r="BK5680" s="6" t="s">
        <v>14409</v>
      </c>
      <c r="BL5680" s="6" t="s">
        <v>6148</v>
      </c>
      <c r="BM5680" s="7">
        <v>163</v>
      </c>
      <c r="BN5680" s="6" t="s">
        <v>20</v>
      </c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</row>
    <row r="5681" ht="15.15" spans="1:86">
      <c r="A5681" s="4">
        <v>44146.6373958333</v>
      </c>
      <c r="B5681" s="5" t="s">
        <v>11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 t="s">
        <v>1298</v>
      </c>
      <c r="BP5681" s="6" t="s">
        <v>14410</v>
      </c>
      <c r="BQ5681" s="6" t="s">
        <v>14411</v>
      </c>
      <c r="BR5681" s="6" t="s">
        <v>14412</v>
      </c>
      <c r="BS5681" s="6" t="s">
        <v>12302</v>
      </c>
      <c r="BT5681" s="7">
        <v>213</v>
      </c>
      <c r="BU5681" s="8">
        <v>44146</v>
      </c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</row>
    <row r="5682" ht="15.15" hidden="1" spans="1:86">
      <c r="A5682" s="4">
        <v>44146.6388541667</v>
      </c>
      <c r="B5682" s="6" t="s">
        <v>15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 t="s">
        <v>14413</v>
      </c>
      <c r="AF5682" s="6" t="s">
        <v>14414</v>
      </c>
      <c r="AG5682" s="6" t="s">
        <v>14415</v>
      </c>
      <c r="AH5682" s="6" t="s">
        <v>14416</v>
      </c>
      <c r="AI5682" s="6" t="s">
        <v>1882</v>
      </c>
      <c r="AJ5682" s="7">
        <v>103</v>
      </c>
      <c r="AK5682" s="6" t="s">
        <v>5781</v>
      </c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</row>
    <row r="5683" ht="15.15" hidden="1" spans="1:86">
      <c r="A5683" s="4">
        <v>44146.638900463</v>
      </c>
      <c r="B5683" s="5" t="s">
        <v>192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 t="s">
        <v>10280</v>
      </c>
      <c r="BA5683" s="7">
        <v>89213137815</v>
      </c>
      <c r="BB5683" s="6"/>
      <c r="BC5683" s="6" t="s">
        <v>14417</v>
      </c>
      <c r="BD5683" s="6" t="s">
        <v>14347</v>
      </c>
      <c r="BE5683" s="7">
        <v>232</v>
      </c>
      <c r="BF5683" s="8">
        <v>44147</v>
      </c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</row>
    <row r="5684" ht="15.15" hidden="1" spans="1:86">
      <c r="A5684" s="4">
        <v>44146.6391782407</v>
      </c>
      <c r="B5684" s="5" t="s">
        <v>65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 t="s">
        <v>14418</v>
      </c>
      <c r="R5684" s="6">
        <v>79117414159</v>
      </c>
      <c r="S5684" s="6" t="s">
        <v>14419</v>
      </c>
      <c r="T5684" s="6" t="s">
        <v>14420</v>
      </c>
      <c r="U5684" s="6" t="s">
        <v>14421</v>
      </c>
      <c r="V5684" s="7">
        <v>102</v>
      </c>
      <c r="W5684" s="8">
        <v>44146</v>
      </c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</row>
    <row r="5685" ht="15.15" hidden="1" spans="1:86">
      <c r="A5685" s="4">
        <v>44146.6403356481</v>
      </c>
      <c r="B5685" s="5" t="s">
        <v>192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 t="s">
        <v>1738</v>
      </c>
      <c r="BA5685" s="7">
        <v>9967665365</v>
      </c>
      <c r="BB5685" s="6"/>
      <c r="BC5685" s="6" t="s">
        <v>14422</v>
      </c>
      <c r="BD5685" s="6" t="s">
        <v>14347</v>
      </c>
      <c r="BE5685" s="7">
        <v>232</v>
      </c>
      <c r="BF5685" s="8">
        <v>44147</v>
      </c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</row>
    <row r="5686" ht="15.15" hidden="1" spans="1:86">
      <c r="A5686" s="4">
        <v>44146.6421527778</v>
      </c>
      <c r="B5686" s="5" t="s">
        <v>192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 t="s">
        <v>1460</v>
      </c>
      <c r="BA5686" s="7">
        <v>9210910875</v>
      </c>
      <c r="BB5686" s="6"/>
      <c r="BC5686" s="6" t="s">
        <v>1462</v>
      </c>
      <c r="BD5686" s="6" t="s">
        <v>1724</v>
      </c>
      <c r="BE5686" s="7">
        <v>232</v>
      </c>
      <c r="BF5686" s="8">
        <v>44147</v>
      </c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</row>
    <row r="5687" ht="15.15" spans="1:86">
      <c r="A5687" s="4">
        <v>44146.6440740741</v>
      </c>
      <c r="B5687" s="5" t="s">
        <v>11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 t="s">
        <v>10849</v>
      </c>
      <c r="BP5687" s="7">
        <v>89219404411</v>
      </c>
      <c r="BQ5687" s="6" t="s">
        <v>11461</v>
      </c>
      <c r="BR5687" s="6" t="s">
        <v>11462</v>
      </c>
      <c r="BS5687" s="6" t="s">
        <v>12595</v>
      </c>
      <c r="BT5687" s="7">
        <v>161</v>
      </c>
      <c r="BU5687" s="8">
        <v>44146</v>
      </c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</row>
    <row r="5688" ht="15.15" spans="1:86">
      <c r="A5688" s="4">
        <v>44146.6453240741</v>
      </c>
      <c r="B5688" s="5" t="s">
        <v>11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 t="s">
        <v>14423</v>
      </c>
      <c r="BP5688" s="7">
        <v>89062656159</v>
      </c>
      <c r="BQ5688" s="6" t="s">
        <v>14424</v>
      </c>
      <c r="BR5688" s="6" t="s">
        <v>14425</v>
      </c>
      <c r="BS5688" s="6" t="s">
        <v>280</v>
      </c>
      <c r="BT5688" s="7">
        <v>103</v>
      </c>
      <c r="BU5688" s="8">
        <v>44146</v>
      </c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</row>
    <row r="5689" ht="15.15" hidden="1" spans="1:86">
      <c r="A5689" s="4">
        <v>44146.6458796296</v>
      </c>
      <c r="B5689" s="5" t="s">
        <v>27</v>
      </c>
      <c r="C5689" s="6"/>
      <c r="D5689" s="6"/>
      <c r="E5689" s="6"/>
      <c r="F5689" s="6"/>
      <c r="G5689" s="6"/>
      <c r="H5689" s="6"/>
      <c r="I5689" s="6"/>
      <c r="J5689" s="6" t="s">
        <v>14426</v>
      </c>
      <c r="K5689" s="7">
        <v>89817665445</v>
      </c>
      <c r="L5689" s="6" t="s">
        <v>14427</v>
      </c>
      <c r="M5689" s="6" t="s">
        <v>14428</v>
      </c>
      <c r="N5689" s="6" t="s">
        <v>14429</v>
      </c>
      <c r="O5689" s="7">
        <v>101</v>
      </c>
      <c r="P5689" s="8">
        <v>44146</v>
      </c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</row>
    <row r="5690" ht="15.15" hidden="1" spans="1:86">
      <c r="A5690" s="4">
        <v>44146.6462037037</v>
      </c>
      <c r="B5690" s="5" t="s">
        <v>192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 t="s">
        <v>14430</v>
      </c>
      <c r="BA5690" s="7">
        <v>9500460521</v>
      </c>
      <c r="BB5690" s="6"/>
      <c r="BC5690" s="6" t="s">
        <v>14431</v>
      </c>
      <c r="BD5690" s="6" t="s">
        <v>1724</v>
      </c>
      <c r="BE5690" s="7">
        <v>232</v>
      </c>
      <c r="BF5690" s="8">
        <v>44147</v>
      </c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</row>
    <row r="5691" ht="15.15" hidden="1" spans="1:86">
      <c r="A5691" s="4">
        <v>44146.646412037</v>
      </c>
      <c r="B5691" s="5" t="s">
        <v>65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 t="s">
        <v>14432</v>
      </c>
      <c r="R5691" s="6">
        <v>79817964456</v>
      </c>
      <c r="S5691" s="6" t="s">
        <v>14433</v>
      </c>
      <c r="T5691" s="6" t="s">
        <v>14434</v>
      </c>
      <c r="U5691" s="6" t="s">
        <v>5002</v>
      </c>
      <c r="V5691" s="6">
        <v>2</v>
      </c>
      <c r="W5691" s="8">
        <v>44144</v>
      </c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</row>
    <row r="5692" ht="15.15" hidden="1" spans="1:86">
      <c r="A5692" s="4">
        <v>44146.646412037</v>
      </c>
      <c r="B5692" s="5" t="s">
        <v>27</v>
      </c>
      <c r="C5692" s="6"/>
      <c r="D5692" s="6"/>
      <c r="E5692" s="6"/>
      <c r="F5692" s="6"/>
      <c r="G5692" s="6"/>
      <c r="H5692" s="6"/>
      <c r="I5692" s="6"/>
      <c r="J5692" s="6" t="s">
        <v>14435</v>
      </c>
      <c r="K5692" s="7">
        <v>89831153801</v>
      </c>
      <c r="L5692" s="6"/>
      <c r="M5692" s="6" t="s">
        <v>14436</v>
      </c>
      <c r="N5692" s="6" t="s">
        <v>9156</v>
      </c>
      <c r="O5692" s="7">
        <v>301</v>
      </c>
      <c r="P5692" s="8">
        <v>44146</v>
      </c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</row>
    <row r="5693" ht="15.15" spans="1:86">
      <c r="A5693" s="4">
        <v>44146.6470717593</v>
      </c>
      <c r="B5693" s="5" t="s">
        <v>11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 t="s">
        <v>400</v>
      </c>
      <c r="BP5693" s="6">
        <v>79112310062</v>
      </c>
      <c r="BQ5693" s="6" t="s">
        <v>401</v>
      </c>
      <c r="BR5693" s="6" t="s">
        <v>402</v>
      </c>
      <c r="BS5693" s="6" t="s">
        <v>12595</v>
      </c>
      <c r="BT5693" s="7">
        <v>162</v>
      </c>
      <c r="BU5693" s="8">
        <v>44146</v>
      </c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</row>
    <row r="5694" ht="15.15" hidden="1" spans="1:86">
      <c r="A5694" s="4">
        <v>44146.6474305556</v>
      </c>
      <c r="B5694" s="5" t="s">
        <v>192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 t="s">
        <v>10340</v>
      </c>
      <c r="BA5694" s="7">
        <v>9110201899</v>
      </c>
      <c r="BB5694" s="6"/>
      <c r="BC5694" s="6" t="s">
        <v>14437</v>
      </c>
      <c r="BD5694" s="6" t="s">
        <v>1724</v>
      </c>
      <c r="BE5694" s="7">
        <v>232</v>
      </c>
      <c r="BF5694" s="8">
        <v>44146</v>
      </c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</row>
    <row r="5695" ht="15.15" hidden="1" spans="1:86">
      <c r="A5695" s="4">
        <v>44146.647650463</v>
      </c>
      <c r="B5695" s="5" t="s">
        <v>65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 t="s">
        <v>14432</v>
      </c>
      <c r="R5695" s="6">
        <v>79817964456</v>
      </c>
      <c r="S5695" s="6" t="s">
        <v>14433</v>
      </c>
      <c r="T5695" s="6" t="s">
        <v>14434</v>
      </c>
      <c r="U5695" s="6" t="s">
        <v>10508</v>
      </c>
      <c r="V5695" s="7">
        <v>401</v>
      </c>
      <c r="W5695" s="8">
        <v>44144</v>
      </c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</row>
    <row r="5696" ht="15.15" hidden="1" spans="1:86">
      <c r="A5696" s="4">
        <v>44146.6486111111</v>
      </c>
      <c r="B5696" s="5" t="s">
        <v>192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 t="s">
        <v>14438</v>
      </c>
      <c r="BA5696" s="7">
        <v>9261358079</v>
      </c>
      <c r="BB5696" s="6"/>
      <c r="BC5696" s="6" t="s">
        <v>14439</v>
      </c>
      <c r="BD5696" s="6" t="s">
        <v>1724</v>
      </c>
      <c r="BE5696" s="7">
        <v>232</v>
      </c>
      <c r="BF5696" s="8">
        <v>44146</v>
      </c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</row>
    <row r="5697" ht="15.15" spans="1:86">
      <c r="A5697" s="4">
        <v>44146.6496527778</v>
      </c>
      <c r="B5697" s="5" t="s">
        <v>11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 t="s">
        <v>14440</v>
      </c>
      <c r="BP5697" s="6" t="s">
        <v>14441</v>
      </c>
      <c r="BQ5697" s="6" t="s">
        <v>46</v>
      </c>
      <c r="BR5697" s="6" t="s">
        <v>14442</v>
      </c>
      <c r="BS5697" s="6" t="s">
        <v>13186</v>
      </c>
      <c r="BT5697" s="7">
        <v>307</v>
      </c>
      <c r="BU5697" s="8">
        <v>44146</v>
      </c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</row>
    <row r="5698" ht="15.15" hidden="1" spans="1:86">
      <c r="A5698" s="4">
        <v>44146.6497800926</v>
      </c>
      <c r="B5698" s="5" t="s">
        <v>192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 t="s">
        <v>14443</v>
      </c>
      <c r="BA5698" s="7">
        <v>951676225</v>
      </c>
      <c r="BB5698" s="6"/>
      <c r="BC5698" s="6" t="s">
        <v>14444</v>
      </c>
      <c r="BD5698" s="6" t="s">
        <v>1724</v>
      </c>
      <c r="BE5698" s="7">
        <v>232</v>
      </c>
      <c r="BF5698" s="8">
        <v>44146</v>
      </c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</row>
    <row r="5699" ht="15.15" hidden="1" spans="1:86">
      <c r="A5699" s="4">
        <v>44146.6503356481</v>
      </c>
      <c r="B5699" s="5" t="s">
        <v>65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 t="s">
        <v>7372</v>
      </c>
      <c r="R5699" s="7">
        <v>89811488493</v>
      </c>
      <c r="S5699" s="6"/>
      <c r="T5699" s="6" t="s">
        <v>7374</v>
      </c>
      <c r="U5699" s="6" t="s">
        <v>14445</v>
      </c>
      <c r="V5699" s="6">
        <v>3</v>
      </c>
      <c r="W5699" s="8">
        <v>44146</v>
      </c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</row>
    <row r="5700" ht="15.15" hidden="1" spans="1:86">
      <c r="A5700" s="4">
        <v>44146.6508217593</v>
      </c>
      <c r="B5700" s="5" t="s">
        <v>192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 t="s">
        <v>14446</v>
      </c>
      <c r="BA5700" s="7">
        <v>905280976</v>
      </c>
      <c r="BB5700" s="6"/>
      <c r="BC5700" s="6" t="s">
        <v>14447</v>
      </c>
      <c r="BD5700" s="6" t="s">
        <v>1724</v>
      </c>
      <c r="BE5700" s="7">
        <v>232</v>
      </c>
      <c r="BF5700" s="8">
        <v>44146</v>
      </c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</row>
    <row r="5701" ht="15.15" hidden="1" spans="1:86">
      <c r="A5701" s="4">
        <v>44146.6513425926</v>
      </c>
      <c r="B5701" s="5" t="s">
        <v>65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 t="s">
        <v>7372</v>
      </c>
      <c r="R5701" s="7">
        <v>89811488493</v>
      </c>
      <c r="S5701" s="6"/>
      <c r="T5701" s="6" t="s">
        <v>7374</v>
      </c>
      <c r="U5701" s="6" t="s">
        <v>13219</v>
      </c>
      <c r="V5701" s="7">
        <v>101</v>
      </c>
      <c r="W5701" s="8">
        <v>44146</v>
      </c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</row>
    <row r="5702" ht="15.15" spans="1:86">
      <c r="A5702" s="4">
        <v>44146.6517824074</v>
      </c>
      <c r="B5702" s="5" t="s">
        <v>11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 t="s">
        <v>14448</v>
      </c>
      <c r="BP5702" s="7">
        <v>89312303379</v>
      </c>
      <c r="BQ5702" s="6" t="s">
        <v>14449</v>
      </c>
      <c r="BR5702" s="6" t="s">
        <v>14450</v>
      </c>
      <c r="BS5702" s="6" t="s">
        <v>13043</v>
      </c>
      <c r="BT5702" s="7">
        <v>2</v>
      </c>
      <c r="BU5702" s="8">
        <v>44146</v>
      </c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</row>
    <row r="5703" ht="15.15" hidden="1" spans="1:86">
      <c r="A5703" s="4">
        <v>44146.6519097222</v>
      </c>
      <c r="B5703" s="5" t="s">
        <v>192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 t="s">
        <v>14451</v>
      </c>
      <c r="BA5703" s="7">
        <v>9046320217</v>
      </c>
      <c r="BB5703" s="6"/>
      <c r="BC5703" s="6" t="s">
        <v>14452</v>
      </c>
      <c r="BD5703" s="6" t="s">
        <v>1724</v>
      </c>
      <c r="BE5703" s="7">
        <v>232</v>
      </c>
      <c r="BF5703" s="8">
        <v>44147</v>
      </c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</row>
    <row r="5704" ht="15.15" hidden="1" spans="1:86">
      <c r="A5704" s="4">
        <v>44146.6522569444</v>
      </c>
      <c r="B5704" s="5" t="s">
        <v>65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 t="s">
        <v>14453</v>
      </c>
      <c r="R5704" s="6">
        <v>79118199897</v>
      </c>
      <c r="S5704" s="6" t="s">
        <v>14454</v>
      </c>
      <c r="T5704" s="6" t="s">
        <v>14455</v>
      </c>
      <c r="U5704" s="6" t="s">
        <v>7020</v>
      </c>
      <c r="V5704" s="6">
        <v>3</v>
      </c>
      <c r="W5704" s="8">
        <v>44146</v>
      </c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</row>
    <row r="5705" ht="15.15" hidden="1" spans="1:86">
      <c r="A5705" s="4">
        <v>44146.6526736111</v>
      </c>
      <c r="B5705" s="5" t="s">
        <v>65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 t="s">
        <v>7372</v>
      </c>
      <c r="R5705" s="7">
        <v>89811488493</v>
      </c>
      <c r="S5705" s="6"/>
      <c r="T5705" s="6" t="s">
        <v>7374</v>
      </c>
      <c r="U5705" s="6" t="s">
        <v>13224</v>
      </c>
      <c r="V5705" s="7">
        <v>101</v>
      </c>
      <c r="W5705" s="8">
        <v>44146</v>
      </c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</row>
    <row r="5706" ht="15.15" hidden="1" spans="1:86">
      <c r="A5706" s="4">
        <v>44146.6531944444</v>
      </c>
      <c r="B5706" s="6" t="s">
        <v>15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 t="s">
        <v>14456</v>
      </c>
      <c r="AF5706" s="7">
        <v>89688470553</v>
      </c>
      <c r="AG5706" s="6" t="s">
        <v>14457</v>
      </c>
      <c r="AH5706" s="6" t="s">
        <v>14458</v>
      </c>
      <c r="AI5706" s="6" t="s">
        <v>7352</v>
      </c>
      <c r="AJ5706" s="7">
        <v>101</v>
      </c>
      <c r="AK5706" s="6" t="s">
        <v>74</v>
      </c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</row>
    <row r="5707" ht="15.15" spans="1:86">
      <c r="A5707" s="4">
        <v>44146.6534143519</v>
      </c>
      <c r="B5707" s="5" t="s">
        <v>11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 t="s">
        <v>14459</v>
      </c>
      <c r="BP5707" s="6" t="s">
        <v>14460</v>
      </c>
      <c r="BQ5707" s="6" t="s">
        <v>46</v>
      </c>
      <c r="BR5707" s="6" t="s">
        <v>14461</v>
      </c>
      <c r="BS5707" s="6" t="s">
        <v>13186</v>
      </c>
      <c r="BT5707" s="7">
        <v>307</v>
      </c>
      <c r="BU5707" s="8">
        <v>44146</v>
      </c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</row>
    <row r="5708" ht="15.15" spans="1:86">
      <c r="A5708" s="4">
        <v>44146.6534259259</v>
      </c>
      <c r="B5708" s="5" t="s">
        <v>11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 t="s">
        <v>14462</v>
      </c>
      <c r="BP5708" s="6">
        <f>7-911-811-78-1</f>
        <v>-1794</v>
      </c>
      <c r="BQ5708" s="6" t="s">
        <v>14463</v>
      </c>
      <c r="BR5708" s="6" t="s">
        <v>14464</v>
      </c>
      <c r="BS5708" s="6" t="s">
        <v>218</v>
      </c>
      <c r="BT5708" s="7">
        <v>101</v>
      </c>
      <c r="BU5708" s="8">
        <v>44146</v>
      </c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</row>
    <row r="5709" ht="15.15" hidden="1" spans="1:86">
      <c r="A5709" s="4">
        <v>44146.6538078704</v>
      </c>
      <c r="B5709" s="5" t="s">
        <v>27</v>
      </c>
      <c r="C5709" s="6"/>
      <c r="D5709" s="6"/>
      <c r="E5709" s="6"/>
      <c r="F5709" s="6"/>
      <c r="G5709" s="6"/>
      <c r="H5709" s="6"/>
      <c r="I5709" s="6"/>
      <c r="J5709" s="6" t="s">
        <v>7021</v>
      </c>
      <c r="K5709" s="7">
        <v>89313573713</v>
      </c>
      <c r="L5709" s="6" t="s">
        <v>7022</v>
      </c>
      <c r="M5709" s="6" t="s">
        <v>7023</v>
      </c>
      <c r="N5709" s="6" t="s">
        <v>1854</v>
      </c>
      <c r="O5709" s="7">
        <v>104</v>
      </c>
      <c r="P5709" s="8">
        <v>44146</v>
      </c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</row>
    <row r="5710" ht="15.15" hidden="1" spans="1:86">
      <c r="A5710" s="4">
        <v>44146.6544907407</v>
      </c>
      <c r="B5710" s="5" t="s">
        <v>27</v>
      </c>
      <c r="C5710" s="6"/>
      <c r="D5710" s="6"/>
      <c r="E5710" s="6"/>
      <c r="F5710" s="6"/>
      <c r="G5710" s="6"/>
      <c r="H5710" s="6"/>
      <c r="I5710" s="6"/>
      <c r="J5710" s="6" t="s">
        <v>7021</v>
      </c>
      <c r="K5710" s="7">
        <v>89313573713</v>
      </c>
      <c r="L5710" s="6" t="s">
        <v>7022</v>
      </c>
      <c r="M5710" s="6" t="s">
        <v>7023</v>
      </c>
      <c r="N5710" s="6" t="s">
        <v>1201</v>
      </c>
      <c r="O5710" s="7">
        <v>105</v>
      </c>
      <c r="P5710" s="8">
        <v>44146</v>
      </c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</row>
    <row r="5711" ht="15.15" hidden="1" spans="1:86">
      <c r="A5711" s="4">
        <v>44146.6545486111</v>
      </c>
      <c r="B5711" s="5" t="s">
        <v>27</v>
      </c>
      <c r="C5711" s="6"/>
      <c r="D5711" s="6"/>
      <c r="E5711" s="6"/>
      <c r="F5711" s="6"/>
      <c r="G5711" s="6"/>
      <c r="H5711" s="6"/>
      <c r="I5711" s="6"/>
      <c r="J5711" s="6" t="s">
        <v>7021</v>
      </c>
      <c r="K5711" s="7">
        <v>89313573713</v>
      </c>
      <c r="L5711" s="6" t="s">
        <v>7022</v>
      </c>
      <c r="M5711" s="6" t="s">
        <v>7023</v>
      </c>
      <c r="N5711" s="6" t="s">
        <v>1194</v>
      </c>
      <c r="O5711" s="7">
        <v>103</v>
      </c>
      <c r="P5711" s="8">
        <v>44146</v>
      </c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</row>
    <row r="5712" ht="15.15" spans="1:86">
      <c r="A5712" s="4">
        <v>44146.6563657407</v>
      </c>
      <c r="B5712" s="5" t="s">
        <v>11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 t="s">
        <v>14465</v>
      </c>
      <c r="BP5712" s="7">
        <v>89112580143</v>
      </c>
      <c r="BQ5712" s="6" t="s">
        <v>14466</v>
      </c>
      <c r="BR5712" s="6" t="s">
        <v>14467</v>
      </c>
      <c r="BS5712" s="6" t="s">
        <v>13043</v>
      </c>
      <c r="BT5712" s="7">
        <v>307</v>
      </c>
      <c r="BU5712" s="8">
        <v>44146</v>
      </c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</row>
    <row r="5713" ht="15.15" spans="1:86">
      <c r="A5713" s="4">
        <v>44146.6568171296</v>
      </c>
      <c r="B5713" s="5" t="s">
        <v>11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 t="s">
        <v>14468</v>
      </c>
      <c r="BP5713" s="6">
        <v>79119825147</v>
      </c>
      <c r="BQ5713" s="6" t="s">
        <v>14469</v>
      </c>
      <c r="BR5713" s="6" t="s">
        <v>14470</v>
      </c>
      <c r="BS5713" s="6" t="s">
        <v>14342</v>
      </c>
      <c r="BT5713" s="7">
        <v>614</v>
      </c>
      <c r="BU5713" s="8">
        <v>44146</v>
      </c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</row>
    <row r="5714" ht="15.15" hidden="1" spans="1:86">
      <c r="A5714" s="4">
        <v>44146.6595949074</v>
      </c>
      <c r="B5714" s="5" t="s">
        <v>65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 t="s">
        <v>14471</v>
      </c>
      <c r="R5714" s="6" t="s">
        <v>14472</v>
      </c>
      <c r="S5714" s="6"/>
      <c r="T5714" s="6" t="s">
        <v>14473</v>
      </c>
      <c r="U5714" s="6" t="s">
        <v>5129</v>
      </c>
      <c r="V5714" s="7">
        <v>202</v>
      </c>
      <c r="W5714" s="8">
        <v>44146</v>
      </c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</row>
    <row r="5715" ht="15.15" spans="1:86">
      <c r="A5715" s="4">
        <v>44146.660775463</v>
      </c>
      <c r="B5715" s="5" t="s">
        <v>11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 t="s">
        <v>13978</v>
      </c>
      <c r="BP5715" s="6">
        <f>7-906-226-68-88</f>
        <v>-1281</v>
      </c>
      <c r="BQ5715" s="6" t="s">
        <v>13979</v>
      </c>
      <c r="BR5715" s="6" t="s">
        <v>14474</v>
      </c>
      <c r="BS5715" s="6" t="s">
        <v>13186</v>
      </c>
      <c r="BT5715" s="7">
        <v>216</v>
      </c>
      <c r="BU5715" s="8">
        <v>44146</v>
      </c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</row>
    <row r="5716" ht="15.15" hidden="1" spans="1:86">
      <c r="A5716" s="4">
        <v>44146.6616550926</v>
      </c>
      <c r="B5716" s="6" t="s">
        <v>15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 t="s">
        <v>7686</v>
      </c>
      <c r="AF5716" s="7">
        <v>89218818881</v>
      </c>
      <c r="AG5716" s="6" t="s">
        <v>7687</v>
      </c>
      <c r="AH5716" s="6" t="s">
        <v>7688</v>
      </c>
      <c r="AI5716" s="6" t="s">
        <v>3496</v>
      </c>
      <c r="AJ5716" s="7">
        <v>101</v>
      </c>
      <c r="AK5716" s="6" t="s">
        <v>20</v>
      </c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</row>
    <row r="5717" ht="15.15" spans="1:86">
      <c r="A5717" s="4">
        <v>44146.6621412037</v>
      </c>
      <c r="B5717" s="5" t="s">
        <v>11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 t="s">
        <v>14475</v>
      </c>
      <c r="BP5717" s="6">
        <f>7-921-913-73-37</f>
        <v>-1937</v>
      </c>
      <c r="BQ5717" s="6" t="s">
        <v>14476</v>
      </c>
      <c r="BR5717" s="6" t="s">
        <v>14477</v>
      </c>
      <c r="BS5717" s="6" t="s">
        <v>13186</v>
      </c>
      <c r="BT5717" s="7">
        <v>216</v>
      </c>
      <c r="BU5717" s="8">
        <v>44146</v>
      </c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</row>
    <row r="5718" ht="15.15" hidden="1" spans="1:86">
      <c r="A5718" s="4">
        <v>44146.6622222222</v>
      </c>
      <c r="B5718" s="6" t="s">
        <v>15</v>
      </c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 t="s">
        <v>14478</v>
      </c>
      <c r="AF5718" s="7">
        <v>89312449619</v>
      </c>
      <c r="AG5718" s="6" t="s">
        <v>14479</v>
      </c>
      <c r="AH5718" s="6" t="s">
        <v>14480</v>
      </c>
      <c r="AI5718" s="6" t="s">
        <v>14481</v>
      </c>
      <c r="AJ5718" s="7">
        <v>102</v>
      </c>
      <c r="AK5718" s="6" t="s">
        <v>2522</v>
      </c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  <c r="BQ5718" s="6"/>
      <c r="BR5718" s="6"/>
      <c r="BS5718" s="6"/>
      <c r="BT5718" s="6"/>
      <c r="BU5718" s="6"/>
      <c r="BV5718" s="6"/>
      <c r="BW5718" s="6"/>
      <c r="BX5718" s="6"/>
      <c r="BY5718" s="6"/>
      <c r="BZ5718" s="6"/>
      <c r="CA5718" s="6"/>
      <c r="CB5718" s="6"/>
      <c r="CC5718" s="6"/>
      <c r="CD5718" s="6"/>
      <c r="CE5718" s="6"/>
      <c r="CF5718" s="6"/>
      <c r="CG5718" s="6"/>
      <c r="CH5718" s="6"/>
    </row>
    <row r="5719" ht="15.15" spans="1:86">
      <c r="A5719" s="4">
        <v>44146.6625694444</v>
      </c>
      <c r="B5719" s="5" t="s">
        <v>11</v>
      </c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 t="s">
        <v>14482</v>
      </c>
      <c r="BP5719" s="6" t="s">
        <v>14483</v>
      </c>
      <c r="BQ5719" s="6" t="s">
        <v>14484</v>
      </c>
      <c r="BR5719" s="6" t="s">
        <v>14485</v>
      </c>
      <c r="BS5719" s="6" t="s">
        <v>14486</v>
      </c>
      <c r="BT5719" s="7">
        <v>168</v>
      </c>
      <c r="BU5719" s="8">
        <v>44146</v>
      </c>
      <c r="BV5719" s="6"/>
      <c r="BW5719" s="6"/>
      <c r="BX5719" s="6"/>
      <c r="BY5719" s="6"/>
      <c r="BZ5719" s="6"/>
      <c r="CA5719" s="6"/>
      <c r="CB5719" s="6"/>
      <c r="CC5719" s="6"/>
      <c r="CD5719" s="6"/>
      <c r="CE5719" s="6"/>
      <c r="CF5719" s="6"/>
      <c r="CG5719" s="6"/>
      <c r="CH5719" s="6"/>
    </row>
    <row r="5720" ht="15.15" hidden="1" spans="1:86">
      <c r="A5720" s="4">
        <v>44146.6632638889</v>
      </c>
      <c r="B5720" s="6" t="s">
        <v>80</v>
      </c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 t="s">
        <v>14487</v>
      </c>
      <c r="BH5720" s="7">
        <v>89213488737</v>
      </c>
      <c r="BI5720" s="6" t="s">
        <v>14488</v>
      </c>
      <c r="BJ5720" s="6" t="s">
        <v>14489</v>
      </c>
      <c r="BK5720" s="6" t="s">
        <v>14490</v>
      </c>
      <c r="BL5720" s="6" t="s">
        <v>1631</v>
      </c>
      <c r="BM5720" s="7">
        <v>301</v>
      </c>
      <c r="BN5720" s="6" t="s">
        <v>20</v>
      </c>
      <c r="BO5720" s="6"/>
      <c r="BP5720" s="6"/>
      <c r="BQ5720" s="6"/>
      <c r="BR5720" s="6"/>
      <c r="BS5720" s="6"/>
      <c r="BT5720" s="6"/>
      <c r="BU5720" s="6"/>
      <c r="BV5720" s="6"/>
      <c r="BW5720" s="6"/>
      <c r="BX5720" s="6"/>
      <c r="BY5720" s="6"/>
      <c r="BZ5720" s="6"/>
      <c r="CA5720" s="6"/>
      <c r="CB5720" s="6"/>
      <c r="CC5720" s="6"/>
      <c r="CD5720" s="6"/>
      <c r="CE5720" s="6"/>
      <c r="CF5720" s="6"/>
      <c r="CG5720" s="6"/>
      <c r="CH5720" s="6"/>
    </row>
    <row r="5721" ht="15.15" spans="1:86">
      <c r="A5721" s="4">
        <v>44146.6635300926</v>
      </c>
      <c r="B5721" s="5" t="s">
        <v>11</v>
      </c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 t="s">
        <v>14491</v>
      </c>
      <c r="BP5721" s="7">
        <v>89516603475</v>
      </c>
      <c r="BQ5721" s="6" t="s">
        <v>14492</v>
      </c>
      <c r="BR5721" s="6" t="s">
        <v>14493</v>
      </c>
      <c r="BS5721" s="6" t="s">
        <v>12595</v>
      </c>
      <c r="BT5721" s="7">
        <v>161</v>
      </c>
      <c r="BU5721" s="8">
        <v>44146</v>
      </c>
      <c r="BV5721" s="6"/>
      <c r="BW5721" s="6"/>
      <c r="BX5721" s="6"/>
      <c r="BY5721" s="6"/>
      <c r="BZ5721" s="6"/>
      <c r="CA5721" s="6"/>
      <c r="CB5721" s="6"/>
      <c r="CC5721" s="6"/>
      <c r="CD5721" s="6"/>
      <c r="CE5721" s="6"/>
      <c r="CF5721" s="6"/>
      <c r="CG5721" s="6"/>
      <c r="CH5721" s="6"/>
    </row>
    <row r="5722" ht="15.15" spans="1:86">
      <c r="A5722" s="4">
        <v>44146.6650578704</v>
      </c>
      <c r="B5722" s="5" t="s">
        <v>11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 t="s">
        <v>14494</v>
      </c>
      <c r="BP5722" s="6">
        <v>79046487766</v>
      </c>
      <c r="BQ5722" s="6" t="s">
        <v>14495</v>
      </c>
      <c r="BR5722" s="6" t="s">
        <v>14496</v>
      </c>
      <c r="BS5722" s="6" t="s">
        <v>280</v>
      </c>
      <c r="BT5722" s="7">
        <v>103</v>
      </c>
      <c r="BU5722" s="8">
        <v>44146</v>
      </c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</row>
    <row r="5723" ht="15.15" spans="1:86">
      <c r="A5723" s="4">
        <v>44146.6652199074</v>
      </c>
      <c r="B5723" s="5" t="s">
        <v>11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 t="s">
        <v>14497</v>
      </c>
      <c r="BP5723" s="7">
        <v>89500128715</v>
      </c>
      <c r="BQ5723" s="6" t="s">
        <v>14498</v>
      </c>
      <c r="BR5723" s="6" t="s">
        <v>14499</v>
      </c>
      <c r="BS5723" s="6" t="s">
        <v>12595</v>
      </c>
      <c r="BT5723" s="7">
        <v>161</v>
      </c>
      <c r="BU5723" s="8">
        <v>44146</v>
      </c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</row>
    <row r="5724" ht="15.15" hidden="1" spans="1:86">
      <c r="A5724" s="4">
        <v>44146.6656134259</v>
      </c>
      <c r="B5724" s="5" t="s">
        <v>192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 t="s">
        <v>14500</v>
      </c>
      <c r="BA5724" s="7">
        <v>89217451222</v>
      </c>
      <c r="BB5724" s="6" t="s">
        <v>14501</v>
      </c>
      <c r="BC5724" s="6" t="s">
        <v>14502</v>
      </c>
      <c r="BD5724" s="6" t="s">
        <v>14503</v>
      </c>
      <c r="BE5724" s="7">
        <v>108</v>
      </c>
      <c r="BF5724" s="8">
        <v>44146</v>
      </c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</row>
    <row r="5725" ht="15.15" spans="1:86">
      <c r="A5725" s="4">
        <v>44146.6657523148</v>
      </c>
      <c r="B5725" s="5" t="s">
        <v>11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 t="s">
        <v>14504</v>
      </c>
      <c r="BP5725" s="7">
        <v>89052594869</v>
      </c>
      <c r="BQ5725" s="6" t="s">
        <v>14505</v>
      </c>
      <c r="BR5725" s="6" t="s">
        <v>14506</v>
      </c>
      <c r="BS5725" s="6" t="s">
        <v>13043</v>
      </c>
      <c r="BT5725" s="7">
        <v>216</v>
      </c>
      <c r="BU5725" s="8">
        <v>44146</v>
      </c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</row>
    <row r="5726" ht="15.15" hidden="1" spans="1:86">
      <c r="A5726" s="4">
        <v>44146.6664583333</v>
      </c>
      <c r="B5726" s="5" t="s">
        <v>192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 t="s">
        <v>2313</v>
      </c>
      <c r="BA5726" s="7">
        <v>89112118138</v>
      </c>
      <c r="BB5726" s="6" t="s">
        <v>2296</v>
      </c>
      <c r="BC5726" s="6" t="s">
        <v>14507</v>
      </c>
      <c r="BD5726" s="6" t="s">
        <v>14508</v>
      </c>
      <c r="BE5726" s="7">
        <v>232</v>
      </c>
      <c r="BF5726" s="8">
        <v>44146</v>
      </c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</row>
    <row r="5727" ht="15.15" hidden="1" spans="1:86">
      <c r="A5727" s="4">
        <v>44146.6668402778</v>
      </c>
      <c r="B5727" s="5" t="s">
        <v>65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 t="s">
        <v>2114</v>
      </c>
      <c r="R5727" s="6" t="s">
        <v>14509</v>
      </c>
      <c r="S5727" s="6"/>
      <c r="T5727" s="6" t="s">
        <v>14510</v>
      </c>
      <c r="U5727" s="6" t="s">
        <v>476</v>
      </c>
      <c r="V5727" s="6">
        <v>1</v>
      </c>
      <c r="W5727" s="8">
        <v>44146</v>
      </c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</row>
    <row r="5728" ht="15.15" hidden="1" spans="1:86">
      <c r="A5728" s="4">
        <v>44146.6674768518</v>
      </c>
      <c r="B5728" s="5" t="s">
        <v>65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 t="s">
        <v>14487</v>
      </c>
      <c r="R5728" s="7">
        <v>89223488737</v>
      </c>
      <c r="S5728" s="6" t="s">
        <v>14488</v>
      </c>
      <c r="T5728" s="6" t="s">
        <v>14490</v>
      </c>
      <c r="U5728" s="6" t="s">
        <v>4915</v>
      </c>
      <c r="V5728" s="7">
        <v>203</v>
      </c>
      <c r="W5728" s="8">
        <v>44146</v>
      </c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</row>
    <row r="5729" ht="15.15" hidden="1" spans="1:86">
      <c r="A5729" s="4">
        <v>44146.6676388889</v>
      </c>
      <c r="B5729" s="5" t="s">
        <v>65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 t="s">
        <v>14487</v>
      </c>
      <c r="R5729" s="7">
        <v>89223488737</v>
      </c>
      <c r="S5729" s="6" t="s">
        <v>14488</v>
      </c>
      <c r="T5729" s="6" t="s">
        <v>14490</v>
      </c>
      <c r="U5729" s="6" t="s">
        <v>4915</v>
      </c>
      <c r="V5729" s="7">
        <v>203</v>
      </c>
      <c r="W5729" s="8">
        <v>44146</v>
      </c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</row>
    <row r="5730" ht="15.15" hidden="1" spans="1:86">
      <c r="A5730" s="4">
        <v>44146.667650463</v>
      </c>
      <c r="B5730" s="6" t="s">
        <v>15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 t="s">
        <v>935</v>
      </c>
      <c r="AF5730" s="7">
        <v>89219808212</v>
      </c>
      <c r="AG5730" s="6" t="s">
        <v>14511</v>
      </c>
      <c r="AH5730" s="6" t="s">
        <v>14512</v>
      </c>
      <c r="AI5730" s="6" t="s">
        <v>714</v>
      </c>
      <c r="AJ5730" s="7">
        <v>203</v>
      </c>
      <c r="AK5730" s="6" t="s">
        <v>20</v>
      </c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</row>
    <row r="5731" ht="15.15" hidden="1" spans="1:86">
      <c r="A5731" s="4">
        <v>44146.6677662037</v>
      </c>
      <c r="B5731" s="6" t="s">
        <v>80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 t="s">
        <v>14513</v>
      </c>
      <c r="BH5731" s="6">
        <v>79500415230</v>
      </c>
      <c r="BI5731" s="6" t="s">
        <v>14514</v>
      </c>
      <c r="BJ5731" s="6" t="s">
        <v>14515</v>
      </c>
      <c r="BK5731" s="6" t="s">
        <v>14516</v>
      </c>
      <c r="BL5731" s="6" t="s">
        <v>118</v>
      </c>
      <c r="BM5731" s="7">
        <v>107</v>
      </c>
      <c r="BN5731" s="6" t="s">
        <v>26</v>
      </c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</row>
    <row r="5732" ht="15.15" spans="1:86">
      <c r="A5732" s="4">
        <v>44146.6684143519</v>
      </c>
      <c r="B5732" s="5" t="s">
        <v>11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 t="s">
        <v>14517</v>
      </c>
      <c r="BP5732" s="7">
        <v>89119532200</v>
      </c>
      <c r="BQ5732" s="6" t="s">
        <v>14518</v>
      </c>
      <c r="BR5732" s="6" t="s">
        <v>14519</v>
      </c>
      <c r="BS5732" s="6" t="s">
        <v>14342</v>
      </c>
      <c r="BT5732" s="7">
        <v>614</v>
      </c>
      <c r="BU5732" s="8">
        <v>44146</v>
      </c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</row>
    <row r="5733" ht="15.15" spans="1:86">
      <c r="A5733" s="4">
        <v>44146.6686342593</v>
      </c>
      <c r="B5733" s="5" t="s">
        <v>11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 t="s">
        <v>418</v>
      </c>
      <c r="BP5733" s="7">
        <v>89643881508</v>
      </c>
      <c r="BQ5733" s="6" t="s">
        <v>419</v>
      </c>
      <c r="BR5733" s="6" t="s">
        <v>14520</v>
      </c>
      <c r="BS5733" s="6" t="s">
        <v>218</v>
      </c>
      <c r="BT5733" s="7">
        <v>402</v>
      </c>
      <c r="BU5733" s="8">
        <v>44146</v>
      </c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</row>
    <row r="5734" ht="15.15" hidden="1" spans="1:86">
      <c r="A5734" s="4">
        <v>44146.6689699074</v>
      </c>
      <c r="B5734" s="5" t="s">
        <v>27</v>
      </c>
      <c r="C5734" s="6"/>
      <c r="D5734" s="6"/>
      <c r="E5734" s="6"/>
      <c r="F5734" s="6"/>
      <c r="G5734" s="6"/>
      <c r="H5734" s="6"/>
      <c r="I5734" s="6"/>
      <c r="J5734" s="6" t="s">
        <v>14521</v>
      </c>
      <c r="K5734" s="6">
        <v>79119278365</v>
      </c>
      <c r="L5734" s="6"/>
      <c r="M5734" s="6" t="s">
        <v>14522</v>
      </c>
      <c r="N5734" s="6" t="s">
        <v>9381</v>
      </c>
      <c r="O5734" s="7">
        <v>402</v>
      </c>
      <c r="P5734" s="8">
        <v>44146</v>
      </c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</row>
    <row r="5735" ht="15.15" hidden="1" spans="1:86">
      <c r="A5735" s="4">
        <v>44146.6691319444</v>
      </c>
      <c r="B5735" s="5" t="s">
        <v>65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 t="s">
        <v>14523</v>
      </c>
      <c r="R5735" s="6">
        <v>79052228980</v>
      </c>
      <c r="S5735" s="6" t="s">
        <v>14524</v>
      </c>
      <c r="T5735" s="6" t="s">
        <v>14525</v>
      </c>
      <c r="U5735" s="6" t="s">
        <v>14526</v>
      </c>
      <c r="V5735" s="7">
        <v>501</v>
      </c>
      <c r="W5735" s="8">
        <v>44146</v>
      </c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</row>
    <row r="5736" ht="15.15" hidden="1" spans="1:86">
      <c r="A5736" s="4">
        <v>44146.6692824074</v>
      </c>
      <c r="B5736" s="5" t="s">
        <v>192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 t="s">
        <v>2313</v>
      </c>
      <c r="BA5736" s="7">
        <v>89112118138</v>
      </c>
      <c r="BB5736" s="6" t="s">
        <v>2296</v>
      </c>
      <c r="BC5736" s="6" t="s">
        <v>14527</v>
      </c>
      <c r="BD5736" s="6" t="s">
        <v>14528</v>
      </c>
      <c r="BE5736" s="7">
        <v>109</v>
      </c>
      <c r="BF5736" s="8">
        <v>44146</v>
      </c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</row>
    <row r="5737" ht="15.15" spans="1:86">
      <c r="A5737" s="4">
        <v>44146.6699305556</v>
      </c>
      <c r="B5737" s="5" t="s">
        <v>11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 t="s">
        <v>14529</v>
      </c>
      <c r="BP5737" s="6">
        <v>79046350552</v>
      </c>
      <c r="BQ5737" s="6" t="s">
        <v>14530</v>
      </c>
      <c r="BR5737" s="6" t="s">
        <v>14531</v>
      </c>
      <c r="BS5737" s="6" t="s">
        <v>2215</v>
      </c>
      <c r="BT5737" s="7">
        <v>172</v>
      </c>
      <c r="BU5737" s="8">
        <v>44146</v>
      </c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</row>
    <row r="5738" ht="15.15" hidden="1" spans="1:86">
      <c r="A5738" s="4">
        <v>44146.6700462963</v>
      </c>
      <c r="B5738" s="6" t="s">
        <v>365</v>
      </c>
      <c r="C5738" s="6" t="s">
        <v>14532</v>
      </c>
      <c r="D5738" s="7">
        <v>89217451222</v>
      </c>
      <c r="E5738" s="6" t="s">
        <v>14501</v>
      </c>
      <c r="F5738" s="6" t="s">
        <v>14533</v>
      </c>
      <c r="G5738" s="6" t="s">
        <v>7012</v>
      </c>
      <c r="H5738" s="7">
        <v>405</v>
      </c>
      <c r="I5738" s="8">
        <v>44146</v>
      </c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</row>
    <row r="5739" ht="15.15" hidden="1" spans="1:86">
      <c r="A5739" s="4">
        <v>44146.6704861111</v>
      </c>
      <c r="B5739" s="5" t="s">
        <v>65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 t="s">
        <v>14523</v>
      </c>
      <c r="R5739" s="6">
        <v>79052228980</v>
      </c>
      <c r="S5739" s="6"/>
      <c r="T5739" s="6" t="s">
        <v>14525</v>
      </c>
      <c r="U5739" s="6" t="s">
        <v>9758</v>
      </c>
      <c r="V5739" s="7">
        <v>501</v>
      </c>
      <c r="W5739" s="8">
        <v>44146</v>
      </c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</row>
    <row r="5740" ht="15.15" hidden="1" spans="1:86">
      <c r="A5740" s="4">
        <v>44146.6706481481</v>
      </c>
      <c r="B5740" s="6" t="s">
        <v>15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 t="s">
        <v>2313</v>
      </c>
      <c r="AF5740" s="7">
        <v>89112118138</v>
      </c>
      <c r="AG5740" s="6" t="s">
        <v>2296</v>
      </c>
      <c r="AH5740" s="6" t="s">
        <v>14534</v>
      </c>
      <c r="AI5740" s="6" t="s">
        <v>9682</v>
      </c>
      <c r="AJ5740" s="7">
        <v>101</v>
      </c>
      <c r="AK5740" s="6" t="s">
        <v>20</v>
      </c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</row>
    <row r="5741" ht="15.15" spans="1:86">
      <c r="A5741" s="4">
        <v>44146.6708680556</v>
      </c>
      <c r="B5741" s="5" t="s">
        <v>11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 t="s">
        <v>8185</v>
      </c>
      <c r="BP5741" s="6" t="s">
        <v>8186</v>
      </c>
      <c r="BQ5741" s="6" t="s">
        <v>13736</v>
      </c>
      <c r="BR5741" s="6" t="s">
        <v>13737</v>
      </c>
      <c r="BS5741" s="6" t="s">
        <v>7662</v>
      </c>
      <c r="BT5741" s="7">
        <v>601</v>
      </c>
      <c r="BU5741" s="8">
        <v>44145</v>
      </c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</row>
    <row r="5742" ht="15.15" hidden="1" spans="1:86">
      <c r="A5742" s="4">
        <v>44146.6715509259</v>
      </c>
      <c r="B5742" s="5" t="s">
        <v>27</v>
      </c>
      <c r="C5742" s="6"/>
      <c r="D5742" s="6"/>
      <c r="E5742" s="6"/>
      <c r="F5742" s="6"/>
      <c r="G5742" s="6"/>
      <c r="H5742" s="6"/>
      <c r="I5742" s="6"/>
      <c r="J5742" s="6" t="s">
        <v>14521</v>
      </c>
      <c r="K5742" s="6">
        <v>79119278365</v>
      </c>
      <c r="L5742" s="6"/>
      <c r="M5742" s="6" t="s">
        <v>14522</v>
      </c>
      <c r="N5742" s="6" t="s">
        <v>9381</v>
      </c>
      <c r="O5742" s="7">
        <v>401</v>
      </c>
      <c r="P5742" s="8">
        <v>44146</v>
      </c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</row>
    <row r="5743" ht="15.15" hidden="1" spans="1:86">
      <c r="A5743" s="4">
        <v>44146.6740046296</v>
      </c>
      <c r="B5743" s="5" t="s">
        <v>169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 t="s">
        <v>14535</v>
      </c>
      <c r="Y5743" s="7">
        <v>89112192556</v>
      </c>
      <c r="Z5743" s="6" t="s">
        <v>14536</v>
      </c>
      <c r="AA5743" s="6" t="s">
        <v>14537</v>
      </c>
      <c r="AB5743" s="6" t="s">
        <v>14538</v>
      </c>
      <c r="AC5743" s="7">
        <v>301</v>
      </c>
      <c r="AD5743" s="8">
        <v>44146</v>
      </c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</row>
    <row r="5744" ht="15.15" hidden="1" spans="1:86">
      <c r="A5744" s="4">
        <v>44146.674375</v>
      </c>
      <c r="B5744" s="5" t="s">
        <v>192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 t="s">
        <v>176</v>
      </c>
      <c r="BA5744" s="6" t="s">
        <v>14539</v>
      </c>
      <c r="BB5744" s="6" t="s">
        <v>14540</v>
      </c>
      <c r="BC5744" s="6" t="s">
        <v>14541</v>
      </c>
      <c r="BD5744" s="6" t="s">
        <v>773</v>
      </c>
      <c r="BE5744" s="7">
        <v>101</v>
      </c>
      <c r="BF5744" s="8">
        <v>44146</v>
      </c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</row>
    <row r="5745" ht="15.15" hidden="1" spans="1:86">
      <c r="A5745" s="4">
        <v>44146.6762152778</v>
      </c>
      <c r="B5745" s="5" t="s">
        <v>192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 t="s">
        <v>14542</v>
      </c>
      <c r="BA5745" s="6">
        <v>79219440768</v>
      </c>
      <c r="BB5745" s="6" t="s">
        <v>14543</v>
      </c>
      <c r="BC5745" s="6" t="s">
        <v>14544</v>
      </c>
      <c r="BD5745" s="6" t="s">
        <v>14545</v>
      </c>
      <c r="BE5745" s="7">
        <v>120</v>
      </c>
      <c r="BF5745" s="8">
        <v>44146</v>
      </c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</row>
    <row r="5746" ht="15.15" spans="1:86">
      <c r="A5746" s="4">
        <v>44146.6769328704</v>
      </c>
      <c r="B5746" s="5" t="s">
        <v>11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 t="s">
        <v>14546</v>
      </c>
      <c r="BP5746" s="6">
        <v>79112875806</v>
      </c>
      <c r="BQ5746" s="6" t="s">
        <v>14547</v>
      </c>
      <c r="BR5746" s="6" t="s">
        <v>14548</v>
      </c>
      <c r="BS5746" s="6" t="s">
        <v>12595</v>
      </c>
      <c r="BT5746" s="7">
        <v>164</v>
      </c>
      <c r="BU5746" s="8">
        <v>44146</v>
      </c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</row>
    <row r="5747" ht="15.15" spans="1:86">
      <c r="A5747" s="4">
        <v>44146.6778472222</v>
      </c>
      <c r="B5747" s="5" t="s">
        <v>11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 t="s">
        <v>756</v>
      </c>
      <c r="BP5747" s="6">
        <v>79216593968</v>
      </c>
      <c r="BQ5747" s="6"/>
      <c r="BR5747" s="6" t="s">
        <v>757</v>
      </c>
      <c r="BS5747" s="6" t="s">
        <v>12595</v>
      </c>
      <c r="BT5747" s="7">
        <v>164</v>
      </c>
      <c r="BU5747" s="8">
        <v>44146</v>
      </c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</row>
    <row r="5748" ht="15.15" spans="1:86">
      <c r="A5748" s="4">
        <v>44146.6778935185</v>
      </c>
      <c r="B5748" s="5" t="s">
        <v>11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 t="s">
        <v>14549</v>
      </c>
      <c r="BP5748" s="7">
        <v>89218728761</v>
      </c>
      <c r="BQ5748" s="6" t="s">
        <v>14550</v>
      </c>
      <c r="BR5748" s="6" t="s">
        <v>14551</v>
      </c>
      <c r="BS5748" s="6" t="s">
        <v>13043</v>
      </c>
      <c r="BT5748" s="7">
        <v>216</v>
      </c>
      <c r="BU5748" s="8">
        <v>44146</v>
      </c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</row>
    <row r="5749" ht="15.15" hidden="1" spans="1:86">
      <c r="A5749" s="4">
        <v>44146.6790277778</v>
      </c>
      <c r="B5749" s="5" t="s">
        <v>65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 t="s">
        <v>14552</v>
      </c>
      <c r="R5749" s="6">
        <v>79110065370</v>
      </c>
      <c r="S5749" s="6" t="s">
        <v>14553</v>
      </c>
      <c r="T5749" s="6" t="s">
        <v>14554</v>
      </c>
      <c r="U5749" s="6" t="s">
        <v>633</v>
      </c>
      <c r="V5749" s="7">
        <v>103</v>
      </c>
      <c r="W5749" s="8">
        <v>44146</v>
      </c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</row>
    <row r="5750" ht="15.15" spans="1:86">
      <c r="A5750" s="4">
        <v>44146.6793865741</v>
      </c>
      <c r="B5750" s="5" t="s">
        <v>11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 t="s">
        <v>14555</v>
      </c>
      <c r="BP5750" s="6">
        <v>79110144844</v>
      </c>
      <c r="BQ5750" s="6" t="s">
        <v>14556</v>
      </c>
      <c r="BR5750" s="6" t="s">
        <v>14557</v>
      </c>
      <c r="BS5750" s="6" t="s">
        <v>12595</v>
      </c>
      <c r="BT5750" s="7">
        <v>161</v>
      </c>
      <c r="BU5750" s="8">
        <v>44146</v>
      </c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</row>
    <row r="5751" ht="15.15" hidden="1" spans="1:86">
      <c r="A5751" s="4">
        <v>44146.6797800926</v>
      </c>
      <c r="B5751" s="5" t="s">
        <v>192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 t="s">
        <v>14558</v>
      </c>
      <c r="BA5751" s="6">
        <v>79112186378</v>
      </c>
      <c r="BB5751" s="6" t="s">
        <v>1752</v>
      </c>
      <c r="BC5751" s="6" t="s">
        <v>14559</v>
      </c>
      <c r="BD5751" s="6" t="s">
        <v>193</v>
      </c>
      <c r="BE5751" s="7">
        <v>105</v>
      </c>
      <c r="BF5751" s="8">
        <v>44146</v>
      </c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</row>
    <row r="5752" ht="15.15" hidden="1" spans="1:86">
      <c r="A5752" s="4">
        <v>44146.6798842593</v>
      </c>
      <c r="B5752" s="5" t="s">
        <v>192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 t="s">
        <v>14019</v>
      </c>
      <c r="BA5752" s="7">
        <v>89052002130</v>
      </c>
      <c r="BB5752" s="6" t="s">
        <v>14005</v>
      </c>
      <c r="BC5752" s="6" t="s">
        <v>14006</v>
      </c>
      <c r="BD5752" s="6" t="s">
        <v>6709</v>
      </c>
      <c r="BE5752" s="7">
        <v>105</v>
      </c>
      <c r="BF5752" s="8">
        <v>44146</v>
      </c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</row>
    <row r="5753" ht="15.15" hidden="1" spans="1:86">
      <c r="A5753" s="4">
        <v>44146.6802777778</v>
      </c>
      <c r="B5753" s="5" t="s">
        <v>27</v>
      </c>
      <c r="C5753" s="6"/>
      <c r="D5753" s="6"/>
      <c r="E5753" s="6"/>
      <c r="F5753" s="6"/>
      <c r="G5753" s="6"/>
      <c r="H5753" s="6"/>
      <c r="I5753" s="6"/>
      <c r="J5753" s="6" t="s">
        <v>14560</v>
      </c>
      <c r="K5753" s="7">
        <v>89310025723</v>
      </c>
      <c r="L5753" s="6" t="s">
        <v>14561</v>
      </c>
      <c r="M5753" s="6" t="s">
        <v>14562</v>
      </c>
      <c r="N5753" s="6" t="s">
        <v>14563</v>
      </c>
      <c r="O5753" s="6" t="s">
        <v>14564</v>
      </c>
      <c r="P5753" s="8">
        <v>44146</v>
      </c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</row>
    <row r="5754" ht="15.15" hidden="1" spans="1:86">
      <c r="A5754" s="4">
        <v>44146.6809606481</v>
      </c>
      <c r="B5754" s="5" t="s">
        <v>192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 t="s">
        <v>14565</v>
      </c>
      <c r="BA5754" s="7">
        <v>89052002130</v>
      </c>
      <c r="BB5754" s="6" t="s">
        <v>14005</v>
      </c>
      <c r="BC5754" s="6" t="s">
        <v>14566</v>
      </c>
      <c r="BD5754" s="6" t="s">
        <v>6709</v>
      </c>
      <c r="BE5754" s="7">
        <v>105</v>
      </c>
      <c r="BF5754" s="8">
        <v>44146</v>
      </c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</row>
    <row r="5755" ht="15.15" hidden="1" spans="1:86">
      <c r="A5755" s="4">
        <v>44146.6815393519</v>
      </c>
      <c r="B5755" s="5" t="s">
        <v>192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 t="s">
        <v>10663</v>
      </c>
      <c r="BA5755" s="6">
        <v>79117783837</v>
      </c>
      <c r="BB5755" s="6" t="s">
        <v>10664</v>
      </c>
      <c r="BC5755" s="6" t="s">
        <v>14567</v>
      </c>
      <c r="BD5755" s="6" t="s">
        <v>773</v>
      </c>
      <c r="BE5755" s="7">
        <v>122</v>
      </c>
      <c r="BF5755" s="8">
        <v>44146</v>
      </c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</row>
    <row r="5756" ht="15.15" hidden="1" spans="1:86">
      <c r="A5756" s="4">
        <v>44146.681712963</v>
      </c>
      <c r="B5756" s="5" t="s">
        <v>192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 t="s">
        <v>14568</v>
      </c>
      <c r="BA5756" s="6" t="s">
        <v>14569</v>
      </c>
      <c r="BB5756" s="6" t="s">
        <v>14570</v>
      </c>
      <c r="BC5756" s="6" t="s">
        <v>14571</v>
      </c>
      <c r="BD5756" s="6" t="s">
        <v>773</v>
      </c>
      <c r="BE5756" s="7">
        <v>123</v>
      </c>
      <c r="BF5756" s="8">
        <v>44146</v>
      </c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</row>
    <row r="5757" ht="15.15" spans="1:86">
      <c r="A5757" s="4">
        <v>44146.6819560185</v>
      </c>
      <c r="B5757" s="5" t="s">
        <v>11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 t="s">
        <v>14572</v>
      </c>
      <c r="BP5757" s="7">
        <v>9111989255</v>
      </c>
      <c r="BQ5757" s="6" t="s">
        <v>14573</v>
      </c>
      <c r="BR5757" s="6" t="s">
        <v>14574</v>
      </c>
      <c r="BS5757" s="6" t="s">
        <v>12595</v>
      </c>
      <c r="BT5757" s="7">
        <v>162</v>
      </c>
      <c r="BU5757" s="8">
        <v>44144</v>
      </c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</row>
    <row r="5758" ht="15.15" hidden="1" spans="1:86">
      <c r="A5758" s="4">
        <v>44146.68375</v>
      </c>
      <c r="B5758" s="5" t="s">
        <v>192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 t="s">
        <v>14575</v>
      </c>
      <c r="BA5758" s="7">
        <v>89533552521</v>
      </c>
      <c r="BB5758" s="6" t="s">
        <v>14576</v>
      </c>
      <c r="BC5758" s="6" t="s">
        <v>14577</v>
      </c>
      <c r="BD5758" s="6" t="s">
        <v>773</v>
      </c>
      <c r="BE5758" s="7">
        <v>101</v>
      </c>
      <c r="BF5758" s="8">
        <v>44146</v>
      </c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</row>
    <row r="5759" ht="15.15" hidden="1" spans="1:86">
      <c r="A5759" s="4">
        <v>44146.6837962963</v>
      </c>
      <c r="B5759" s="5" t="s">
        <v>192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 t="s">
        <v>8263</v>
      </c>
      <c r="BA5759" s="6">
        <v>79210944649</v>
      </c>
      <c r="BB5759" s="6" t="s">
        <v>8264</v>
      </c>
      <c r="BC5759" s="6" t="s">
        <v>8265</v>
      </c>
      <c r="BD5759" s="6" t="s">
        <v>1086</v>
      </c>
      <c r="BE5759" s="7">
        <v>123</v>
      </c>
      <c r="BF5759" s="8">
        <v>44146</v>
      </c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</row>
    <row r="5760" ht="15.15" hidden="1" spans="1:86">
      <c r="A5760" s="4">
        <v>44146.6848842593</v>
      </c>
      <c r="B5760" s="5" t="s">
        <v>169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 t="s">
        <v>7406</v>
      </c>
      <c r="Y5760" s="6">
        <v>79516583857</v>
      </c>
      <c r="Z5760" s="6" t="s">
        <v>7407</v>
      </c>
      <c r="AA5760" s="6" t="s">
        <v>14578</v>
      </c>
      <c r="AB5760" s="6" t="s">
        <v>14579</v>
      </c>
      <c r="AC5760" s="7">
        <v>102</v>
      </c>
      <c r="AD5760" s="8">
        <v>44144</v>
      </c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</row>
    <row r="5761" ht="15.15" spans="1:86">
      <c r="A5761" s="4">
        <v>44146.6856828704</v>
      </c>
      <c r="B5761" s="5" t="s">
        <v>11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 t="s">
        <v>1536</v>
      </c>
      <c r="BP5761" s="6">
        <v>79119016034</v>
      </c>
      <c r="BQ5761" s="6" t="s">
        <v>1537</v>
      </c>
      <c r="BR5761" s="6" t="s">
        <v>14580</v>
      </c>
      <c r="BS5761" s="6" t="s">
        <v>13043</v>
      </c>
      <c r="BT5761" s="7">
        <v>307</v>
      </c>
      <c r="BU5761" s="8">
        <v>44146</v>
      </c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</row>
    <row r="5762" ht="15.15" hidden="1" spans="1:86">
      <c r="A5762" s="4">
        <v>44146.6870601852</v>
      </c>
      <c r="B5762" s="5" t="s">
        <v>65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 t="s">
        <v>14581</v>
      </c>
      <c r="R5762" s="7">
        <v>89111984312</v>
      </c>
      <c r="S5762" s="6" t="s">
        <v>14582</v>
      </c>
      <c r="T5762" s="6" t="s">
        <v>14583</v>
      </c>
      <c r="U5762" s="6" t="s">
        <v>2664</v>
      </c>
      <c r="V5762" s="7">
        <v>102</v>
      </c>
      <c r="W5762" s="8">
        <v>44146</v>
      </c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</row>
    <row r="5763" ht="15.15" hidden="1" spans="1:86">
      <c r="A5763" s="4">
        <v>44146.6887731481</v>
      </c>
      <c r="B5763" s="5" t="s">
        <v>192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 t="s">
        <v>14584</v>
      </c>
      <c r="BA5763" s="6">
        <v>79818004555</v>
      </c>
      <c r="BB5763" s="6" t="s">
        <v>14585</v>
      </c>
      <c r="BC5763" s="6" t="s">
        <v>14586</v>
      </c>
      <c r="BD5763" s="6" t="s">
        <v>773</v>
      </c>
      <c r="BE5763" s="7">
        <v>105</v>
      </c>
      <c r="BF5763" s="8">
        <v>44146</v>
      </c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</row>
    <row r="5764" ht="15.15" hidden="1" spans="1:86">
      <c r="A5764" s="4">
        <v>44146.6891319444</v>
      </c>
      <c r="B5764" s="5" t="s">
        <v>169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 t="s">
        <v>14587</v>
      </c>
      <c r="Y5764" s="6">
        <v>79112408634</v>
      </c>
      <c r="Z5764" s="6" t="s">
        <v>14588</v>
      </c>
      <c r="AA5764" s="6" t="s">
        <v>14589</v>
      </c>
      <c r="AB5764" s="6" t="s">
        <v>1878</v>
      </c>
      <c r="AC5764" s="7">
        <v>601</v>
      </c>
      <c r="AD5764" s="8">
        <v>44146</v>
      </c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</row>
    <row r="5765" ht="15.15" hidden="1" spans="1:86">
      <c r="A5765" s="4">
        <v>44146.6892939815</v>
      </c>
      <c r="B5765" s="6" t="s">
        <v>15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 t="s">
        <v>14590</v>
      </c>
      <c r="AF5765" s="6" t="s">
        <v>14591</v>
      </c>
      <c r="AG5765" s="6" t="s">
        <v>14592</v>
      </c>
      <c r="AH5765" s="6" t="s">
        <v>14593</v>
      </c>
      <c r="AI5765" s="6" t="s">
        <v>14594</v>
      </c>
      <c r="AJ5765" s="7">
        <v>112</v>
      </c>
      <c r="AK5765" s="6" t="s">
        <v>14595</v>
      </c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</row>
    <row r="5766" ht="15.15" hidden="1" spans="1:86">
      <c r="A5766" s="4">
        <v>44146.6906597222</v>
      </c>
      <c r="B5766" s="5" t="s">
        <v>169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 t="s">
        <v>14587</v>
      </c>
      <c r="Y5766" s="6">
        <v>79112408634</v>
      </c>
      <c r="Z5766" s="6" t="s">
        <v>14588</v>
      </c>
      <c r="AA5766" s="6" t="s">
        <v>14589</v>
      </c>
      <c r="AB5766" s="6" t="s">
        <v>9789</v>
      </c>
      <c r="AC5766" s="7">
        <v>601</v>
      </c>
      <c r="AD5766" s="8">
        <v>44146</v>
      </c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</row>
    <row r="5767" ht="15.15" hidden="1" spans="1:86">
      <c r="A5767" s="4">
        <v>44146.6911805556</v>
      </c>
      <c r="B5767" s="5" t="s">
        <v>192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 t="s">
        <v>14596</v>
      </c>
      <c r="BA5767" s="6" t="s">
        <v>14597</v>
      </c>
      <c r="BB5767" s="6" t="s">
        <v>14598</v>
      </c>
      <c r="BC5767" s="6" t="s">
        <v>14599</v>
      </c>
      <c r="BD5767" s="6" t="s">
        <v>1086</v>
      </c>
      <c r="BE5767" s="7">
        <v>107</v>
      </c>
      <c r="BF5767" s="8">
        <v>44146</v>
      </c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</row>
    <row r="5768" ht="15.15" hidden="1" spans="1:86">
      <c r="A5768" s="4">
        <v>44146.6918865741</v>
      </c>
      <c r="B5768" s="6" t="s">
        <v>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 t="s">
        <v>1509</v>
      </c>
      <c r="BH5768" s="6">
        <v>79117729865</v>
      </c>
      <c r="BI5768" s="6" t="s">
        <v>1510</v>
      </c>
      <c r="BJ5768" s="6" t="s">
        <v>14600</v>
      </c>
      <c r="BK5768" s="6" t="s">
        <v>1532</v>
      </c>
      <c r="BL5768" s="6" t="s">
        <v>3151</v>
      </c>
      <c r="BM5768" s="7">
        <v>1</v>
      </c>
      <c r="BN5768" s="6" t="s">
        <v>26</v>
      </c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</row>
    <row r="5769" ht="15.15" hidden="1" spans="1:86">
      <c r="A5769" s="4">
        <v>44146.6920138889</v>
      </c>
      <c r="B5769" s="6" t="s">
        <v>15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 t="s">
        <v>14601</v>
      </c>
      <c r="AF5769" s="6" t="s">
        <v>14602</v>
      </c>
      <c r="AG5769" s="6" t="s">
        <v>14603</v>
      </c>
      <c r="AH5769" s="6" t="s">
        <v>14604</v>
      </c>
      <c r="AI5769" s="6" t="s">
        <v>14605</v>
      </c>
      <c r="AJ5769" s="7">
        <v>112</v>
      </c>
      <c r="AK5769" s="6" t="s">
        <v>26</v>
      </c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</row>
    <row r="5770" ht="15.15" spans="1:86">
      <c r="A5770" s="4">
        <v>44146.6937037037</v>
      </c>
      <c r="B5770" s="5" t="s">
        <v>11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 t="s">
        <v>14606</v>
      </c>
      <c r="BP5770" s="7">
        <v>89117276291</v>
      </c>
      <c r="BQ5770" s="6" t="s">
        <v>14607</v>
      </c>
      <c r="BR5770" s="6" t="s">
        <v>14608</v>
      </c>
      <c r="BS5770" s="6" t="s">
        <v>14609</v>
      </c>
      <c r="BT5770" s="7">
        <v>164</v>
      </c>
      <c r="BU5770" s="8">
        <v>44146</v>
      </c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</row>
    <row r="5771" ht="15.15" hidden="1" spans="1:86">
      <c r="A5771" s="4">
        <v>44146.693912037</v>
      </c>
      <c r="B5771" s="5" t="s">
        <v>65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 t="s">
        <v>7406</v>
      </c>
      <c r="R5771" s="6">
        <v>79516583857</v>
      </c>
      <c r="S5771" s="6" t="s">
        <v>7407</v>
      </c>
      <c r="T5771" s="6" t="s">
        <v>14578</v>
      </c>
      <c r="U5771" s="6" t="s">
        <v>5129</v>
      </c>
      <c r="V5771" s="7">
        <v>102</v>
      </c>
      <c r="W5771" s="8">
        <v>44144</v>
      </c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</row>
    <row r="5772" ht="15.15" hidden="1" spans="1:86">
      <c r="A5772" s="4">
        <v>44146.6942824074</v>
      </c>
      <c r="B5772" s="5" t="s">
        <v>192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 t="s">
        <v>14610</v>
      </c>
      <c r="BA5772" s="6">
        <v>79117558660</v>
      </c>
      <c r="BB5772" s="6" t="s">
        <v>14611</v>
      </c>
      <c r="BC5772" s="6" t="s">
        <v>14612</v>
      </c>
      <c r="BD5772" s="6" t="s">
        <v>773</v>
      </c>
      <c r="BE5772" s="7">
        <v>122</v>
      </c>
      <c r="BF5772" s="8">
        <v>44146</v>
      </c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</row>
    <row r="5773" ht="15.15" spans="1:86">
      <c r="A5773" s="4">
        <v>44146.6946759259</v>
      </c>
      <c r="B5773" s="5" t="s">
        <v>11</v>
      </c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 t="s">
        <v>11407</v>
      </c>
      <c r="BP5773" s="6">
        <v>79219305145</v>
      </c>
      <c r="BQ5773" s="6" t="s">
        <v>14613</v>
      </c>
      <c r="BR5773" s="6" t="s">
        <v>14614</v>
      </c>
      <c r="BS5773" s="6" t="s">
        <v>12595</v>
      </c>
      <c r="BT5773" s="7">
        <v>162</v>
      </c>
      <c r="BU5773" s="8">
        <v>44146</v>
      </c>
      <c r="BV5773" s="6"/>
      <c r="BW5773" s="6"/>
      <c r="BX5773" s="6"/>
      <c r="BY5773" s="6"/>
      <c r="BZ5773" s="6"/>
      <c r="CA5773" s="6"/>
      <c r="CB5773" s="6"/>
      <c r="CC5773" s="6"/>
      <c r="CD5773" s="6"/>
      <c r="CE5773" s="6"/>
      <c r="CF5773" s="6"/>
      <c r="CG5773" s="6"/>
      <c r="CH5773" s="6"/>
    </row>
    <row r="5774" ht="15.15" hidden="1" spans="1:86">
      <c r="A5774" s="4">
        <v>44146.6947916667</v>
      </c>
      <c r="B5774" s="5" t="s">
        <v>65</v>
      </c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 t="s">
        <v>14587</v>
      </c>
      <c r="R5774" s="6">
        <v>79112408634</v>
      </c>
      <c r="S5774" s="6" t="s">
        <v>14588</v>
      </c>
      <c r="T5774" s="6" t="s">
        <v>14589</v>
      </c>
      <c r="U5774" s="6" t="s">
        <v>1878</v>
      </c>
      <c r="V5774" s="7">
        <v>601</v>
      </c>
      <c r="W5774" s="8">
        <v>44146</v>
      </c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  <c r="BQ5774" s="6"/>
      <c r="BR5774" s="6"/>
      <c r="BS5774" s="6"/>
      <c r="BT5774" s="6"/>
      <c r="BU5774" s="6"/>
      <c r="BV5774" s="6"/>
      <c r="BW5774" s="6"/>
      <c r="BX5774" s="6"/>
      <c r="BY5774" s="6"/>
      <c r="BZ5774" s="6"/>
      <c r="CA5774" s="6"/>
      <c r="CB5774" s="6"/>
      <c r="CC5774" s="6"/>
      <c r="CD5774" s="6"/>
      <c r="CE5774" s="6"/>
      <c r="CF5774" s="6"/>
      <c r="CG5774" s="6"/>
      <c r="CH5774" s="6"/>
    </row>
    <row r="5775" ht="15.15" hidden="1" spans="1:86">
      <c r="A5775" s="4">
        <v>44146.6953240741</v>
      </c>
      <c r="B5775" s="6" t="s">
        <v>15</v>
      </c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 t="s">
        <v>14615</v>
      </c>
      <c r="AF5775" s="6" t="s">
        <v>14616</v>
      </c>
      <c r="AG5775" s="6" t="s">
        <v>14617</v>
      </c>
      <c r="AH5775" s="6" t="s">
        <v>14618</v>
      </c>
      <c r="AI5775" s="6" t="s">
        <v>3496</v>
      </c>
      <c r="AJ5775" s="7">
        <v>703</v>
      </c>
      <c r="AK5775" s="5" t="s">
        <v>13027</v>
      </c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6"/>
      <c r="BR5775" s="6"/>
      <c r="BS5775" s="6"/>
      <c r="BT5775" s="6"/>
      <c r="BU5775" s="6"/>
      <c r="BV5775" s="6"/>
      <c r="BW5775" s="6"/>
      <c r="BX5775" s="6"/>
      <c r="BY5775" s="6"/>
      <c r="BZ5775" s="6"/>
      <c r="CA5775" s="6"/>
      <c r="CB5775" s="6"/>
      <c r="CC5775" s="6"/>
      <c r="CD5775" s="6"/>
      <c r="CE5775" s="6"/>
      <c r="CF5775" s="6"/>
      <c r="CG5775" s="6"/>
      <c r="CH5775" s="6"/>
    </row>
    <row r="5776" ht="15.15" hidden="1" spans="1:86">
      <c r="A5776" s="4">
        <v>44146.6969791667</v>
      </c>
      <c r="B5776" s="5" t="s">
        <v>65</v>
      </c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 t="s">
        <v>7372</v>
      </c>
      <c r="R5776" s="7">
        <v>89811488493</v>
      </c>
      <c r="S5776" s="6"/>
      <c r="T5776" s="6" t="s">
        <v>7374</v>
      </c>
      <c r="U5776" s="6" t="s">
        <v>14619</v>
      </c>
      <c r="V5776" s="7">
        <v>301</v>
      </c>
      <c r="W5776" s="8">
        <v>44146</v>
      </c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6"/>
      <c r="BR5776" s="6"/>
      <c r="BS5776" s="6"/>
      <c r="BT5776" s="6"/>
      <c r="BU5776" s="6"/>
      <c r="BV5776" s="6"/>
      <c r="BW5776" s="6"/>
      <c r="BX5776" s="6"/>
      <c r="BY5776" s="6"/>
      <c r="BZ5776" s="6"/>
      <c r="CA5776" s="6"/>
      <c r="CB5776" s="6"/>
      <c r="CC5776" s="6"/>
      <c r="CD5776" s="6"/>
      <c r="CE5776" s="6"/>
      <c r="CF5776" s="6"/>
      <c r="CG5776" s="6"/>
      <c r="CH5776" s="6"/>
    </row>
    <row r="5777" ht="15.15" hidden="1" spans="1:86">
      <c r="A5777" s="4">
        <v>44146.6971643519</v>
      </c>
      <c r="B5777" s="5" t="s">
        <v>65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 t="s">
        <v>14587</v>
      </c>
      <c r="R5777" s="6">
        <v>79112408634</v>
      </c>
      <c r="S5777" s="6" t="s">
        <v>14588</v>
      </c>
      <c r="T5777" s="6" t="s">
        <v>14589</v>
      </c>
      <c r="U5777" s="6" t="s">
        <v>9789</v>
      </c>
      <c r="V5777" s="7">
        <v>601</v>
      </c>
      <c r="W5777" s="8">
        <v>44146</v>
      </c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</row>
    <row r="5778" ht="15.15" hidden="1" spans="1:86">
      <c r="A5778" s="4">
        <v>44146.6978587963</v>
      </c>
      <c r="B5778" s="5" t="s">
        <v>192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 t="s">
        <v>6478</v>
      </c>
      <c r="BA5778" s="6" t="s">
        <v>14620</v>
      </c>
      <c r="BB5778" s="6" t="s">
        <v>6506</v>
      </c>
      <c r="BC5778" s="6" t="s">
        <v>6480</v>
      </c>
      <c r="BD5778" s="6" t="s">
        <v>14621</v>
      </c>
      <c r="BE5778" s="7">
        <v>122</v>
      </c>
      <c r="BF5778" s="8">
        <v>44146</v>
      </c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</row>
    <row r="5779" ht="15.15" hidden="1" spans="1:86">
      <c r="A5779" s="4">
        <v>44146.6984722222</v>
      </c>
      <c r="B5779" s="5" t="s">
        <v>65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 t="s">
        <v>7372</v>
      </c>
      <c r="R5779" s="7">
        <v>89811488493</v>
      </c>
      <c r="S5779" s="6"/>
      <c r="T5779" s="6" t="s">
        <v>7374</v>
      </c>
      <c r="U5779" s="6" t="s">
        <v>14619</v>
      </c>
      <c r="V5779" s="6">
        <v>3</v>
      </c>
      <c r="W5779" s="8">
        <v>44146</v>
      </c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</row>
    <row r="5780" ht="15.15" hidden="1" spans="1:86">
      <c r="A5780" s="4">
        <v>44146.6985069444</v>
      </c>
      <c r="B5780" s="5" t="s">
        <v>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 t="s">
        <v>14622</v>
      </c>
      <c r="R5780" s="7">
        <v>89118493753</v>
      </c>
      <c r="S5780" s="6" t="s">
        <v>14623</v>
      </c>
      <c r="T5780" s="6" t="s">
        <v>14624</v>
      </c>
      <c r="U5780" s="6" t="s">
        <v>179</v>
      </c>
      <c r="V5780" s="7">
        <v>501</v>
      </c>
      <c r="W5780" s="8">
        <v>44146</v>
      </c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</row>
    <row r="5781" ht="15.15" hidden="1" spans="1:86">
      <c r="A5781" s="4">
        <v>44146.699537037</v>
      </c>
      <c r="B5781" s="5" t="s">
        <v>65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 t="s">
        <v>14622</v>
      </c>
      <c r="R5781" s="7">
        <v>89118493753</v>
      </c>
      <c r="S5781" s="6" t="s">
        <v>14623</v>
      </c>
      <c r="T5781" s="6" t="s">
        <v>14624</v>
      </c>
      <c r="U5781" s="6" t="s">
        <v>14625</v>
      </c>
      <c r="V5781" s="7">
        <v>107</v>
      </c>
      <c r="W5781" s="8">
        <v>44146</v>
      </c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</row>
    <row r="5782" ht="15.15" hidden="1" spans="1:86">
      <c r="A5782" s="4">
        <v>44146.6999537037</v>
      </c>
      <c r="B5782" s="5" t="s">
        <v>65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 t="s">
        <v>14626</v>
      </c>
      <c r="R5782" s="6">
        <v>79219060190</v>
      </c>
      <c r="S5782" s="6" t="s">
        <v>14627</v>
      </c>
      <c r="T5782" s="6" t="s">
        <v>14628</v>
      </c>
      <c r="U5782" s="6" t="s">
        <v>14629</v>
      </c>
      <c r="V5782" s="7">
        <v>201</v>
      </c>
      <c r="W5782" s="8">
        <v>44146</v>
      </c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</row>
    <row r="5783" ht="15.15" hidden="1" spans="1:86">
      <c r="A5783" s="4">
        <v>44146.7002083333</v>
      </c>
      <c r="B5783" s="5" t="s">
        <v>192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 t="s">
        <v>12932</v>
      </c>
      <c r="BA5783" s="7">
        <v>89522637240</v>
      </c>
      <c r="BB5783" s="6"/>
      <c r="BC5783" s="6" t="s">
        <v>12938</v>
      </c>
      <c r="BD5783" s="6" t="s">
        <v>773</v>
      </c>
      <c r="BE5783" s="7">
        <v>108</v>
      </c>
      <c r="BF5783" s="8">
        <v>44145</v>
      </c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</row>
    <row r="5784" ht="15.15" spans="1:86">
      <c r="A5784" s="4">
        <v>44146.7004398148</v>
      </c>
      <c r="B5784" s="5" t="s">
        <v>11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 t="s">
        <v>14630</v>
      </c>
      <c r="BP5784" s="7">
        <v>89219855123</v>
      </c>
      <c r="BQ5784" s="6" t="s">
        <v>14631</v>
      </c>
      <c r="BR5784" s="6" t="s">
        <v>14632</v>
      </c>
      <c r="BS5784" s="6" t="s">
        <v>218</v>
      </c>
      <c r="BT5784" s="6" t="s">
        <v>14633</v>
      </c>
      <c r="BU5784" s="8">
        <v>44146</v>
      </c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</row>
    <row r="5785" ht="15.15" hidden="1" spans="1:86">
      <c r="A5785" s="4">
        <v>44146.7006018519</v>
      </c>
      <c r="B5785" s="5" t="s">
        <v>169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 t="s">
        <v>14634</v>
      </c>
      <c r="Y5785" s="7">
        <v>89533448286</v>
      </c>
      <c r="Z5785" s="6" t="s">
        <v>14635</v>
      </c>
      <c r="AA5785" s="6" t="s">
        <v>14636</v>
      </c>
      <c r="AB5785" s="6" t="s">
        <v>1878</v>
      </c>
      <c r="AC5785" s="7">
        <v>116</v>
      </c>
      <c r="AD5785" s="8">
        <v>44146</v>
      </c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</row>
    <row r="5786" ht="15.15" hidden="1" spans="1:86">
      <c r="A5786" s="4">
        <v>44146.7010416667</v>
      </c>
      <c r="B5786" s="5" t="s">
        <v>192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 t="s">
        <v>14637</v>
      </c>
      <c r="BA5786" s="7">
        <v>89214410055</v>
      </c>
      <c r="BB5786" s="6" t="s">
        <v>14638</v>
      </c>
      <c r="BC5786" s="6" t="s">
        <v>14639</v>
      </c>
      <c r="BD5786" s="6" t="s">
        <v>773</v>
      </c>
      <c r="BE5786" s="7">
        <v>123</v>
      </c>
      <c r="BF5786" s="8">
        <v>44146</v>
      </c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</row>
    <row r="5787" ht="15.15" hidden="1" spans="1:86">
      <c r="A5787" s="4">
        <v>44146.7019560185</v>
      </c>
      <c r="B5787" s="6" t="s">
        <v>15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 t="s">
        <v>14640</v>
      </c>
      <c r="AF5787" s="6">
        <v>79218782178</v>
      </c>
      <c r="AG5787" s="6" t="s">
        <v>14641</v>
      </c>
      <c r="AH5787" s="6" t="s">
        <v>14642</v>
      </c>
      <c r="AI5787" s="6" t="s">
        <v>3496</v>
      </c>
      <c r="AJ5787" s="7">
        <v>302</v>
      </c>
      <c r="AK5787" s="6" t="s">
        <v>20</v>
      </c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</row>
    <row r="5788" ht="15.15" hidden="1" spans="1:86">
      <c r="A5788" s="4">
        <v>44146.7024884259</v>
      </c>
      <c r="B5788" s="6" t="s">
        <v>15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 t="s">
        <v>4368</v>
      </c>
      <c r="AF5788" s="6">
        <v>79214408883</v>
      </c>
      <c r="AG5788" s="6" t="s">
        <v>4369</v>
      </c>
      <c r="AH5788" s="6" t="s">
        <v>4370</v>
      </c>
      <c r="AI5788" s="6" t="s">
        <v>14643</v>
      </c>
      <c r="AJ5788" s="7">
        <v>102</v>
      </c>
      <c r="AK5788" s="6" t="s">
        <v>26</v>
      </c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</row>
    <row r="5789" ht="15.15" spans="1:86">
      <c r="A5789" s="4">
        <v>44146.7028819444</v>
      </c>
      <c r="B5789" s="5" t="s">
        <v>11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 t="s">
        <v>14630</v>
      </c>
      <c r="BP5789" s="7">
        <v>89219855123</v>
      </c>
      <c r="BQ5789" s="6" t="s">
        <v>14631</v>
      </c>
      <c r="BR5789" s="6" t="s">
        <v>14632</v>
      </c>
      <c r="BS5789" s="6" t="s">
        <v>218</v>
      </c>
      <c r="BT5789" s="7">
        <v>102</v>
      </c>
      <c r="BU5789" s="8">
        <v>44146</v>
      </c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</row>
    <row r="5790" ht="15.15" spans="1:86">
      <c r="A5790" s="4">
        <v>44146.704375</v>
      </c>
      <c r="B5790" s="5" t="s">
        <v>11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 t="s">
        <v>14644</v>
      </c>
      <c r="BP5790" s="7">
        <v>89111339161</v>
      </c>
      <c r="BQ5790" s="6" t="s">
        <v>14645</v>
      </c>
      <c r="BR5790" s="6" t="s">
        <v>14646</v>
      </c>
      <c r="BS5790" s="6" t="s">
        <v>234</v>
      </c>
      <c r="BT5790" s="7">
        <v>102</v>
      </c>
      <c r="BU5790" s="8">
        <v>44146</v>
      </c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</row>
    <row r="5791" ht="15.15" hidden="1" spans="1:86">
      <c r="A5791" s="4">
        <v>44146.7045949074</v>
      </c>
      <c r="B5791" s="5" t="s">
        <v>192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 t="s">
        <v>1207</v>
      </c>
      <c r="BA5791" s="7">
        <v>89500126606</v>
      </c>
      <c r="BB5791" s="6" t="s">
        <v>14647</v>
      </c>
      <c r="BC5791" s="6" t="s">
        <v>14648</v>
      </c>
      <c r="BD5791" s="6" t="s">
        <v>773</v>
      </c>
      <c r="BE5791" s="7">
        <v>105</v>
      </c>
      <c r="BF5791" s="8">
        <v>44146</v>
      </c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</row>
    <row r="5792" ht="15.15" hidden="1" spans="1:86">
      <c r="A5792" s="4">
        <v>44146.705</v>
      </c>
      <c r="B5792" s="5" t="s">
        <v>65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 t="s">
        <v>7372</v>
      </c>
      <c r="R5792" s="7">
        <v>89811488493</v>
      </c>
      <c r="S5792" s="6"/>
      <c r="T5792" s="6" t="s">
        <v>7374</v>
      </c>
      <c r="U5792" s="6" t="s">
        <v>3659</v>
      </c>
      <c r="V5792" s="7">
        <v>303</v>
      </c>
      <c r="W5792" s="8">
        <v>44146</v>
      </c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</row>
    <row r="5793" ht="15.15" hidden="1" spans="1:86">
      <c r="A5793" s="4">
        <v>44146.7053125</v>
      </c>
      <c r="B5793" s="6" t="s">
        <v>15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 t="s">
        <v>8169</v>
      </c>
      <c r="AF5793" s="7">
        <v>89111604788</v>
      </c>
      <c r="AG5793" s="6" t="s">
        <v>8170</v>
      </c>
      <c r="AH5793" s="6" t="s">
        <v>8171</v>
      </c>
      <c r="AI5793" s="6" t="s">
        <v>5394</v>
      </c>
      <c r="AJ5793" s="7">
        <v>111</v>
      </c>
      <c r="AK5793" s="6" t="s">
        <v>74</v>
      </c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</row>
    <row r="5794" ht="15.15" hidden="1" spans="1:86">
      <c r="A5794" s="4">
        <v>44146.7053819444</v>
      </c>
      <c r="B5794" s="5" t="s">
        <v>27</v>
      </c>
      <c r="C5794" s="6"/>
      <c r="D5794" s="6"/>
      <c r="E5794" s="6"/>
      <c r="F5794" s="6"/>
      <c r="G5794" s="6"/>
      <c r="H5794" s="6"/>
      <c r="I5794" s="6"/>
      <c r="J5794" s="6" t="s">
        <v>14640</v>
      </c>
      <c r="K5794" s="6">
        <v>79218782178</v>
      </c>
      <c r="L5794" s="6" t="s">
        <v>14641</v>
      </c>
      <c r="M5794" s="6" t="s">
        <v>14649</v>
      </c>
      <c r="N5794" s="6" t="s">
        <v>11835</v>
      </c>
      <c r="O5794" s="7">
        <v>201</v>
      </c>
      <c r="P5794" s="8">
        <v>44146</v>
      </c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</row>
    <row r="5795" ht="15.15" hidden="1" spans="1:86">
      <c r="A5795" s="4">
        <v>44146.7063194444</v>
      </c>
      <c r="B5795" s="5" t="s">
        <v>27</v>
      </c>
      <c r="C5795" s="6"/>
      <c r="D5795" s="6"/>
      <c r="E5795" s="6"/>
      <c r="F5795" s="6"/>
      <c r="G5795" s="6"/>
      <c r="H5795" s="6"/>
      <c r="I5795" s="6"/>
      <c r="J5795" s="6" t="s">
        <v>14650</v>
      </c>
      <c r="K5795" s="7">
        <v>89312249379</v>
      </c>
      <c r="L5795" s="6" t="s">
        <v>14651</v>
      </c>
      <c r="M5795" s="6" t="s">
        <v>14652</v>
      </c>
      <c r="N5795" s="6" t="s">
        <v>14653</v>
      </c>
      <c r="O5795" s="7">
        <v>104</v>
      </c>
      <c r="P5795" s="8">
        <v>44146</v>
      </c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</row>
    <row r="5796" ht="15.15" hidden="1" spans="1:86">
      <c r="A5796" s="4">
        <v>44146.7066550926</v>
      </c>
      <c r="B5796" s="5" t="s">
        <v>27</v>
      </c>
      <c r="C5796" s="6"/>
      <c r="D5796" s="6"/>
      <c r="E5796" s="6"/>
      <c r="F5796" s="6"/>
      <c r="G5796" s="6"/>
      <c r="H5796" s="6"/>
      <c r="I5796" s="6"/>
      <c r="J5796" s="6" t="s">
        <v>14654</v>
      </c>
      <c r="K5796" s="7">
        <v>89117996886</v>
      </c>
      <c r="L5796" s="6" t="s">
        <v>14655</v>
      </c>
      <c r="M5796" s="6" t="s">
        <v>14656</v>
      </c>
      <c r="N5796" s="6" t="s">
        <v>3600</v>
      </c>
      <c r="O5796" s="7">
        <v>142</v>
      </c>
      <c r="P5796" s="8">
        <v>44146</v>
      </c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</row>
    <row r="5797" ht="15.15" hidden="1" spans="1:86">
      <c r="A5797" s="4">
        <v>44146.7070949074</v>
      </c>
      <c r="B5797" s="6" t="s">
        <v>15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 t="s">
        <v>14657</v>
      </c>
      <c r="AF5797" s="7">
        <v>89213345679</v>
      </c>
      <c r="AG5797" s="6" t="s">
        <v>14658</v>
      </c>
      <c r="AH5797" s="6" t="s">
        <v>14659</v>
      </c>
      <c r="AI5797" s="6" t="s">
        <v>5394</v>
      </c>
      <c r="AJ5797" s="7">
        <v>111</v>
      </c>
      <c r="AK5797" s="6" t="s">
        <v>74</v>
      </c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</row>
    <row r="5798" ht="15.15" spans="1:86">
      <c r="A5798" s="4">
        <v>44146.7071875</v>
      </c>
      <c r="B5798" s="5" t="s">
        <v>11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 t="s">
        <v>14660</v>
      </c>
      <c r="BP5798" s="6">
        <v>79112222161</v>
      </c>
      <c r="BQ5798" s="6" t="s">
        <v>14661</v>
      </c>
      <c r="BR5798" s="6" t="s">
        <v>14662</v>
      </c>
      <c r="BS5798" s="6" t="s">
        <v>95</v>
      </c>
      <c r="BT5798" s="7">
        <v>143</v>
      </c>
      <c r="BU5798" s="8">
        <v>44146</v>
      </c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</row>
    <row r="5799" ht="15.15" hidden="1" spans="1:86">
      <c r="A5799" s="4">
        <v>44146.7074305556</v>
      </c>
      <c r="B5799" s="6" t="s">
        <v>365</v>
      </c>
      <c r="C5799" s="6" t="s">
        <v>14663</v>
      </c>
      <c r="D5799" s="6">
        <v>79217474054</v>
      </c>
      <c r="E5799" s="6" t="s">
        <v>14664</v>
      </c>
      <c r="F5799" s="6" t="s">
        <v>14665</v>
      </c>
      <c r="G5799" s="6" t="s">
        <v>4698</v>
      </c>
      <c r="H5799" s="7">
        <v>801</v>
      </c>
      <c r="I5799" s="8">
        <v>44146</v>
      </c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</row>
    <row r="5800" ht="15.15" hidden="1" spans="1:86">
      <c r="A5800" s="4">
        <v>44146.7074305556</v>
      </c>
      <c r="B5800" s="6" t="s">
        <v>15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 t="s">
        <v>3566</v>
      </c>
      <c r="AF5800" s="7">
        <v>89811283420</v>
      </c>
      <c r="AG5800" s="6" t="s">
        <v>3567</v>
      </c>
      <c r="AH5800" s="6" t="s">
        <v>3568</v>
      </c>
      <c r="AI5800" s="6" t="s">
        <v>4031</v>
      </c>
      <c r="AJ5800" s="7">
        <v>103</v>
      </c>
      <c r="AK5800" s="6" t="s">
        <v>20</v>
      </c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</row>
    <row r="5801" ht="15.15" spans="1:86">
      <c r="A5801" s="4">
        <v>44146.7078587963</v>
      </c>
      <c r="B5801" s="5" t="s">
        <v>11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 t="s">
        <v>6557</v>
      </c>
      <c r="BP5801" s="7">
        <v>89046163118</v>
      </c>
      <c r="BQ5801" s="6" t="s">
        <v>6558</v>
      </c>
      <c r="BR5801" s="6" t="s">
        <v>7661</v>
      </c>
      <c r="BS5801" s="6" t="s">
        <v>14666</v>
      </c>
      <c r="BT5801" s="7">
        <v>162</v>
      </c>
      <c r="BU5801" s="8">
        <v>44144</v>
      </c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</row>
    <row r="5802" ht="15.15" hidden="1" spans="1:86">
      <c r="A5802" s="4">
        <v>44146.7084606482</v>
      </c>
      <c r="B5802" s="6" t="s">
        <v>15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 t="s">
        <v>14667</v>
      </c>
      <c r="AF5802" s="7">
        <v>89052002130</v>
      </c>
      <c r="AG5802" s="6" t="s">
        <v>14005</v>
      </c>
      <c r="AH5802" s="6" t="s">
        <v>14566</v>
      </c>
      <c r="AI5802" s="6" t="s">
        <v>14668</v>
      </c>
      <c r="AJ5802" s="7">
        <v>103</v>
      </c>
      <c r="AK5802" s="6" t="s">
        <v>20</v>
      </c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</row>
    <row r="5803" ht="15.15" spans="1:86">
      <c r="A5803" s="4">
        <v>44146.7086226852</v>
      </c>
      <c r="B5803" s="5" t="s">
        <v>11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 t="s">
        <v>14669</v>
      </c>
      <c r="BP5803" s="10">
        <v>79219303101</v>
      </c>
      <c r="BQ5803" s="6" t="s">
        <v>14670</v>
      </c>
      <c r="BR5803" s="6" t="s">
        <v>14671</v>
      </c>
      <c r="BS5803" s="6" t="s">
        <v>12595</v>
      </c>
      <c r="BT5803" s="7">
        <v>162</v>
      </c>
      <c r="BU5803" s="8">
        <v>44146</v>
      </c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</row>
    <row r="5804" ht="15.15" hidden="1" spans="1:86">
      <c r="A5804" s="4">
        <v>44146.7087731482</v>
      </c>
      <c r="B5804" s="6" t="s">
        <v>15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 t="s">
        <v>14672</v>
      </c>
      <c r="AF5804" s="7">
        <v>89119989874</v>
      </c>
      <c r="AG5804" s="6" t="s">
        <v>14673</v>
      </c>
      <c r="AH5804" s="6" t="s">
        <v>14674</v>
      </c>
      <c r="AI5804" s="6" t="s">
        <v>5394</v>
      </c>
      <c r="AJ5804" s="7">
        <v>111</v>
      </c>
      <c r="AK5804" s="6" t="s">
        <v>74</v>
      </c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</row>
    <row r="5805" ht="15.15" hidden="1" spans="1:86">
      <c r="A5805" s="4">
        <v>44146.7089236111</v>
      </c>
      <c r="B5805" s="5" t="s">
        <v>65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 t="s">
        <v>14675</v>
      </c>
      <c r="R5805" s="7">
        <v>89633461002</v>
      </c>
      <c r="S5805" s="6" t="s">
        <v>14676</v>
      </c>
      <c r="T5805" s="6" t="s">
        <v>14677</v>
      </c>
      <c r="U5805" s="6" t="s">
        <v>8071</v>
      </c>
      <c r="V5805" s="7">
        <v>111</v>
      </c>
      <c r="W5805" s="8">
        <v>44146</v>
      </c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</row>
    <row r="5806" ht="15.15" hidden="1" spans="1:86">
      <c r="A5806" s="4">
        <v>44146.7103703704</v>
      </c>
      <c r="B5806" s="6" t="s">
        <v>15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 t="s">
        <v>14678</v>
      </c>
      <c r="AF5806" s="7">
        <v>89045121684</v>
      </c>
      <c r="AG5806" s="6" t="s">
        <v>14679</v>
      </c>
      <c r="AH5806" s="6" t="s">
        <v>14680</v>
      </c>
      <c r="AI5806" s="6" t="s">
        <v>5394</v>
      </c>
      <c r="AJ5806" s="7">
        <v>111</v>
      </c>
      <c r="AK5806" s="6" t="s">
        <v>74</v>
      </c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</row>
    <row r="5807" ht="15.15" spans="1:86">
      <c r="A5807" s="4">
        <v>44146.7127777778</v>
      </c>
      <c r="B5807" s="5" t="s">
        <v>11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 t="s">
        <v>14143</v>
      </c>
      <c r="BP5807" s="7">
        <v>9650033617</v>
      </c>
      <c r="BQ5807" s="6" t="s">
        <v>14144</v>
      </c>
      <c r="BR5807" s="6" t="s">
        <v>14145</v>
      </c>
      <c r="BS5807" s="6" t="s">
        <v>12595</v>
      </c>
      <c r="BT5807" s="7">
        <v>162</v>
      </c>
      <c r="BU5807" s="8">
        <v>44146</v>
      </c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</row>
    <row r="5808" ht="15.15" spans="1:86">
      <c r="A5808" s="4">
        <v>44146.7129513889</v>
      </c>
      <c r="B5808" s="5" t="s">
        <v>11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 t="s">
        <v>10918</v>
      </c>
      <c r="BP5808" s="6">
        <v>79217436217</v>
      </c>
      <c r="BQ5808" s="6" t="s">
        <v>14681</v>
      </c>
      <c r="BR5808" s="6" t="s">
        <v>10921</v>
      </c>
      <c r="BS5808" s="6" t="s">
        <v>12595</v>
      </c>
      <c r="BT5808" s="7">
        <v>162</v>
      </c>
      <c r="BU5808" s="8">
        <v>44146</v>
      </c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</row>
    <row r="5809" ht="15.15" spans="1:86">
      <c r="A5809" s="4">
        <v>44146.7131712963</v>
      </c>
      <c r="B5809" s="5" t="s">
        <v>11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 t="s">
        <v>14682</v>
      </c>
      <c r="BP5809" s="7">
        <v>89112164331</v>
      </c>
      <c r="BQ5809" s="6" t="s">
        <v>14683</v>
      </c>
      <c r="BR5809" s="6" t="s">
        <v>14684</v>
      </c>
      <c r="BS5809" s="6" t="s">
        <v>14363</v>
      </c>
      <c r="BT5809" s="6" t="s">
        <v>14685</v>
      </c>
      <c r="BU5809" s="8">
        <v>44146</v>
      </c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</row>
    <row r="5810" ht="15.15" hidden="1" spans="1:86">
      <c r="A5810" s="4">
        <v>44146.7142476852</v>
      </c>
      <c r="B5810" s="6" t="s">
        <v>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 t="s">
        <v>14686</v>
      </c>
      <c r="AF5810" s="7">
        <v>89681867379</v>
      </c>
      <c r="AG5810" s="6" t="s">
        <v>14687</v>
      </c>
      <c r="AH5810" s="6" t="s">
        <v>14688</v>
      </c>
      <c r="AI5810" s="6" t="s">
        <v>5394</v>
      </c>
      <c r="AJ5810" s="7">
        <v>111</v>
      </c>
      <c r="AK5810" s="6" t="s">
        <v>74</v>
      </c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</row>
    <row r="5811" ht="15.15" hidden="1" spans="1:86">
      <c r="A5811" s="4">
        <v>44146.7159375</v>
      </c>
      <c r="B5811" s="6" t="s">
        <v>15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 t="s">
        <v>194</v>
      </c>
      <c r="AF5811" s="7">
        <v>89217795273</v>
      </c>
      <c r="AG5811" s="6" t="s">
        <v>195</v>
      </c>
      <c r="AH5811" s="6" t="s">
        <v>14689</v>
      </c>
      <c r="AI5811" s="6" t="s">
        <v>5394</v>
      </c>
      <c r="AJ5811" s="7">
        <v>111</v>
      </c>
      <c r="AK5811" s="6" t="s">
        <v>74</v>
      </c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</row>
    <row r="5812" ht="15.15" hidden="1" spans="1:86">
      <c r="A5812" s="4">
        <v>44146.7163078704</v>
      </c>
      <c r="B5812" s="6" t="s">
        <v>80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 t="s">
        <v>3597</v>
      </c>
      <c r="BH5812" s="6">
        <v>79217763009</v>
      </c>
      <c r="BI5812" s="6" t="s">
        <v>3598</v>
      </c>
      <c r="BJ5812" s="6" t="s">
        <v>14690</v>
      </c>
      <c r="BK5812" s="6" t="s">
        <v>3599</v>
      </c>
      <c r="BL5812" s="6" t="s">
        <v>1168</v>
      </c>
      <c r="BM5812" s="7">
        <v>142</v>
      </c>
      <c r="BN5812" s="6" t="s">
        <v>20</v>
      </c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</row>
    <row r="5813" ht="15.15" hidden="1" spans="1:86">
      <c r="A5813" s="4">
        <v>44146.7163425926</v>
      </c>
      <c r="B5813" s="5" t="s">
        <v>192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 t="s">
        <v>14691</v>
      </c>
      <c r="BA5813" s="7">
        <v>9119365659</v>
      </c>
      <c r="BB5813" s="6"/>
      <c r="BC5813" s="6" t="s">
        <v>14692</v>
      </c>
      <c r="BD5813" s="6" t="s">
        <v>773</v>
      </c>
      <c r="BE5813" s="7">
        <v>105</v>
      </c>
      <c r="BF5813" s="8">
        <v>44146</v>
      </c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</row>
    <row r="5814" ht="15.15" spans="1:86">
      <c r="A5814" s="4">
        <v>44146.7167939815</v>
      </c>
      <c r="B5814" s="5" t="s">
        <v>11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 t="s">
        <v>14693</v>
      </c>
      <c r="BP5814" s="10">
        <v>79219144977</v>
      </c>
      <c r="BQ5814" s="6" t="s">
        <v>14694</v>
      </c>
      <c r="BR5814" s="6" t="s">
        <v>14695</v>
      </c>
      <c r="BS5814" s="6" t="s">
        <v>280</v>
      </c>
      <c r="BT5814" s="7">
        <v>103</v>
      </c>
      <c r="BU5814" s="8">
        <v>44146</v>
      </c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</row>
    <row r="5815" ht="15.15" hidden="1" spans="1:86">
      <c r="A5815" s="4">
        <v>44146.7183564815</v>
      </c>
      <c r="B5815" s="5" t="s">
        <v>192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 t="s">
        <v>1921</v>
      </c>
      <c r="BA5815" s="7">
        <v>89052080908</v>
      </c>
      <c r="BB5815" s="6" t="s">
        <v>1922</v>
      </c>
      <c r="BC5815" s="6" t="s">
        <v>1923</v>
      </c>
      <c r="BD5815" s="6" t="s">
        <v>773</v>
      </c>
      <c r="BE5815" s="7">
        <v>112</v>
      </c>
      <c r="BF5815" s="8">
        <v>44146</v>
      </c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</row>
    <row r="5816" ht="15.15" hidden="1" spans="1:86">
      <c r="A5816" s="4">
        <v>44146.7184375</v>
      </c>
      <c r="B5816" s="5" t="s">
        <v>27</v>
      </c>
      <c r="C5816" s="6"/>
      <c r="D5816" s="6"/>
      <c r="E5816" s="6"/>
      <c r="F5816" s="6"/>
      <c r="G5816" s="6"/>
      <c r="H5816" s="6"/>
      <c r="I5816" s="6"/>
      <c r="J5816" s="6" t="s">
        <v>14654</v>
      </c>
      <c r="K5816" s="7">
        <v>89117996886</v>
      </c>
      <c r="L5816" s="6" t="s">
        <v>14655</v>
      </c>
      <c r="M5816" s="6" t="s">
        <v>14656</v>
      </c>
      <c r="N5816" s="6" t="s">
        <v>3456</v>
      </c>
      <c r="O5816" s="7">
        <v>105</v>
      </c>
      <c r="P5816" s="8">
        <v>44146</v>
      </c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</row>
    <row r="5817" ht="15.15" hidden="1" spans="1:86">
      <c r="A5817" s="4">
        <v>44146.718912037</v>
      </c>
      <c r="B5817" s="6" t="s">
        <v>80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 t="s">
        <v>3597</v>
      </c>
      <c r="BH5817" s="6">
        <v>79217763009</v>
      </c>
      <c r="BI5817" s="6" t="s">
        <v>3598</v>
      </c>
      <c r="BJ5817" s="6" t="s">
        <v>14696</v>
      </c>
      <c r="BK5817" s="6" t="s">
        <v>3599</v>
      </c>
      <c r="BL5817" s="6" t="s">
        <v>3607</v>
      </c>
      <c r="BM5817" s="7">
        <v>160</v>
      </c>
      <c r="BN5817" s="6" t="s">
        <v>20</v>
      </c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</row>
    <row r="5818" ht="15.15" hidden="1" spans="1:86">
      <c r="A5818" s="4">
        <v>44146.7193865741</v>
      </c>
      <c r="B5818" s="6" t="s">
        <v>80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 t="s">
        <v>14697</v>
      </c>
      <c r="BH5818" s="7">
        <v>89111044895</v>
      </c>
      <c r="BI5818" s="12" t="s">
        <v>14698</v>
      </c>
      <c r="BJ5818" s="6" t="s">
        <v>14699</v>
      </c>
      <c r="BK5818" s="6" t="s">
        <v>14700</v>
      </c>
      <c r="BL5818" s="6" t="s">
        <v>14701</v>
      </c>
      <c r="BM5818" s="7">
        <v>108</v>
      </c>
      <c r="BN5818" s="6" t="s">
        <v>20</v>
      </c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</row>
    <row r="5819" ht="15.15" hidden="1" spans="1:86">
      <c r="A5819" s="4">
        <v>44146.7201736111</v>
      </c>
      <c r="B5819" s="5" t="s">
        <v>65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 t="s">
        <v>1921</v>
      </c>
      <c r="R5819" s="7">
        <v>89052080908</v>
      </c>
      <c r="S5819" s="6" t="s">
        <v>1922</v>
      </c>
      <c r="T5819" s="6" t="s">
        <v>1945</v>
      </c>
      <c r="U5819" s="6" t="s">
        <v>14702</v>
      </c>
      <c r="V5819" s="7">
        <v>501</v>
      </c>
      <c r="W5819" s="8">
        <v>44146</v>
      </c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</row>
    <row r="5820" ht="15.15" hidden="1" spans="1:86">
      <c r="A5820" s="4">
        <v>44146.7203587963</v>
      </c>
      <c r="B5820" s="6" t="s">
        <v>365</v>
      </c>
      <c r="C5820" s="6" t="s">
        <v>8392</v>
      </c>
      <c r="D5820" s="7">
        <v>89219743271</v>
      </c>
      <c r="E5820" s="6" t="s">
        <v>8393</v>
      </c>
      <c r="F5820" s="6" t="s">
        <v>8394</v>
      </c>
      <c r="G5820" s="6" t="s">
        <v>3738</v>
      </c>
      <c r="H5820" s="7">
        <v>521</v>
      </c>
      <c r="I5820" s="8">
        <v>44144</v>
      </c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</row>
    <row r="5821" ht="15.15" hidden="1" spans="1:86">
      <c r="A5821" s="4">
        <v>44146.7253125</v>
      </c>
      <c r="B5821" s="5" t="s">
        <v>169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 t="s">
        <v>14703</v>
      </c>
      <c r="Y5821" s="7">
        <v>89215622770</v>
      </c>
      <c r="Z5821" s="6" t="s">
        <v>14704</v>
      </c>
      <c r="AA5821" s="6" t="s">
        <v>14705</v>
      </c>
      <c r="AB5821" s="6" t="s">
        <v>704</v>
      </c>
      <c r="AC5821" s="7">
        <v>601</v>
      </c>
      <c r="AD5821" s="8">
        <v>44146</v>
      </c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</row>
    <row r="5822" ht="15.15" spans="1:86">
      <c r="A5822" s="4">
        <v>44146.7282986111</v>
      </c>
      <c r="B5822" s="5" t="s">
        <v>11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 t="s">
        <v>14706</v>
      </c>
      <c r="BP5822" s="6">
        <v>79119594599</v>
      </c>
      <c r="BQ5822" s="6" t="s">
        <v>14707</v>
      </c>
      <c r="BR5822" s="6" t="s">
        <v>14708</v>
      </c>
      <c r="BS5822" s="6" t="s">
        <v>14709</v>
      </c>
      <c r="BT5822" s="7">
        <v>1</v>
      </c>
      <c r="BU5822" s="8">
        <v>44146</v>
      </c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</row>
    <row r="5823" ht="15.15" hidden="1" spans="1:86">
      <c r="A5823" s="4">
        <v>44146.7289467593</v>
      </c>
      <c r="B5823" s="6" t="s">
        <v>15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 t="s">
        <v>14710</v>
      </c>
      <c r="AF5823" s="7">
        <v>89110142770</v>
      </c>
      <c r="AG5823" s="6" t="s">
        <v>14711</v>
      </c>
      <c r="AH5823" s="6" t="s">
        <v>14712</v>
      </c>
      <c r="AI5823" s="6" t="s">
        <v>714</v>
      </c>
      <c r="AJ5823" s="7">
        <v>102</v>
      </c>
      <c r="AK5823" s="6" t="s">
        <v>3361</v>
      </c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</row>
    <row r="5824" ht="15.15" hidden="1" spans="1:86">
      <c r="A5824" s="4">
        <v>44146.729537037</v>
      </c>
      <c r="B5824" s="5" t="s">
        <v>192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 t="s">
        <v>14713</v>
      </c>
      <c r="BA5824" s="6">
        <v>79219518525</v>
      </c>
      <c r="BB5824" s="6" t="s">
        <v>14714</v>
      </c>
      <c r="BC5824" s="6" t="s">
        <v>14715</v>
      </c>
      <c r="BD5824" s="6" t="s">
        <v>1086</v>
      </c>
      <c r="BE5824" s="7">
        <v>112</v>
      </c>
      <c r="BF5824" s="8">
        <v>44146</v>
      </c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</row>
    <row r="5825" ht="15.15" hidden="1" spans="1:86">
      <c r="A5825" s="4">
        <v>44146.7296527778</v>
      </c>
      <c r="B5825" s="5" t="s">
        <v>192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 t="s">
        <v>14716</v>
      </c>
      <c r="BA5825" s="7">
        <v>89006224321</v>
      </c>
      <c r="BB5825" s="6" t="s">
        <v>14717</v>
      </c>
      <c r="BC5825" s="6" t="s">
        <v>14718</v>
      </c>
      <c r="BD5825" s="6" t="s">
        <v>4425</v>
      </c>
      <c r="BE5825" s="7">
        <v>129</v>
      </c>
      <c r="BF5825" s="8">
        <v>44146</v>
      </c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</row>
    <row r="5826" ht="15.15" spans="1:86">
      <c r="A5826" s="4">
        <v>44146.7304976852</v>
      </c>
      <c r="B5826" s="5" t="s">
        <v>11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 t="s">
        <v>246</v>
      </c>
      <c r="BP5826" s="6">
        <v>79110869939</v>
      </c>
      <c r="BQ5826" s="6" t="s">
        <v>248</v>
      </c>
      <c r="BR5826" s="6" t="s">
        <v>249</v>
      </c>
      <c r="BS5826" s="6" t="s">
        <v>234</v>
      </c>
      <c r="BT5826" s="7">
        <v>101</v>
      </c>
      <c r="BU5826" s="8">
        <v>44146</v>
      </c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</row>
    <row r="5827" ht="15.15" hidden="1" spans="1:86">
      <c r="A5827" s="4">
        <v>44146.7307986111</v>
      </c>
      <c r="B5827" s="6" t="s">
        <v>15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 t="s">
        <v>14716</v>
      </c>
      <c r="AF5827" s="7">
        <v>89006224321</v>
      </c>
      <c r="AG5827" s="6" t="s">
        <v>14717</v>
      </c>
      <c r="AH5827" s="6" t="s">
        <v>14718</v>
      </c>
      <c r="AI5827" s="6" t="s">
        <v>5327</v>
      </c>
      <c r="AJ5827" s="7">
        <v>108</v>
      </c>
      <c r="AK5827" s="11">
        <v>44146</v>
      </c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</row>
    <row r="5828" ht="15.15" spans="1:86">
      <c r="A5828" s="4">
        <v>44146.73125</v>
      </c>
      <c r="B5828" s="5" t="s">
        <v>11</v>
      </c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 t="s">
        <v>12062</v>
      </c>
      <c r="BP5828" s="6" t="s">
        <v>14719</v>
      </c>
      <c r="BQ5828" s="6" t="s">
        <v>12064</v>
      </c>
      <c r="BR5828" s="6" t="s">
        <v>14720</v>
      </c>
      <c r="BS5828" s="6" t="s">
        <v>1272</v>
      </c>
      <c r="BT5828" s="6" t="s">
        <v>14721</v>
      </c>
      <c r="BU5828" s="8">
        <v>44146</v>
      </c>
      <c r="BV5828" s="6"/>
      <c r="BW5828" s="6"/>
      <c r="BX5828" s="6"/>
      <c r="BY5828" s="6"/>
      <c r="BZ5828" s="6"/>
      <c r="CA5828" s="6"/>
      <c r="CB5828" s="6"/>
      <c r="CC5828" s="6"/>
      <c r="CD5828" s="6"/>
      <c r="CE5828" s="6"/>
      <c r="CF5828" s="6"/>
      <c r="CG5828" s="6"/>
      <c r="CH5828" s="6"/>
    </row>
    <row r="5829" ht="15.15" spans="1:86">
      <c r="A5829" s="4">
        <v>44146.7315277778</v>
      </c>
      <c r="B5829" s="5" t="s">
        <v>11</v>
      </c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 t="s">
        <v>14722</v>
      </c>
      <c r="BP5829" s="6">
        <f>7-911-8-84-58</f>
        <v>-1054</v>
      </c>
      <c r="BQ5829" s="6" t="s">
        <v>14723</v>
      </c>
      <c r="BR5829" s="6" t="s">
        <v>14724</v>
      </c>
      <c r="BS5829" s="6" t="s">
        <v>234</v>
      </c>
      <c r="BT5829" s="7">
        <v>102</v>
      </c>
      <c r="BU5829" s="8">
        <v>44146</v>
      </c>
      <c r="BV5829" s="6"/>
      <c r="BW5829" s="6"/>
      <c r="BX5829" s="6"/>
      <c r="BY5829" s="6"/>
      <c r="BZ5829" s="6"/>
      <c r="CA5829" s="6"/>
      <c r="CB5829" s="6"/>
      <c r="CC5829" s="6"/>
      <c r="CD5829" s="6"/>
      <c r="CE5829" s="6"/>
      <c r="CF5829" s="6"/>
      <c r="CG5829" s="6"/>
      <c r="CH5829" s="6"/>
    </row>
    <row r="5830" ht="15.15" hidden="1" spans="1:86">
      <c r="A5830" s="4">
        <v>44146.7322916667</v>
      </c>
      <c r="B5830" s="6" t="s">
        <v>15</v>
      </c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 t="s">
        <v>13059</v>
      </c>
      <c r="AF5830" s="7">
        <v>89217547221</v>
      </c>
      <c r="AG5830" s="6" t="s">
        <v>13060</v>
      </c>
      <c r="AH5830" s="6" t="s">
        <v>13061</v>
      </c>
      <c r="AI5830" s="6" t="s">
        <v>10666</v>
      </c>
      <c r="AJ5830" s="7">
        <v>135</v>
      </c>
      <c r="AK5830" s="6" t="s">
        <v>20</v>
      </c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6"/>
      <c r="BR5830" s="6"/>
      <c r="BS5830" s="6"/>
      <c r="BT5830" s="6"/>
      <c r="BU5830" s="6"/>
      <c r="BV5830" s="6"/>
      <c r="BW5830" s="6"/>
      <c r="BX5830" s="6"/>
      <c r="BY5830" s="6"/>
      <c r="BZ5830" s="6"/>
      <c r="CA5830" s="6"/>
      <c r="CB5830" s="6"/>
      <c r="CC5830" s="6"/>
      <c r="CD5830" s="6"/>
      <c r="CE5830" s="6"/>
      <c r="CF5830" s="6"/>
      <c r="CG5830" s="6"/>
      <c r="CH5830" s="6"/>
    </row>
    <row r="5831" ht="15.15" hidden="1" spans="1:86">
      <c r="A5831" s="4">
        <v>44146.7328935185</v>
      </c>
      <c r="B5831" s="6" t="s">
        <v>80</v>
      </c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 t="s">
        <v>14725</v>
      </c>
      <c r="BH5831" s="7">
        <v>89110223106</v>
      </c>
      <c r="BI5831" s="6" t="s">
        <v>14726</v>
      </c>
      <c r="BJ5831" s="6" t="s">
        <v>14727</v>
      </c>
      <c r="BK5831" s="6" t="s">
        <v>14728</v>
      </c>
      <c r="BL5831" s="6" t="s">
        <v>1707</v>
      </c>
      <c r="BM5831" s="7">
        <v>104</v>
      </c>
      <c r="BN5831" s="6" t="s">
        <v>26</v>
      </c>
      <c r="BO5831" s="6"/>
      <c r="BP5831" s="6"/>
      <c r="BQ5831" s="6"/>
      <c r="BR5831" s="6"/>
      <c r="BS5831" s="6"/>
      <c r="BT5831" s="6"/>
      <c r="BU5831" s="6"/>
      <c r="BV5831" s="6"/>
      <c r="BW5831" s="6"/>
      <c r="BX5831" s="6"/>
      <c r="BY5831" s="6"/>
      <c r="BZ5831" s="6"/>
      <c r="CA5831" s="6"/>
      <c r="CB5831" s="6"/>
      <c r="CC5831" s="6"/>
      <c r="CD5831" s="6"/>
      <c r="CE5831" s="6"/>
      <c r="CF5831" s="6"/>
      <c r="CG5831" s="6"/>
      <c r="CH5831" s="6"/>
    </row>
    <row r="5832" ht="15.15" hidden="1" spans="1:86">
      <c r="A5832" s="4">
        <v>44146.7372569444</v>
      </c>
      <c r="B5832" s="6" t="s">
        <v>15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 t="s">
        <v>14729</v>
      </c>
      <c r="AF5832" s="6">
        <v>79219995526</v>
      </c>
      <c r="AG5832" s="6" t="s">
        <v>14730</v>
      </c>
      <c r="AH5832" s="6" t="s">
        <v>14731</v>
      </c>
      <c r="AI5832" s="6" t="s">
        <v>3496</v>
      </c>
      <c r="AJ5832" s="7">
        <v>302</v>
      </c>
      <c r="AK5832" s="6" t="s">
        <v>20</v>
      </c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</row>
    <row r="5833" ht="15.15" hidden="1" spans="1:86">
      <c r="A5833" s="4">
        <v>44146.7396875</v>
      </c>
      <c r="B5833" s="5" t="s">
        <v>65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 t="s">
        <v>14729</v>
      </c>
      <c r="R5833" s="6">
        <v>79219995526</v>
      </c>
      <c r="S5833" s="6" t="s">
        <v>14732</v>
      </c>
      <c r="T5833" s="6" t="s">
        <v>14731</v>
      </c>
      <c r="U5833" s="6" t="s">
        <v>11835</v>
      </c>
      <c r="V5833" s="7">
        <v>201</v>
      </c>
      <c r="W5833" s="8">
        <v>44146</v>
      </c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</row>
    <row r="5834" ht="15.15" spans="1:86">
      <c r="A5834" s="4">
        <v>44146.7418287037</v>
      </c>
      <c r="B5834" s="5" t="s">
        <v>11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 t="s">
        <v>7392</v>
      </c>
      <c r="BP5834" s="6">
        <v>79500161755</v>
      </c>
      <c r="BQ5834" s="6" t="s">
        <v>7393</v>
      </c>
      <c r="BR5834" s="6" t="s">
        <v>7394</v>
      </c>
      <c r="BS5834" s="6" t="s">
        <v>11583</v>
      </c>
      <c r="BT5834" s="7">
        <v>128</v>
      </c>
      <c r="BU5834" s="8">
        <v>44146</v>
      </c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</row>
    <row r="5835" ht="15.15" hidden="1" spans="1:86">
      <c r="A5835" s="4">
        <v>44146.7422106481</v>
      </c>
      <c r="B5835" s="5" t="s">
        <v>27</v>
      </c>
      <c r="C5835" s="6"/>
      <c r="D5835" s="6"/>
      <c r="E5835" s="6"/>
      <c r="F5835" s="6"/>
      <c r="G5835" s="6"/>
      <c r="H5835" s="6"/>
      <c r="I5835" s="6"/>
      <c r="J5835" s="6" t="s">
        <v>14733</v>
      </c>
      <c r="K5835" s="6">
        <v>79213222093</v>
      </c>
      <c r="L5835" s="6"/>
      <c r="M5835" s="6" t="s">
        <v>14734</v>
      </c>
      <c r="N5835" s="6" t="s">
        <v>9100</v>
      </c>
      <c r="O5835" s="7">
        <v>303</v>
      </c>
      <c r="P5835" s="8">
        <v>44146</v>
      </c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</row>
    <row r="5836" ht="15.15" hidden="1" spans="1:86">
      <c r="A5836" s="4">
        <v>44146.7430439815</v>
      </c>
      <c r="B5836" s="5" t="s">
        <v>192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 t="s">
        <v>14735</v>
      </c>
      <c r="BA5836" s="7">
        <v>79216419260</v>
      </c>
      <c r="BB5836" s="6" t="s">
        <v>14736</v>
      </c>
      <c r="BC5836" s="6" t="s">
        <v>14737</v>
      </c>
      <c r="BD5836" s="6" t="s">
        <v>773</v>
      </c>
      <c r="BE5836" s="7">
        <v>101</v>
      </c>
      <c r="BF5836" s="8">
        <v>44146</v>
      </c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</row>
    <row r="5837" ht="15.15" hidden="1" spans="1:86">
      <c r="A5837" s="4">
        <v>44146.743287037</v>
      </c>
      <c r="B5837" s="6" t="s">
        <v>80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 t="s">
        <v>318</v>
      </c>
      <c r="BH5837" s="7">
        <v>89191224133</v>
      </c>
      <c r="BI5837" s="6" t="s">
        <v>319</v>
      </c>
      <c r="BJ5837" s="6" t="s">
        <v>14738</v>
      </c>
      <c r="BK5837" s="6" t="s">
        <v>320</v>
      </c>
      <c r="BL5837" s="6" t="s">
        <v>1168</v>
      </c>
      <c r="BM5837" s="7">
        <v>142</v>
      </c>
      <c r="BN5837" s="6" t="s">
        <v>26</v>
      </c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</row>
    <row r="5838" ht="15.15" hidden="1" spans="1:86">
      <c r="A5838" s="4">
        <v>44146.7444675926</v>
      </c>
      <c r="B5838" s="6" t="s">
        <v>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 t="s">
        <v>14739</v>
      </c>
      <c r="BH5838" s="6" t="s">
        <v>14740</v>
      </c>
      <c r="BI5838" s="6" t="s">
        <v>14741</v>
      </c>
      <c r="BJ5838" s="6" t="s">
        <v>14742</v>
      </c>
      <c r="BK5838" s="6" t="s">
        <v>14743</v>
      </c>
      <c r="BL5838" s="6" t="s">
        <v>12572</v>
      </c>
      <c r="BM5838" s="7">
        <v>4</v>
      </c>
      <c r="BN5838" s="6" t="s">
        <v>20</v>
      </c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</row>
    <row r="5839" ht="15.15" spans="1:86">
      <c r="A5839" s="4">
        <v>44146.7447916667</v>
      </c>
      <c r="B5839" s="5" t="s">
        <v>11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 t="s">
        <v>14744</v>
      </c>
      <c r="BP5839" s="6">
        <v>79216304929</v>
      </c>
      <c r="BQ5839" s="6" t="s">
        <v>14745</v>
      </c>
      <c r="BR5839" s="6" t="s">
        <v>14746</v>
      </c>
      <c r="BS5839" s="6" t="s">
        <v>13043</v>
      </c>
      <c r="BT5839" s="7">
        <v>307</v>
      </c>
      <c r="BU5839" s="8">
        <v>44146</v>
      </c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</row>
    <row r="5840" ht="15.15" hidden="1" spans="1:86">
      <c r="A5840" s="4">
        <v>44146.7467708333</v>
      </c>
      <c r="B5840" s="5" t="s">
        <v>27</v>
      </c>
      <c r="C5840" s="6"/>
      <c r="D5840" s="6"/>
      <c r="E5840" s="6"/>
      <c r="F5840" s="6"/>
      <c r="G5840" s="6"/>
      <c r="H5840" s="6"/>
      <c r="I5840" s="6"/>
      <c r="J5840" s="6" t="s">
        <v>14747</v>
      </c>
      <c r="K5840" s="6">
        <v>79111415652</v>
      </c>
      <c r="L5840" s="6"/>
      <c r="M5840" s="6" t="s">
        <v>14748</v>
      </c>
      <c r="N5840" s="6" t="s">
        <v>14749</v>
      </c>
      <c r="O5840" s="7">
        <v>201</v>
      </c>
      <c r="P5840" s="8">
        <v>44146</v>
      </c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</row>
    <row r="5841" ht="15.15" hidden="1" spans="1:86">
      <c r="A5841" s="4">
        <v>44146.7473263889</v>
      </c>
      <c r="B5841" s="5" t="s">
        <v>65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 t="s">
        <v>14750</v>
      </c>
      <c r="R5841" s="7">
        <v>89117593069</v>
      </c>
      <c r="S5841" s="6" t="s">
        <v>14751</v>
      </c>
      <c r="T5841" s="6" t="s">
        <v>14752</v>
      </c>
      <c r="U5841" s="6" t="s">
        <v>13902</v>
      </c>
      <c r="V5841" s="6">
        <v>5</v>
      </c>
      <c r="W5841" s="8">
        <v>44145</v>
      </c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</row>
    <row r="5842" ht="15.15" spans="1:86">
      <c r="A5842" s="4">
        <v>44146.7487847222</v>
      </c>
      <c r="B5842" s="5" t="s">
        <v>11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 t="s">
        <v>14753</v>
      </c>
      <c r="BP5842" s="6">
        <v>79182334025</v>
      </c>
      <c r="BQ5842" s="6" t="s">
        <v>14754</v>
      </c>
      <c r="BR5842" s="6" t="s">
        <v>14755</v>
      </c>
      <c r="BS5842" s="6" t="s">
        <v>12595</v>
      </c>
      <c r="BT5842" s="7">
        <v>162</v>
      </c>
      <c r="BU5842" s="8">
        <v>44144</v>
      </c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</row>
    <row r="5843" ht="15.15" hidden="1" spans="1:86">
      <c r="A5843" s="4">
        <v>44146.7489351852</v>
      </c>
      <c r="B5843" s="5" t="s">
        <v>65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 t="s">
        <v>14750</v>
      </c>
      <c r="R5843" s="7">
        <v>89117593069</v>
      </c>
      <c r="S5843" s="6" t="s">
        <v>14751</v>
      </c>
      <c r="T5843" s="6" t="s">
        <v>14752</v>
      </c>
      <c r="U5843" s="6" t="s">
        <v>14756</v>
      </c>
      <c r="V5843" s="6">
        <v>5</v>
      </c>
      <c r="W5843" s="8">
        <v>44145</v>
      </c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</row>
    <row r="5844" ht="15.15" spans="1:86">
      <c r="A5844" s="4">
        <v>44146.7518518519</v>
      </c>
      <c r="B5844" s="5" t="s">
        <v>11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 t="s">
        <v>14757</v>
      </c>
      <c r="BP5844" s="7">
        <v>89522223704</v>
      </c>
      <c r="BQ5844" s="6" t="s">
        <v>14758</v>
      </c>
      <c r="BR5844" s="6" t="s">
        <v>14759</v>
      </c>
      <c r="BS5844" s="6" t="s">
        <v>13043</v>
      </c>
      <c r="BT5844" s="7">
        <v>216</v>
      </c>
      <c r="BU5844" s="8">
        <v>44146</v>
      </c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</row>
    <row r="5845" ht="15.15" hidden="1" spans="1:86">
      <c r="A5845" s="4">
        <v>44146.7534143518</v>
      </c>
      <c r="B5845" s="6" t="s">
        <v>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 t="s">
        <v>37</v>
      </c>
      <c r="AF5845" s="7">
        <v>89811508017</v>
      </c>
      <c r="AG5845" s="6" t="s">
        <v>38</v>
      </c>
      <c r="AH5845" s="6" t="s">
        <v>39</v>
      </c>
      <c r="AI5845" s="6" t="s">
        <v>9682</v>
      </c>
      <c r="AJ5845" s="7">
        <v>101</v>
      </c>
      <c r="AK5845" s="6" t="s">
        <v>2156</v>
      </c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</row>
    <row r="5846" ht="15.15" hidden="1" spans="1:86">
      <c r="A5846" s="4">
        <v>44146.7545138889</v>
      </c>
      <c r="B5846" s="6" t="s">
        <v>15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 t="s">
        <v>14760</v>
      </c>
      <c r="AF5846" s="6">
        <v>79213830896</v>
      </c>
      <c r="AG5846" s="6" t="s">
        <v>14761</v>
      </c>
      <c r="AH5846" s="6" t="s">
        <v>14762</v>
      </c>
      <c r="AI5846" s="6" t="s">
        <v>14763</v>
      </c>
      <c r="AJ5846" s="7">
        <v>134</v>
      </c>
      <c r="AK5846" s="6" t="s">
        <v>26</v>
      </c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</row>
    <row r="5847" ht="15.15" hidden="1" spans="1:86">
      <c r="A5847" s="4">
        <v>44146.7546296296</v>
      </c>
      <c r="B5847" s="6" t="s">
        <v>15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 t="s">
        <v>14764</v>
      </c>
      <c r="AF5847" s="6">
        <v>79216441810</v>
      </c>
      <c r="AG5847" s="6" t="s">
        <v>14765</v>
      </c>
      <c r="AH5847" s="6" t="s">
        <v>14766</v>
      </c>
      <c r="AI5847" s="6" t="s">
        <v>14242</v>
      </c>
      <c r="AJ5847" s="7">
        <v>101</v>
      </c>
      <c r="AK5847" s="6" t="s">
        <v>20</v>
      </c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</row>
    <row r="5848" ht="15.15" hidden="1" spans="1:86">
      <c r="A5848" s="4">
        <v>44146.7551273148</v>
      </c>
      <c r="B5848" s="6" t="s">
        <v>15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 t="s">
        <v>14767</v>
      </c>
      <c r="AF5848" s="7">
        <v>89118361921</v>
      </c>
      <c r="AG5848" s="6" t="s">
        <v>14768</v>
      </c>
      <c r="AH5848" s="6" t="s">
        <v>14769</v>
      </c>
      <c r="AI5848" s="6" t="s">
        <v>14770</v>
      </c>
      <c r="AJ5848" s="7">
        <v>102</v>
      </c>
      <c r="AK5848" s="6" t="s">
        <v>74</v>
      </c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</row>
    <row r="5849" ht="15.15" spans="1:86">
      <c r="A5849" s="4">
        <v>44146.7561111111</v>
      </c>
      <c r="B5849" s="5" t="s">
        <v>11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 t="s">
        <v>14771</v>
      </c>
      <c r="BP5849" s="6">
        <v>79111622972</v>
      </c>
      <c r="BQ5849" s="6" t="s">
        <v>14772</v>
      </c>
      <c r="BR5849" s="6" t="s">
        <v>14773</v>
      </c>
      <c r="BS5849" s="6" t="s">
        <v>64</v>
      </c>
      <c r="BT5849" s="7">
        <v>405</v>
      </c>
      <c r="BU5849" s="8">
        <v>44146</v>
      </c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</row>
    <row r="5850" ht="15.15" hidden="1" spans="1:86">
      <c r="A5850" s="4">
        <v>44146.7571180556</v>
      </c>
      <c r="B5850" s="6" t="s">
        <v>15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 t="s">
        <v>14774</v>
      </c>
      <c r="AF5850" s="7">
        <v>89222100012</v>
      </c>
      <c r="AG5850" s="6" t="s">
        <v>14775</v>
      </c>
      <c r="AH5850" s="6" t="s">
        <v>14776</v>
      </c>
      <c r="AI5850" s="6" t="s">
        <v>9682</v>
      </c>
      <c r="AJ5850" s="7">
        <v>102</v>
      </c>
      <c r="AK5850" s="6" t="s">
        <v>26</v>
      </c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</row>
    <row r="5851" ht="15.15" hidden="1" spans="1:86">
      <c r="A5851" s="4">
        <v>44146.7586226852</v>
      </c>
      <c r="B5851" s="5" t="s">
        <v>65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 t="s">
        <v>14777</v>
      </c>
      <c r="R5851" s="6">
        <v>79112592594</v>
      </c>
      <c r="S5851" s="6" t="s">
        <v>14778</v>
      </c>
      <c r="T5851" s="6" t="s">
        <v>14779</v>
      </c>
      <c r="U5851" s="6" t="s">
        <v>10008</v>
      </c>
      <c r="V5851" s="7">
        <v>103</v>
      </c>
      <c r="W5851" s="8">
        <v>44146</v>
      </c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</row>
    <row r="5852" ht="15.15" spans="1:86">
      <c r="A5852" s="4">
        <v>44146.7592708333</v>
      </c>
      <c r="B5852" s="5" t="s">
        <v>11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 t="s">
        <v>14780</v>
      </c>
      <c r="BP5852" s="6" t="s">
        <v>14781</v>
      </c>
      <c r="BQ5852" s="6" t="s">
        <v>9307</v>
      </c>
      <c r="BR5852" s="6" t="s">
        <v>11875</v>
      </c>
      <c r="BS5852" s="6" t="s">
        <v>9925</v>
      </c>
      <c r="BT5852" s="7">
        <v>122</v>
      </c>
      <c r="BU5852" s="8">
        <v>44146</v>
      </c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</row>
    <row r="5853" ht="15.15" hidden="1" spans="1:86">
      <c r="A5853" s="4">
        <v>44146.7594560185</v>
      </c>
      <c r="B5853" s="5" t="s">
        <v>169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 t="s">
        <v>14782</v>
      </c>
      <c r="Y5853" s="7">
        <v>89218914946</v>
      </c>
      <c r="Z5853" s="6" t="s">
        <v>14783</v>
      </c>
      <c r="AA5853" s="6" t="s">
        <v>14784</v>
      </c>
      <c r="AB5853" s="6" t="s">
        <v>1878</v>
      </c>
      <c r="AC5853" s="7">
        <v>101</v>
      </c>
      <c r="AD5853" s="8">
        <v>44144</v>
      </c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</row>
    <row r="5854" ht="15.15" hidden="1" spans="1:86">
      <c r="A5854" s="4">
        <v>44146.7602083333</v>
      </c>
      <c r="B5854" s="6" t="s">
        <v>80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 t="s">
        <v>14785</v>
      </c>
      <c r="BH5854" s="7">
        <v>89213649564</v>
      </c>
      <c r="BI5854" s="6"/>
      <c r="BJ5854" s="6" t="s">
        <v>14786</v>
      </c>
      <c r="BK5854" s="6" t="s">
        <v>14787</v>
      </c>
      <c r="BL5854" s="6" t="s">
        <v>13811</v>
      </c>
      <c r="BM5854" s="7">
        <v>125</v>
      </c>
      <c r="BN5854" s="6" t="s">
        <v>20</v>
      </c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</row>
    <row r="5855" ht="15.15" hidden="1" spans="1:86">
      <c r="A5855" s="4">
        <v>44146.7604398148</v>
      </c>
      <c r="B5855" s="5" t="s">
        <v>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 t="s">
        <v>14788</v>
      </c>
      <c r="R5855" s="6">
        <v>79112592594</v>
      </c>
      <c r="S5855" s="6" t="s">
        <v>14778</v>
      </c>
      <c r="T5855" s="6" t="s">
        <v>14779</v>
      </c>
      <c r="U5855" s="6" t="s">
        <v>11115</v>
      </c>
      <c r="V5855" s="7">
        <v>103</v>
      </c>
      <c r="W5855" s="8">
        <v>44146</v>
      </c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</row>
    <row r="5856" ht="15.15" spans="1:86">
      <c r="A5856" s="4">
        <v>44146.760787037</v>
      </c>
      <c r="B5856" s="5" t="s">
        <v>11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 t="s">
        <v>14789</v>
      </c>
      <c r="BP5856" s="7">
        <v>89110073736</v>
      </c>
      <c r="BQ5856" s="6" t="s">
        <v>14790</v>
      </c>
      <c r="BR5856" s="6" t="s">
        <v>14791</v>
      </c>
      <c r="BS5856" s="6" t="s">
        <v>14792</v>
      </c>
      <c r="BT5856" s="7">
        <v>1</v>
      </c>
      <c r="BU5856" s="8">
        <v>44146</v>
      </c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</row>
    <row r="5857" ht="15.15" spans="1:86">
      <c r="A5857" s="4">
        <v>44146.7614236111</v>
      </c>
      <c r="B5857" s="5" t="s">
        <v>11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 t="s">
        <v>13426</v>
      </c>
      <c r="BP5857" s="6">
        <v>79112723629</v>
      </c>
      <c r="BQ5857" s="6" t="s">
        <v>13427</v>
      </c>
      <c r="BR5857" s="6" t="s">
        <v>14793</v>
      </c>
      <c r="BS5857" s="6" t="s">
        <v>14794</v>
      </c>
      <c r="BT5857" s="7">
        <v>122</v>
      </c>
      <c r="BU5857" s="8">
        <v>44144</v>
      </c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</row>
    <row r="5858" ht="15.15" hidden="1" spans="1:86">
      <c r="A5858" s="4">
        <v>44146.7631481482</v>
      </c>
      <c r="B5858" s="5" t="s">
        <v>169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 t="s">
        <v>13124</v>
      </c>
      <c r="Y5858" s="7">
        <v>89218914946</v>
      </c>
      <c r="Z5858" s="6" t="s">
        <v>14783</v>
      </c>
      <c r="AA5858" s="6" t="s">
        <v>14784</v>
      </c>
      <c r="AB5858" s="6" t="s">
        <v>9811</v>
      </c>
      <c r="AC5858" s="7">
        <v>101</v>
      </c>
      <c r="AD5858" s="8">
        <v>44144</v>
      </c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</row>
    <row r="5859" ht="15.15" hidden="1" spans="1:86">
      <c r="A5859" s="4">
        <v>44146.7632523148</v>
      </c>
      <c r="B5859" s="6" t="s">
        <v>15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 t="s">
        <v>14788</v>
      </c>
      <c r="AF5859" s="6">
        <v>79112592594</v>
      </c>
      <c r="AG5859" s="6" t="s">
        <v>14778</v>
      </c>
      <c r="AH5859" s="6" t="s">
        <v>14795</v>
      </c>
      <c r="AI5859" s="6" t="s">
        <v>3496</v>
      </c>
      <c r="AJ5859" s="7">
        <v>101</v>
      </c>
      <c r="AK5859" s="6" t="s">
        <v>74</v>
      </c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</row>
    <row r="5860" ht="15.15" spans="1:86">
      <c r="A5860" s="4">
        <v>44146.7647337963</v>
      </c>
      <c r="B5860" s="5" t="s">
        <v>11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 t="s">
        <v>14796</v>
      </c>
      <c r="BP5860" s="6">
        <v>79650329809</v>
      </c>
      <c r="BQ5860" s="6"/>
      <c r="BR5860" s="6" t="s">
        <v>14797</v>
      </c>
      <c r="BS5860" s="6" t="s">
        <v>12595</v>
      </c>
      <c r="BT5860" s="7">
        <v>164</v>
      </c>
      <c r="BU5860" s="8">
        <v>44146</v>
      </c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</row>
    <row r="5861" ht="15.15" spans="1:86">
      <c r="A5861" s="4">
        <v>44146.7649074074</v>
      </c>
      <c r="B5861" s="5" t="s">
        <v>11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 t="s">
        <v>1695</v>
      </c>
      <c r="BP5861" s="6">
        <v>79313052035</v>
      </c>
      <c r="BQ5861" s="6"/>
      <c r="BR5861" s="6" t="s">
        <v>1696</v>
      </c>
      <c r="BS5861" s="6" t="s">
        <v>13186</v>
      </c>
      <c r="BT5861" s="7">
        <v>307</v>
      </c>
      <c r="BU5861" s="8">
        <v>44146</v>
      </c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</row>
    <row r="5862" ht="15.15" hidden="1" spans="1:86">
      <c r="A5862" s="4">
        <v>44146.7650925926</v>
      </c>
      <c r="B5862" s="6" t="s">
        <v>15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 t="s">
        <v>14798</v>
      </c>
      <c r="AF5862" s="7">
        <v>89214265516</v>
      </c>
      <c r="AG5862" s="6" t="s">
        <v>14799</v>
      </c>
      <c r="AH5862" s="6" t="s">
        <v>14800</v>
      </c>
      <c r="AI5862" s="6" t="s">
        <v>14763</v>
      </c>
      <c r="AJ5862" s="7">
        <v>134</v>
      </c>
      <c r="AK5862" s="6" t="s">
        <v>20</v>
      </c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</row>
    <row r="5863" ht="15.15" spans="1:86">
      <c r="A5863" s="4">
        <v>44146.7659259259</v>
      </c>
      <c r="B5863" s="5" t="s">
        <v>11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 t="s">
        <v>14796</v>
      </c>
      <c r="BP5863" s="6">
        <v>79650329809</v>
      </c>
      <c r="BQ5863" s="6"/>
      <c r="BR5863" s="6" t="s">
        <v>14797</v>
      </c>
      <c r="BS5863" s="6" t="s">
        <v>14801</v>
      </c>
      <c r="BT5863" s="7">
        <v>146</v>
      </c>
      <c r="BU5863" s="8">
        <v>44146</v>
      </c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</row>
    <row r="5864" ht="15.15" hidden="1" spans="1:86">
      <c r="A5864" s="4">
        <v>44146.7673842593</v>
      </c>
      <c r="B5864" s="5" t="s">
        <v>192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 t="s">
        <v>3034</v>
      </c>
      <c r="BA5864" s="7">
        <v>89111189022</v>
      </c>
      <c r="BB5864" s="6" t="s">
        <v>3035</v>
      </c>
      <c r="BC5864" s="6" t="s">
        <v>3036</v>
      </c>
      <c r="BD5864" s="6" t="s">
        <v>773</v>
      </c>
      <c r="BE5864" s="7">
        <v>105</v>
      </c>
      <c r="BF5864" s="8">
        <v>44146</v>
      </c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</row>
    <row r="5865" ht="15.15" spans="1:86">
      <c r="A5865" s="4">
        <v>44146.7676388889</v>
      </c>
      <c r="B5865" s="5" t="s">
        <v>11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 t="s">
        <v>14802</v>
      </c>
      <c r="BP5865" s="6">
        <v>79522878644</v>
      </c>
      <c r="BQ5865" s="6" t="s">
        <v>14803</v>
      </c>
      <c r="BR5865" s="6" t="s">
        <v>14804</v>
      </c>
      <c r="BS5865" s="6" t="s">
        <v>14792</v>
      </c>
      <c r="BT5865" s="7">
        <v>146</v>
      </c>
      <c r="BU5865" s="8">
        <v>44146</v>
      </c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</row>
    <row r="5866" ht="15.15" spans="1:86">
      <c r="A5866" s="4">
        <v>44146.7687152778</v>
      </c>
      <c r="B5866" s="5" t="s">
        <v>11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 t="s">
        <v>11182</v>
      </c>
      <c r="BP5866" s="6" t="s">
        <v>14072</v>
      </c>
      <c r="BQ5866" s="6" t="s">
        <v>11768</v>
      </c>
      <c r="BR5866" s="6" t="s">
        <v>11769</v>
      </c>
      <c r="BS5866" s="6" t="s">
        <v>12595</v>
      </c>
      <c r="BT5866" s="7">
        <v>161</v>
      </c>
      <c r="BU5866" s="8">
        <v>44146</v>
      </c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</row>
    <row r="5867" ht="15.15" hidden="1" spans="1:86">
      <c r="A5867" s="4">
        <v>44146.7687847222</v>
      </c>
      <c r="B5867" s="6" t="s">
        <v>15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 t="s">
        <v>5445</v>
      </c>
      <c r="AF5867" s="7">
        <v>89213617065</v>
      </c>
      <c r="AG5867" s="6" t="s">
        <v>6554</v>
      </c>
      <c r="AH5867" s="6" t="s">
        <v>6555</v>
      </c>
      <c r="AI5867" s="6" t="s">
        <v>9682</v>
      </c>
      <c r="AJ5867" s="7">
        <v>103</v>
      </c>
      <c r="AK5867" s="6" t="s">
        <v>20</v>
      </c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</row>
    <row r="5868" ht="15.15" spans="1:86">
      <c r="A5868" s="4">
        <v>44146.7688078704</v>
      </c>
      <c r="B5868" s="5" t="s">
        <v>11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 t="s">
        <v>13393</v>
      </c>
      <c r="BP5868" s="7">
        <v>89112283631</v>
      </c>
      <c r="BQ5868" s="6" t="s">
        <v>13394</v>
      </c>
      <c r="BR5868" s="6" t="s">
        <v>14805</v>
      </c>
      <c r="BS5868" s="6" t="s">
        <v>218</v>
      </c>
      <c r="BT5868" s="7">
        <v>102</v>
      </c>
      <c r="BU5868" s="8">
        <v>44146</v>
      </c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</row>
    <row r="5869" ht="15.15" spans="1:86">
      <c r="A5869" s="4">
        <v>44146.7696759259</v>
      </c>
      <c r="B5869" s="5" t="s">
        <v>11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 t="s">
        <v>14806</v>
      </c>
      <c r="BP5869" s="6">
        <v>79217261229</v>
      </c>
      <c r="BQ5869" s="6" t="s">
        <v>14807</v>
      </c>
      <c r="BR5869" s="6" t="s">
        <v>14808</v>
      </c>
      <c r="BS5869" s="6" t="s">
        <v>14809</v>
      </c>
      <c r="BT5869" s="6" t="s">
        <v>14810</v>
      </c>
      <c r="BU5869" s="8">
        <v>44146</v>
      </c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</row>
    <row r="5870" ht="15.15" hidden="1" spans="1:86">
      <c r="A5870" s="4">
        <v>44146.7708680556</v>
      </c>
      <c r="B5870" s="6" t="s">
        <v>365</v>
      </c>
      <c r="C5870" s="6" t="s">
        <v>14811</v>
      </c>
      <c r="D5870" s="7">
        <v>89216340923</v>
      </c>
      <c r="E5870" s="6" t="s">
        <v>14812</v>
      </c>
      <c r="F5870" s="6" t="s">
        <v>14813</v>
      </c>
      <c r="G5870" s="6" t="s">
        <v>7176</v>
      </c>
      <c r="H5870" s="7">
        <v>405</v>
      </c>
      <c r="I5870" s="8">
        <v>44146</v>
      </c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</row>
    <row r="5871" ht="15.15" hidden="1" spans="1:86">
      <c r="A5871" s="4">
        <v>44146.7716203704</v>
      </c>
      <c r="B5871" s="6" t="s">
        <v>15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 t="s">
        <v>14814</v>
      </c>
      <c r="AF5871" s="7">
        <v>89219634642</v>
      </c>
      <c r="AG5871" s="6" t="s">
        <v>14815</v>
      </c>
      <c r="AH5871" s="6" t="s">
        <v>14816</v>
      </c>
      <c r="AI5871" s="6" t="s">
        <v>714</v>
      </c>
      <c r="AJ5871" s="7">
        <v>1</v>
      </c>
      <c r="AK5871" s="6" t="s">
        <v>26</v>
      </c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</row>
    <row r="5872" ht="15.15" spans="1:86">
      <c r="A5872" s="4">
        <v>44146.772025463</v>
      </c>
      <c r="B5872" s="5" t="s">
        <v>11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 t="s">
        <v>14817</v>
      </c>
      <c r="BP5872" s="7">
        <v>89643243824</v>
      </c>
      <c r="BQ5872" s="6" t="s">
        <v>14818</v>
      </c>
      <c r="BR5872" s="6" t="s">
        <v>14819</v>
      </c>
      <c r="BS5872" s="6" t="s">
        <v>14820</v>
      </c>
      <c r="BT5872" s="7">
        <v>146</v>
      </c>
      <c r="BU5872" s="8">
        <v>44146</v>
      </c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</row>
    <row r="5873" ht="15.15" hidden="1" spans="1:86">
      <c r="A5873" s="4">
        <v>44146.7762731481</v>
      </c>
      <c r="B5873" s="5" t="s">
        <v>169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 t="s">
        <v>14821</v>
      </c>
      <c r="Y5873" s="7">
        <v>89812700234</v>
      </c>
      <c r="Z5873" s="6" t="s">
        <v>14822</v>
      </c>
      <c r="AA5873" s="6" t="s">
        <v>14823</v>
      </c>
      <c r="AB5873" s="6" t="s">
        <v>704</v>
      </c>
      <c r="AC5873" s="7">
        <v>402</v>
      </c>
      <c r="AD5873" s="8">
        <v>44146</v>
      </c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</row>
    <row r="5874" ht="15.15" spans="1:86">
      <c r="A5874" s="4">
        <v>44146.7774652778</v>
      </c>
      <c r="B5874" s="5" t="s">
        <v>11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 t="s">
        <v>14824</v>
      </c>
      <c r="BP5874" s="7">
        <v>89215905240</v>
      </c>
      <c r="BQ5874" s="6" t="s">
        <v>14825</v>
      </c>
      <c r="BR5874" s="6" t="s">
        <v>14826</v>
      </c>
      <c r="BS5874" s="6" t="s">
        <v>13043</v>
      </c>
      <c r="BT5874" s="7">
        <v>216</v>
      </c>
      <c r="BU5874" s="8">
        <v>44146</v>
      </c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</row>
    <row r="5875" ht="15.15" hidden="1" spans="1:86">
      <c r="A5875" s="4">
        <v>44146.777662037</v>
      </c>
      <c r="B5875" s="5" t="s">
        <v>27</v>
      </c>
      <c r="C5875" s="6"/>
      <c r="D5875" s="6"/>
      <c r="E5875" s="6"/>
      <c r="F5875" s="6"/>
      <c r="G5875" s="6"/>
      <c r="H5875" s="6"/>
      <c r="I5875" s="6"/>
      <c r="J5875" s="6" t="s">
        <v>974</v>
      </c>
      <c r="K5875" s="6">
        <f>7-921-751-81-78</f>
        <v>-1824</v>
      </c>
      <c r="L5875" s="6" t="s">
        <v>14827</v>
      </c>
      <c r="M5875" s="6" t="s">
        <v>976</v>
      </c>
      <c r="N5875" s="6" t="s">
        <v>14828</v>
      </c>
      <c r="O5875" s="7">
        <v>201</v>
      </c>
      <c r="P5875" s="8">
        <v>44146</v>
      </c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</row>
    <row r="5876" ht="15.15" hidden="1" spans="1:86">
      <c r="A5876" s="4">
        <v>44146.7792708333</v>
      </c>
      <c r="B5876" s="5" t="s">
        <v>192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 t="s">
        <v>14829</v>
      </c>
      <c r="BA5876" s="6">
        <v>79602363450</v>
      </c>
      <c r="BB5876" s="6" t="s">
        <v>14830</v>
      </c>
      <c r="BC5876" s="6" t="s">
        <v>14831</v>
      </c>
      <c r="BD5876" s="6" t="s">
        <v>773</v>
      </c>
      <c r="BE5876" s="7">
        <v>109</v>
      </c>
      <c r="BF5876" s="8">
        <v>44146</v>
      </c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</row>
    <row r="5877" ht="15.15" spans="1:86">
      <c r="A5877" s="4">
        <v>44146.7802546296</v>
      </c>
      <c r="B5877" s="5" t="s">
        <v>11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 t="s">
        <v>14832</v>
      </c>
      <c r="BP5877" s="7">
        <v>89602543044</v>
      </c>
      <c r="BQ5877" s="6" t="s">
        <v>14833</v>
      </c>
      <c r="BR5877" s="6" t="s">
        <v>14834</v>
      </c>
      <c r="BS5877" s="6" t="s">
        <v>10354</v>
      </c>
      <c r="BT5877" s="7">
        <v>128</v>
      </c>
      <c r="BU5877" s="8">
        <v>44146</v>
      </c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</row>
    <row r="5878" ht="15.15" hidden="1" spans="1:86">
      <c r="A5878" s="4">
        <v>44146.7819907407</v>
      </c>
      <c r="B5878" s="5" t="s">
        <v>27</v>
      </c>
      <c r="C5878" s="6"/>
      <c r="D5878" s="6"/>
      <c r="E5878" s="6"/>
      <c r="F5878" s="6"/>
      <c r="G5878" s="6"/>
      <c r="H5878" s="6"/>
      <c r="I5878" s="6"/>
      <c r="J5878" s="6" t="s">
        <v>1938</v>
      </c>
      <c r="K5878" s="7">
        <v>89996486510</v>
      </c>
      <c r="L5878" s="6" t="s">
        <v>14835</v>
      </c>
      <c r="M5878" s="6" t="s">
        <v>14836</v>
      </c>
      <c r="N5878" s="6" t="s">
        <v>519</v>
      </c>
      <c r="O5878" s="7">
        <v>104</v>
      </c>
      <c r="P5878" s="8">
        <v>44146</v>
      </c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</row>
    <row r="5879" ht="15.15" hidden="1" spans="1:86">
      <c r="A5879" s="4">
        <v>44146.7828703704</v>
      </c>
      <c r="B5879" s="5" t="s">
        <v>192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 t="s">
        <v>13220</v>
      </c>
      <c r="BA5879" s="6">
        <f>7921-447-51-60</f>
        <v>7363</v>
      </c>
      <c r="BB5879" s="6" t="s">
        <v>13221</v>
      </c>
      <c r="BC5879" s="6" t="s">
        <v>13222</v>
      </c>
      <c r="BD5879" s="6" t="s">
        <v>773</v>
      </c>
      <c r="BE5879" s="7">
        <v>107</v>
      </c>
      <c r="BF5879" s="8">
        <v>44146</v>
      </c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</row>
    <row r="5880" ht="15.15" hidden="1" spans="1:86">
      <c r="A5880" s="4">
        <v>44146.7843865741</v>
      </c>
      <c r="B5880" s="6" t="s">
        <v>15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 t="s">
        <v>14814</v>
      </c>
      <c r="AF5880" s="7">
        <v>89219634642</v>
      </c>
      <c r="AG5880" s="6" t="s">
        <v>14815</v>
      </c>
      <c r="AH5880" s="6" t="s">
        <v>14816</v>
      </c>
      <c r="AI5880" s="6" t="s">
        <v>714</v>
      </c>
      <c r="AJ5880" s="7">
        <v>1</v>
      </c>
      <c r="AK5880" s="6" t="s">
        <v>26</v>
      </c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</row>
    <row r="5881" ht="15.15" hidden="1" spans="1:86">
      <c r="A5881" s="4">
        <v>44146.7845833333</v>
      </c>
      <c r="B5881" s="6" t="s">
        <v>80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 t="s">
        <v>14837</v>
      </c>
      <c r="BH5881" s="7">
        <v>89219289446</v>
      </c>
      <c r="BI5881" s="6" t="s">
        <v>14838</v>
      </c>
      <c r="BJ5881" s="6" t="s">
        <v>14839</v>
      </c>
      <c r="BK5881" s="6" t="s">
        <v>14840</v>
      </c>
      <c r="BL5881" s="6" t="s">
        <v>14841</v>
      </c>
      <c r="BM5881" s="7">
        <v>303</v>
      </c>
      <c r="BN5881" s="6" t="s">
        <v>14842</v>
      </c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</row>
    <row r="5882" ht="15.15" spans="1:86">
      <c r="A5882" s="4">
        <v>44146.7858912037</v>
      </c>
      <c r="B5882" s="5" t="s">
        <v>11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 t="s">
        <v>10355</v>
      </c>
      <c r="BP5882" s="6" t="s">
        <v>14843</v>
      </c>
      <c r="BQ5882" s="6" t="s">
        <v>10357</v>
      </c>
      <c r="BR5882" s="6" t="s">
        <v>10358</v>
      </c>
      <c r="BS5882" s="6" t="s">
        <v>218</v>
      </c>
      <c r="BT5882" s="7">
        <v>202</v>
      </c>
      <c r="BU5882" s="8">
        <v>44146</v>
      </c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</row>
    <row r="5883" ht="15.15" spans="1:86">
      <c r="A5883" s="4">
        <v>44146.7891550926</v>
      </c>
      <c r="B5883" s="5" t="s">
        <v>11</v>
      </c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 t="s">
        <v>14844</v>
      </c>
      <c r="BP5883" s="7">
        <v>89602431095</v>
      </c>
      <c r="BQ5883" s="6" t="s">
        <v>14845</v>
      </c>
      <c r="BR5883" s="6" t="s">
        <v>14846</v>
      </c>
      <c r="BS5883" s="6" t="s">
        <v>13043</v>
      </c>
      <c r="BT5883" s="7">
        <v>217</v>
      </c>
      <c r="BU5883" s="8">
        <v>44145</v>
      </c>
      <c r="BV5883" s="6"/>
      <c r="BW5883" s="6"/>
      <c r="BX5883" s="6"/>
      <c r="BY5883" s="6"/>
      <c r="BZ5883" s="6"/>
      <c r="CA5883" s="6"/>
      <c r="CB5883" s="6"/>
      <c r="CC5883" s="6"/>
      <c r="CD5883" s="6"/>
      <c r="CE5883" s="6"/>
      <c r="CF5883" s="6"/>
      <c r="CG5883" s="6"/>
      <c r="CH5883" s="6"/>
    </row>
    <row r="5884" ht="15.15" hidden="1" spans="1:86">
      <c r="A5884" s="4">
        <v>44146.7897800926</v>
      </c>
      <c r="B5884" s="5" t="s">
        <v>125</v>
      </c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 t="s">
        <v>14847</v>
      </c>
      <c r="AT5884" s="7">
        <v>89119734006</v>
      </c>
      <c r="AU5884" s="6" t="s">
        <v>14848</v>
      </c>
      <c r="AV5884" s="6" t="s">
        <v>14849</v>
      </c>
      <c r="AW5884" s="6" t="s">
        <v>11897</v>
      </c>
      <c r="AX5884" s="7">
        <v>107</v>
      </c>
      <c r="AY5884" s="8">
        <v>44146</v>
      </c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P5884" s="6"/>
      <c r="BQ5884" s="6"/>
      <c r="BR5884" s="6"/>
      <c r="BS5884" s="6"/>
      <c r="BT5884" s="6"/>
      <c r="BU5884" s="6"/>
      <c r="BV5884" s="6"/>
      <c r="BW5884" s="6"/>
      <c r="BX5884" s="6"/>
      <c r="BY5884" s="6"/>
      <c r="BZ5884" s="6"/>
      <c r="CA5884" s="6"/>
      <c r="CB5884" s="6"/>
      <c r="CC5884" s="6"/>
      <c r="CD5884" s="6"/>
      <c r="CE5884" s="6"/>
      <c r="CF5884" s="6"/>
      <c r="CG5884" s="6"/>
      <c r="CH5884" s="6"/>
    </row>
    <row r="5885" ht="15.15" hidden="1" spans="1:86">
      <c r="A5885" s="4">
        <v>44146.7901041667</v>
      </c>
      <c r="B5885" s="5" t="s">
        <v>125</v>
      </c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 t="s">
        <v>10161</v>
      </c>
      <c r="AT5885" s="7">
        <v>89219942557</v>
      </c>
      <c r="AU5885" s="6"/>
      <c r="AV5885" s="6" t="s">
        <v>14850</v>
      </c>
      <c r="AW5885" s="6" t="s">
        <v>14851</v>
      </c>
      <c r="AX5885" s="7">
        <v>201</v>
      </c>
      <c r="AY5885" s="8">
        <v>44145</v>
      </c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P5885" s="6"/>
      <c r="BQ5885" s="6"/>
      <c r="BR5885" s="6"/>
      <c r="BS5885" s="6"/>
      <c r="BT5885" s="6"/>
      <c r="BU5885" s="6"/>
      <c r="BV5885" s="6"/>
      <c r="BW5885" s="6"/>
      <c r="BX5885" s="6"/>
      <c r="BY5885" s="6"/>
      <c r="BZ5885" s="6"/>
      <c r="CA5885" s="6"/>
      <c r="CB5885" s="6"/>
      <c r="CC5885" s="6"/>
      <c r="CD5885" s="6"/>
      <c r="CE5885" s="6"/>
      <c r="CF5885" s="6"/>
      <c r="CG5885" s="6"/>
      <c r="CH5885" s="6"/>
    </row>
    <row r="5886" ht="15.15" hidden="1" spans="1:86">
      <c r="A5886" s="4">
        <v>44146.7906712963</v>
      </c>
      <c r="B5886" s="5" t="s">
        <v>65</v>
      </c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 t="s">
        <v>10171</v>
      </c>
      <c r="R5886" s="6">
        <v>79516585983</v>
      </c>
      <c r="S5886" s="6" t="s">
        <v>10172</v>
      </c>
      <c r="T5886" s="6" t="s">
        <v>10173</v>
      </c>
      <c r="U5886" s="6" t="s">
        <v>476</v>
      </c>
      <c r="V5886" s="6">
        <v>3</v>
      </c>
      <c r="W5886" s="8">
        <v>44146</v>
      </c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P5886" s="6"/>
      <c r="BQ5886" s="6"/>
      <c r="BR5886" s="6"/>
      <c r="BS5886" s="6"/>
      <c r="BT5886" s="6"/>
      <c r="BU5886" s="6"/>
      <c r="BV5886" s="6"/>
      <c r="BW5886" s="6"/>
      <c r="BX5886" s="6"/>
      <c r="BY5886" s="6"/>
      <c r="BZ5886" s="6"/>
      <c r="CA5886" s="6"/>
      <c r="CB5886" s="6"/>
      <c r="CC5886" s="6"/>
      <c r="CD5886" s="6"/>
      <c r="CE5886" s="6"/>
      <c r="CF5886" s="6"/>
      <c r="CG5886" s="6"/>
      <c r="CH5886" s="6"/>
    </row>
    <row r="5887" ht="15.15" hidden="1" spans="1:86">
      <c r="A5887" s="4">
        <v>44146.7914814815</v>
      </c>
      <c r="B5887" s="5" t="s">
        <v>192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 t="s">
        <v>14847</v>
      </c>
      <c r="BA5887" s="7">
        <v>89119734006</v>
      </c>
      <c r="BB5887" s="6" t="s">
        <v>14848</v>
      </c>
      <c r="BC5887" s="6" t="s">
        <v>14849</v>
      </c>
      <c r="BD5887" s="6" t="s">
        <v>773</v>
      </c>
      <c r="BE5887" s="7">
        <v>107</v>
      </c>
      <c r="BF5887" s="8">
        <v>44146</v>
      </c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</row>
    <row r="5888" ht="15.15" hidden="1" spans="1:86">
      <c r="A5888" s="4">
        <v>44146.7924421296</v>
      </c>
      <c r="B5888" s="5" t="s">
        <v>125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 t="s">
        <v>14852</v>
      </c>
      <c r="AT5888" s="6" t="s">
        <v>14853</v>
      </c>
      <c r="AU5888" s="6"/>
      <c r="AV5888" s="6" t="s">
        <v>14854</v>
      </c>
      <c r="AW5888" s="6" t="s">
        <v>8282</v>
      </c>
      <c r="AX5888" s="7">
        <v>201</v>
      </c>
      <c r="AY5888" s="8">
        <v>44145</v>
      </c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</row>
    <row r="5889" ht="15.15" hidden="1" spans="1:86">
      <c r="A5889" s="4">
        <v>44146.7924652778</v>
      </c>
      <c r="B5889" s="6" t="s">
        <v>15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 t="s">
        <v>14855</v>
      </c>
      <c r="AF5889" s="7">
        <v>89112942845</v>
      </c>
      <c r="AG5889" s="6" t="s">
        <v>14856</v>
      </c>
      <c r="AH5889" s="6" t="s">
        <v>14857</v>
      </c>
      <c r="AI5889" s="6" t="s">
        <v>14858</v>
      </c>
      <c r="AJ5889" s="7">
        <v>201</v>
      </c>
      <c r="AK5889" s="5" t="s">
        <v>14859</v>
      </c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</row>
    <row r="5890" ht="15.15" hidden="1" spans="1:86">
      <c r="A5890" s="4">
        <v>44146.7953240741</v>
      </c>
      <c r="B5890" s="5" t="s">
        <v>125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 t="s">
        <v>14860</v>
      </c>
      <c r="AT5890" s="6">
        <v>79217444951</v>
      </c>
      <c r="AU5890" s="6"/>
      <c r="AV5890" s="6" t="s">
        <v>14861</v>
      </c>
      <c r="AW5890" s="6" t="s">
        <v>8315</v>
      </c>
      <c r="AX5890" s="7">
        <v>201</v>
      </c>
      <c r="AY5890" s="8">
        <v>44146</v>
      </c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</row>
    <row r="5891" ht="15.15" spans="1:86">
      <c r="A5891" s="4">
        <v>44146.7968634259</v>
      </c>
      <c r="B5891" s="5" t="s">
        <v>11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 t="s">
        <v>14247</v>
      </c>
      <c r="BP5891" s="7">
        <v>89215747178</v>
      </c>
      <c r="BQ5891" s="6" t="s">
        <v>14248</v>
      </c>
      <c r="BR5891" s="6" t="s">
        <v>14249</v>
      </c>
      <c r="BS5891" s="6" t="s">
        <v>14137</v>
      </c>
      <c r="BT5891" s="7">
        <v>171</v>
      </c>
      <c r="BU5891" s="8">
        <v>44146</v>
      </c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</row>
    <row r="5892" ht="15.15" hidden="1" spans="1:86">
      <c r="A5892" s="4">
        <v>44146.7977430556</v>
      </c>
      <c r="B5892" s="5" t="s">
        <v>125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 t="s">
        <v>14862</v>
      </c>
      <c r="AT5892" s="6" t="s">
        <v>14863</v>
      </c>
      <c r="AU5892" s="6"/>
      <c r="AV5892" s="6" t="s">
        <v>14864</v>
      </c>
      <c r="AW5892" s="6" t="s">
        <v>14865</v>
      </c>
      <c r="AX5892" s="7">
        <v>201</v>
      </c>
      <c r="AY5892" s="8">
        <v>44146</v>
      </c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</row>
    <row r="5893" ht="15.15" spans="1:86">
      <c r="A5893" s="4">
        <v>44146.8012268519</v>
      </c>
      <c r="B5893" s="5" t="s">
        <v>11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 t="s">
        <v>14866</v>
      </c>
      <c r="BP5893" s="7">
        <v>89211869774</v>
      </c>
      <c r="BQ5893" s="6" t="s">
        <v>14867</v>
      </c>
      <c r="BR5893" s="6" t="s">
        <v>14868</v>
      </c>
      <c r="BS5893" s="6" t="s">
        <v>427</v>
      </c>
      <c r="BT5893" s="7">
        <v>603</v>
      </c>
      <c r="BU5893" s="8">
        <v>44146</v>
      </c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</row>
    <row r="5894" ht="15.15" hidden="1" spans="1:86">
      <c r="A5894" s="4">
        <v>44146.8021064815</v>
      </c>
      <c r="B5894" s="5" t="s">
        <v>169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 t="s">
        <v>14869</v>
      </c>
      <c r="Y5894" s="7">
        <v>89213103032</v>
      </c>
      <c r="Z5894" s="6" t="s">
        <v>14870</v>
      </c>
      <c r="AA5894" s="6" t="s">
        <v>14871</v>
      </c>
      <c r="AB5894" s="6" t="s">
        <v>5753</v>
      </c>
      <c r="AC5894" s="7">
        <v>103</v>
      </c>
      <c r="AD5894" s="8">
        <v>44146</v>
      </c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</row>
    <row r="5895" ht="15.15" hidden="1" spans="1:86">
      <c r="A5895" s="4">
        <v>44146.8028472222</v>
      </c>
      <c r="B5895" s="5" t="s">
        <v>169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 t="s">
        <v>14869</v>
      </c>
      <c r="Y5895" s="7">
        <v>89213103032</v>
      </c>
      <c r="Z5895" s="6" t="s">
        <v>14870</v>
      </c>
      <c r="AA5895" s="6" t="s">
        <v>14871</v>
      </c>
      <c r="AB5895" s="6" t="s">
        <v>9818</v>
      </c>
      <c r="AC5895" s="7">
        <v>103</v>
      </c>
      <c r="AD5895" s="8">
        <v>44146</v>
      </c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</row>
    <row r="5896" ht="15.15" spans="1:86">
      <c r="A5896" s="4">
        <v>44146.8047800926</v>
      </c>
      <c r="B5896" s="5" t="s">
        <v>11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 t="s">
        <v>13393</v>
      </c>
      <c r="BP5896" s="7">
        <v>89112283631</v>
      </c>
      <c r="BQ5896" s="6" t="s">
        <v>13394</v>
      </c>
      <c r="BR5896" s="6" t="s">
        <v>14805</v>
      </c>
      <c r="BS5896" s="6" t="s">
        <v>12595</v>
      </c>
      <c r="BT5896" s="7">
        <v>161</v>
      </c>
      <c r="BU5896" s="8">
        <v>44146</v>
      </c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</row>
    <row r="5897" ht="15.15" hidden="1" spans="1:86">
      <c r="A5897" s="4">
        <v>44146.8056944444</v>
      </c>
      <c r="B5897" s="6" t="s">
        <v>365</v>
      </c>
      <c r="C5897" s="6" t="s">
        <v>14872</v>
      </c>
      <c r="D5897" s="6" t="s">
        <v>14873</v>
      </c>
      <c r="E5897" s="6" t="s">
        <v>14874</v>
      </c>
      <c r="F5897" s="6" t="s">
        <v>14875</v>
      </c>
      <c r="G5897" s="6" t="s">
        <v>11985</v>
      </c>
      <c r="H5897" s="7">
        <v>102</v>
      </c>
      <c r="I5897" s="8">
        <v>44145</v>
      </c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</row>
    <row r="5898" ht="15.15" spans="1:86">
      <c r="A5898" s="4">
        <v>44146.8088773148</v>
      </c>
      <c r="B5898" s="5" t="s">
        <v>11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 t="s">
        <v>14876</v>
      </c>
      <c r="BP5898" s="6">
        <v>79045596064</v>
      </c>
      <c r="BQ5898" s="6" t="s">
        <v>14877</v>
      </c>
      <c r="BR5898" s="6" t="s">
        <v>14878</v>
      </c>
      <c r="BS5898" s="6" t="s">
        <v>11670</v>
      </c>
      <c r="BT5898" s="7">
        <v>309</v>
      </c>
      <c r="BU5898" s="8">
        <v>44146</v>
      </c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</row>
    <row r="5899" ht="15.15" spans="1:86">
      <c r="A5899" s="4">
        <v>44146.8093287037</v>
      </c>
      <c r="B5899" s="5" t="s">
        <v>11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 t="s">
        <v>14879</v>
      </c>
      <c r="BP5899" s="6" t="s">
        <v>14880</v>
      </c>
      <c r="BQ5899" s="6" t="s">
        <v>14881</v>
      </c>
      <c r="BR5899" s="6" t="s">
        <v>14882</v>
      </c>
      <c r="BS5899" s="6" t="s">
        <v>14883</v>
      </c>
      <c r="BT5899" s="6" t="s">
        <v>958</v>
      </c>
      <c r="BU5899" s="8">
        <v>44145</v>
      </c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</row>
    <row r="5900" ht="15.15" hidden="1" spans="1:86">
      <c r="A5900" s="4">
        <v>44146.8095138889</v>
      </c>
      <c r="B5900" s="6" t="s">
        <v>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 t="s">
        <v>14884</v>
      </c>
      <c r="AF5900" s="6">
        <v>79217578958</v>
      </c>
      <c r="AG5900" s="6" t="s">
        <v>14885</v>
      </c>
      <c r="AH5900" s="6" t="s">
        <v>14886</v>
      </c>
      <c r="AI5900" s="6" t="s">
        <v>1387</v>
      </c>
      <c r="AJ5900" s="7">
        <v>104</v>
      </c>
      <c r="AK5900" s="6" t="s">
        <v>26</v>
      </c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</row>
    <row r="5901" ht="15.15" spans="1:86">
      <c r="A5901" s="4">
        <v>44146.8106944444</v>
      </c>
      <c r="B5901" s="5" t="s">
        <v>11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 t="s">
        <v>14876</v>
      </c>
      <c r="BP5901" s="6">
        <v>79045596064</v>
      </c>
      <c r="BQ5901" s="6" t="s">
        <v>14877</v>
      </c>
      <c r="BR5901" s="6" t="s">
        <v>14878</v>
      </c>
      <c r="BS5901" s="6" t="s">
        <v>10354</v>
      </c>
      <c r="BT5901" s="7">
        <v>128</v>
      </c>
      <c r="BU5901" s="8">
        <v>44146</v>
      </c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</row>
    <row r="5902" ht="15.15" spans="1:86">
      <c r="A5902" s="4">
        <v>44146.8114351852</v>
      </c>
      <c r="B5902" s="5" t="s">
        <v>11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 t="s">
        <v>14887</v>
      </c>
      <c r="BP5902" s="6">
        <v>79219373283</v>
      </c>
      <c r="BQ5902" s="6" t="s">
        <v>14888</v>
      </c>
      <c r="BR5902" s="6" t="s">
        <v>14889</v>
      </c>
      <c r="BS5902" s="6" t="s">
        <v>1272</v>
      </c>
      <c r="BT5902" s="6" t="s">
        <v>14890</v>
      </c>
      <c r="BU5902" s="8">
        <v>44146</v>
      </c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</row>
    <row r="5903" ht="15.15" hidden="1" spans="1:86">
      <c r="A5903" s="4">
        <v>44146.8125578704</v>
      </c>
      <c r="B5903" s="5" t="s">
        <v>192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 t="s">
        <v>4330</v>
      </c>
      <c r="BA5903" s="6">
        <v>79523675399</v>
      </c>
      <c r="BB5903" s="6" t="s">
        <v>4331</v>
      </c>
      <c r="BC5903" s="6" t="s">
        <v>14891</v>
      </c>
      <c r="BD5903" s="6" t="s">
        <v>1086</v>
      </c>
      <c r="BE5903" s="7">
        <v>122</v>
      </c>
      <c r="BF5903" s="8">
        <v>44146</v>
      </c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</row>
    <row r="5904" ht="15.15" spans="1:86">
      <c r="A5904" s="4">
        <v>44146.8129861111</v>
      </c>
      <c r="B5904" s="5" t="s">
        <v>11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 t="s">
        <v>14887</v>
      </c>
      <c r="BP5904" s="6">
        <v>79219373283</v>
      </c>
      <c r="BQ5904" s="6" t="s">
        <v>14888</v>
      </c>
      <c r="BR5904" s="6" t="s">
        <v>14889</v>
      </c>
      <c r="BS5904" s="6" t="s">
        <v>280</v>
      </c>
      <c r="BT5904" s="7">
        <v>103</v>
      </c>
      <c r="BU5904" s="8">
        <v>44146</v>
      </c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</row>
    <row r="5905" ht="15.15" spans="1:86">
      <c r="A5905" s="4">
        <v>44146.8142592593</v>
      </c>
      <c r="B5905" s="5" t="s">
        <v>11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 t="s">
        <v>8877</v>
      </c>
      <c r="BP5905" s="7">
        <v>89217411279</v>
      </c>
      <c r="BQ5905" s="6" t="s">
        <v>8878</v>
      </c>
      <c r="BR5905" s="6" t="s">
        <v>14892</v>
      </c>
      <c r="BS5905" s="6" t="s">
        <v>1272</v>
      </c>
      <c r="BT5905" s="6" t="s">
        <v>14893</v>
      </c>
      <c r="BU5905" s="8">
        <v>44146</v>
      </c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</row>
    <row r="5906" ht="15.15" spans="1:86">
      <c r="A5906" s="4">
        <v>44146.8143865741</v>
      </c>
      <c r="B5906" s="5" t="s">
        <v>11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 t="s">
        <v>1321</v>
      </c>
      <c r="BP5906" s="7">
        <v>89112895303</v>
      </c>
      <c r="BQ5906" s="6" t="s">
        <v>1322</v>
      </c>
      <c r="BR5906" s="6" t="s">
        <v>1328</v>
      </c>
      <c r="BS5906" s="6" t="s">
        <v>378</v>
      </c>
      <c r="BT5906" s="7">
        <v>129</v>
      </c>
      <c r="BU5906" s="8">
        <v>44145</v>
      </c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</row>
    <row r="5907" ht="15.15" spans="1:86">
      <c r="A5907" s="4">
        <v>44146.8176851852</v>
      </c>
      <c r="B5907" s="5" t="s">
        <v>11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 t="s">
        <v>14894</v>
      </c>
      <c r="BP5907" s="6" t="s">
        <v>14895</v>
      </c>
      <c r="BQ5907" s="6" t="s">
        <v>14896</v>
      </c>
      <c r="BR5907" s="6" t="s">
        <v>14897</v>
      </c>
      <c r="BS5907" s="6" t="s">
        <v>9925</v>
      </c>
      <c r="BT5907" s="7">
        <v>122</v>
      </c>
      <c r="BU5907" s="8">
        <v>44146</v>
      </c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</row>
    <row r="5908" ht="15.15" hidden="1" spans="1:86">
      <c r="A5908" s="4">
        <v>44146.8189930556</v>
      </c>
      <c r="B5908" s="6" t="s">
        <v>15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 t="s">
        <v>14898</v>
      </c>
      <c r="AF5908" s="7">
        <v>89500373245</v>
      </c>
      <c r="AG5908" s="6" t="s">
        <v>14899</v>
      </c>
      <c r="AH5908" s="6" t="s">
        <v>14900</v>
      </c>
      <c r="AI5908" s="6" t="s">
        <v>14901</v>
      </c>
      <c r="AJ5908" s="7">
        <v>104</v>
      </c>
      <c r="AK5908" s="6" t="s">
        <v>591</v>
      </c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</row>
    <row r="5909" ht="15.15" hidden="1" spans="1:86">
      <c r="A5909" s="4">
        <v>44146.8228356481</v>
      </c>
      <c r="B5909" s="5" t="s">
        <v>65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 t="s">
        <v>5556</v>
      </c>
      <c r="R5909" s="6">
        <v>79213217593</v>
      </c>
      <c r="S5909" s="6" t="s">
        <v>14902</v>
      </c>
      <c r="T5909" s="6" t="s">
        <v>5557</v>
      </c>
      <c r="U5909" s="6" t="s">
        <v>476</v>
      </c>
      <c r="V5909" s="7">
        <v>2</v>
      </c>
      <c r="W5909" s="8">
        <v>44146</v>
      </c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</row>
    <row r="5910" ht="15.15" hidden="1" spans="1:86">
      <c r="A5910" s="4">
        <v>44146.8229976852</v>
      </c>
      <c r="B5910" s="5" t="s">
        <v>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 t="s">
        <v>5611</v>
      </c>
      <c r="R5910" s="7">
        <v>89219521944</v>
      </c>
      <c r="S5910" s="6" t="s">
        <v>5612</v>
      </c>
      <c r="T5910" s="6" t="s">
        <v>5613</v>
      </c>
      <c r="U5910" s="6" t="s">
        <v>476</v>
      </c>
      <c r="V5910" s="6">
        <v>1</v>
      </c>
      <c r="W5910" s="8">
        <v>44146</v>
      </c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</row>
    <row r="5911" ht="15.15" hidden="1" spans="1:86">
      <c r="A5911" s="4">
        <v>44146.8237268518</v>
      </c>
      <c r="B5911" s="6" t="s">
        <v>15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 t="s">
        <v>14903</v>
      </c>
      <c r="AF5911" s="7">
        <v>89119156939</v>
      </c>
      <c r="AG5911" s="6" t="s">
        <v>3164</v>
      </c>
      <c r="AH5911" s="6" t="s">
        <v>3165</v>
      </c>
      <c r="AI5911" s="6" t="s">
        <v>9682</v>
      </c>
      <c r="AJ5911" s="7">
        <v>101</v>
      </c>
      <c r="AK5911" s="6" t="s">
        <v>2384</v>
      </c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</row>
    <row r="5912" ht="15.15" spans="1:86">
      <c r="A5912" s="4">
        <v>44146.823912037</v>
      </c>
      <c r="B5912" s="5" t="s">
        <v>11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 t="s">
        <v>14904</v>
      </c>
      <c r="BP5912" s="6" t="s">
        <v>14905</v>
      </c>
      <c r="BQ5912" s="6" t="s">
        <v>14906</v>
      </c>
      <c r="BR5912" s="6" t="s">
        <v>14907</v>
      </c>
      <c r="BS5912" s="6" t="s">
        <v>9962</v>
      </c>
      <c r="BT5912" s="7">
        <v>120</v>
      </c>
      <c r="BU5912" s="8">
        <v>44144</v>
      </c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</row>
    <row r="5913" ht="15.15" hidden="1" spans="1:86">
      <c r="A5913" s="4">
        <v>44146.8257407407</v>
      </c>
      <c r="B5913" s="5" t="s">
        <v>192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 t="s">
        <v>14908</v>
      </c>
      <c r="BA5913" s="6" t="s">
        <v>14909</v>
      </c>
      <c r="BB5913" s="6" t="s">
        <v>14910</v>
      </c>
      <c r="BC5913" s="6" t="s">
        <v>14911</v>
      </c>
      <c r="BD5913" s="6" t="s">
        <v>773</v>
      </c>
      <c r="BE5913" s="7">
        <v>112</v>
      </c>
      <c r="BF5913" s="8">
        <v>44146</v>
      </c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</row>
    <row r="5914" ht="15.15" hidden="1" spans="1:86">
      <c r="A5914" s="4">
        <v>44146.8274768519</v>
      </c>
      <c r="B5914" s="5" t="s">
        <v>65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 t="s">
        <v>2951</v>
      </c>
      <c r="R5914" s="7">
        <v>89112798530</v>
      </c>
      <c r="S5914" s="6" t="s">
        <v>2952</v>
      </c>
      <c r="T5914" s="6" t="s">
        <v>2953</v>
      </c>
      <c r="U5914" s="6" t="s">
        <v>476</v>
      </c>
      <c r="V5914" s="7">
        <v>3</v>
      </c>
      <c r="W5914" s="8">
        <v>44144</v>
      </c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</row>
    <row r="5915" ht="15.15" hidden="1" spans="1:86">
      <c r="A5915" s="4">
        <v>44146.8280208333</v>
      </c>
      <c r="B5915" s="5" t="s">
        <v>192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 t="s">
        <v>14912</v>
      </c>
      <c r="BA5915" s="6">
        <v>79118447543</v>
      </c>
      <c r="BB5915" s="6" t="s">
        <v>14913</v>
      </c>
      <c r="BC5915" s="6" t="s">
        <v>14914</v>
      </c>
      <c r="BD5915" s="6" t="s">
        <v>773</v>
      </c>
      <c r="BE5915" s="7">
        <v>116</v>
      </c>
      <c r="BF5915" s="8">
        <v>44146</v>
      </c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</row>
    <row r="5916" ht="15.15" hidden="1" spans="1:86">
      <c r="A5916" s="4">
        <v>44146.8286226852</v>
      </c>
      <c r="B5916" s="5" t="s">
        <v>634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 t="s">
        <v>14915</v>
      </c>
      <c r="BW5916" s="7">
        <v>89811771890</v>
      </c>
      <c r="BX5916" s="6" t="s">
        <v>14916</v>
      </c>
      <c r="BY5916" s="6" t="s">
        <v>14917</v>
      </c>
      <c r="BZ5916" s="6" t="s">
        <v>14918</v>
      </c>
      <c r="CA5916" s="7">
        <v>201</v>
      </c>
      <c r="CB5916" s="8">
        <v>44146</v>
      </c>
      <c r="CC5916" s="6"/>
      <c r="CD5916" s="6"/>
      <c r="CE5916" s="6"/>
      <c r="CF5916" s="6"/>
      <c r="CG5916" s="6"/>
      <c r="CH5916" s="6"/>
    </row>
    <row r="5917" ht="15.15" hidden="1" spans="1:86">
      <c r="A5917" s="4">
        <v>44146.8291087963</v>
      </c>
      <c r="B5917" s="6" t="s">
        <v>80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 t="s">
        <v>12284</v>
      </c>
      <c r="BH5917" s="7">
        <v>89062497559</v>
      </c>
      <c r="BI5917" s="6" t="s">
        <v>12285</v>
      </c>
      <c r="BJ5917" s="6" t="s">
        <v>12286</v>
      </c>
      <c r="BK5917" s="6" t="s">
        <v>12287</v>
      </c>
      <c r="BL5917" s="6" t="s">
        <v>5462</v>
      </c>
      <c r="BM5917" s="7">
        <v>201</v>
      </c>
      <c r="BN5917" s="6" t="s">
        <v>74</v>
      </c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</row>
    <row r="5918" ht="15.15" spans="1:86">
      <c r="A5918" s="4">
        <v>44146.8290046296</v>
      </c>
      <c r="B5918" s="5" t="s">
        <v>11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 t="s">
        <v>14894</v>
      </c>
      <c r="BP5918" s="6" t="s">
        <v>14895</v>
      </c>
      <c r="BQ5918" s="6" t="s">
        <v>14896</v>
      </c>
      <c r="BR5918" s="6" t="s">
        <v>14897</v>
      </c>
      <c r="BS5918" s="6" t="s">
        <v>9962</v>
      </c>
      <c r="BT5918" s="7">
        <v>120</v>
      </c>
      <c r="BU5918" s="8">
        <v>44146</v>
      </c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</row>
    <row r="5919" ht="15.15" hidden="1" spans="1:86">
      <c r="A5919" s="4">
        <v>44146.8297569444</v>
      </c>
      <c r="B5919" s="5" t="s">
        <v>169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 t="s">
        <v>10242</v>
      </c>
      <c r="Y5919" s="7">
        <v>89818362719</v>
      </c>
      <c r="Z5919" s="6" t="s">
        <v>10243</v>
      </c>
      <c r="AA5919" s="6" t="s">
        <v>10244</v>
      </c>
      <c r="AB5919" s="6" t="s">
        <v>3375</v>
      </c>
      <c r="AC5919" s="6" t="s">
        <v>10245</v>
      </c>
      <c r="AD5919" s="8">
        <v>44144</v>
      </c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</row>
    <row r="5920" ht="15.15" hidden="1" spans="1:86">
      <c r="A5920" s="4">
        <v>44146.830787037</v>
      </c>
      <c r="B5920" s="5" t="s">
        <v>65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 t="s">
        <v>1305</v>
      </c>
      <c r="R5920" s="7">
        <v>89500242741</v>
      </c>
      <c r="S5920" s="6" t="s">
        <v>5185</v>
      </c>
      <c r="T5920" s="6" t="s">
        <v>5208</v>
      </c>
      <c r="U5920" s="6" t="s">
        <v>414</v>
      </c>
      <c r="V5920" s="7">
        <v>101</v>
      </c>
      <c r="W5920" s="8">
        <v>44145</v>
      </c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</row>
    <row r="5921" ht="15.15" spans="1:86">
      <c r="A5921" s="4">
        <v>44146.8313657407</v>
      </c>
      <c r="B5921" s="5" t="s">
        <v>11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 t="s">
        <v>272</v>
      </c>
      <c r="BP5921" s="6" t="s">
        <v>14919</v>
      </c>
      <c r="BQ5921" s="6" t="s">
        <v>14920</v>
      </c>
      <c r="BR5921" s="6" t="s">
        <v>274</v>
      </c>
      <c r="BS5921" s="6" t="s">
        <v>10107</v>
      </c>
      <c r="BT5921" s="7">
        <v>309</v>
      </c>
      <c r="BU5921" s="8">
        <v>44146</v>
      </c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</row>
    <row r="5922" ht="15.15" spans="1:86">
      <c r="A5922" s="4">
        <v>44146.8314467593</v>
      </c>
      <c r="B5922" s="5" t="s">
        <v>11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 t="s">
        <v>11480</v>
      </c>
      <c r="BP5922" s="6">
        <v>79052781160</v>
      </c>
      <c r="BQ5922" s="6" t="s">
        <v>11481</v>
      </c>
      <c r="BR5922" s="6" t="s">
        <v>11482</v>
      </c>
      <c r="BS5922" s="6" t="s">
        <v>4177</v>
      </c>
      <c r="BT5922" s="7">
        <v>105</v>
      </c>
      <c r="BU5922" s="8">
        <v>44146</v>
      </c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</row>
    <row r="5923" ht="15.15" hidden="1" spans="1:86">
      <c r="A5923" s="4">
        <v>44146.8321527778</v>
      </c>
      <c r="B5923" s="5" t="s">
        <v>65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 t="s">
        <v>14921</v>
      </c>
      <c r="R5923" s="7">
        <v>89219074007</v>
      </c>
      <c r="S5923" s="6" t="s">
        <v>7107</v>
      </c>
      <c r="T5923" s="6" t="s">
        <v>14922</v>
      </c>
      <c r="U5923" s="6" t="s">
        <v>414</v>
      </c>
      <c r="V5923" s="7">
        <v>101</v>
      </c>
      <c r="W5923" s="8">
        <v>44146</v>
      </c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</row>
    <row r="5924" ht="15.15" hidden="1" spans="1:86">
      <c r="A5924" s="4">
        <v>44146.8323032407</v>
      </c>
      <c r="B5924" s="5" t="s">
        <v>65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 t="s">
        <v>4999</v>
      </c>
      <c r="R5924" s="7">
        <v>89062665343</v>
      </c>
      <c r="S5924" s="6" t="s">
        <v>5000</v>
      </c>
      <c r="T5924" s="6" t="s">
        <v>5001</v>
      </c>
      <c r="U5924" s="6" t="s">
        <v>414</v>
      </c>
      <c r="V5924" s="7">
        <v>101</v>
      </c>
      <c r="W5924" s="8">
        <v>44146</v>
      </c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</row>
    <row r="5925" ht="15.15" hidden="1" spans="1:86">
      <c r="A5925" s="4">
        <v>44146.8324652778</v>
      </c>
      <c r="B5925" s="5" t="s">
        <v>65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 t="s">
        <v>14923</v>
      </c>
      <c r="R5925" s="6">
        <v>79111014222</v>
      </c>
      <c r="S5925" s="6" t="s">
        <v>14924</v>
      </c>
      <c r="T5925" s="6" t="s">
        <v>14925</v>
      </c>
      <c r="U5925" s="6" t="s">
        <v>414</v>
      </c>
      <c r="V5925" s="7">
        <v>101</v>
      </c>
      <c r="W5925" s="8">
        <v>44146</v>
      </c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</row>
    <row r="5926" ht="15.15" hidden="1" spans="1:86">
      <c r="A5926" s="4">
        <v>44146.8325578704</v>
      </c>
      <c r="B5926" s="5" t="s">
        <v>65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 t="s">
        <v>5090</v>
      </c>
      <c r="R5926" s="7">
        <v>89111351094</v>
      </c>
      <c r="S5926" s="6" t="s">
        <v>5091</v>
      </c>
      <c r="T5926" s="6" t="s">
        <v>14926</v>
      </c>
      <c r="U5926" s="6" t="s">
        <v>1355</v>
      </c>
      <c r="V5926" s="7">
        <v>101</v>
      </c>
      <c r="W5926" s="8">
        <v>44146</v>
      </c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</row>
    <row r="5927" ht="15.15" hidden="1" spans="1:86">
      <c r="A5927" s="4">
        <v>44146.8334259259</v>
      </c>
      <c r="B5927" s="5" t="s">
        <v>65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 t="s">
        <v>1950</v>
      </c>
      <c r="R5927" s="6">
        <f>79817613637/79315351095</f>
        <v>1.00633247580785</v>
      </c>
      <c r="S5927" s="6" t="s">
        <v>14927</v>
      </c>
      <c r="T5927" s="6" t="s">
        <v>1950</v>
      </c>
      <c r="U5927" s="6" t="s">
        <v>414</v>
      </c>
      <c r="V5927" s="7">
        <v>101</v>
      </c>
      <c r="W5927" s="8">
        <v>44146</v>
      </c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</row>
    <row r="5928" ht="15.15" hidden="1" spans="1:86">
      <c r="A5928" s="4">
        <v>44146.833599537</v>
      </c>
      <c r="B5928" s="5" t="s">
        <v>192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 t="s">
        <v>14928</v>
      </c>
      <c r="BA5928" s="7">
        <v>89312378988</v>
      </c>
      <c r="BB5928" s="6" t="s">
        <v>14929</v>
      </c>
      <c r="BC5928" s="6" t="s">
        <v>14930</v>
      </c>
      <c r="BD5928" s="6" t="s">
        <v>11588</v>
      </c>
      <c r="BE5928" s="7">
        <v>138</v>
      </c>
      <c r="BF5928" s="8">
        <v>44146</v>
      </c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</row>
    <row r="5929" ht="15.15" hidden="1" spans="1:86">
      <c r="A5929" s="4">
        <v>44146.8340625</v>
      </c>
      <c r="B5929" s="5" t="s">
        <v>65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 t="s">
        <v>6886</v>
      </c>
      <c r="R5929" s="7">
        <v>89119246958</v>
      </c>
      <c r="S5929" s="6" t="s">
        <v>6887</v>
      </c>
      <c r="T5929" s="6" t="s">
        <v>6888</v>
      </c>
      <c r="U5929" s="6" t="s">
        <v>414</v>
      </c>
      <c r="V5929" s="7">
        <v>101</v>
      </c>
      <c r="W5929" s="8">
        <v>44146</v>
      </c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</row>
    <row r="5930" ht="15.15" hidden="1" spans="1:86">
      <c r="A5930" s="4">
        <v>44146.834224537</v>
      </c>
      <c r="B5930" s="5" t="s">
        <v>192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 t="s">
        <v>2648</v>
      </c>
      <c r="BA5930" s="7">
        <v>89112829922</v>
      </c>
      <c r="BB5930" s="6" t="s">
        <v>14931</v>
      </c>
      <c r="BC5930" s="6" t="s">
        <v>2651</v>
      </c>
      <c r="BD5930" s="6" t="s">
        <v>773</v>
      </c>
      <c r="BE5930" s="7">
        <v>120</v>
      </c>
      <c r="BF5930" s="8">
        <v>44146</v>
      </c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</row>
    <row r="5931" ht="15.15" hidden="1" spans="1:86">
      <c r="A5931" s="4">
        <v>44146.834375</v>
      </c>
      <c r="B5931" s="5" t="s">
        <v>65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 t="s">
        <v>14932</v>
      </c>
      <c r="R5931" s="7">
        <v>89165125319</v>
      </c>
      <c r="S5931" s="6" t="s">
        <v>14933</v>
      </c>
      <c r="T5931" s="6" t="s">
        <v>14934</v>
      </c>
      <c r="U5931" s="6" t="s">
        <v>414</v>
      </c>
      <c r="V5931" s="6">
        <v>1</v>
      </c>
      <c r="W5931" s="8">
        <v>44146</v>
      </c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</row>
    <row r="5932" ht="15.15" hidden="1" spans="1:86">
      <c r="A5932" s="4">
        <v>44146.8344907407</v>
      </c>
      <c r="B5932" s="5" t="s">
        <v>65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 t="s">
        <v>2304</v>
      </c>
      <c r="R5932" s="6">
        <v>79043324195</v>
      </c>
      <c r="S5932" s="6" t="s">
        <v>2305</v>
      </c>
      <c r="T5932" s="6" t="s">
        <v>2306</v>
      </c>
      <c r="U5932" s="6" t="s">
        <v>414</v>
      </c>
      <c r="V5932" s="7">
        <v>101</v>
      </c>
      <c r="W5932" s="8">
        <v>44146</v>
      </c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</row>
    <row r="5933" ht="15.15" hidden="1" spans="1:86">
      <c r="A5933" s="4">
        <v>44146.8347453704</v>
      </c>
      <c r="B5933" s="5" t="s">
        <v>192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 t="s">
        <v>14928</v>
      </c>
      <c r="BA5933" s="7">
        <v>89312378988</v>
      </c>
      <c r="BB5933" s="6" t="s">
        <v>14929</v>
      </c>
      <c r="BC5933" s="6" t="s">
        <v>14930</v>
      </c>
      <c r="BD5933" s="6" t="s">
        <v>12862</v>
      </c>
      <c r="BE5933" s="7">
        <v>136</v>
      </c>
      <c r="BF5933" s="8">
        <v>44146</v>
      </c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</row>
    <row r="5934" ht="15.15" hidden="1" spans="1:86">
      <c r="A5934" s="4">
        <v>44146.8350810185</v>
      </c>
      <c r="B5934" s="5" t="s">
        <v>65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 t="s">
        <v>11577</v>
      </c>
      <c r="R5934" s="7">
        <v>89516423327</v>
      </c>
      <c r="S5934" s="6" t="s">
        <v>11578</v>
      </c>
      <c r="T5934" s="6" t="s">
        <v>11589</v>
      </c>
      <c r="U5934" s="6" t="s">
        <v>414</v>
      </c>
      <c r="V5934" s="7">
        <v>201</v>
      </c>
      <c r="W5934" s="8">
        <v>40560</v>
      </c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</row>
    <row r="5935" ht="15.15" hidden="1" spans="1:86">
      <c r="A5935" s="4">
        <v>44146.8351041667</v>
      </c>
      <c r="B5935" s="5" t="s">
        <v>65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 t="s">
        <v>407</v>
      </c>
      <c r="R5935" s="6">
        <v>79219474120</v>
      </c>
      <c r="S5935" s="6" t="s">
        <v>408</v>
      </c>
      <c r="T5935" s="6" t="s">
        <v>409</v>
      </c>
      <c r="U5935" s="6" t="s">
        <v>414</v>
      </c>
      <c r="V5935" s="7">
        <v>101</v>
      </c>
      <c r="W5935" s="8">
        <v>44146</v>
      </c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</row>
    <row r="5936" ht="15.15" hidden="1" spans="1:86">
      <c r="A5936" s="4">
        <v>44146.8355439815</v>
      </c>
      <c r="B5936" s="6" t="s">
        <v>15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 t="s">
        <v>14923</v>
      </c>
      <c r="AF5936" s="6">
        <v>79111014222</v>
      </c>
      <c r="AG5936" s="6" t="s">
        <v>14924</v>
      </c>
      <c r="AH5936" s="6" t="s">
        <v>14925</v>
      </c>
      <c r="AI5936" s="6" t="s">
        <v>1387</v>
      </c>
      <c r="AJ5936" s="7">
        <v>104</v>
      </c>
      <c r="AK5936" s="11">
        <v>44146</v>
      </c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</row>
    <row r="5937" ht="15.15" spans="1:86">
      <c r="A5937" s="4">
        <v>44146.8363078704</v>
      </c>
      <c r="B5937" s="5" t="s">
        <v>11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 t="s">
        <v>14935</v>
      </c>
      <c r="BP5937" s="6">
        <v>79213029546</v>
      </c>
      <c r="BQ5937" s="6" t="s">
        <v>14936</v>
      </c>
      <c r="BR5937" s="6" t="s">
        <v>14937</v>
      </c>
      <c r="BS5937" s="6" t="s">
        <v>14938</v>
      </c>
      <c r="BT5937" s="7">
        <v>223</v>
      </c>
      <c r="BU5937" s="8">
        <v>44146</v>
      </c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</row>
    <row r="5938" ht="15.15" hidden="1" spans="1:86">
      <c r="A5938" s="4">
        <v>44146.8374189815</v>
      </c>
      <c r="B5938" s="5" t="s">
        <v>192</v>
      </c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 t="s">
        <v>12540</v>
      </c>
      <c r="BA5938" s="6">
        <v>79111673825</v>
      </c>
      <c r="BB5938" s="6" t="s">
        <v>12541</v>
      </c>
      <c r="BC5938" s="6" t="s">
        <v>12542</v>
      </c>
      <c r="BD5938" s="6" t="s">
        <v>773</v>
      </c>
      <c r="BE5938" s="7">
        <v>126</v>
      </c>
      <c r="BF5938" s="8">
        <v>44146</v>
      </c>
      <c r="BG5938" s="6"/>
      <c r="BH5938" s="6"/>
      <c r="BI5938" s="6"/>
      <c r="BJ5938" s="6"/>
      <c r="BK5938" s="6"/>
      <c r="BL5938" s="6"/>
      <c r="BM5938" s="6"/>
      <c r="BN5938" s="6"/>
      <c r="BO5938" s="6"/>
      <c r="BP5938" s="6"/>
      <c r="BQ5938" s="6"/>
      <c r="BR5938" s="6"/>
      <c r="BS5938" s="6"/>
      <c r="BT5938" s="6"/>
      <c r="BU5938" s="6"/>
      <c r="BV5938" s="6"/>
      <c r="BW5938" s="6"/>
      <c r="BX5938" s="6"/>
      <c r="BY5938" s="6"/>
      <c r="BZ5938" s="6"/>
      <c r="CA5938" s="6"/>
      <c r="CB5938" s="6"/>
      <c r="CC5938" s="6"/>
      <c r="CD5938" s="6"/>
      <c r="CE5938" s="6"/>
      <c r="CF5938" s="6"/>
      <c r="CG5938" s="6"/>
      <c r="CH5938" s="6"/>
    </row>
    <row r="5939" ht="15.15" hidden="1" spans="1:86">
      <c r="A5939" s="4">
        <v>44146.8378240741</v>
      </c>
      <c r="B5939" s="5" t="s">
        <v>65</v>
      </c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 t="s">
        <v>2323</v>
      </c>
      <c r="R5939" s="7">
        <v>9218685485</v>
      </c>
      <c r="S5939" s="6" t="s">
        <v>14939</v>
      </c>
      <c r="T5939" s="6" t="s">
        <v>2325</v>
      </c>
      <c r="U5939" s="6" t="s">
        <v>476</v>
      </c>
      <c r="V5939" s="6">
        <v>7</v>
      </c>
      <c r="W5939" s="8">
        <v>44141</v>
      </c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P5939" s="6"/>
      <c r="BQ5939" s="6"/>
      <c r="BR5939" s="6"/>
      <c r="BS5939" s="6"/>
      <c r="BT5939" s="6"/>
      <c r="BU5939" s="6"/>
      <c r="BV5939" s="6"/>
      <c r="BW5939" s="6"/>
      <c r="BX5939" s="6"/>
      <c r="BY5939" s="6"/>
      <c r="BZ5939" s="6"/>
      <c r="CA5939" s="6"/>
      <c r="CB5939" s="6"/>
      <c r="CC5939" s="6"/>
      <c r="CD5939" s="6"/>
      <c r="CE5939" s="6"/>
      <c r="CF5939" s="6"/>
      <c r="CG5939" s="6"/>
      <c r="CH5939" s="6"/>
    </row>
    <row r="5940" ht="15.15" hidden="1" spans="1:86">
      <c r="A5940" s="4">
        <v>44146.8380787037</v>
      </c>
      <c r="B5940" s="6" t="s">
        <v>15</v>
      </c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 t="s">
        <v>14940</v>
      </c>
      <c r="AF5940" s="6">
        <v>79099132327</v>
      </c>
      <c r="AG5940" s="6" t="s">
        <v>14941</v>
      </c>
      <c r="AH5940" s="6" t="s">
        <v>14942</v>
      </c>
      <c r="AI5940" s="6" t="s">
        <v>714</v>
      </c>
      <c r="AJ5940" s="7">
        <v>203</v>
      </c>
      <c r="AK5940" s="6" t="s">
        <v>20</v>
      </c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  <c r="BR5940" s="6"/>
      <c r="BS5940" s="6"/>
      <c r="BT5940" s="6"/>
      <c r="BU5940" s="6"/>
      <c r="BV5940" s="6"/>
      <c r="BW5940" s="6"/>
      <c r="BX5940" s="6"/>
      <c r="BY5940" s="6"/>
      <c r="BZ5940" s="6"/>
      <c r="CA5940" s="6"/>
      <c r="CB5940" s="6"/>
      <c r="CC5940" s="6"/>
      <c r="CD5940" s="6"/>
      <c r="CE5940" s="6"/>
      <c r="CF5940" s="6"/>
      <c r="CG5940" s="6"/>
      <c r="CH5940" s="6"/>
    </row>
    <row r="5941" ht="15.15" hidden="1" spans="1:86">
      <c r="A5941" s="4">
        <v>44146.8389814815</v>
      </c>
      <c r="B5941" s="5" t="s">
        <v>65</v>
      </c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 t="s">
        <v>1997</v>
      </c>
      <c r="R5941" s="6">
        <v>79119894298</v>
      </c>
      <c r="S5941" s="6" t="s">
        <v>1998</v>
      </c>
      <c r="T5941" s="6" t="s">
        <v>3988</v>
      </c>
      <c r="U5941" s="6" t="s">
        <v>5282</v>
      </c>
      <c r="V5941" s="7">
        <v>101</v>
      </c>
      <c r="W5941" s="8">
        <v>44146</v>
      </c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  <c r="BR5941" s="6"/>
      <c r="BS5941" s="6"/>
      <c r="BT5941" s="6"/>
      <c r="BU5941" s="6"/>
      <c r="BV5941" s="6"/>
      <c r="BW5941" s="6"/>
      <c r="BX5941" s="6"/>
      <c r="BY5941" s="6"/>
      <c r="BZ5941" s="6"/>
      <c r="CA5941" s="6"/>
      <c r="CB5941" s="6"/>
      <c r="CC5941" s="6"/>
      <c r="CD5941" s="6"/>
      <c r="CE5941" s="6"/>
      <c r="CF5941" s="6"/>
      <c r="CG5941" s="6"/>
      <c r="CH5941" s="6"/>
    </row>
    <row r="5942" ht="15.15" hidden="1" spans="1:86">
      <c r="A5942" s="4">
        <v>44146.8393287037</v>
      </c>
      <c r="B5942" s="5" t="s">
        <v>65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 t="s">
        <v>4234</v>
      </c>
      <c r="R5942" s="7">
        <v>89313107975</v>
      </c>
      <c r="S5942" s="6"/>
      <c r="T5942" s="6" t="s">
        <v>4236</v>
      </c>
      <c r="U5942" s="6" t="s">
        <v>5711</v>
      </c>
      <c r="V5942" s="7">
        <v>301</v>
      </c>
      <c r="W5942" s="8">
        <v>44146</v>
      </c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</row>
    <row r="5943" ht="15.15" hidden="1" spans="1:86">
      <c r="A5943" s="4">
        <v>44146.8397916667</v>
      </c>
      <c r="B5943" s="5" t="s">
        <v>65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 t="s">
        <v>4476</v>
      </c>
      <c r="R5943" s="7">
        <v>89112527645</v>
      </c>
      <c r="S5943" s="6" t="s">
        <v>4477</v>
      </c>
      <c r="T5943" s="6" t="s">
        <v>4478</v>
      </c>
      <c r="U5943" s="6" t="s">
        <v>414</v>
      </c>
      <c r="V5943" s="7">
        <v>101</v>
      </c>
      <c r="W5943" s="8">
        <v>44146</v>
      </c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</row>
    <row r="5944" ht="15.15" hidden="1" spans="1:86">
      <c r="A5944" s="4">
        <v>44146.8400231482</v>
      </c>
      <c r="B5944" s="5" t="s">
        <v>65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 t="s">
        <v>2323</v>
      </c>
      <c r="R5944" s="7">
        <v>89218685485</v>
      </c>
      <c r="S5944" s="6" t="s">
        <v>14939</v>
      </c>
      <c r="T5944" s="6" t="s">
        <v>2325</v>
      </c>
      <c r="U5944" s="6" t="s">
        <v>414</v>
      </c>
      <c r="V5944" s="7">
        <v>701</v>
      </c>
      <c r="W5944" s="8">
        <v>44144</v>
      </c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</row>
    <row r="5945" ht="15.15" hidden="1" spans="1:86">
      <c r="A5945" s="4">
        <v>44146.8408796296</v>
      </c>
      <c r="B5945" s="5" t="s">
        <v>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 t="s">
        <v>14943</v>
      </c>
      <c r="R5945" s="7">
        <v>89216413997</v>
      </c>
      <c r="S5945" s="6" t="s">
        <v>14944</v>
      </c>
      <c r="T5945" s="6" t="s">
        <v>14945</v>
      </c>
      <c r="U5945" s="6" t="s">
        <v>13363</v>
      </c>
      <c r="V5945" s="6">
        <v>2</v>
      </c>
      <c r="W5945" s="8">
        <v>44146</v>
      </c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</row>
    <row r="5946" ht="15.15" hidden="1" spans="1:86">
      <c r="A5946" s="4">
        <v>44146.8415625</v>
      </c>
      <c r="B5946" s="5" t="s">
        <v>65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 t="s">
        <v>7809</v>
      </c>
      <c r="R5946" s="6" t="s">
        <v>14946</v>
      </c>
      <c r="S5946" s="6" t="s">
        <v>7810</v>
      </c>
      <c r="T5946" s="6" t="s">
        <v>7811</v>
      </c>
      <c r="U5946" s="6" t="s">
        <v>414</v>
      </c>
      <c r="V5946" s="7">
        <v>101</v>
      </c>
      <c r="W5946" s="8">
        <v>44146</v>
      </c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</row>
    <row r="5947" ht="15.15" hidden="1" spans="1:86">
      <c r="A5947" s="4">
        <v>44146.8415856482</v>
      </c>
      <c r="B5947" s="5" t="s">
        <v>65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 t="s">
        <v>5039</v>
      </c>
      <c r="R5947" s="6">
        <v>79217456531</v>
      </c>
      <c r="S5947" s="6" t="s">
        <v>5040</v>
      </c>
      <c r="T5947" s="6" t="s">
        <v>5041</v>
      </c>
      <c r="U5947" s="6" t="s">
        <v>414</v>
      </c>
      <c r="V5947" s="7">
        <v>201</v>
      </c>
      <c r="W5947" s="8">
        <v>44146</v>
      </c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</row>
    <row r="5948" ht="15.15" spans="1:86">
      <c r="A5948" s="4">
        <v>44146.8417824074</v>
      </c>
      <c r="B5948" s="5" t="s">
        <v>11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 t="s">
        <v>14947</v>
      </c>
      <c r="BP5948" s="7">
        <v>89119849217</v>
      </c>
      <c r="BQ5948" s="6" t="s">
        <v>14948</v>
      </c>
      <c r="BR5948" s="6" t="s">
        <v>14949</v>
      </c>
      <c r="BS5948" s="6" t="s">
        <v>2068</v>
      </c>
      <c r="BT5948" s="7">
        <v>135</v>
      </c>
      <c r="BU5948" s="8">
        <v>44142</v>
      </c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</row>
    <row r="5949" ht="15.15" hidden="1" spans="1:86">
      <c r="A5949" s="4">
        <v>44146.8418055556</v>
      </c>
      <c r="B5949" s="5" t="s">
        <v>65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 t="s">
        <v>14950</v>
      </c>
      <c r="R5949" s="7">
        <v>89216413997</v>
      </c>
      <c r="S5949" s="6" t="s">
        <v>14944</v>
      </c>
      <c r="T5949" s="6" t="s">
        <v>14951</v>
      </c>
      <c r="U5949" s="6" t="s">
        <v>13363</v>
      </c>
      <c r="V5949" s="6">
        <v>2</v>
      </c>
      <c r="W5949" s="8">
        <v>44146</v>
      </c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</row>
    <row r="5950" ht="15.15" hidden="1" spans="1:86">
      <c r="A5950" s="4">
        <v>44146.8423263889</v>
      </c>
      <c r="B5950" s="6" t="s">
        <v>15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 t="s">
        <v>14952</v>
      </c>
      <c r="AF5950" s="7">
        <v>89217650223</v>
      </c>
      <c r="AG5950" s="6" t="s">
        <v>14953</v>
      </c>
      <c r="AH5950" s="6" t="s">
        <v>14954</v>
      </c>
      <c r="AI5950" s="6" t="s">
        <v>14955</v>
      </c>
      <c r="AJ5950" s="7">
        <v>101</v>
      </c>
      <c r="AK5950" s="6" t="s">
        <v>26</v>
      </c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</row>
    <row r="5951" ht="15.15" hidden="1" spans="1:86">
      <c r="A5951" s="4">
        <v>44146.842650463</v>
      </c>
      <c r="B5951" s="5" t="s">
        <v>65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 t="s">
        <v>4858</v>
      </c>
      <c r="R5951" s="7">
        <v>89117721613</v>
      </c>
      <c r="S5951" s="6" t="s">
        <v>4859</v>
      </c>
      <c r="T5951" s="6" t="s">
        <v>6135</v>
      </c>
      <c r="U5951" s="6" t="s">
        <v>414</v>
      </c>
      <c r="V5951" s="7">
        <v>401</v>
      </c>
      <c r="W5951" s="8">
        <v>44146</v>
      </c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</row>
    <row r="5952" ht="15.15" hidden="1" spans="1:86">
      <c r="A5952" s="4">
        <v>44146.8431712963</v>
      </c>
      <c r="B5952" s="5" t="s">
        <v>65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 t="s">
        <v>6237</v>
      </c>
      <c r="R5952" s="6">
        <v>79523951922</v>
      </c>
      <c r="S5952" s="6" t="s">
        <v>6238</v>
      </c>
      <c r="T5952" s="6" t="s">
        <v>6239</v>
      </c>
      <c r="U5952" s="6" t="s">
        <v>414</v>
      </c>
      <c r="V5952" s="7">
        <v>401</v>
      </c>
      <c r="W5952" s="8">
        <v>44146</v>
      </c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</row>
    <row r="5953" ht="15.15" hidden="1" spans="1:86">
      <c r="A5953" s="4">
        <v>44146.843275463</v>
      </c>
      <c r="B5953" s="5" t="s">
        <v>65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 t="s">
        <v>5039</v>
      </c>
      <c r="R5953" s="6">
        <v>79217456531</v>
      </c>
      <c r="S5953" s="6" t="s">
        <v>5040</v>
      </c>
      <c r="T5953" s="6" t="s">
        <v>5041</v>
      </c>
      <c r="U5953" s="6" t="s">
        <v>14956</v>
      </c>
      <c r="V5953" s="7">
        <v>201</v>
      </c>
      <c r="W5953" s="8">
        <v>44146</v>
      </c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</row>
    <row r="5954" ht="15.15" hidden="1" spans="1:86">
      <c r="A5954" s="4">
        <v>44146.8436458333</v>
      </c>
      <c r="B5954" s="5" t="s">
        <v>65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 t="s">
        <v>5556</v>
      </c>
      <c r="R5954" s="6">
        <v>79213217593</v>
      </c>
      <c r="S5954" s="6"/>
      <c r="T5954" s="6" t="s">
        <v>5557</v>
      </c>
      <c r="U5954" s="6" t="s">
        <v>414</v>
      </c>
      <c r="V5954" s="7">
        <v>401</v>
      </c>
      <c r="W5954" s="8">
        <v>44146</v>
      </c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</row>
    <row r="5955" ht="15.15" hidden="1" spans="1:86">
      <c r="A5955" s="4">
        <v>44146.8442476852</v>
      </c>
      <c r="B5955" s="5" t="s">
        <v>65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 t="s">
        <v>4506</v>
      </c>
      <c r="R5955" s="7">
        <v>89213128466</v>
      </c>
      <c r="S5955" s="6" t="s">
        <v>4507</v>
      </c>
      <c r="T5955" s="6" t="s">
        <v>14957</v>
      </c>
      <c r="U5955" s="6" t="s">
        <v>414</v>
      </c>
      <c r="V5955" s="7">
        <v>401</v>
      </c>
      <c r="W5955" s="8">
        <v>44143</v>
      </c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</row>
    <row r="5956" ht="15.15" hidden="1" spans="1:86">
      <c r="A5956" s="4">
        <v>44146.8461111111</v>
      </c>
      <c r="B5956" s="6" t="s">
        <v>15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 t="s">
        <v>3442</v>
      </c>
      <c r="AF5956" s="6" t="s">
        <v>3443</v>
      </c>
      <c r="AG5956" s="6" t="s">
        <v>3444</v>
      </c>
      <c r="AH5956" s="6" t="s">
        <v>3445</v>
      </c>
      <c r="AI5956" s="6" t="s">
        <v>7696</v>
      </c>
      <c r="AJ5956" s="7">
        <v>118</v>
      </c>
      <c r="AK5956" s="6" t="s">
        <v>74</v>
      </c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</row>
    <row r="5957" ht="15.15" hidden="1" spans="1:86">
      <c r="A5957" s="4">
        <v>44146.8464930556</v>
      </c>
      <c r="B5957" s="5" t="s">
        <v>65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 t="s">
        <v>473</v>
      </c>
      <c r="R5957" s="7">
        <v>89119633726</v>
      </c>
      <c r="S5957" s="6"/>
      <c r="T5957" s="6" t="s">
        <v>475</v>
      </c>
      <c r="U5957" s="6" t="s">
        <v>414</v>
      </c>
      <c r="V5957" s="7">
        <v>601</v>
      </c>
      <c r="W5957" s="8">
        <v>44146</v>
      </c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</row>
    <row r="5958" ht="15.15" hidden="1" spans="1:86">
      <c r="A5958" s="4">
        <v>44146.8470949074</v>
      </c>
      <c r="B5958" s="5" t="s">
        <v>65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 t="s">
        <v>2628</v>
      </c>
      <c r="R5958" s="7">
        <v>89218814671</v>
      </c>
      <c r="S5958" s="6" t="s">
        <v>2629</v>
      </c>
      <c r="T5958" s="6" t="s">
        <v>2630</v>
      </c>
      <c r="U5958" s="6" t="s">
        <v>1355</v>
      </c>
      <c r="V5958" s="7">
        <v>101</v>
      </c>
      <c r="W5958" s="8">
        <v>44144</v>
      </c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</row>
    <row r="5959" ht="15.15" hidden="1" spans="1:86">
      <c r="A5959" s="4">
        <v>44146.8471990741</v>
      </c>
      <c r="B5959" s="6" t="s">
        <v>15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 t="s">
        <v>14713</v>
      </c>
      <c r="AF5959" s="6">
        <v>79219518525</v>
      </c>
      <c r="AG5959" s="6" t="s">
        <v>14714</v>
      </c>
      <c r="AH5959" s="6" t="s">
        <v>14958</v>
      </c>
      <c r="AI5959" s="6" t="s">
        <v>1387</v>
      </c>
      <c r="AJ5959" s="7">
        <v>104</v>
      </c>
      <c r="AK5959" s="6" t="s">
        <v>20</v>
      </c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</row>
    <row r="5960" ht="15.15" hidden="1" spans="1:86">
      <c r="A5960" s="4">
        <v>44146.8473958333</v>
      </c>
      <c r="B5960" s="5" t="s">
        <v>65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 t="s">
        <v>6237</v>
      </c>
      <c r="R5960" s="6">
        <v>79523951922</v>
      </c>
      <c r="S5960" s="6" t="s">
        <v>6238</v>
      </c>
      <c r="T5960" s="6" t="s">
        <v>6239</v>
      </c>
      <c r="U5960" s="6" t="s">
        <v>8616</v>
      </c>
      <c r="V5960" s="6">
        <v>3</v>
      </c>
      <c r="W5960" s="8">
        <v>44146</v>
      </c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</row>
    <row r="5961" ht="15.15" hidden="1" spans="1:86">
      <c r="A5961" s="4">
        <v>44146.8475578704</v>
      </c>
      <c r="B5961" s="5" t="s">
        <v>65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 t="s">
        <v>14950</v>
      </c>
      <c r="R5961" s="7">
        <v>89216413997</v>
      </c>
      <c r="S5961" s="6" t="s">
        <v>14944</v>
      </c>
      <c r="T5961" s="6" t="s">
        <v>14959</v>
      </c>
      <c r="U5961" s="6" t="s">
        <v>1355</v>
      </c>
      <c r="V5961" s="7">
        <v>203</v>
      </c>
      <c r="W5961" s="8">
        <v>44146</v>
      </c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</row>
    <row r="5962" ht="15.15" spans="1:86">
      <c r="A5962" s="4">
        <v>44146.8476041667</v>
      </c>
      <c r="B5962" s="5" t="s">
        <v>11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 t="s">
        <v>14960</v>
      </c>
      <c r="BP5962" s="6">
        <v>79219312294</v>
      </c>
      <c r="BQ5962" s="6" t="s">
        <v>14961</v>
      </c>
      <c r="BR5962" s="6" t="s">
        <v>4803</v>
      </c>
      <c r="BS5962" s="6" t="s">
        <v>2215</v>
      </c>
      <c r="BT5962" s="7">
        <v>172</v>
      </c>
      <c r="BU5962" s="8">
        <v>44146</v>
      </c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</row>
    <row r="5963" ht="15.15" spans="1:86">
      <c r="A5963" s="4">
        <v>44146.8478356482</v>
      </c>
      <c r="B5963" s="5" t="s">
        <v>11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 t="s">
        <v>14962</v>
      </c>
      <c r="BP5963" s="7">
        <v>89117761447</v>
      </c>
      <c r="BQ5963" s="6" t="s">
        <v>14963</v>
      </c>
      <c r="BR5963" s="6" t="s">
        <v>14964</v>
      </c>
      <c r="BS5963" s="6" t="s">
        <v>14336</v>
      </c>
      <c r="BT5963" s="7">
        <v>301</v>
      </c>
      <c r="BU5963" s="8">
        <v>44146</v>
      </c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</row>
    <row r="5964" ht="15.15" hidden="1" spans="1:86">
      <c r="A5964" s="4">
        <v>44146.8479282407</v>
      </c>
      <c r="B5964" s="6" t="s">
        <v>15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 t="s">
        <v>5039</v>
      </c>
      <c r="AF5964" s="6">
        <v>79217456531</v>
      </c>
      <c r="AG5964" s="6" t="s">
        <v>5040</v>
      </c>
      <c r="AH5964" s="6" t="s">
        <v>5041</v>
      </c>
      <c r="AI5964" s="6" t="s">
        <v>14250</v>
      </c>
      <c r="AJ5964" s="7">
        <v>102</v>
      </c>
      <c r="AK5964" s="6" t="s">
        <v>74</v>
      </c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</row>
    <row r="5965" ht="15.15" spans="1:86">
      <c r="A5965" s="4">
        <v>44146.8480439815</v>
      </c>
      <c r="B5965" s="5" t="s">
        <v>11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 t="s">
        <v>14965</v>
      </c>
      <c r="BP5965" s="7">
        <v>89309919411</v>
      </c>
      <c r="BQ5965" s="6" t="s">
        <v>14966</v>
      </c>
      <c r="BR5965" s="6" t="s">
        <v>14967</v>
      </c>
      <c r="BS5965" s="6" t="s">
        <v>95</v>
      </c>
      <c r="BT5965" s="7">
        <v>143</v>
      </c>
      <c r="BU5965" s="8">
        <v>44146</v>
      </c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</row>
    <row r="5966" ht="15.15" hidden="1" spans="1:86">
      <c r="A5966" s="4">
        <v>44146.8482986111</v>
      </c>
      <c r="B5966" s="5" t="s">
        <v>65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 t="s">
        <v>14950</v>
      </c>
      <c r="R5966" s="7">
        <v>89216413997</v>
      </c>
      <c r="S5966" s="6" t="s">
        <v>14944</v>
      </c>
      <c r="T5966" s="6" t="s">
        <v>14968</v>
      </c>
      <c r="U5966" s="6" t="s">
        <v>1355</v>
      </c>
      <c r="V5966" s="7">
        <v>203</v>
      </c>
      <c r="W5966" s="8">
        <v>44146</v>
      </c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</row>
    <row r="5967" ht="15.15" hidden="1" spans="1:86">
      <c r="A5967" s="4">
        <v>44146.8490046296</v>
      </c>
      <c r="B5967" s="5" t="s">
        <v>65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 t="s">
        <v>8807</v>
      </c>
      <c r="R5967" s="7">
        <v>89213175405</v>
      </c>
      <c r="S5967" s="6" t="s">
        <v>8808</v>
      </c>
      <c r="T5967" s="6" t="s">
        <v>14969</v>
      </c>
      <c r="U5967" s="6" t="s">
        <v>8811</v>
      </c>
      <c r="V5967" s="7">
        <v>1</v>
      </c>
      <c r="W5967" s="8">
        <v>44146</v>
      </c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</row>
    <row r="5968" ht="15.15" hidden="1" spans="1:86">
      <c r="A5968" s="4">
        <v>44146.8491666667</v>
      </c>
      <c r="B5968" s="5" t="s">
        <v>65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 t="s">
        <v>6843</v>
      </c>
      <c r="R5968" s="7">
        <v>89811854593</v>
      </c>
      <c r="S5968" s="6" t="s">
        <v>6844</v>
      </c>
      <c r="T5968" s="6" t="s">
        <v>6845</v>
      </c>
      <c r="U5968" s="6" t="s">
        <v>14970</v>
      </c>
      <c r="V5968" s="7">
        <v>102</v>
      </c>
      <c r="W5968" s="8">
        <v>44144</v>
      </c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</row>
    <row r="5969" ht="15.15" hidden="1" spans="1:86">
      <c r="A5969" s="4">
        <v>44146.8494097222</v>
      </c>
      <c r="B5969" s="6" t="s">
        <v>15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 t="s">
        <v>14971</v>
      </c>
      <c r="AF5969" s="7">
        <v>89118159636</v>
      </c>
      <c r="AG5969" s="6" t="s">
        <v>14972</v>
      </c>
      <c r="AH5969" s="6" t="s">
        <v>14973</v>
      </c>
      <c r="AI5969" s="6" t="s">
        <v>3531</v>
      </c>
      <c r="AJ5969" s="7">
        <v>803</v>
      </c>
      <c r="AK5969" s="6" t="s">
        <v>1451</v>
      </c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</row>
    <row r="5970" ht="15.15" hidden="1" spans="1:86">
      <c r="A5970" s="4">
        <v>44146.8499305556</v>
      </c>
      <c r="B5970" s="5" t="s">
        <v>65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 t="s">
        <v>4999</v>
      </c>
      <c r="R5970" s="7">
        <v>89062665343</v>
      </c>
      <c r="S5970" s="6" t="s">
        <v>5000</v>
      </c>
      <c r="T5970" s="6" t="s">
        <v>5001</v>
      </c>
      <c r="U5970" s="6" t="s">
        <v>414</v>
      </c>
      <c r="V5970" s="7">
        <v>101</v>
      </c>
      <c r="W5970" s="8">
        <v>44146</v>
      </c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</row>
    <row r="5971" ht="15.15" hidden="1" spans="1:86">
      <c r="A5971" s="4">
        <v>44146.8500115741</v>
      </c>
      <c r="B5971" s="6" t="s">
        <v>15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 t="s">
        <v>14974</v>
      </c>
      <c r="AF5971" s="6">
        <v>79112328831</v>
      </c>
      <c r="AG5971" s="6" t="s">
        <v>6311</v>
      </c>
      <c r="AH5971" s="6" t="s">
        <v>6312</v>
      </c>
      <c r="AI5971" s="6" t="s">
        <v>14975</v>
      </c>
      <c r="AJ5971" s="7">
        <v>101</v>
      </c>
      <c r="AK5971" s="6" t="s">
        <v>26</v>
      </c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</row>
    <row r="5972" ht="15.15" hidden="1" spans="1:86">
      <c r="A5972" s="4">
        <v>44146.8510185185</v>
      </c>
      <c r="B5972" s="6" t="s">
        <v>15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 t="s">
        <v>14976</v>
      </c>
      <c r="AF5972" s="6" t="s">
        <v>14977</v>
      </c>
      <c r="AG5972" s="6" t="s">
        <v>14978</v>
      </c>
      <c r="AH5972" s="6" t="s">
        <v>14979</v>
      </c>
      <c r="AI5972" s="6" t="s">
        <v>7250</v>
      </c>
      <c r="AJ5972" s="7">
        <v>101</v>
      </c>
      <c r="AK5972" s="6" t="s">
        <v>20</v>
      </c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</row>
    <row r="5973" ht="15.15" spans="1:86">
      <c r="A5973" s="4">
        <v>44146.8518981481</v>
      </c>
      <c r="B5973" s="5" t="s">
        <v>11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 t="s">
        <v>14980</v>
      </c>
      <c r="BP5973" s="6" t="s">
        <v>14981</v>
      </c>
      <c r="BQ5973" s="6" t="s">
        <v>14982</v>
      </c>
      <c r="BR5973" s="6" t="s">
        <v>14983</v>
      </c>
      <c r="BS5973" s="6" t="s">
        <v>218</v>
      </c>
      <c r="BT5973" s="7">
        <v>101</v>
      </c>
      <c r="BU5973" s="8">
        <v>44146</v>
      </c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</row>
    <row r="5974" ht="15.15" hidden="1" spans="1:86">
      <c r="A5974" s="4">
        <v>44146.8522453704</v>
      </c>
      <c r="B5974" s="6" t="s">
        <v>15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 t="s">
        <v>6310</v>
      </c>
      <c r="AF5974" s="6">
        <v>79112328831</v>
      </c>
      <c r="AG5974" s="6" t="s">
        <v>6311</v>
      </c>
      <c r="AH5974" s="6" t="s">
        <v>14984</v>
      </c>
      <c r="AI5974" s="6" t="s">
        <v>14985</v>
      </c>
      <c r="AJ5974" s="7">
        <v>101</v>
      </c>
      <c r="AK5974" s="6" t="s">
        <v>26</v>
      </c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</row>
    <row r="5975" ht="15.15" spans="1:86">
      <c r="A5975" s="4">
        <v>44146.8522453704</v>
      </c>
      <c r="B5975" s="5" t="s">
        <v>11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 t="s">
        <v>14986</v>
      </c>
      <c r="BP5975" s="7">
        <v>89819657547</v>
      </c>
      <c r="BQ5975" s="6" t="s">
        <v>14987</v>
      </c>
      <c r="BR5975" s="6" t="s">
        <v>14988</v>
      </c>
      <c r="BS5975" s="6" t="s">
        <v>14342</v>
      </c>
      <c r="BT5975" s="7">
        <v>614</v>
      </c>
      <c r="BU5975" s="8">
        <v>44146</v>
      </c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</row>
    <row r="5976" ht="15.15" hidden="1" spans="1:86">
      <c r="A5976" s="4">
        <v>44146.8538541667</v>
      </c>
      <c r="B5976" s="6" t="s">
        <v>15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 t="s">
        <v>5039</v>
      </c>
      <c r="AF5976" s="6">
        <v>79217456531</v>
      </c>
      <c r="AG5976" s="6" t="s">
        <v>5040</v>
      </c>
      <c r="AH5976" s="6" t="s">
        <v>5041</v>
      </c>
      <c r="AI5976" s="6" t="s">
        <v>14989</v>
      </c>
      <c r="AJ5976" s="7">
        <v>109</v>
      </c>
      <c r="AK5976" s="6" t="s">
        <v>74</v>
      </c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</row>
    <row r="5977" ht="15.15" hidden="1" spans="1:86">
      <c r="A5977" s="4">
        <v>44146.8554861111</v>
      </c>
      <c r="B5977" s="5" t="s">
        <v>192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 t="s">
        <v>2105</v>
      </c>
      <c r="BA5977" s="7">
        <v>89313062757</v>
      </c>
      <c r="BB5977" s="6" t="s">
        <v>2106</v>
      </c>
      <c r="BC5977" s="6" t="s">
        <v>2107</v>
      </c>
      <c r="BD5977" s="6" t="s">
        <v>773</v>
      </c>
      <c r="BE5977" s="7">
        <v>122</v>
      </c>
      <c r="BF5977" s="8">
        <v>44146</v>
      </c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</row>
    <row r="5978" ht="15.15" hidden="1" spans="1:86">
      <c r="A5978" s="4">
        <v>44146.8561805556</v>
      </c>
      <c r="B5978" s="5" t="s">
        <v>65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 t="s">
        <v>6056</v>
      </c>
      <c r="R5978" s="6">
        <v>79214111456</v>
      </c>
      <c r="S5978" s="6" t="s">
        <v>6057</v>
      </c>
      <c r="T5978" s="6" t="s">
        <v>14990</v>
      </c>
      <c r="U5978" s="6" t="s">
        <v>414</v>
      </c>
      <c r="V5978" s="7">
        <v>401</v>
      </c>
      <c r="W5978" s="8">
        <v>44143</v>
      </c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</row>
    <row r="5979" ht="15.15" hidden="1" spans="1:86">
      <c r="A5979" s="4">
        <v>44146.8563310185</v>
      </c>
      <c r="B5979" s="5" t="s">
        <v>27</v>
      </c>
      <c r="C5979" s="6"/>
      <c r="D5979" s="6"/>
      <c r="E5979" s="6"/>
      <c r="F5979" s="6"/>
      <c r="G5979" s="6"/>
      <c r="H5979" s="6"/>
      <c r="I5979" s="6"/>
      <c r="J5979" s="6" t="s">
        <v>14991</v>
      </c>
      <c r="K5979" s="7">
        <v>89215808681</v>
      </c>
      <c r="L5979" s="6" t="s">
        <v>14992</v>
      </c>
      <c r="M5979" s="6" t="s">
        <v>14993</v>
      </c>
      <c r="N5979" s="6" t="s">
        <v>9082</v>
      </c>
      <c r="O5979" s="7">
        <v>203</v>
      </c>
      <c r="P5979" s="8">
        <v>44146</v>
      </c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</row>
    <row r="5980" ht="15.15" hidden="1" spans="1:86">
      <c r="A5980" s="4">
        <v>44146.8569560185</v>
      </c>
      <c r="B5980" s="5" t="s">
        <v>65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 t="s">
        <v>6878</v>
      </c>
      <c r="R5980" s="6" t="s">
        <v>14994</v>
      </c>
      <c r="S5980" s="6" t="s">
        <v>6879</v>
      </c>
      <c r="T5980" s="6" t="s">
        <v>14995</v>
      </c>
      <c r="U5980" s="6" t="s">
        <v>1355</v>
      </c>
      <c r="V5980" s="7">
        <v>301</v>
      </c>
      <c r="W5980" s="8">
        <v>44144</v>
      </c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</row>
    <row r="5981" ht="15.15" hidden="1" spans="1:86">
      <c r="A5981" s="4">
        <v>44146.8569560185</v>
      </c>
      <c r="B5981" s="5" t="s">
        <v>65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 t="s">
        <v>14996</v>
      </c>
      <c r="R5981" s="6">
        <v>79219596674</v>
      </c>
      <c r="S5981" s="6" t="s">
        <v>14997</v>
      </c>
      <c r="T5981" s="6" t="s">
        <v>14998</v>
      </c>
      <c r="U5981" s="6" t="s">
        <v>6329</v>
      </c>
      <c r="V5981" s="7">
        <v>803</v>
      </c>
      <c r="W5981" s="8">
        <v>44146</v>
      </c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</row>
    <row r="5982" ht="15.15" hidden="1" spans="1:86">
      <c r="A5982" s="4">
        <v>44146.8571412037</v>
      </c>
      <c r="B5982" s="5" t="s">
        <v>65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 t="s">
        <v>1509</v>
      </c>
      <c r="R5982" s="6">
        <v>79117729865</v>
      </c>
      <c r="S5982" s="6" t="s">
        <v>1510</v>
      </c>
      <c r="T5982" s="6" t="s">
        <v>1532</v>
      </c>
      <c r="U5982" s="6" t="s">
        <v>414</v>
      </c>
      <c r="V5982" s="7">
        <v>101</v>
      </c>
      <c r="W5982" s="8">
        <v>44144</v>
      </c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</row>
    <row r="5983" ht="15.15" hidden="1" spans="1:86">
      <c r="A5983" s="4">
        <v>44146.8574652778</v>
      </c>
      <c r="B5983" s="6" t="s">
        <v>15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 t="s">
        <v>675</v>
      </c>
      <c r="AF5983" s="6">
        <v>79046169878</v>
      </c>
      <c r="AG5983" s="6" t="s">
        <v>676</v>
      </c>
      <c r="AH5983" s="6" t="s">
        <v>14999</v>
      </c>
      <c r="AI5983" s="6" t="s">
        <v>3305</v>
      </c>
      <c r="AJ5983" s="7">
        <v>134</v>
      </c>
      <c r="AK5983" s="6" t="s">
        <v>20</v>
      </c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</row>
    <row r="5984" ht="15.15" hidden="1" spans="1:86">
      <c r="A5984" s="4">
        <v>44146.8577662037</v>
      </c>
      <c r="B5984" s="5" t="s">
        <v>65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 t="s">
        <v>1509</v>
      </c>
      <c r="R5984" s="6">
        <v>79117729865</v>
      </c>
      <c r="S5984" s="6" t="s">
        <v>1510</v>
      </c>
      <c r="T5984" s="6" t="s">
        <v>1511</v>
      </c>
      <c r="U5984" s="6" t="s">
        <v>414</v>
      </c>
      <c r="V5984" s="7">
        <v>301</v>
      </c>
      <c r="W5984" s="8">
        <v>44144</v>
      </c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</row>
    <row r="5985" ht="15.15" hidden="1" spans="1:86">
      <c r="A5985" s="4">
        <v>44146.8579166667</v>
      </c>
      <c r="B5985" s="6" t="s">
        <v>15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 t="s">
        <v>15000</v>
      </c>
      <c r="AF5985" s="7">
        <v>89216458220</v>
      </c>
      <c r="AG5985" s="6" t="s">
        <v>15001</v>
      </c>
      <c r="AH5985" s="6" t="s">
        <v>15002</v>
      </c>
      <c r="AI5985" s="6" t="s">
        <v>1387</v>
      </c>
      <c r="AJ5985" s="7">
        <v>104</v>
      </c>
      <c r="AK5985" s="6" t="s">
        <v>26</v>
      </c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</row>
    <row r="5986" ht="15.15" hidden="1" spans="1:86">
      <c r="A5986" s="4">
        <v>44146.8580208333</v>
      </c>
      <c r="B5986" s="5" t="s">
        <v>169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 t="s">
        <v>4503</v>
      </c>
      <c r="Y5986" s="6">
        <v>79522426592</v>
      </c>
      <c r="Z5986" s="6" t="s">
        <v>4504</v>
      </c>
      <c r="AA5986" s="6" t="s">
        <v>4251</v>
      </c>
      <c r="AB5986" s="6" t="s">
        <v>15003</v>
      </c>
      <c r="AC5986" s="7">
        <v>303</v>
      </c>
      <c r="AD5986" s="8">
        <v>44146</v>
      </c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</row>
    <row r="5987" ht="15.15" hidden="1" spans="1:86">
      <c r="A5987" s="4">
        <v>44146.858275463</v>
      </c>
      <c r="B5987" s="5" t="s">
        <v>65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 t="s">
        <v>5940</v>
      </c>
      <c r="R5987" s="6">
        <f>7-921-301-3443</f>
        <v>-4658</v>
      </c>
      <c r="S5987" s="6" t="s">
        <v>15004</v>
      </c>
      <c r="T5987" s="6" t="s">
        <v>5942</v>
      </c>
      <c r="U5987" s="6" t="s">
        <v>476</v>
      </c>
      <c r="V5987" s="6">
        <v>3</v>
      </c>
      <c r="W5987" s="8">
        <v>44146</v>
      </c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</row>
    <row r="5988" ht="15.15" hidden="1" spans="1:86">
      <c r="A5988" s="4">
        <v>44146.8594907407</v>
      </c>
      <c r="B5988" s="5" t="s">
        <v>27</v>
      </c>
      <c r="C5988" s="6"/>
      <c r="D5988" s="6"/>
      <c r="E5988" s="6"/>
      <c r="F5988" s="6"/>
      <c r="G5988" s="6"/>
      <c r="H5988" s="6"/>
      <c r="I5988" s="6"/>
      <c r="J5988" s="6" t="s">
        <v>15005</v>
      </c>
      <c r="K5988" s="6">
        <v>79219696218</v>
      </c>
      <c r="L5988" s="6" t="s">
        <v>15006</v>
      </c>
      <c r="M5988" s="6" t="s">
        <v>15007</v>
      </c>
      <c r="N5988" s="6" t="s">
        <v>9082</v>
      </c>
      <c r="O5988" s="7">
        <v>101</v>
      </c>
      <c r="P5988" s="8">
        <v>44146</v>
      </c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</row>
    <row r="5989" ht="15.15" hidden="1" spans="1:86">
      <c r="A5989" s="4">
        <v>44146.8601736111</v>
      </c>
      <c r="B5989" s="5" t="s">
        <v>65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 t="s">
        <v>6843</v>
      </c>
      <c r="R5989" s="7">
        <v>89811854593</v>
      </c>
      <c r="S5989" s="6" t="s">
        <v>6844</v>
      </c>
      <c r="T5989" s="6" t="s">
        <v>6845</v>
      </c>
      <c r="U5989" s="6" t="s">
        <v>15008</v>
      </c>
      <c r="V5989" s="6">
        <v>1</v>
      </c>
      <c r="W5989" s="8">
        <v>44144</v>
      </c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</row>
    <row r="5990" ht="15.15" spans="1:86">
      <c r="A5990" s="4">
        <v>44146.8603240741</v>
      </c>
      <c r="B5990" s="5" t="s">
        <v>11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 t="s">
        <v>15009</v>
      </c>
      <c r="BP5990" s="7">
        <v>89817584030</v>
      </c>
      <c r="BQ5990" s="6" t="s">
        <v>15010</v>
      </c>
      <c r="BR5990" s="6" t="s">
        <v>15011</v>
      </c>
      <c r="BS5990" s="6" t="s">
        <v>95</v>
      </c>
      <c r="BT5990" s="7">
        <v>143</v>
      </c>
      <c r="BU5990" s="8">
        <v>44146</v>
      </c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</row>
    <row r="5991" ht="15.15" hidden="1" spans="1:86">
      <c r="A5991" s="4">
        <v>44146.8605324074</v>
      </c>
      <c r="B5991" s="5" t="s">
        <v>65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 t="s">
        <v>407</v>
      </c>
      <c r="R5991" s="6">
        <v>79219474120</v>
      </c>
      <c r="S5991" s="6" t="s">
        <v>408</v>
      </c>
      <c r="T5991" s="6" t="s">
        <v>542</v>
      </c>
      <c r="U5991" s="6" t="s">
        <v>414</v>
      </c>
      <c r="V5991" s="7">
        <v>601</v>
      </c>
      <c r="W5991" s="8">
        <v>44146</v>
      </c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</row>
    <row r="5992" ht="15.15" hidden="1" spans="1:86">
      <c r="A5992" s="4">
        <v>44146.8610416667</v>
      </c>
      <c r="B5992" s="5" t="s">
        <v>65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 t="s">
        <v>1050</v>
      </c>
      <c r="R5992" s="6">
        <v>79112185303</v>
      </c>
      <c r="S5992" s="6" t="s">
        <v>1051</v>
      </c>
      <c r="T5992" s="6" t="s">
        <v>1052</v>
      </c>
      <c r="U5992" s="6" t="s">
        <v>414</v>
      </c>
      <c r="V5992" s="7">
        <v>401</v>
      </c>
      <c r="W5992" s="8">
        <v>44146</v>
      </c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</row>
    <row r="5993" ht="15.15" hidden="1" spans="1:86">
      <c r="A5993" s="4">
        <v>44146.8611458333</v>
      </c>
      <c r="B5993" s="5" t="s">
        <v>65</v>
      </c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 t="s">
        <v>6331</v>
      </c>
      <c r="R5993" s="6">
        <v>79697179729</v>
      </c>
      <c r="S5993" s="6" t="s">
        <v>6332</v>
      </c>
      <c r="T5993" s="6" t="s">
        <v>6333</v>
      </c>
      <c r="U5993" s="6" t="s">
        <v>414</v>
      </c>
      <c r="V5993" s="7">
        <v>401</v>
      </c>
      <c r="W5993" s="7" t="s">
        <v>14134</v>
      </c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P5993" s="6"/>
      <c r="BQ5993" s="6"/>
      <c r="BR5993" s="6"/>
      <c r="BS5993" s="6"/>
      <c r="BT5993" s="6"/>
      <c r="BU5993" s="6"/>
      <c r="BV5993" s="6"/>
      <c r="BW5993" s="6"/>
      <c r="BX5993" s="6"/>
      <c r="BY5993" s="6"/>
      <c r="BZ5993" s="6"/>
      <c r="CA5993" s="6"/>
      <c r="CB5993" s="6"/>
      <c r="CC5993" s="6"/>
      <c r="CD5993" s="6"/>
      <c r="CE5993" s="6"/>
      <c r="CF5993" s="6"/>
      <c r="CG5993" s="6"/>
      <c r="CH5993" s="6"/>
    </row>
    <row r="5994" ht="15.15" spans="1:86">
      <c r="A5994" s="4">
        <v>44146.8617939815</v>
      </c>
      <c r="B5994" s="5" t="s">
        <v>11</v>
      </c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 t="s">
        <v>15012</v>
      </c>
      <c r="BP5994" s="7">
        <v>89602504775</v>
      </c>
      <c r="BQ5994" s="6"/>
      <c r="BR5994" s="6" t="s">
        <v>15013</v>
      </c>
      <c r="BS5994" s="6" t="s">
        <v>2068</v>
      </c>
      <c r="BT5994" s="7">
        <v>142</v>
      </c>
      <c r="BU5994" s="8">
        <v>44146</v>
      </c>
      <c r="BV5994" s="6"/>
      <c r="BW5994" s="6"/>
      <c r="BX5994" s="6"/>
      <c r="BY5994" s="6"/>
      <c r="BZ5994" s="6"/>
      <c r="CA5994" s="6"/>
      <c r="CB5994" s="6"/>
      <c r="CC5994" s="6"/>
      <c r="CD5994" s="6"/>
      <c r="CE5994" s="6"/>
      <c r="CF5994" s="6"/>
      <c r="CG5994" s="6"/>
      <c r="CH5994" s="6"/>
    </row>
    <row r="5995" ht="15.15" spans="1:86">
      <c r="A5995" s="4">
        <v>44146.8627083333</v>
      </c>
      <c r="B5995" s="5" t="s">
        <v>11</v>
      </c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 t="s">
        <v>9952</v>
      </c>
      <c r="BP5995" s="7">
        <v>89110958440</v>
      </c>
      <c r="BQ5995" s="6" t="s">
        <v>9953</v>
      </c>
      <c r="BR5995" s="6" t="s">
        <v>15014</v>
      </c>
      <c r="BS5995" s="6" t="s">
        <v>95</v>
      </c>
      <c r="BT5995" s="7">
        <v>143</v>
      </c>
      <c r="BU5995" s="8">
        <v>44146</v>
      </c>
      <c r="BV5995" s="6"/>
      <c r="BW5995" s="6"/>
      <c r="BX5995" s="6"/>
      <c r="BY5995" s="6"/>
      <c r="BZ5995" s="6"/>
      <c r="CA5995" s="6"/>
      <c r="CB5995" s="6"/>
      <c r="CC5995" s="6"/>
      <c r="CD5995" s="6"/>
      <c r="CE5995" s="6"/>
      <c r="CF5995" s="6"/>
      <c r="CG5995" s="6"/>
      <c r="CH5995" s="6"/>
    </row>
    <row r="5996" ht="15.15" hidden="1" spans="1:86">
      <c r="A5996" s="4">
        <v>44146.8631481481</v>
      </c>
      <c r="B5996" s="6" t="s">
        <v>15</v>
      </c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 t="s">
        <v>15015</v>
      </c>
      <c r="AF5996" s="6" t="s">
        <v>15016</v>
      </c>
      <c r="AG5996" s="6" t="s">
        <v>15017</v>
      </c>
      <c r="AH5996" s="6" t="s">
        <v>15018</v>
      </c>
      <c r="AI5996" s="6" t="s">
        <v>2220</v>
      </c>
      <c r="AJ5996" s="7">
        <v>109</v>
      </c>
      <c r="AK5996" s="6" t="s">
        <v>15019</v>
      </c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  <c r="BR5996" s="6"/>
      <c r="BS5996" s="6"/>
      <c r="BT5996" s="6"/>
      <c r="BU5996" s="6"/>
      <c r="BV5996" s="6"/>
      <c r="BW5996" s="6"/>
      <c r="BX5996" s="6"/>
      <c r="BY5996" s="6"/>
      <c r="BZ5996" s="6"/>
      <c r="CA5996" s="6"/>
      <c r="CB5996" s="6"/>
      <c r="CC5996" s="6"/>
      <c r="CD5996" s="6"/>
      <c r="CE5996" s="6"/>
      <c r="CF5996" s="6"/>
      <c r="CG5996" s="6"/>
      <c r="CH5996" s="6"/>
    </row>
    <row r="5997" ht="15.15" hidden="1" spans="1:86">
      <c r="A5997" s="4">
        <v>44146.8641550926</v>
      </c>
      <c r="B5997" s="5" t="s">
        <v>65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 t="s">
        <v>1388</v>
      </c>
      <c r="R5997" s="6">
        <v>79217991598</v>
      </c>
      <c r="S5997" s="6" t="s">
        <v>1389</v>
      </c>
      <c r="T5997" s="6" t="s">
        <v>1397</v>
      </c>
      <c r="U5997" s="6" t="s">
        <v>414</v>
      </c>
      <c r="V5997" s="7">
        <v>601</v>
      </c>
      <c r="W5997" s="8">
        <v>44146</v>
      </c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</row>
    <row r="5998" ht="15.15" spans="1:86">
      <c r="A5998" s="4">
        <v>44146.8641782407</v>
      </c>
      <c r="B5998" s="5" t="s">
        <v>11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 t="s">
        <v>15012</v>
      </c>
      <c r="BP5998" s="7">
        <v>89602504775</v>
      </c>
      <c r="BQ5998" s="6"/>
      <c r="BR5998" s="6" t="s">
        <v>15013</v>
      </c>
      <c r="BS5998" s="6" t="s">
        <v>12595</v>
      </c>
      <c r="BT5998" s="7">
        <v>162</v>
      </c>
      <c r="BU5998" s="8">
        <v>44146</v>
      </c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</row>
    <row r="5999" ht="15.15" spans="1:86">
      <c r="A5999" s="4">
        <v>44146.8648032407</v>
      </c>
      <c r="B5999" s="5" t="s">
        <v>11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 t="s">
        <v>15020</v>
      </c>
      <c r="BP5999" s="7">
        <v>89522362368</v>
      </c>
      <c r="BQ5999" s="6" t="s">
        <v>15021</v>
      </c>
      <c r="BR5999" s="6" t="s">
        <v>15022</v>
      </c>
      <c r="BS5999" s="6" t="s">
        <v>95</v>
      </c>
      <c r="BT5999" s="7">
        <v>143</v>
      </c>
      <c r="BU5999" s="8">
        <v>44146</v>
      </c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</row>
    <row r="6000" ht="15.15" hidden="1" spans="1:86">
      <c r="A6000" s="4">
        <v>44146.8650925926</v>
      </c>
      <c r="B6000" s="6" t="s">
        <v>80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 t="s">
        <v>8233</v>
      </c>
      <c r="BH6000" s="7">
        <v>89217798748</v>
      </c>
      <c r="BI6000" s="6" t="s">
        <v>8234</v>
      </c>
      <c r="BJ6000" s="6" t="s">
        <v>15023</v>
      </c>
      <c r="BK6000" s="6" t="s">
        <v>8235</v>
      </c>
      <c r="BL6000" s="6" t="s">
        <v>4889</v>
      </c>
      <c r="BM6000" s="7">
        <v>144</v>
      </c>
      <c r="BN6000" s="6" t="s">
        <v>86</v>
      </c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</row>
    <row r="6001" ht="15.15" hidden="1" spans="1:86">
      <c r="A6001" s="4">
        <v>44146.8665856481</v>
      </c>
      <c r="B6001" s="6" t="s">
        <v>15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 t="s">
        <v>15024</v>
      </c>
      <c r="AF6001" s="7">
        <v>89213693239</v>
      </c>
      <c r="AG6001" s="6" t="s">
        <v>15025</v>
      </c>
      <c r="AH6001" s="6" t="s">
        <v>15026</v>
      </c>
      <c r="AI6001" s="6" t="s">
        <v>15027</v>
      </c>
      <c r="AJ6001" s="7">
        <v>104</v>
      </c>
      <c r="AK6001" s="6" t="s">
        <v>26</v>
      </c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</row>
    <row r="6002" ht="15.15" spans="1:86">
      <c r="A6002" s="4">
        <v>44146.8683449074</v>
      </c>
      <c r="B6002" s="5" t="s">
        <v>11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 t="s">
        <v>13711</v>
      </c>
      <c r="BP6002" s="7">
        <v>89030958772</v>
      </c>
      <c r="BQ6002" s="6" t="s">
        <v>13712</v>
      </c>
      <c r="BR6002" s="6" t="s">
        <v>13713</v>
      </c>
      <c r="BS6002" s="6" t="s">
        <v>95</v>
      </c>
      <c r="BT6002" s="7">
        <v>143</v>
      </c>
      <c r="BU6002" s="8">
        <v>44146</v>
      </c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</row>
    <row r="6003" ht="15.15" hidden="1" spans="1:86">
      <c r="A6003" s="4">
        <v>44146.868912037</v>
      </c>
      <c r="B6003" s="5" t="s">
        <v>65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 t="s">
        <v>15028</v>
      </c>
      <c r="R6003" s="7">
        <v>89211850818</v>
      </c>
      <c r="S6003" s="6" t="s">
        <v>15029</v>
      </c>
      <c r="T6003" s="6" t="s">
        <v>15030</v>
      </c>
      <c r="U6003" s="6" t="s">
        <v>15031</v>
      </c>
      <c r="V6003" s="7">
        <v>502</v>
      </c>
      <c r="W6003" s="8">
        <v>44146</v>
      </c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</row>
    <row r="6004" ht="15.15" hidden="1" spans="1:86">
      <c r="A6004" s="4">
        <v>44146.8697916667</v>
      </c>
      <c r="B6004" s="5" t="s">
        <v>65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 t="s">
        <v>4595</v>
      </c>
      <c r="R6004" s="6">
        <v>79627148334</v>
      </c>
      <c r="S6004" s="6" t="s">
        <v>4596</v>
      </c>
      <c r="T6004" s="6" t="s">
        <v>15032</v>
      </c>
      <c r="U6004" s="6" t="s">
        <v>414</v>
      </c>
      <c r="V6004" s="7">
        <v>101</v>
      </c>
      <c r="W6004" s="8">
        <v>44145</v>
      </c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</row>
    <row r="6005" ht="15.15" spans="1:86">
      <c r="A6005" s="4">
        <v>44146.870150463</v>
      </c>
      <c r="B6005" s="5" t="s">
        <v>11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 t="s">
        <v>92</v>
      </c>
      <c r="BP6005" s="7">
        <v>89117590657</v>
      </c>
      <c r="BQ6005" s="6" t="s">
        <v>93</v>
      </c>
      <c r="BR6005" s="6" t="s">
        <v>94</v>
      </c>
      <c r="BS6005" s="6" t="s">
        <v>3585</v>
      </c>
      <c r="BT6005" s="7">
        <v>137</v>
      </c>
      <c r="BU6005" s="8">
        <v>44146</v>
      </c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</row>
    <row r="6006" ht="15.15" hidden="1" spans="1:86">
      <c r="A6006" s="4">
        <v>44146.8702314815</v>
      </c>
      <c r="B6006" s="5" t="s">
        <v>65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 t="s">
        <v>161</v>
      </c>
      <c r="R6006" s="7">
        <v>89818012433</v>
      </c>
      <c r="S6006" s="6" t="s">
        <v>162</v>
      </c>
      <c r="T6006" s="6" t="s">
        <v>15033</v>
      </c>
      <c r="U6006" s="6" t="s">
        <v>414</v>
      </c>
      <c r="V6006" s="7">
        <v>201</v>
      </c>
      <c r="W6006" s="8">
        <v>44146</v>
      </c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</row>
    <row r="6007" ht="15.15" spans="1:86">
      <c r="A6007" s="4">
        <v>44146.8717013889</v>
      </c>
      <c r="B6007" s="5" t="s">
        <v>11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 t="s">
        <v>14348</v>
      </c>
      <c r="BP6007" s="7">
        <v>89219518159</v>
      </c>
      <c r="BQ6007" s="6" t="s">
        <v>15034</v>
      </c>
      <c r="BR6007" s="6" t="s">
        <v>14350</v>
      </c>
      <c r="BS6007" s="6" t="s">
        <v>95</v>
      </c>
      <c r="BT6007" s="7">
        <v>143</v>
      </c>
      <c r="BU6007" s="8">
        <v>44146</v>
      </c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</row>
    <row r="6008" ht="15.15" spans="1:86">
      <c r="A6008" s="4">
        <v>44146.8718171296</v>
      </c>
      <c r="B6008" s="5" t="s">
        <v>11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 t="s">
        <v>15035</v>
      </c>
      <c r="BP6008" s="6">
        <f>7921-332-35-23</f>
        <v>7531</v>
      </c>
      <c r="BQ6008" s="6" t="s">
        <v>15036</v>
      </c>
      <c r="BR6008" s="6" t="s">
        <v>15037</v>
      </c>
      <c r="BS6008" s="6" t="s">
        <v>218</v>
      </c>
      <c r="BT6008" s="7">
        <v>201</v>
      </c>
      <c r="BU6008" s="8">
        <v>44146</v>
      </c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</row>
    <row r="6009" ht="15.15" hidden="1" spans="1:86">
      <c r="A6009" s="4">
        <v>44146.8723148148</v>
      </c>
      <c r="B6009" s="6" t="s">
        <v>15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 t="s">
        <v>15038</v>
      </c>
      <c r="AF6009" s="6" t="s">
        <v>15039</v>
      </c>
      <c r="AG6009" s="6" t="s">
        <v>15040</v>
      </c>
      <c r="AH6009" s="6" t="s">
        <v>15041</v>
      </c>
      <c r="AI6009" s="6" t="s">
        <v>15042</v>
      </c>
      <c r="AJ6009" s="7">
        <v>101</v>
      </c>
      <c r="AK6009" s="6" t="s">
        <v>2407</v>
      </c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</row>
    <row r="6010" ht="15.15" spans="1:86">
      <c r="A6010" s="4">
        <v>44146.8728009259</v>
      </c>
      <c r="B6010" s="5" t="s">
        <v>11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 t="s">
        <v>15035</v>
      </c>
      <c r="BP6010" s="6">
        <f>7921-332-35-23</f>
        <v>7531</v>
      </c>
      <c r="BQ6010" s="6" t="s">
        <v>15036</v>
      </c>
      <c r="BR6010" s="6" t="s">
        <v>15037</v>
      </c>
      <c r="BS6010" s="6" t="s">
        <v>15043</v>
      </c>
      <c r="BT6010" s="6" t="s">
        <v>46</v>
      </c>
      <c r="BU6010" s="8">
        <v>38667</v>
      </c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</row>
    <row r="6011" ht="15.15" hidden="1" spans="1:86">
      <c r="A6011" s="4">
        <v>44146.8750810185</v>
      </c>
      <c r="B6011" s="5" t="s">
        <v>65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 t="s">
        <v>2084</v>
      </c>
      <c r="R6011" s="6">
        <v>79117325546</v>
      </c>
      <c r="S6011" s="6" t="s">
        <v>15044</v>
      </c>
      <c r="T6011" s="6" t="s">
        <v>2086</v>
      </c>
      <c r="U6011" s="6" t="s">
        <v>1355</v>
      </c>
      <c r="V6011" s="7">
        <v>301</v>
      </c>
      <c r="W6011" s="8">
        <v>44146</v>
      </c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</row>
    <row r="6012" ht="15.15" hidden="1" spans="1:86">
      <c r="A6012" s="4">
        <v>44146.8761689815</v>
      </c>
      <c r="B6012" s="5" t="s">
        <v>169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 t="s">
        <v>6518</v>
      </c>
      <c r="Y6012" s="6">
        <v>79315334881</v>
      </c>
      <c r="Z6012" s="6" t="s">
        <v>15045</v>
      </c>
      <c r="AA6012" s="6" t="s">
        <v>15046</v>
      </c>
      <c r="AB6012" s="6" t="s">
        <v>15047</v>
      </c>
      <c r="AC6012" s="7">
        <v>203</v>
      </c>
      <c r="AD6012" s="8">
        <v>44146</v>
      </c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</row>
    <row r="6013" ht="15.15" hidden="1" spans="1:86">
      <c r="A6013" s="4">
        <v>44146.8766550926</v>
      </c>
      <c r="B6013" s="5" t="s">
        <v>44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 t="s">
        <v>15048</v>
      </c>
      <c r="AM6013" s="6">
        <v>79119040580</v>
      </c>
      <c r="AN6013" s="6" t="s">
        <v>15049</v>
      </c>
      <c r="AO6013" s="6" t="s">
        <v>15050</v>
      </c>
      <c r="AP6013" s="6" t="s">
        <v>1660</v>
      </c>
      <c r="AQ6013" s="6"/>
      <c r="AR6013" s="8">
        <v>44146</v>
      </c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</row>
    <row r="6014" ht="15.15" hidden="1" spans="1:86">
      <c r="A6014" s="4">
        <v>44146.8773263889</v>
      </c>
      <c r="B6014" s="6" t="s">
        <v>15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 t="s">
        <v>1265</v>
      </c>
      <c r="AF6014" s="6">
        <v>79119398554</v>
      </c>
      <c r="AG6014" s="6" t="s">
        <v>1266</v>
      </c>
      <c r="AH6014" s="6" t="s">
        <v>1267</v>
      </c>
      <c r="AI6014" s="6" t="s">
        <v>1268</v>
      </c>
      <c r="AJ6014" s="7">
        <v>104</v>
      </c>
      <c r="AK6014" s="6" t="s">
        <v>20</v>
      </c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</row>
    <row r="6015" ht="15.15" hidden="1" spans="1:86">
      <c r="A6015" s="4">
        <v>44146.8774189815</v>
      </c>
      <c r="B6015" s="5" t="s">
        <v>65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 t="s">
        <v>970</v>
      </c>
      <c r="R6015" s="7">
        <v>89236009353</v>
      </c>
      <c r="S6015" s="6"/>
      <c r="T6015" s="6" t="s">
        <v>971</v>
      </c>
      <c r="U6015" s="6" t="s">
        <v>414</v>
      </c>
      <c r="V6015" s="7">
        <v>301</v>
      </c>
      <c r="W6015" s="7" t="s">
        <v>14134</v>
      </c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</row>
    <row r="6016" ht="15.15" hidden="1" spans="1:86">
      <c r="A6016" s="4">
        <v>44146.8779050926</v>
      </c>
      <c r="B6016" s="5" t="s">
        <v>27</v>
      </c>
      <c r="C6016" s="6"/>
      <c r="D6016" s="6"/>
      <c r="E6016" s="6"/>
      <c r="F6016" s="6"/>
      <c r="G6016" s="6"/>
      <c r="H6016" s="6"/>
      <c r="I6016" s="6"/>
      <c r="J6016" s="6" t="s">
        <v>9015</v>
      </c>
      <c r="K6016" s="6">
        <v>79218717405</v>
      </c>
      <c r="L6016" s="6" t="s">
        <v>15051</v>
      </c>
      <c r="M6016" s="6" t="s">
        <v>15052</v>
      </c>
      <c r="N6016" s="6" t="s">
        <v>15053</v>
      </c>
      <c r="O6016" s="7">
        <v>301</v>
      </c>
      <c r="P6016" s="8">
        <v>44146</v>
      </c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</row>
    <row r="6017" ht="15.15" hidden="1" spans="1:86">
      <c r="A6017" s="4">
        <v>44146.878587963</v>
      </c>
      <c r="B6017" s="6" t="s">
        <v>15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 t="s">
        <v>1762</v>
      </c>
      <c r="AF6017" s="7">
        <v>79219004107</v>
      </c>
      <c r="AG6017" s="6" t="s">
        <v>1763</v>
      </c>
      <c r="AH6017" s="6" t="s">
        <v>12899</v>
      </c>
      <c r="AI6017" s="6" t="s">
        <v>11649</v>
      </c>
      <c r="AJ6017" s="7">
        <v>102</v>
      </c>
      <c r="AK6017" s="6" t="s">
        <v>20</v>
      </c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</row>
    <row r="6018" ht="15.15" hidden="1" spans="1:86">
      <c r="A6018" s="4">
        <v>44146.8793634259</v>
      </c>
      <c r="B6018" s="5" t="s">
        <v>27</v>
      </c>
      <c r="C6018" s="6"/>
      <c r="D6018" s="6"/>
      <c r="E6018" s="6"/>
      <c r="F6018" s="6"/>
      <c r="G6018" s="6"/>
      <c r="H6018" s="6"/>
      <c r="I6018" s="6"/>
      <c r="J6018" s="6" t="s">
        <v>15054</v>
      </c>
      <c r="K6018" s="7">
        <v>89817665445</v>
      </c>
      <c r="L6018" s="6" t="s">
        <v>14427</v>
      </c>
      <c r="M6018" s="6" t="s">
        <v>15055</v>
      </c>
      <c r="N6018" s="6" t="s">
        <v>4127</v>
      </c>
      <c r="O6018" s="7">
        <v>101</v>
      </c>
      <c r="P6018" s="8">
        <v>38667</v>
      </c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</row>
    <row r="6019" ht="15.15" hidden="1" spans="1:86">
      <c r="A6019" s="4">
        <v>44146.8798842593</v>
      </c>
      <c r="B6019" s="5" t="s">
        <v>192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 t="s">
        <v>15056</v>
      </c>
      <c r="BA6019" s="7">
        <v>89817773558</v>
      </c>
      <c r="BB6019" s="6" t="s">
        <v>15057</v>
      </c>
      <c r="BC6019" s="6" t="s">
        <v>15058</v>
      </c>
      <c r="BD6019" s="6" t="s">
        <v>1086</v>
      </c>
      <c r="BE6019" s="7">
        <v>101</v>
      </c>
      <c r="BF6019" s="8">
        <v>44146</v>
      </c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</row>
    <row r="6020" ht="15.15" hidden="1" spans="1:86">
      <c r="A6020" s="4">
        <v>44146.8803587963</v>
      </c>
      <c r="B6020" s="6" t="s">
        <v>15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 t="s">
        <v>4116</v>
      </c>
      <c r="AF6020" s="6">
        <v>79112503966</v>
      </c>
      <c r="AG6020" s="6" t="s">
        <v>4117</v>
      </c>
      <c r="AH6020" s="6" t="s">
        <v>4118</v>
      </c>
      <c r="AI6020" s="6" t="s">
        <v>15059</v>
      </c>
      <c r="AJ6020" s="7">
        <v>121</v>
      </c>
      <c r="AK6020" s="6" t="s">
        <v>4119</v>
      </c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</row>
    <row r="6021" ht="15.15" hidden="1" spans="1:86">
      <c r="A6021" s="4">
        <v>44146.8839236111</v>
      </c>
      <c r="B6021" s="5" t="s">
        <v>65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 t="s">
        <v>5365</v>
      </c>
      <c r="R6021" s="7">
        <v>89213596907</v>
      </c>
      <c r="S6021" s="6" t="s">
        <v>5366</v>
      </c>
      <c r="T6021" s="6" t="s">
        <v>5367</v>
      </c>
      <c r="U6021" s="6" t="s">
        <v>414</v>
      </c>
      <c r="V6021" s="7">
        <v>301</v>
      </c>
      <c r="W6021" s="8">
        <v>44146</v>
      </c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</row>
    <row r="6022" ht="15.15" hidden="1" spans="1:86">
      <c r="A6022" s="4">
        <v>44146.8839351852</v>
      </c>
      <c r="B6022" s="6" t="s">
        <v>15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 t="s">
        <v>1207</v>
      </c>
      <c r="AF6022" s="7">
        <v>89509126606</v>
      </c>
      <c r="AG6022" s="6" t="s">
        <v>15060</v>
      </c>
      <c r="AH6022" s="6" t="s">
        <v>14648</v>
      </c>
      <c r="AI6022" s="6" t="s">
        <v>15061</v>
      </c>
      <c r="AJ6022" s="7">
        <v>101</v>
      </c>
      <c r="AK6022" s="6" t="s">
        <v>20</v>
      </c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</row>
    <row r="6023" ht="15.15" hidden="1" spans="1:86">
      <c r="A6023" s="4">
        <v>44146.8848148148</v>
      </c>
      <c r="B6023" s="6" t="s">
        <v>15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 t="s">
        <v>15062</v>
      </c>
      <c r="AF6023" s="6">
        <v>79119566917</v>
      </c>
      <c r="AG6023" s="6" t="s">
        <v>15063</v>
      </c>
      <c r="AH6023" s="6" t="s">
        <v>15064</v>
      </c>
      <c r="AI6023" s="6" t="s">
        <v>7975</v>
      </c>
      <c r="AJ6023" s="7">
        <v>201</v>
      </c>
      <c r="AK6023" s="6" t="s">
        <v>15065</v>
      </c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</row>
    <row r="6024" ht="15.15" hidden="1" spans="1:86">
      <c r="A6024" s="4">
        <v>44146.8850810185</v>
      </c>
      <c r="B6024" s="5" t="s">
        <v>65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 t="s">
        <v>1040</v>
      </c>
      <c r="R6024" s="7">
        <v>89118368956</v>
      </c>
      <c r="S6024" s="6" t="s">
        <v>1041</v>
      </c>
      <c r="T6024" s="6" t="s">
        <v>15066</v>
      </c>
      <c r="U6024" s="6" t="s">
        <v>414</v>
      </c>
      <c r="V6024" s="7">
        <v>101</v>
      </c>
      <c r="W6024" s="8">
        <v>44146</v>
      </c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</row>
    <row r="6025" ht="15.15" spans="1:86">
      <c r="A6025" s="4">
        <v>44146.8851157407</v>
      </c>
      <c r="B6025" s="5" t="s">
        <v>11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 t="s">
        <v>15067</v>
      </c>
      <c r="BP6025" s="6">
        <f>7-952-217-24-69</f>
        <v>-1255</v>
      </c>
      <c r="BQ6025" s="6" t="s">
        <v>15068</v>
      </c>
      <c r="BR6025" s="6" t="s">
        <v>15069</v>
      </c>
      <c r="BS6025" s="6" t="s">
        <v>378</v>
      </c>
      <c r="BT6025" s="7">
        <v>233</v>
      </c>
      <c r="BU6025" s="8">
        <v>44146</v>
      </c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</row>
    <row r="6026" ht="15.15" spans="1:86">
      <c r="A6026" s="4">
        <v>44146.8856944444</v>
      </c>
      <c r="B6026" s="5" t="s">
        <v>11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 t="s">
        <v>15070</v>
      </c>
      <c r="BP6026" s="7">
        <v>89500408735</v>
      </c>
      <c r="BQ6026" s="6" t="s">
        <v>15071</v>
      </c>
      <c r="BR6026" s="6" t="s">
        <v>15072</v>
      </c>
      <c r="BS6026" s="6" t="s">
        <v>12595</v>
      </c>
      <c r="BT6026" s="7">
        <v>164</v>
      </c>
      <c r="BU6026" s="8">
        <v>44146</v>
      </c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</row>
    <row r="6027" ht="15.15" hidden="1" spans="1:86">
      <c r="A6027" s="4">
        <v>44146.8865277778</v>
      </c>
      <c r="B6027" s="5" t="s">
        <v>65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 t="s">
        <v>5611</v>
      </c>
      <c r="R6027" s="7">
        <v>89219521944</v>
      </c>
      <c r="S6027" s="6" t="s">
        <v>5612</v>
      </c>
      <c r="T6027" s="6" t="s">
        <v>5613</v>
      </c>
      <c r="U6027" s="6" t="s">
        <v>414</v>
      </c>
      <c r="V6027" s="7">
        <v>101</v>
      </c>
      <c r="W6027" s="8">
        <v>44146</v>
      </c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</row>
    <row r="6028" ht="15.15" hidden="1" spans="1:86">
      <c r="A6028" s="4">
        <v>44146.8876851852</v>
      </c>
      <c r="B6028" s="5" t="s">
        <v>65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 t="s">
        <v>5611</v>
      </c>
      <c r="R6028" s="7">
        <v>89219521944</v>
      </c>
      <c r="S6028" s="6" t="s">
        <v>5612</v>
      </c>
      <c r="T6028" s="6" t="s">
        <v>5613</v>
      </c>
      <c r="U6028" s="6" t="s">
        <v>476</v>
      </c>
      <c r="V6028" s="7">
        <v>101</v>
      </c>
      <c r="W6028" s="8">
        <v>44146</v>
      </c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</row>
    <row r="6029" ht="15.15" hidden="1" spans="1:86">
      <c r="A6029" s="4">
        <v>44146.8878125</v>
      </c>
      <c r="B6029" s="6" t="s">
        <v>15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 t="s">
        <v>15062</v>
      </c>
      <c r="AF6029" s="6">
        <v>79119566917</v>
      </c>
      <c r="AG6029" s="6" t="s">
        <v>15063</v>
      </c>
      <c r="AH6029" s="6" t="s">
        <v>15064</v>
      </c>
      <c r="AI6029" s="6" t="s">
        <v>3062</v>
      </c>
      <c r="AJ6029" s="7">
        <v>102</v>
      </c>
      <c r="AK6029" s="5" t="s">
        <v>15073</v>
      </c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</row>
    <row r="6030" ht="15.15" hidden="1" spans="1:86">
      <c r="A6030" s="4">
        <v>44146.8881481482</v>
      </c>
      <c r="B6030" s="5" t="s">
        <v>27</v>
      </c>
      <c r="C6030" s="6"/>
      <c r="D6030" s="6"/>
      <c r="E6030" s="6"/>
      <c r="F6030" s="6"/>
      <c r="G6030" s="6"/>
      <c r="H6030" s="6"/>
      <c r="I6030" s="6"/>
      <c r="J6030" s="6" t="s">
        <v>15074</v>
      </c>
      <c r="K6030" s="7">
        <v>89650139588</v>
      </c>
      <c r="L6030" s="6" t="s">
        <v>15075</v>
      </c>
      <c r="M6030" s="6" t="s">
        <v>15076</v>
      </c>
      <c r="N6030" s="6" t="s">
        <v>978</v>
      </c>
      <c r="O6030" s="7">
        <v>203</v>
      </c>
      <c r="P6030" s="8">
        <v>44146</v>
      </c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</row>
    <row r="6031" ht="15.15" spans="1:86">
      <c r="A6031" s="4">
        <v>44146.8885185185</v>
      </c>
      <c r="B6031" s="5" t="s">
        <v>11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 t="s">
        <v>15077</v>
      </c>
      <c r="BP6031" s="6">
        <v>79117762345</v>
      </c>
      <c r="BQ6031" s="6" t="s">
        <v>15078</v>
      </c>
      <c r="BR6031" s="6" t="s">
        <v>15079</v>
      </c>
      <c r="BS6031" s="6" t="s">
        <v>2215</v>
      </c>
      <c r="BT6031" s="7">
        <v>149</v>
      </c>
      <c r="BU6031" s="8">
        <v>44146</v>
      </c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</row>
    <row r="6032" ht="15.15" hidden="1" spans="1:86">
      <c r="A6032" s="4">
        <v>44146.8890972222</v>
      </c>
      <c r="B6032" s="5" t="s">
        <v>65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 t="s">
        <v>15080</v>
      </c>
      <c r="R6032" s="7">
        <v>89219752075</v>
      </c>
      <c r="S6032" s="6" t="s">
        <v>15081</v>
      </c>
      <c r="T6032" s="6" t="s">
        <v>15082</v>
      </c>
      <c r="U6032" s="6" t="s">
        <v>15083</v>
      </c>
      <c r="V6032" s="7">
        <v>100512</v>
      </c>
      <c r="W6032" s="8">
        <v>44143</v>
      </c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</row>
    <row r="6033" ht="15.15" hidden="1" spans="1:86">
      <c r="A6033" s="4">
        <v>44146.8893865741</v>
      </c>
      <c r="B6033" s="5" t="s">
        <v>27</v>
      </c>
      <c r="C6033" s="6"/>
      <c r="D6033" s="6"/>
      <c r="E6033" s="6"/>
      <c r="F6033" s="6"/>
      <c r="G6033" s="6"/>
      <c r="H6033" s="6"/>
      <c r="I6033" s="6"/>
      <c r="J6033" s="6" t="s">
        <v>14193</v>
      </c>
      <c r="K6033" s="7">
        <v>89052701348</v>
      </c>
      <c r="L6033" s="6" t="s">
        <v>14195</v>
      </c>
      <c r="M6033" s="6" t="s">
        <v>14196</v>
      </c>
      <c r="N6033" s="6" t="s">
        <v>4127</v>
      </c>
      <c r="O6033" s="7">
        <v>203</v>
      </c>
      <c r="P6033" s="8">
        <v>44146</v>
      </c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</row>
    <row r="6034" ht="15.15" hidden="1" spans="1:86">
      <c r="A6034" s="4">
        <v>44146.8895949074</v>
      </c>
      <c r="B6034" s="6" t="s">
        <v>15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 t="s">
        <v>6471</v>
      </c>
      <c r="AF6034" s="6">
        <v>79217576987</v>
      </c>
      <c r="AG6034" s="6" t="s">
        <v>15084</v>
      </c>
      <c r="AH6034" s="6" t="s">
        <v>15085</v>
      </c>
      <c r="AI6034" s="6" t="s">
        <v>1166</v>
      </c>
      <c r="AJ6034" s="7">
        <v>201</v>
      </c>
      <c r="AK6034" s="6" t="s">
        <v>15086</v>
      </c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</row>
    <row r="6035" ht="15.15" hidden="1" spans="1:86">
      <c r="A6035" s="4">
        <v>44146.8897916667</v>
      </c>
      <c r="B6035" s="5" t="s">
        <v>65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 t="s">
        <v>5039</v>
      </c>
      <c r="R6035" s="6">
        <v>79217456531</v>
      </c>
      <c r="S6035" s="6" t="s">
        <v>5040</v>
      </c>
      <c r="T6035" s="6" t="s">
        <v>5041</v>
      </c>
      <c r="U6035" s="6" t="s">
        <v>1547</v>
      </c>
      <c r="V6035" s="7">
        <v>201</v>
      </c>
      <c r="W6035" s="8">
        <v>44146</v>
      </c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</row>
    <row r="6036" ht="15.15" hidden="1" spans="1:86">
      <c r="A6036" s="4">
        <v>44146.8909722222</v>
      </c>
      <c r="B6036" s="5" t="s">
        <v>27</v>
      </c>
      <c r="C6036" s="6"/>
      <c r="D6036" s="6"/>
      <c r="E6036" s="6"/>
      <c r="F6036" s="6"/>
      <c r="G6036" s="6"/>
      <c r="H6036" s="6"/>
      <c r="I6036" s="6"/>
      <c r="J6036" s="6" t="s">
        <v>15087</v>
      </c>
      <c r="K6036" s="7">
        <v>89219190273</v>
      </c>
      <c r="L6036" s="6" t="s">
        <v>15088</v>
      </c>
      <c r="M6036" s="6" t="s">
        <v>15089</v>
      </c>
      <c r="N6036" s="6" t="s">
        <v>9230</v>
      </c>
      <c r="O6036" s="7">
        <v>102</v>
      </c>
      <c r="P6036" s="8">
        <v>44146</v>
      </c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</row>
    <row r="6037" ht="15.15" hidden="1" spans="1:86">
      <c r="A6037" s="4">
        <v>44146.8916782407</v>
      </c>
      <c r="B6037" s="5" t="s">
        <v>27</v>
      </c>
      <c r="C6037" s="6"/>
      <c r="D6037" s="6"/>
      <c r="E6037" s="6"/>
      <c r="F6037" s="6"/>
      <c r="G6037" s="6"/>
      <c r="H6037" s="6"/>
      <c r="I6037" s="6"/>
      <c r="J6037" s="6" t="s">
        <v>15090</v>
      </c>
      <c r="K6037" s="7">
        <v>89675354028</v>
      </c>
      <c r="L6037" s="6"/>
      <c r="M6037" s="6" t="s">
        <v>15091</v>
      </c>
      <c r="N6037" s="6" t="s">
        <v>9439</v>
      </c>
      <c r="O6037" s="7">
        <v>202</v>
      </c>
      <c r="P6037" s="8">
        <v>44146</v>
      </c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</row>
    <row r="6038" ht="15.15" hidden="1" spans="1:86">
      <c r="A6038" s="4">
        <v>44146.8928587963</v>
      </c>
      <c r="B6038" s="6" t="s">
        <v>15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 t="s">
        <v>15092</v>
      </c>
      <c r="AF6038" s="7">
        <v>89117569500</v>
      </c>
      <c r="AG6038" s="6" t="s">
        <v>15093</v>
      </c>
      <c r="AH6038" s="6" t="s">
        <v>15094</v>
      </c>
      <c r="AI6038" s="6" t="s">
        <v>15095</v>
      </c>
      <c r="AJ6038" s="7">
        <v>122</v>
      </c>
      <c r="AK6038" s="6" t="s">
        <v>6835</v>
      </c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</row>
    <row r="6039" ht="15.15" hidden="1" spans="1:86">
      <c r="A6039" s="4">
        <v>44146.8942824074</v>
      </c>
      <c r="B6039" s="5" t="s">
        <v>65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 t="s">
        <v>15096</v>
      </c>
      <c r="R6039" s="6" t="s">
        <v>10970</v>
      </c>
      <c r="S6039" s="6" t="s">
        <v>10971</v>
      </c>
      <c r="T6039" s="6" t="s">
        <v>10972</v>
      </c>
      <c r="U6039" s="6" t="s">
        <v>3453</v>
      </c>
      <c r="V6039" s="6">
        <v>2</v>
      </c>
      <c r="W6039" s="8">
        <v>44146</v>
      </c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</row>
    <row r="6040" ht="15.15" hidden="1" spans="1:86">
      <c r="A6040" s="4">
        <v>44146.8951967593</v>
      </c>
      <c r="B6040" s="5" t="s">
        <v>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 t="s">
        <v>308</v>
      </c>
      <c r="R6040" s="7">
        <v>89215671825</v>
      </c>
      <c r="S6040" s="6" t="s">
        <v>309</v>
      </c>
      <c r="T6040" s="6" t="s">
        <v>310</v>
      </c>
      <c r="U6040" s="6" t="s">
        <v>414</v>
      </c>
      <c r="V6040" s="7">
        <v>101</v>
      </c>
      <c r="W6040" s="8">
        <v>44146</v>
      </c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</row>
    <row r="6041" ht="15.15" hidden="1" spans="1:86">
      <c r="A6041" s="4">
        <v>44146.8952314815</v>
      </c>
      <c r="B6041" s="5" t="s">
        <v>65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 t="s">
        <v>15097</v>
      </c>
      <c r="R6041" s="6">
        <v>79312307151</v>
      </c>
      <c r="S6041" s="6" t="s">
        <v>15098</v>
      </c>
      <c r="T6041" s="6" t="s">
        <v>15099</v>
      </c>
      <c r="U6041" s="6" t="s">
        <v>164</v>
      </c>
      <c r="V6041" s="6">
        <v>1</v>
      </c>
      <c r="W6041" s="8">
        <v>44146</v>
      </c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</row>
    <row r="6042" ht="15.15" hidden="1" spans="1:86">
      <c r="A6042" s="4">
        <v>44146.8966898148</v>
      </c>
      <c r="B6042" s="5" t="s">
        <v>44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 t="s">
        <v>15100</v>
      </c>
      <c r="AM6042" s="7">
        <v>89118424668</v>
      </c>
      <c r="AN6042" s="6" t="s">
        <v>15101</v>
      </c>
      <c r="AO6042" s="6" t="s">
        <v>15102</v>
      </c>
      <c r="AP6042" s="6" t="s">
        <v>5685</v>
      </c>
      <c r="AQ6042" s="6" t="s">
        <v>1548</v>
      </c>
      <c r="AR6042" s="8">
        <v>44146</v>
      </c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</row>
    <row r="6043" ht="15.15" hidden="1" spans="1:86">
      <c r="A6043" s="4">
        <v>44146.8969560185</v>
      </c>
      <c r="B6043" s="5" t="s">
        <v>65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 t="s">
        <v>15097</v>
      </c>
      <c r="R6043" s="6">
        <v>79312307152</v>
      </c>
      <c r="S6043" s="6" t="s">
        <v>15098</v>
      </c>
      <c r="T6043" s="6" t="s">
        <v>15103</v>
      </c>
      <c r="U6043" s="6" t="s">
        <v>164</v>
      </c>
      <c r="V6043" s="6">
        <v>1</v>
      </c>
      <c r="W6043" s="8">
        <v>44146</v>
      </c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</row>
    <row r="6044" ht="15.15" hidden="1" spans="1:86">
      <c r="A6044" s="4">
        <v>44146.8974305556</v>
      </c>
      <c r="B6044" s="5" t="s">
        <v>65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 t="s">
        <v>7036</v>
      </c>
      <c r="R6044" s="7">
        <v>89110055005</v>
      </c>
      <c r="S6044" s="6" t="s">
        <v>7037</v>
      </c>
      <c r="T6044" s="6" t="s">
        <v>7038</v>
      </c>
      <c r="U6044" s="6" t="s">
        <v>7030</v>
      </c>
      <c r="V6044" s="6">
        <v>2</v>
      </c>
      <c r="W6044" s="8">
        <v>44144</v>
      </c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</row>
    <row r="6045" ht="15.15" spans="1:86">
      <c r="A6045" s="4">
        <v>44146.8975810185</v>
      </c>
      <c r="B6045" s="5" t="s">
        <v>11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 t="s">
        <v>3579</v>
      </c>
      <c r="BP6045" s="7">
        <v>89216552932</v>
      </c>
      <c r="BQ6045" s="6" t="s">
        <v>3580</v>
      </c>
      <c r="BR6045" s="6" t="s">
        <v>15104</v>
      </c>
      <c r="BS6045" s="6" t="s">
        <v>14938</v>
      </c>
      <c r="BT6045" s="7">
        <v>223</v>
      </c>
      <c r="BU6045" s="8">
        <v>44146</v>
      </c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</row>
    <row r="6046" ht="15.15" hidden="1" spans="1:86">
      <c r="A6046" s="4">
        <v>44146.8981481481</v>
      </c>
      <c r="B6046" s="6" t="s">
        <v>15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 t="s">
        <v>15105</v>
      </c>
      <c r="AF6046" s="7">
        <v>89312167839</v>
      </c>
      <c r="AG6046" s="6" t="s">
        <v>15106</v>
      </c>
      <c r="AH6046" s="6" t="s">
        <v>15107</v>
      </c>
      <c r="AI6046" s="6" t="s">
        <v>3305</v>
      </c>
      <c r="AJ6046" s="6" t="s">
        <v>15108</v>
      </c>
      <c r="AK6046" s="6" t="s">
        <v>624</v>
      </c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</row>
    <row r="6047" ht="15.15" hidden="1" spans="1:86">
      <c r="A6047" s="4">
        <v>44146.8992361111</v>
      </c>
      <c r="B6047" s="6" t="s">
        <v>15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 t="s">
        <v>15109</v>
      </c>
      <c r="AF6047" s="7">
        <v>89110985975</v>
      </c>
      <c r="AG6047" s="6" t="s">
        <v>15110</v>
      </c>
      <c r="AH6047" s="6" t="s">
        <v>15111</v>
      </c>
      <c r="AI6047" s="6" t="s">
        <v>15095</v>
      </c>
      <c r="AJ6047" s="7">
        <v>122</v>
      </c>
      <c r="AK6047" s="6" t="s">
        <v>26</v>
      </c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</row>
    <row r="6048" ht="15.15" hidden="1" spans="1:86">
      <c r="A6048" s="4">
        <v>44146.8994097222</v>
      </c>
      <c r="B6048" s="6" t="s">
        <v>15</v>
      </c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 t="s">
        <v>796</v>
      </c>
      <c r="AF6048" s="7">
        <v>89006362215</v>
      </c>
      <c r="AG6048" s="6" t="s">
        <v>797</v>
      </c>
      <c r="AH6048" s="6" t="s">
        <v>798</v>
      </c>
      <c r="AI6048" s="6" t="s">
        <v>15112</v>
      </c>
      <c r="AJ6048" s="7">
        <v>101</v>
      </c>
      <c r="AK6048" s="6" t="s">
        <v>74</v>
      </c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P6048" s="6"/>
      <c r="BQ6048" s="6"/>
      <c r="BR6048" s="6"/>
      <c r="BS6048" s="6"/>
      <c r="BT6048" s="6"/>
      <c r="BU6048" s="6"/>
      <c r="BV6048" s="6"/>
      <c r="BW6048" s="6"/>
      <c r="BX6048" s="6"/>
      <c r="BY6048" s="6"/>
      <c r="BZ6048" s="6"/>
      <c r="CA6048" s="6"/>
      <c r="CB6048" s="6"/>
      <c r="CC6048" s="6"/>
      <c r="CD6048" s="6"/>
      <c r="CE6048" s="6"/>
      <c r="CF6048" s="6"/>
      <c r="CG6048" s="6"/>
      <c r="CH6048" s="6"/>
    </row>
    <row r="6049" ht="15.15" hidden="1" spans="1:86">
      <c r="A6049" s="4">
        <v>44146.8996643519</v>
      </c>
      <c r="B6049" s="5" t="s">
        <v>27</v>
      </c>
      <c r="C6049" s="6"/>
      <c r="D6049" s="6"/>
      <c r="E6049" s="6"/>
      <c r="F6049" s="6"/>
      <c r="G6049" s="6"/>
      <c r="H6049" s="6"/>
      <c r="I6049" s="6"/>
      <c r="J6049" s="6" t="s">
        <v>15113</v>
      </c>
      <c r="K6049" s="7">
        <v>89602645975</v>
      </c>
      <c r="L6049" s="6" t="s">
        <v>15114</v>
      </c>
      <c r="M6049" s="6" t="s">
        <v>15115</v>
      </c>
      <c r="N6049" s="6" t="s">
        <v>9082</v>
      </c>
      <c r="O6049" s="7">
        <v>205</v>
      </c>
      <c r="P6049" s="8">
        <v>44146</v>
      </c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P6049" s="6"/>
      <c r="BQ6049" s="6"/>
      <c r="BR6049" s="6"/>
      <c r="BS6049" s="6"/>
      <c r="BT6049" s="6"/>
      <c r="BU6049" s="6"/>
      <c r="BV6049" s="6"/>
      <c r="BW6049" s="6"/>
      <c r="BX6049" s="6"/>
      <c r="BY6049" s="6"/>
      <c r="BZ6049" s="6"/>
      <c r="CA6049" s="6"/>
      <c r="CB6049" s="6"/>
      <c r="CC6049" s="6"/>
      <c r="CD6049" s="6"/>
      <c r="CE6049" s="6"/>
      <c r="CF6049" s="6"/>
      <c r="CG6049" s="6"/>
      <c r="CH6049" s="6"/>
    </row>
    <row r="6050" ht="15.15" spans="1:86">
      <c r="A6050" s="4">
        <v>44146.8998958333</v>
      </c>
      <c r="B6050" s="5" t="s">
        <v>11</v>
      </c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 t="s">
        <v>15116</v>
      </c>
      <c r="BP6050" s="7">
        <v>89219516558</v>
      </c>
      <c r="BQ6050" s="6" t="s">
        <v>15117</v>
      </c>
      <c r="BR6050" s="6" t="s">
        <v>15118</v>
      </c>
      <c r="BS6050" s="6" t="s">
        <v>10107</v>
      </c>
      <c r="BT6050" s="7">
        <v>309</v>
      </c>
      <c r="BU6050" s="8">
        <v>44146</v>
      </c>
      <c r="BV6050" s="6"/>
      <c r="BW6050" s="6"/>
      <c r="BX6050" s="6"/>
      <c r="BY6050" s="6"/>
      <c r="BZ6050" s="6"/>
      <c r="CA6050" s="6"/>
      <c r="CB6050" s="6"/>
      <c r="CC6050" s="6"/>
      <c r="CD6050" s="6"/>
      <c r="CE6050" s="6"/>
      <c r="CF6050" s="6"/>
      <c r="CG6050" s="6"/>
      <c r="CH6050" s="6"/>
    </row>
    <row r="6051" ht="15.15" hidden="1" spans="1:86">
      <c r="A6051" s="4">
        <v>44146.8999189815</v>
      </c>
      <c r="B6051" s="6" t="s">
        <v>80</v>
      </c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 t="s">
        <v>8885</v>
      </c>
      <c r="BH6051" s="6">
        <v>79119632236</v>
      </c>
      <c r="BI6051" s="6" t="s">
        <v>8886</v>
      </c>
      <c r="BJ6051" s="6" t="s">
        <v>15119</v>
      </c>
      <c r="BK6051" s="6" t="s">
        <v>8888</v>
      </c>
      <c r="BL6051" s="6" t="s">
        <v>9887</v>
      </c>
      <c r="BM6051" s="7">
        <v>104</v>
      </c>
      <c r="BN6051" s="6" t="s">
        <v>74</v>
      </c>
      <c r="BO6051" s="6"/>
      <c r="BP6051" s="6"/>
      <c r="BQ6051" s="6"/>
      <c r="BR6051" s="6"/>
      <c r="BS6051" s="6"/>
      <c r="BT6051" s="6"/>
      <c r="BU6051" s="6"/>
      <c r="BV6051" s="6"/>
      <c r="BW6051" s="6"/>
      <c r="BX6051" s="6"/>
      <c r="BY6051" s="6"/>
      <c r="BZ6051" s="6"/>
      <c r="CA6051" s="6"/>
      <c r="CB6051" s="6"/>
      <c r="CC6051" s="6"/>
      <c r="CD6051" s="6"/>
      <c r="CE6051" s="6"/>
      <c r="CF6051" s="6"/>
      <c r="CG6051" s="6"/>
      <c r="CH6051" s="6"/>
    </row>
    <row r="6052" ht="15.15" hidden="1" spans="1:86">
      <c r="A6052" s="4">
        <v>44146.9020717593</v>
      </c>
      <c r="B6052" s="5" t="s">
        <v>65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 t="s">
        <v>15120</v>
      </c>
      <c r="R6052" s="7">
        <v>89219129346</v>
      </c>
      <c r="S6052" s="6" t="s">
        <v>15121</v>
      </c>
      <c r="T6052" s="6" t="s">
        <v>15122</v>
      </c>
      <c r="U6052" s="6" t="s">
        <v>745</v>
      </c>
      <c r="V6052" s="7">
        <v>301</v>
      </c>
      <c r="W6052" s="8">
        <v>44146</v>
      </c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</row>
    <row r="6053" ht="15.15" hidden="1" spans="1:86">
      <c r="A6053" s="4">
        <v>44146.9023842593</v>
      </c>
      <c r="B6053" s="5" t="s">
        <v>192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 t="s">
        <v>796</v>
      </c>
      <c r="BA6053" s="7">
        <v>89006362215</v>
      </c>
      <c r="BB6053" s="6" t="s">
        <v>797</v>
      </c>
      <c r="BC6053" s="6" t="s">
        <v>798</v>
      </c>
      <c r="BD6053" s="6" t="s">
        <v>15123</v>
      </c>
      <c r="BE6053" s="7">
        <v>104</v>
      </c>
      <c r="BF6053" s="8">
        <v>44146</v>
      </c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</row>
    <row r="6054" ht="15.15" hidden="1" spans="1:86">
      <c r="A6054" s="4">
        <v>44146.9034375</v>
      </c>
      <c r="B6054" s="5" t="s">
        <v>65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 t="s">
        <v>884</v>
      </c>
      <c r="R6054" s="7">
        <v>89213502565</v>
      </c>
      <c r="S6054" s="6" t="s">
        <v>885</v>
      </c>
      <c r="T6054" s="6" t="s">
        <v>886</v>
      </c>
      <c r="U6054" s="6" t="s">
        <v>414</v>
      </c>
      <c r="V6054" s="7">
        <v>101</v>
      </c>
      <c r="W6054" s="8">
        <v>44146</v>
      </c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</row>
    <row r="6055" ht="15.15" spans="1:86">
      <c r="A6055" s="4">
        <v>44146.9051041667</v>
      </c>
      <c r="B6055" s="5" t="s">
        <v>11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 t="s">
        <v>15124</v>
      </c>
      <c r="BP6055" s="7">
        <v>79062627554</v>
      </c>
      <c r="BQ6055" s="6" t="s">
        <v>15125</v>
      </c>
      <c r="BR6055" s="6" t="s">
        <v>15126</v>
      </c>
      <c r="BS6055" s="6" t="s">
        <v>10107</v>
      </c>
      <c r="BT6055" s="7">
        <v>138</v>
      </c>
      <c r="BU6055" s="8">
        <v>44146</v>
      </c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</row>
    <row r="6056" ht="15.15" hidden="1" spans="1:86">
      <c r="A6056" s="4">
        <v>44146.9053819444</v>
      </c>
      <c r="B6056" s="5" t="s">
        <v>65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 t="s">
        <v>240</v>
      </c>
      <c r="R6056" s="7">
        <v>89119386143</v>
      </c>
      <c r="S6056" s="6" t="s">
        <v>241</v>
      </c>
      <c r="T6056" s="6" t="s">
        <v>5074</v>
      </c>
      <c r="U6056" s="6" t="s">
        <v>414</v>
      </c>
      <c r="V6056" s="7">
        <v>101</v>
      </c>
      <c r="W6056" s="8">
        <v>44146</v>
      </c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</row>
    <row r="6057" ht="15.15" hidden="1" spans="1:86">
      <c r="A6057" s="4">
        <v>44146.9056018519</v>
      </c>
      <c r="B6057" s="6" t="s">
        <v>15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 t="s">
        <v>15127</v>
      </c>
      <c r="AF6057" s="6" t="s">
        <v>15128</v>
      </c>
      <c r="AG6057" s="6" t="s">
        <v>15129</v>
      </c>
      <c r="AH6057" s="6" t="s">
        <v>15130</v>
      </c>
      <c r="AI6057" s="6" t="s">
        <v>15095</v>
      </c>
      <c r="AJ6057" s="7">
        <v>122</v>
      </c>
      <c r="AK6057" s="6" t="s">
        <v>20</v>
      </c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</row>
    <row r="6058" ht="15.15" spans="1:86">
      <c r="A6058" s="4">
        <v>44146.9069907407</v>
      </c>
      <c r="B6058" s="5" t="s">
        <v>11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 t="s">
        <v>15131</v>
      </c>
      <c r="BP6058" s="7">
        <v>89119436555</v>
      </c>
      <c r="BQ6058" s="6" t="s">
        <v>15132</v>
      </c>
      <c r="BR6058" s="6" t="s">
        <v>15133</v>
      </c>
      <c r="BS6058" s="6" t="s">
        <v>2895</v>
      </c>
      <c r="BT6058" s="7">
        <v>1</v>
      </c>
      <c r="BU6058" s="8">
        <v>44145</v>
      </c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</row>
    <row r="6059" ht="15.15" spans="1:86">
      <c r="A6059" s="4">
        <v>44146.9071412037</v>
      </c>
      <c r="B6059" s="5" t="s">
        <v>11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 t="s">
        <v>9246</v>
      </c>
      <c r="BP6059" s="7">
        <v>79118435880</v>
      </c>
      <c r="BQ6059" s="6" t="s">
        <v>15134</v>
      </c>
      <c r="BR6059" s="6" t="s">
        <v>9247</v>
      </c>
      <c r="BS6059" s="6" t="s">
        <v>10107</v>
      </c>
      <c r="BT6059" s="7">
        <v>138</v>
      </c>
      <c r="BU6059" s="8">
        <v>44146</v>
      </c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</row>
    <row r="6060" ht="15.15" spans="1:86">
      <c r="A6060" s="4">
        <v>44146.9082060185</v>
      </c>
      <c r="B6060" s="5" t="s">
        <v>11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 t="s">
        <v>15135</v>
      </c>
      <c r="BP6060" s="6">
        <v>79219485803</v>
      </c>
      <c r="BQ6060" s="6" t="s">
        <v>15136</v>
      </c>
      <c r="BR6060" s="6" t="s">
        <v>4329</v>
      </c>
      <c r="BS6060" s="6" t="s">
        <v>13043</v>
      </c>
      <c r="BT6060" s="7">
        <v>307</v>
      </c>
      <c r="BU6060" s="8">
        <v>44146</v>
      </c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</row>
    <row r="6061" ht="15.15" spans="1:86">
      <c r="A6061" s="4">
        <v>44146.9083680556</v>
      </c>
      <c r="B6061" s="5" t="s">
        <v>11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 t="s">
        <v>13600</v>
      </c>
      <c r="BP6061" s="7">
        <v>89523953634</v>
      </c>
      <c r="BQ6061" s="6" t="s">
        <v>13601</v>
      </c>
      <c r="BR6061" s="6" t="s">
        <v>13602</v>
      </c>
      <c r="BS6061" s="6" t="s">
        <v>15137</v>
      </c>
      <c r="BT6061" s="7">
        <v>147</v>
      </c>
      <c r="BU6061" s="8">
        <v>44146</v>
      </c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</row>
    <row r="6062" ht="15.15" spans="1:86">
      <c r="A6062" s="4">
        <v>44146.9090162037</v>
      </c>
      <c r="B6062" s="5" t="s">
        <v>11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 t="s">
        <v>15138</v>
      </c>
      <c r="BP6062" s="7">
        <v>79626956643</v>
      </c>
      <c r="BQ6062" s="6" t="s">
        <v>12822</v>
      </c>
      <c r="BR6062" s="6" t="s">
        <v>12823</v>
      </c>
      <c r="BS6062" s="6" t="s">
        <v>10107</v>
      </c>
      <c r="BT6062" s="7">
        <v>138</v>
      </c>
      <c r="BU6062" s="8">
        <v>44146</v>
      </c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</row>
    <row r="6063" ht="15.15" spans="1:86">
      <c r="A6063" s="4">
        <v>44146.9100578704</v>
      </c>
      <c r="B6063" s="5" t="s">
        <v>11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 t="s">
        <v>15135</v>
      </c>
      <c r="BP6063" s="6">
        <v>79219485803</v>
      </c>
      <c r="BQ6063" s="6" t="s">
        <v>15136</v>
      </c>
      <c r="BR6063" s="6" t="s">
        <v>15139</v>
      </c>
      <c r="BS6063" s="6" t="s">
        <v>14342</v>
      </c>
      <c r="BT6063" s="7">
        <v>614</v>
      </c>
      <c r="BU6063" s="8">
        <v>44146</v>
      </c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</row>
    <row r="6064" ht="15.15" hidden="1" spans="1:86">
      <c r="A6064" s="4">
        <v>44146.9107638889</v>
      </c>
      <c r="B6064" s="5" t="s">
        <v>65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 t="s">
        <v>765</v>
      </c>
      <c r="R6064" s="6" t="s">
        <v>766</v>
      </c>
      <c r="S6064" s="6" t="s">
        <v>767</v>
      </c>
      <c r="T6064" s="6" t="s">
        <v>768</v>
      </c>
      <c r="U6064" s="6" t="s">
        <v>633</v>
      </c>
      <c r="V6064" s="7">
        <v>105</v>
      </c>
      <c r="W6064" s="8">
        <v>44115</v>
      </c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</row>
    <row r="6065" ht="15.15" spans="1:86">
      <c r="A6065" s="4">
        <v>44146.9108680556</v>
      </c>
      <c r="B6065" s="5" t="s">
        <v>11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 t="s">
        <v>15140</v>
      </c>
      <c r="BP6065" s="7">
        <v>79216332230</v>
      </c>
      <c r="BQ6065" s="6" t="s">
        <v>15141</v>
      </c>
      <c r="BR6065" s="6" t="s">
        <v>15142</v>
      </c>
      <c r="BS6065" s="6" t="s">
        <v>10107</v>
      </c>
      <c r="BT6065" s="7">
        <v>138</v>
      </c>
      <c r="BU6065" s="8">
        <v>44146</v>
      </c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</row>
    <row r="6066" ht="15.15" hidden="1" spans="1:86">
      <c r="A6066" s="4">
        <v>44146.9109722222</v>
      </c>
      <c r="B6066" s="5" t="s">
        <v>27</v>
      </c>
      <c r="C6066" s="6"/>
      <c r="D6066" s="6"/>
      <c r="E6066" s="6"/>
      <c r="F6066" s="6"/>
      <c r="G6066" s="6"/>
      <c r="H6066" s="6"/>
      <c r="I6066" s="6"/>
      <c r="J6066" s="6" t="s">
        <v>15143</v>
      </c>
      <c r="K6066" s="7">
        <v>89602310444</v>
      </c>
      <c r="L6066" s="6" t="s">
        <v>15144</v>
      </c>
      <c r="M6066" s="6" t="s">
        <v>15145</v>
      </c>
      <c r="N6066" s="6" t="s">
        <v>9997</v>
      </c>
      <c r="O6066" s="7">
        <v>203</v>
      </c>
      <c r="P6066" s="8">
        <v>44146</v>
      </c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</row>
    <row r="6067" ht="15.15" hidden="1" spans="1:86">
      <c r="A6067" s="4">
        <v>44146.9124537037</v>
      </c>
      <c r="B6067" s="5" t="s">
        <v>27</v>
      </c>
      <c r="C6067" s="6"/>
      <c r="D6067" s="6"/>
      <c r="E6067" s="6"/>
      <c r="F6067" s="6"/>
      <c r="G6067" s="6"/>
      <c r="H6067" s="6"/>
      <c r="I6067" s="6"/>
      <c r="J6067" s="6" t="s">
        <v>15146</v>
      </c>
      <c r="K6067" s="7">
        <v>89119109092</v>
      </c>
      <c r="L6067" s="6" t="s">
        <v>15147</v>
      </c>
      <c r="M6067" s="6" t="s">
        <v>15148</v>
      </c>
      <c r="N6067" s="6" t="s">
        <v>15149</v>
      </c>
      <c r="O6067" s="7">
        <v>203</v>
      </c>
      <c r="P6067" s="8">
        <v>44146</v>
      </c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</row>
    <row r="6068" ht="15.15" spans="1:86">
      <c r="A6068" s="4">
        <v>44146.9124768519</v>
      </c>
      <c r="B6068" s="5" t="s">
        <v>11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 t="s">
        <v>12942</v>
      </c>
      <c r="BP6068" s="7">
        <v>79112749147</v>
      </c>
      <c r="BQ6068" s="6" t="s">
        <v>12943</v>
      </c>
      <c r="BR6068" s="6" t="s">
        <v>12944</v>
      </c>
      <c r="BS6068" s="6" t="s">
        <v>10107</v>
      </c>
      <c r="BT6068" s="7">
        <v>138</v>
      </c>
      <c r="BU6068" s="8">
        <v>44146</v>
      </c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</row>
    <row r="6069" ht="15.15" spans="1:86">
      <c r="A6069" s="4">
        <v>44146.913912037</v>
      </c>
      <c r="B6069" s="5" t="s">
        <v>11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 t="s">
        <v>12383</v>
      </c>
      <c r="BP6069" s="7">
        <v>79112242363</v>
      </c>
      <c r="BQ6069" s="6" t="s">
        <v>15150</v>
      </c>
      <c r="BR6069" s="6" t="s">
        <v>15151</v>
      </c>
      <c r="BS6069" s="6" t="s">
        <v>10107</v>
      </c>
      <c r="BT6069" s="7">
        <v>138</v>
      </c>
      <c r="BU6069" s="8">
        <v>44146</v>
      </c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</row>
    <row r="6070" ht="15.15" hidden="1" spans="1:86">
      <c r="A6070" s="4">
        <v>44146.9152893519</v>
      </c>
      <c r="B6070" s="6" t="s">
        <v>15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 t="s">
        <v>15152</v>
      </c>
      <c r="AF6070" s="6" t="s">
        <v>15153</v>
      </c>
      <c r="AG6070" s="6" t="s">
        <v>15154</v>
      </c>
      <c r="AH6070" s="6" t="s">
        <v>15155</v>
      </c>
      <c r="AI6070" s="6" t="s">
        <v>15042</v>
      </c>
      <c r="AJ6070" s="7">
        <v>102</v>
      </c>
      <c r="AK6070" s="6" t="s">
        <v>10790</v>
      </c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</row>
    <row r="6071" ht="15.15" spans="1:86">
      <c r="A6071" s="4">
        <v>44146.9153935185</v>
      </c>
      <c r="B6071" s="5" t="s">
        <v>11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 t="s">
        <v>15156</v>
      </c>
      <c r="BP6071" s="7">
        <v>79219362779</v>
      </c>
      <c r="BQ6071" s="6" t="s">
        <v>15157</v>
      </c>
      <c r="BR6071" s="6" t="s">
        <v>15158</v>
      </c>
      <c r="BS6071" s="6" t="s">
        <v>10107</v>
      </c>
      <c r="BT6071" s="7">
        <v>138</v>
      </c>
      <c r="BU6071" s="8">
        <v>44146</v>
      </c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</row>
    <row r="6072" ht="15.15" hidden="1" spans="1:86">
      <c r="A6072" s="4">
        <v>44146.9154398148</v>
      </c>
      <c r="B6072" s="5" t="s">
        <v>65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 t="s">
        <v>15159</v>
      </c>
      <c r="R6072" s="6">
        <v>79111187125</v>
      </c>
      <c r="S6072" s="6" t="s">
        <v>15160</v>
      </c>
      <c r="T6072" s="6" t="s">
        <v>15161</v>
      </c>
      <c r="U6072" s="6" t="s">
        <v>15162</v>
      </c>
      <c r="V6072" s="7">
        <v>100509</v>
      </c>
      <c r="W6072" s="8">
        <v>44137</v>
      </c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</row>
    <row r="6073" ht="15.15" spans="1:86">
      <c r="A6073" s="4">
        <v>44146.9161458333</v>
      </c>
      <c r="B6073" s="5" t="s">
        <v>11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 t="s">
        <v>15163</v>
      </c>
      <c r="BP6073" s="6" t="s">
        <v>15164</v>
      </c>
      <c r="BQ6073" s="6" t="s">
        <v>15165</v>
      </c>
      <c r="BR6073" s="6" t="s">
        <v>15166</v>
      </c>
      <c r="BS6073" s="6" t="s">
        <v>4066</v>
      </c>
      <c r="BT6073" s="7">
        <v>115</v>
      </c>
      <c r="BU6073" s="8">
        <v>44146</v>
      </c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</row>
    <row r="6074" ht="15.15" hidden="1" spans="1:86">
      <c r="A6074" s="4">
        <v>44146.9165509259</v>
      </c>
      <c r="B6074" s="5" t="s">
        <v>27</v>
      </c>
      <c r="C6074" s="6"/>
      <c r="D6074" s="6"/>
      <c r="E6074" s="6"/>
      <c r="F6074" s="6"/>
      <c r="G6074" s="6"/>
      <c r="H6074" s="6"/>
      <c r="I6074" s="6"/>
      <c r="J6074" s="6" t="s">
        <v>15167</v>
      </c>
      <c r="K6074" s="7">
        <v>89110074153</v>
      </c>
      <c r="L6074" s="6"/>
      <c r="M6074" s="6" t="s">
        <v>15168</v>
      </c>
      <c r="N6074" s="6" t="s">
        <v>1887</v>
      </c>
      <c r="O6074" s="7">
        <v>207</v>
      </c>
      <c r="P6074" s="8">
        <v>44146</v>
      </c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</row>
    <row r="6075" ht="15.15" hidden="1" spans="1:86">
      <c r="A6075" s="4">
        <v>44146.9172222222</v>
      </c>
      <c r="B6075" s="6" t="s">
        <v>80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 t="s">
        <v>15169</v>
      </c>
      <c r="BH6075" s="6">
        <v>79219939584</v>
      </c>
      <c r="BI6075" s="6" t="s">
        <v>15170</v>
      </c>
      <c r="BJ6075" s="6" t="s">
        <v>15171</v>
      </c>
      <c r="BK6075" s="6" t="s">
        <v>15172</v>
      </c>
      <c r="BL6075" s="6" t="s">
        <v>12820</v>
      </c>
      <c r="BM6075" s="7">
        <v>310</v>
      </c>
      <c r="BN6075" s="6" t="s">
        <v>5781</v>
      </c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</row>
    <row r="6076" ht="15.15" hidden="1" spans="1:86">
      <c r="A6076" s="4">
        <v>44146.9173148148</v>
      </c>
      <c r="B6076" s="5" t="s">
        <v>44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 t="s">
        <v>15173</v>
      </c>
      <c r="AM6076" s="6" t="s">
        <v>15174</v>
      </c>
      <c r="AN6076" s="6" t="s">
        <v>15175</v>
      </c>
      <c r="AO6076" s="6" t="s">
        <v>15176</v>
      </c>
      <c r="AP6076" s="6" t="s">
        <v>15177</v>
      </c>
      <c r="AQ6076" s="6" t="s">
        <v>15178</v>
      </c>
      <c r="AR6076" s="8">
        <v>44146</v>
      </c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</row>
    <row r="6077" ht="15.15" spans="1:86">
      <c r="A6077" s="4">
        <v>44146.9177430556</v>
      </c>
      <c r="B6077" s="5" t="s">
        <v>11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 t="s">
        <v>15179</v>
      </c>
      <c r="BP6077" s="7">
        <v>79052067718</v>
      </c>
      <c r="BQ6077" s="6" t="s">
        <v>15180</v>
      </c>
      <c r="BR6077" s="6" t="s">
        <v>15181</v>
      </c>
      <c r="BS6077" s="6" t="s">
        <v>10107</v>
      </c>
      <c r="BT6077" s="7">
        <v>138</v>
      </c>
      <c r="BU6077" s="8">
        <v>44146</v>
      </c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</row>
    <row r="6078" ht="15.15" hidden="1" spans="1:86">
      <c r="A6078" s="4">
        <v>44146.9181481482</v>
      </c>
      <c r="B6078" s="6" t="s">
        <v>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 t="s">
        <v>15182</v>
      </c>
      <c r="BH6078" s="7">
        <v>9500121029</v>
      </c>
      <c r="BI6078" s="6" t="s">
        <v>15183</v>
      </c>
      <c r="BJ6078" s="6" t="s">
        <v>15184</v>
      </c>
      <c r="BK6078" s="6" t="s">
        <v>15185</v>
      </c>
      <c r="BL6078" s="6" t="s">
        <v>1137</v>
      </c>
      <c r="BM6078" s="7">
        <v>1</v>
      </c>
      <c r="BN6078" s="6" t="s">
        <v>20</v>
      </c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</row>
    <row r="6079" ht="15.15" hidden="1" spans="1:86">
      <c r="A6079" s="4">
        <v>44146.9183912037</v>
      </c>
      <c r="B6079" s="5" t="s">
        <v>65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 t="s">
        <v>15186</v>
      </c>
      <c r="R6079" s="7">
        <v>89218550864</v>
      </c>
      <c r="S6079" s="6" t="s">
        <v>15187</v>
      </c>
      <c r="T6079" s="6" t="s">
        <v>15188</v>
      </c>
      <c r="U6079" s="6" t="s">
        <v>476</v>
      </c>
      <c r="V6079" s="6">
        <v>2</v>
      </c>
      <c r="W6079" s="8">
        <v>44144</v>
      </c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</row>
    <row r="6080" ht="15.15" spans="1:86">
      <c r="A6080" s="4">
        <v>44146.9190856482</v>
      </c>
      <c r="B6080" s="5" t="s">
        <v>11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 t="s">
        <v>11825</v>
      </c>
      <c r="BP6080" s="7">
        <v>79213737465</v>
      </c>
      <c r="BQ6080" s="6"/>
      <c r="BR6080" s="6" t="s">
        <v>11827</v>
      </c>
      <c r="BS6080" s="6" t="s">
        <v>10107</v>
      </c>
      <c r="BT6080" s="7">
        <v>138</v>
      </c>
      <c r="BU6080" s="8">
        <v>44146</v>
      </c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</row>
    <row r="6081" ht="15.15" hidden="1" spans="1:86">
      <c r="A6081" s="4">
        <v>44146.9201388889</v>
      </c>
      <c r="B6081" s="6" t="s">
        <v>365</v>
      </c>
      <c r="C6081" s="6" t="s">
        <v>15189</v>
      </c>
      <c r="D6081" s="6" t="s">
        <v>15190</v>
      </c>
      <c r="E6081" s="6" t="s">
        <v>15191</v>
      </c>
      <c r="F6081" s="6" t="s">
        <v>15192</v>
      </c>
      <c r="G6081" s="6" t="s">
        <v>7012</v>
      </c>
      <c r="H6081" s="6" t="s">
        <v>15193</v>
      </c>
      <c r="I6081" s="8">
        <v>44146</v>
      </c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</row>
    <row r="6082" ht="15.15" hidden="1" spans="1:86">
      <c r="A6082" s="4">
        <v>44146.9202199074</v>
      </c>
      <c r="B6082" s="5" t="s">
        <v>27</v>
      </c>
      <c r="C6082" s="6"/>
      <c r="D6082" s="6"/>
      <c r="E6082" s="6"/>
      <c r="F6082" s="6"/>
      <c r="G6082" s="6"/>
      <c r="H6082" s="6"/>
      <c r="I6082" s="6"/>
      <c r="J6082" s="6" t="s">
        <v>15194</v>
      </c>
      <c r="K6082" s="6" t="s">
        <v>15195</v>
      </c>
      <c r="L6082" s="6" t="s">
        <v>15196</v>
      </c>
      <c r="M6082" s="6" t="s">
        <v>15197</v>
      </c>
      <c r="N6082" s="6" t="s">
        <v>15198</v>
      </c>
      <c r="O6082" s="7">
        <v>110</v>
      </c>
      <c r="P6082" s="8">
        <v>44146</v>
      </c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</row>
    <row r="6083" ht="15.15" spans="1:86">
      <c r="A6083" s="4">
        <v>44146.9203009259</v>
      </c>
      <c r="B6083" s="5" t="s">
        <v>11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 t="s">
        <v>15199</v>
      </c>
      <c r="BP6083" s="7">
        <v>79626976769</v>
      </c>
      <c r="BQ6083" s="6"/>
      <c r="BR6083" s="6" t="s">
        <v>15200</v>
      </c>
      <c r="BS6083" s="6" t="s">
        <v>10107</v>
      </c>
      <c r="BT6083" s="7">
        <v>138</v>
      </c>
      <c r="BU6083" s="8">
        <v>44146</v>
      </c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</row>
    <row r="6084" ht="15.15" hidden="1" spans="1:86">
      <c r="A6084" s="4">
        <v>44146.9238541667</v>
      </c>
      <c r="B6084" s="5" t="s">
        <v>65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 t="s">
        <v>15201</v>
      </c>
      <c r="R6084" s="7">
        <v>89218779533</v>
      </c>
      <c r="S6084" s="6" t="s">
        <v>15202</v>
      </c>
      <c r="T6084" s="6" t="s">
        <v>15203</v>
      </c>
      <c r="U6084" s="6" t="s">
        <v>1355</v>
      </c>
      <c r="V6084" s="7">
        <v>101</v>
      </c>
      <c r="W6084" s="8">
        <v>44146</v>
      </c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</row>
    <row r="6085" ht="15.15" hidden="1" spans="1:86">
      <c r="A6085" s="4">
        <v>44146.9242708333</v>
      </c>
      <c r="B6085" s="5" t="s">
        <v>65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 t="s">
        <v>11458</v>
      </c>
      <c r="R6085" s="6">
        <v>79112119612</v>
      </c>
      <c r="S6085" s="6" t="s">
        <v>11459</v>
      </c>
      <c r="T6085" s="6" t="s">
        <v>11460</v>
      </c>
      <c r="U6085" s="6" t="s">
        <v>414</v>
      </c>
      <c r="V6085" s="7">
        <v>201</v>
      </c>
      <c r="W6085" s="8">
        <v>44146</v>
      </c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</row>
    <row r="6086" ht="15.15" hidden="1" spans="1:86">
      <c r="A6086" s="4">
        <v>44146.9254050926</v>
      </c>
      <c r="B6086" s="5" t="s">
        <v>65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 t="s">
        <v>15201</v>
      </c>
      <c r="R6086" s="7">
        <v>89218779533</v>
      </c>
      <c r="S6086" s="6" t="s">
        <v>15202</v>
      </c>
      <c r="T6086" s="6" t="s">
        <v>15203</v>
      </c>
      <c r="U6086" s="6" t="s">
        <v>15204</v>
      </c>
      <c r="V6086" s="7">
        <v>101</v>
      </c>
      <c r="W6086" s="8">
        <v>44146</v>
      </c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</row>
    <row r="6087" ht="15.15" hidden="1" spans="1:86">
      <c r="A6087" s="4">
        <v>44146.9254282407</v>
      </c>
      <c r="B6087" s="5" t="s">
        <v>634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 t="s">
        <v>15205</v>
      </c>
      <c r="BW6087" s="6">
        <v>79052273496</v>
      </c>
      <c r="BX6087" s="6" t="s">
        <v>15206</v>
      </c>
      <c r="BY6087" s="6" t="s">
        <v>15207</v>
      </c>
      <c r="BZ6087" s="6" t="s">
        <v>15208</v>
      </c>
      <c r="CA6087" s="6" t="s">
        <v>15209</v>
      </c>
      <c r="CB6087" s="8">
        <v>44146</v>
      </c>
      <c r="CC6087" s="6"/>
      <c r="CD6087" s="6"/>
      <c r="CE6087" s="6"/>
      <c r="CF6087" s="6"/>
      <c r="CG6087" s="6"/>
      <c r="CH6087" s="6"/>
    </row>
    <row r="6088" ht="15.15" hidden="1" spans="1:86">
      <c r="A6088" s="4">
        <v>44146.9263773148</v>
      </c>
      <c r="B6088" s="5" t="s">
        <v>65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 t="s">
        <v>3177</v>
      </c>
      <c r="R6088" s="7">
        <v>89111988894</v>
      </c>
      <c r="S6088" s="6" t="s">
        <v>3178</v>
      </c>
      <c r="T6088" s="6" t="s">
        <v>15210</v>
      </c>
      <c r="U6088" s="6" t="s">
        <v>414</v>
      </c>
      <c r="V6088" s="7">
        <v>501</v>
      </c>
      <c r="W6088" s="8">
        <v>44146</v>
      </c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</row>
    <row r="6089" ht="15.15" hidden="1" spans="1:86">
      <c r="A6089" s="4">
        <v>44146.9272106482</v>
      </c>
      <c r="B6089" s="5" t="s">
        <v>65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 t="s">
        <v>15186</v>
      </c>
      <c r="R6089" s="7">
        <v>89218550864</v>
      </c>
      <c r="S6089" s="6" t="s">
        <v>15187</v>
      </c>
      <c r="T6089" s="6" t="s">
        <v>15188</v>
      </c>
      <c r="U6089" s="6" t="s">
        <v>414</v>
      </c>
      <c r="V6089" s="7">
        <v>202</v>
      </c>
      <c r="W6089" s="8">
        <v>44144</v>
      </c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</row>
    <row r="6090" ht="15.15" hidden="1" spans="1:86">
      <c r="A6090" s="4">
        <v>44146.9287268519</v>
      </c>
      <c r="B6090" s="5" t="s">
        <v>65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 t="s">
        <v>4778</v>
      </c>
      <c r="R6090" s="7">
        <v>89117701259</v>
      </c>
      <c r="S6090" s="6" t="s">
        <v>4779</v>
      </c>
      <c r="T6090" s="6" t="s">
        <v>15211</v>
      </c>
      <c r="U6090" s="6" t="s">
        <v>414</v>
      </c>
      <c r="V6090" s="7">
        <v>201</v>
      </c>
      <c r="W6090" s="8">
        <v>44146</v>
      </c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</row>
    <row r="6091" ht="15.15" hidden="1" spans="1:86">
      <c r="A6091" s="4">
        <v>44146.9293865741</v>
      </c>
      <c r="B6091" s="5" t="s">
        <v>65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 t="s">
        <v>4778</v>
      </c>
      <c r="R6091" s="7">
        <v>89117701259</v>
      </c>
      <c r="S6091" s="6" t="s">
        <v>4779</v>
      </c>
      <c r="T6091" s="6" t="s">
        <v>15211</v>
      </c>
      <c r="U6091" s="6" t="s">
        <v>4499</v>
      </c>
      <c r="V6091" s="6">
        <v>1</v>
      </c>
      <c r="W6091" s="8">
        <v>44146</v>
      </c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</row>
    <row r="6092" ht="15.15" hidden="1" spans="1:86">
      <c r="A6092" s="4">
        <v>44146.9299421296</v>
      </c>
      <c r="B6092" s="5" t="s">
        <v>27</v>
      </c>
      <c r="C6092" s="6"/>
      <c r="D6092" s="6"/>
      <c r="E6092" s="6"/>
      <c r="F6092" s="6"/>
      <c r="G6092" s="6"/>
      <c r="H6092" s="6"/>
      <c r="I6092" s="6"/>
      <c r="J6092" s="6" t="s">
        <v>15212</v>
      </c>
      <c r="K6092" s="6">
        <v>79217737631</v>
      </c>
      <c r="L6092" s="6" t="s">
        <v>15213</v>
      </c>
      <c r="M6092" s="6" t="s">
        <v>15214</v>
      </c>
      <c r="N6092" s="6" t="s">
        <v>9082</v>
      </c>
      <c r="O6092" s="7">
        <v>206</v>
      </c>
      <c r="P6092" s="8">
        <v>44146</v>
      </c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</row>
    <row r="6093" ht="15.15" hidden="1" spans="1:86">
      <c r="A6093" s="4">
        <v>44146.9317939815</v>
      </c>
      <c r="B6093" s="5" t="s">
        <v>65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 t="s">
        <v>4013</v>
      </c>
      <c r="R6093" s="6">
        <v>79217537291</v>
      </c>
      <c r="S6093" s="6" t="s">
        <v>4014</v>
      </c>
      <c r="T6093" s="6" t="s">
        <v>4015</v>
      </c>
      <c r="U6093" s="6" t="s">
        <v>15162</v>
      </c>
      <c r="V6093" s="7">
        <v>100509</v>
      </c>
      <c r="W6093" s="8">
        <v>44143</v>
      </c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</row>
    <row r="6094" ht="15.15" hidden="1" spans="1:86">
      <c r="A6094" s="4">
        <v>44146.932025463</v>
      </c>
      <c r="B6094" s="5" t="s">
        <v>192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 t="s">
        <v>13944</v>
      </c>
      <c r="BA6094" s="6">
        <v>79500384789</v>
      </c>
      <c r="BB6094" s="6" t="s">
        <v>13945</v>
      </c>
      <c r="BC6094" s="6" t="s">
        <v>13946</v>
      </c>
      <c r="BD6094" s="6" t="s">
        <v>773</v>
      </c>
      <c r="BE6094" s="7">
        <v>109</v>
      </c>
      <c r="BF6094" s="8">
        <v>44146</v>
      </c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</row>
    <row r="6095" ht="15.15" hidden="1" spans="1:86">
      <c r="A6095" s="4">
        <v>44146.9331597222</v>
      </c>
      <c r="B6095" s="6" t="s">
        <v>365</v>
      </c>
      <c r="C6095" s="6" t="s">
        <v>15215</v>
      </c>
      <c r="D6095" s="6" t="s">
        <v>15216</v>
      </c>
      <c r="E6095" s="6" t="s">
        <v>15217</v>
      </c>
      <c r="F6095" s="6" t="s">
        <v>15218</v>
      </c>
      <c r="G6095" s="6" t="s">
        <v>15219</v>
      </c>
      <c r="H6095" s="7">
        <v>704</v>
      </c>
      <c r="I6095" s="8">
        <v>44146</v>
      </c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</row>
    <row r="6096" ht="15.15" hidden="1" spans="1:86">
      <c r="A6096" s="4">
        <v>44146.9385069444</v>
      </c>
      <c r="B6096" s="5" t="s">
        <v>192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 t="s">
        <v>8333</v>
      </c>
      <c r="BA6096" s="7">
        <v>89118320264</v>
      </c>
      <c r="BB6096" s="6" t="s">
        <v>8334</v>
      </c>
      <c r="BC6096" s="6" t="s">
        <v>15220</v>
      </c>
      <c r="BD6096" s="6" t="s">
        <v>15221</v>
      </c>
      <c r="BE6096" s="7">
        <v>129</v>
      </c>
      <c r="BF6096" s="8">
        <v>44146</v>
      </c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</row>
    <row r="6097" ht="15.15" hidden="1" spans="1:86">
      <c r="A6097" s="4">
        <v>44146.9389930556</v>
      </c>
      <c r="B6097" s="5" t="s">
        <v>27</v>
      </c>
      <c r="C6097" s="6"/>
      <c r="D6097" s="6"/>
      <c r="E6097" s="6"/>
      <c r="F6097" s="6"/>
      <c r="G6097" s="6"/>
      <c r="H6097" s="6"/>
      <c r="I6097" s="6"/>
      <c r="J6097" s="6" t="s">
        <v>11978</v>
      </c>
      <c r="K6097" s="7">
        <v>89533456261</v>
      </c>
      <c r="L6097" s="6" t="s">
        <v>15222</v>
      </c>
      <c r="M6097" s="6" t="s">
        <v>15223</v>
      </c>
      <c r="N6097" s="6" t="s">
        <v>4127</v>
      </c>
      <c r="O6097" s="7">
        <v>201</v>
      </c>
      <c r="P6097" s="8">
        <v>44146</v>
      </c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</row>
    <row r="6098" ht="15.15" hidden="1" spans="1:86">
      <c r="A6098" s="4">
        <v>44146.9389930556</v>
      </c>
      <c r="B6098" s="5" t="s">
        <v>65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 t="s">
        <v>15224</v>
      </c>
      <c r="R6098" s="6">
        <v>79117004011</v>
      </c>
      <c r="S6098" s="6" t="s">
        <v>15225</v>
      </c>
      <c r="T6098" s="6" t="s">
        <v>15226</v>
      </c>
      <c r="U6098" s="6" t="s">
        <v>179</v>
      </c>
      <c r="V6098" s="7">
        <v>802</v>
      </c>
      <c r="W6098" s="8">
        <v>44146</v>
      </c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</row>
    <row r="6099" ht="15.15" hidden="1" spans="1:86">
      <c r="A6099" s="4">
        <v>44146.939375</v>
      </c>
      <c r="B6099" s="5" t="s">
        <v>27</v>
      </c>
      <c r="C6099" s="6"/>
      <c r="D6099" s="6"/>
      <c r="E6099" s="6"/>
      <c r="F6099" s="6"/>
      <c r="G6099" s="6"/>
      <c r="H6099" s="6"/>
      <c r="I6099" s="6"/>
      <c r="J6099" s="6" t="s">
        <v>9074</v>
      </c>
      <c r="K6099" s="7">
        <v>89052102711</v>
      </c>
      <c r="L6099" s="6" t="s">
        <v>15227</v>
      </c>
      <c r="M6099" s="6" t="s">
        <v>9076</v>
      </c>
      <c r="N6099" s="6" t="s">
        <v>15228</v>
      </c>
      <c r="O6099" s="7">
        <v>202</v>
      </c>
      <c r="P6099" s="8">
        <v>44146</v>
      </c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</row>
    <row r="6100" ht="15.15" hidden="1" spans="1:86">
      <c r="A6100" s="4">
        <v>44146.9413888889</v>
      </c>
      <c r="B6100" s="5" t="s">
        <v>65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 t="s">
        <v>15229</v>
      </c>
      <c r="R6100" s="6">
        <v>79219316030</v>
      </c>
      <c r="S6100" s="6" t="s">
        <v>15230</v>
      </c>
      <c r="T6100" s="6" t="s">
        <v>15231</v>
      </c>
      <c r="U6100" s="6" t="s">
        <v>2001</v>
      </c>
      <c r="V6100" s="7">
        <v>201</v>
      </c>
      <c r="W6100" s="8">
        <v>44146</v>
      </c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</row>
    <row r="6101" ht="15.15" spans="1:86">
      <c r="A6101" s="4">
        <v>44146.9428819444</v>
      </c>
      <c r="B6101" s="5" t="s">
        <v>11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 t="s">
        <v>15232</v>
      </c>
      <c r="BP6101" s="7">
        <v>79219365092</v>
      </c>
      <c r="BQ6101" s="6" t="s">
        <v>15233</v>
      </c>
      <c r="BR6101" s="6" t="s">
        <v>15234</v>
      </c>
      <c r="BS6101" s="6" t="s">
        <v>14342</v>
      </c>
      <c r="BT6101" s="7">
        <v>614</v>
      </c>
      <c r="BU6101" s="8">
        <v>44146</v>
      </c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</row>
    <row r="6102" ht="15.15" hidden="1" spans="1:86">
      <c r="A6102" s="4">
        <v>44146.9444560185</v>
      </c>
      <c r="B6102" s="6" t="s">
        <v>15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 t="s">
        <v>5223</v>
      </c>
      <c r="AF6102" s="6">
        <v>79522258833</v>
      </c>
      <c r="AG6102" s="6" t="s">
        <v>5224</v>
      </c>
      <c r="AH6102" s="6" t="s">
        <v>5225</v>
      </c>
      <c r="AI6102" s="6" t="s">
        <v>4743</v>
      </c>
      <c r="AJ6102" s="7">
        <v>204</v>
      </c>
      <c r="AK6102" s="6" t="s">
        <v>1071</v>
      </c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</row>
    <row r="6103" ht="15.15" hidden="1" spans="1:86">
      <c r="A6103" s="4">
        <v>44146.9461342593</v>
      </c>
      <c r="B6103" s="5" t="s">
        <v>27</v>
      </c>
      <c r="C6103" s="6"/>
      <c r="D6103" s="6"/>
      <c r="E6103" s="6"/>
      <c r="F6103" s="6"/>
      <c r="G6103" s="6"/>
      <c r="H6103" s="6"/>
      <c r="I6103" s="6"/>
      <c r="J6103" s="6" t="s">
        <v>15235</v>
      </c>
      <c r="K6103" s="6">
        <v>79213219875</v>
      </c>
      <c r="L6103" s="6" t="s">
        <v>15236</v>
      </c>
      <c r="M6103" s="6" t="s">
        <v>15237</v>
      </c>
      <c r="N6103" s="6" t="s">
        <v>15238</v>
      </c>
      <c r="O6103" s="7">
        <v>101</v>
      </c>
      <c r="P6103" s="8">
        <v>44146</v>
      </c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P6103" s="6"/>
      <c r="BQ6103" s="6"/>
      <c r="BR6103" s="6"/>
      <c r="BS6103" s="6"/>
      <c r="BT6103" s="6"/>
      <c r="BU6103" s="6"/>
      <c r="BV6103" s="6"/>
      <c r="BW6103" s="6"/>
      <c r="BX6103" s="6"/>
      <c r="BY6103" s="6"/>
      <c r="BZ6103" s="6"/>
      <c r="CA6103" s="6"/>
      <c r="CB6103" s="6"/>
      <c r="CC6103" s="6"/>
      <c r="CD6103" s="6"/>
      <c r="CE6103" s="6"/>
      <c r="CF6103" s="6"/>
      <c r="CG6103" s="6"/>
      <c r="CH6103" s="6"/>
    </row>
    <row r="6104" ht="15.15" spans="1:86">
      <c r="A6104" s="4">
        <v>44146.9480902778</v>
      </c>
      <c r="B6104" s="5" t="s">
        <v>11</v>
      </c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 t="s">
        <v>15239</v>
      </c>
      <c r="BP6104" s="6" t="s">
        <v>15240</v>
      </c>
      <c r="BQ6104" s="6" t="s">
        <v>15241</v>
      </c>
      <c r="BR6104" s="6" t="s">
        <v>15242</v>
      </c>
      <c r="BS6104" s="6" t="s">
        <v>4066</v>
      </c>
      <c r="BT6104" s="7">
        <v>115</v>
      </c>
      <c r="BU6104" s="8">
        <v>44146</v>
      </c>
      <c r="BV6104" s="6"/>
      <c r="BW6104" s="6"/>
      <c r="BX6104" s="6"/>
      <c r="BY6104" s="6"/>
      <c r="BZ6104" s="6"/>
      <c r="CA6104" s="6"/>
      <c r="CB6104" s="6"/>
      <c r="CC6104" s="6"/>
      <c r="CD6104" s="6"/>
      <c r="CE6104" s="6"/>
      <c r="CF6104" s="6"/>
      <c r="CG6104" s="6"/>
      <c r="CH6104" s="6"/>
    </row>
    <row r="6105" ht="15.15" hidden="1" spans="1:86">
      <c r="A6105" s="4">
        <v>44146.9516319444</v>
      </c>
      <c r="B6105" s="5" t="s">
        <v>65</v>
      </c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 t="s">
        <v>15243</v>
      </c>
      <c r="R6105" s="7">
        <v>89602743566</v>
      </c>
      <c r="S6105" s="6"/>
      <c r="T6105" s="6" t="s">
        <v>15244</v>
      </c>
      <c r="U6105" s="6" t="s">
        <v>9066</v>
      </c>
      <c r="V6105" s="7">
        <v>110</v>
      </c>
      <c r="W6105" s="8">
        <v>44144</v>
      </c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  <c r="BR6105" s="6"/>
      <c r="BS6105" s="6"/>
      <c r="BT6105" s="6"/>
      <c r="BU6105" s="6"/>
      <c r="BV6105" s="6"/>
      <c r="BW6105" s="6"/>
      <c r="BX6105" s="6"/>
      <c r="BY6105" s="6"/>
      <c r="BZ6105" s="6"/>
      <c r="CA6105" s="6"/>
      <c r="CB6105" s="6"/>
      <c r="CC6105" s="6"/>
      <c r="CD6105" s="6"/>
      <c r="CE6105" s="6"/>
      <c r="CF6105" s="6"/>
      <c r="CG6105" s="6"/>
      <c r="CH6105" s="6"/>
    </row>
    <row r="6106" ht="15.15" spans="1:86">
      <c r="A6106" s="4">
        <v>44146.9524305556</v>
      </c>
      <c r="B6106" s="5" t="s">
        <v>11</v>
      </c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 t="s">
        <v>15245</v>
      </c>
      <c r="BP6106" s="7">
        <v>89522460941</v>
      </c>
      <c r="BQ6106" s="6" t="s">
        <v>15246</v>
      </c>
      <c r="BR6106" s="6" t="s">
        <v>15247</v>
      </c>
      <c r="BS6106" s="6" t="s">
        <v>95</v>
      </c>
      <c r="BT6106" s="7">
        <v>144</v>
      </c>
      <c r="BU6106" s="8">
        <v>44146</v>
      </c>
      <c r="BV6106" s="6"/>
      <c r="BW6106" s="6"/>
      <c r="BX6106" s="6"/>
      <c r="BY6106" s="6"/>
      <c r="BZ6106" s="6"/>
      <c r="CA6106" s="6"/>
      <c r="CB6106" s="6"/>
      <c r="CC6106" s="6"/>
      <c r="CD6106" s="6"/>
      <c r="CE6106" s="6"/>
      <c r="CF6106" s="6"/>
      <c r="CG6106" s="6"/>
      <c r="CH6106" s="6"/>
    </row>
    <row r="6107" ht="15.15" hidden="1" spans="1:86">
      <c r="A6107" s="4">
        <v>44146.9533101852</v>
      </c>
      <c r="B6107" s="5" t="s">
        <v>65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 t="s">
        <v>15243</v>
      </c>
      <c r="R6107" s="7">
        <v>89602743566</v>
      </c>
      <c r="S6107" s="6"/>
      <c r="T6107" s="6" t="s">
        <v>15244</v>
      </c>
      <c r="U6107" s="6" t="s">
        <v>3170</v>
      </c>
      <c r="V6107" s="7">
        <v>110</v>
      </c>
      <c r="W6107" s="8">
        <v>44144</v>
      </c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</row>
    <row r="6108" ht="15.15" spans="1:86">
      <c r="A6108" s="4">
        <v>44146.9539236111</v>
      </c>
      <c r="B6108" s="5" t="s">
        <v>11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 t="s">
        <v>15248</v>
      </c>
      <c r="BP6108" s="7">
        <v>89312213542</v>
      </c>
      <c r="BQ6108" s="6" t="s">
        <v>15249</v>
      </c>
      <c r="BR6108" s="6" t="s">
        <v>15250</v>
      </c>
      <c r="BS6108" s="6" t="s">
        <v>95</v>
      </c>
      <c r="BT6108" s="7">
        <v>144</v>
      </c>
      <c r="BU6108" s="8">
        <v>44146</v>
      </c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</row>
    <row r="6109" ht="15.15" hidden="1" spans="1:86">
      <c r="A6109" s="4">
        <v>44146.9541203704</v>
      </c>
      <c r="B6109" s="5" t="s">
        <v>65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 t="s">
        <v>15251</v>
      </c>
      <c r="R6109" s="6">
        <v>79516642171</v>
      </c>
      <c r="S6109" s="6" t="s">
        <v>15252</v>
      </c>
      <c r="T6109" s="6" t="s">
        <v>15253</v>
      </c>
      <c r="U6109" s="6" t="s">
        <v>15162</v>
      </c>
      <c r="V6109" s="7">
        <v>100509</v>
      </c>
      <c r="W6109" s="8">
        <v>44146</v>
      </c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</row>
    <row r="6110" ht="15.15" hidden="1" spans="1:86">
      <c r="A6110" s="4">
        <v>44146.9552893518</v>
      </c>
      <c r="B6110" s="6" t="s">
        <v>15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 t="s">
        <v>15254</v>
      </c>
      <c r="AF6110" s="7">
        <v>89602785501</v>
      </c>
      <c r="AG6110" s="6" t="s">
        <v>15255</v>
      </c>
      <c r="AH6110" s="6" t="s">
        <v>15256</v>
      </c>
      <c r="AI6110" s="6" t="s">
        <v>3527</v>
      </c>
      <c r="AJ6110" s="7">
        <v>201</v>
      </c>
      <c r="AK6110" s="6" t="s">
        <v>26</v>
      </c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</row>
    <row r="6111" ht="15.15" hidden="1" spans="1:86">
      <c r="A6111" s="4">
        <v>44146.9553125</v>
      </c>
      <c r="B6111" s="5" t="s">
        <v>65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 t="s">
        <v>15257</v>
      </c>
      <c r="R6111" s="6">
        <v>79117000600</v>
      </c>
      <c r="S6111" s="6" t="s">
        <v>15258</v>
      </c>
      <c r="T6111" s="6" t="s">
        <v>15259</v>
      </c>
      <c r="U6111" s="6" t="s">
        <v>139</v>
      </c>
      <c r="V6111" s="7">
        <v>109</v>
      </c>
      <c r="W6111" s="8">
        <v>44146</v>
      </c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</row>
    <row r="6112" ht="15.15" hidden="1" spans="1:86">
      <c r="A6112" s="4">
        <v>44146.955787037</v>
      </c>
      <c r="B6112" s="5" t="s">
        <v>192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 t="s">
        <v>11211</v>
      </c>
      <c r="BA6112" s="7">
        <v>89111493231</v>
      </c>
      <c r="BB6112" s="6" t="s">
        <v>11212</v>
      </c>
      <c r="BC6112" s="6" t="s">
        <v>11213</v>
      </c>
      <c r="BD6112" s="6" t="s">
        <v>1086</v>
      </c>
      <c r="BE6112" s="7">
        <v>109</v>
      </c>
      <c r="BF6112" s="8">
        <v>44146</v>
      </c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</row>
    <row r="6113" ht="15.15" spans="1:86">
      <c r="A6113" s="4">
        <v>44146.9561226852</v>
      </c>
      <c r="B6113" s="5" t="s">
        <v>11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 t="s">
        <v>15260</v>
      </c>
      <c r="BP6113" s="6">
        <v>79117582808</v>
      </c>
      <c r="BQ6113" s="6" t="s">
        <v>15261</v>
      </c>
      <c r="BR6113" s="6" t="s">
        <v>15262</v>
      </c>
      <c r="BS6113" s="6" t="s">
        <v>95</v>
      </c>
      <c r="BT6113" s="7">
        <v>144</v>
      </c>
      <c r="BU6113" s="8">
        <v>44146</v>
      </c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</row>
    <row r="6114" ht="15.15" hidden="1" spans="1:86">
      <c r="A6114" s="4">
        <v>44146.9562731481</v>
      </c>
      <c r="B6114" s="5" t="s">
        <v>65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 t="s">
        <v>15257</v>
      </c>
      <c r="R6114" s="6">
        <v>79117000600</v>
      </c>
      <c r="S6114" s="6" t="s">
        <v>15258</v>
      </c>
      <c r="T6114" s="6" t="s">
        <v>15259</v>
      </c>
      <c r="U6114" s="6" t="s">
        <v>15263</v>
      </c>
      <c r="V6114" s="7">
        <v>301</v>
      </c>
      <c r="W6114" s="8">
        <v>44146</v>
      </c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</row>
    <row r="6115" ht="15.15" hidden="1" spans="1:86">
      <c r="A6115" s="4">
        <v>44146.9570833333</v>
      </c>
      <c r="B6115" s="5" t="s">
        <v>192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 t="s">
        <v>11211</v>
      </c>
      <c r="BA6115" s="7">
        <v>89111493231</v>
      </c>
      <c r="BB6115" s="6" t="s">
        <v>11212</v>
      </c>
      <c r="BC6115" s="6" t="s">
        <v>15264</v>
      </c>
      <c r="BD6115" s="6" t="s">
        <v>1086</v>
      </c>
      <c r="BE6115" s="7">
        <v>109</v>
      </c>
      <c r="BF6115" s="8">
        <v>44146</v>
      </c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</row>
    <row r="6116" ht="15.15" hidden="1" spans="1:86">
      <c r="A6116" s="4">
        <v>44146.9573726852</v>
      </c>
      <c r="B6116" s="6" t="s">
        <v>15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 t="s">
        <v>14601</v>
      </c>
      <c r="AF6116" s="6" t="s">
        <v>14602</v>
      </c>
      <c r="AG6116" s="6" t="s">
        <v>14603</v>
      </c>
      <c r="AH6116" s="6" t="s">
        <v>14604</v>
      </c>
      <c r="AI6116" s="6" t="s">
        <v>14605</v>
      </c>
      <c r="AJ6116" s="7">
        <v>112</v>
      </c>
      <c r="AK6116" s="6" t="s">
        <v>26</v>
      </c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</row>
    <row r="6117" ht="15.15" hidden="1" spans="1:86">
      <c r="A6117" s="4">
        <v>44146.9575347222</v>
      </c>
      <c r="B6117" s="6" t="s">
        <v>15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 t="s">
        <v>7913</v>
      </c>
      <c r="AF6117" s="7">
        <v>89312996939</v>
      </c>
      <c r="AG6117" s="6" t="s">
        <v>7914</v>
      </c>
      <c r="AH6117" s="6" t="s">
        <v>9931</v>
      </c>
      <c r="AI6117" s="6" t="s">
        <v>6329</v>
      </c>
      <c r="AJ6117" s="7">
        <v>101</v>
      </c>
      <c r="AK6117" s="11">
        <v>44145</v>
      </c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</row>
    <row r="6118" ht="15.15" hidden="1" spans="1:86">
      <c r="A6118" s="4">
        <v>44146.9584027778</v>
      </c>
      <c r="B6118" s="5" t="s">
        <v>65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 t="s">
        <v>15265</v>
      </c>
      <c r="R6118" s="7">
        <v>9112791942</v>
      </c>
      <c r="S6118" s="6"/>
      <c r="T6118" s="6" t="s">
        <v>15266</v>
      </c>
      <c r="U6118" s="6" t="s">
        <v>15267</v>
      </c>
      <c r="V6118" s="7">
        <v>100509</v>
      </c>
      <c r="W6118" s="8">
        <v>44146</v>
      </c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</row>
    <row r="6119" ht="15.15" spans="1:86">
      <c r="A6119" s="4">
        <v>44146.9590277778</v>
      </c>
      <c r="B6119" s="5" t="s">
        <v>11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 t="s">
        <v>12284</v>
      </c>
      <c r="BP6119" s="7">
        <v>89062497559</v>
      </c>
      <c r="BQ6119" s="6" t="s">
        <v>1285</v>
      </c>
      <c r="BR6119" s="6" t="s">
        <v>15268</v>
      </c>
      <c r="BS6119" s="6" t="s">
        <v>95</v>
      </c>
      <c r="BT6119" s="7">
        <v>144</v>
      </c>
      <c r="BU6119" s="8">
        <v>44146</v>
      </c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</row>
    <row r="6120" ht="15.15" spans="1:86">
      <c r="A6120" s="4">
        <v>44146.9604282407</v>
      </c>
      <c r="B6120" s="5" t="s">
        <v>11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 t="s">
        <v>15269</v>
      </c>
      <c r="BP6120" s="7">
        <v>89112370089</v>
      </c>
      <c r="BQ6120" s="6" t="s">
        <v>15270</v>
      </c>
      <c r="BR6120" s="6" t="s">
        <v>15271</v>
      </c>
      <c r="BS6120" s="6" t="s">
        <v>95</v>
      </c>
      <c r="BT6120" s="7">
        <v>144</v>
      </c>
      <c r="BU6120" s="8">
        <v>44146</v>
      </c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</row>
    <row r="6121" ht="15.15" spans="1:86">
      <c r="A6121" s="4">
        <v>44146.9619560185</v>
      </c>
      <c r="B6121" s="5" t="s">
        <v>11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 t="s">
        <v>15272</v>
      </c>
      <c r="BP6121" s="7">
        <v>89111516766</v>
      </c>
      <c r="BQ6121" s="6" t="s">
        <v>15273</v>
      </c>
      <c r="BR6121" s="6" t="s">
        <v>15274</v>
      </c>
      <c r="BS6121" s="6" t="s">
        <v>95</v>
      </c>
      <c r="BT6121" s="7">
        <v>144</v>
      </c>
      <c r="BU6121" s="8">
        <v>44146</v>
      </c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</row>
    <row r="6122" ht="15.15" spans="1:86">
      <c r="A6122" s="4">
        <v>44146.9621990741</v>
      </c>
      <c r="B6122" s="5" t="s">
        <v>11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 t="s">
        <v>15140</v>
      </c>
      <c r="BP6122" s="6">
        <v>79216332230</v>
      </c>
      <c r="BQ6122" s="6" t="s">
        <v>15141</v>
      </c>
      <c r="BR6122" s="6" t="s">
        <v>15142</v>
      </c>
      <c r="BS6122" s="6" t="s">
        <v>15275</v>
      </c>
      <c r="BT6122" s="7">
        <v>302</v>
      </c>
      <c r="BU6122" s="8">
        <v>44146</v>
      </c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</row>
    <row r="6123" ht="15.15" hidden="1" spans="1:86">
      <c r="A6123" s="4">
        <v>44146.9626157407</v>
      </c>
      <c r="B6123" s="6" t="s">
        <v>15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 t="s">
        <v>15092</v>
      </c>
      <c r="AF6123" s="7">
        <v>89117569500</v>
      </c>
      <c r="AG6123" s="6" t="s">
        <v>15276</v>
      </c>
      <c r="AH6123" s="6" t="s">
        <v>15277</v>
      </c>
      <c r="AI6123" s="6" t="s">
        <v>2220</v>
      </c>
      <c r="AJ6123" s="7">
        <v>109</v>
      </c>
      <c r="AK6123" s="6" t="s">
        <v>26</v>
      </c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</row>
    <row r="6124" ht="15.15" spans="1:86">
      <c r="A6124" s="4">
        <v>44146.9632407407</v>
      </c>
      <c r="B6124" s="5" t="s">
        <v>11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 t="s">
        <v>15278</v>
      </c>
      <c r="BP6124" s="7">
        <v>89111044895</v>
      </c>
      <c r="BQ6124" s="6" t="s">
        <v>1285</v>
      </c>
      <c r="BR6124" s="6" t="s">
        <v>14700</v>
      </c>
      <c r="BS6124" s="6" t="s">
        <v>95</v>
      </c>
      <c r="BT6124" s="7">
        <v>144</v>
      </c>
      <c r="BU6124" s="8">
        <v>44146</v>
      </c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</row>
    <row r="6125" ht="15.15" hidden="1" spans="1:86">
      <c r="A6125" s="4">
        <v>44146.9632407407</v>
      </c>
      <c r="B6125" s="6" t="s">
        <v>15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 t="s">
        <v>15092</v>
      </c>
      <c r="AF6125" s="7">
        <v>89117569500</v>
      </c>
      <c r="AG6125" s="6" t="s">
        <v>15276</v>
      </c>
      <c r="AH6125" s="6" t="s">
        <v>15277</v>
      </c>
      <c r="AI6125" s="6" t="s">
        <v>2220</v>
      </c>
      <c r="AJ6125" s="7">
        <v>109</v>
      </c>
      <c r="AK6125" s="6" t="s">
        <v>26</v>
      </c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</row>
    <row r="6126" ht="15.15" spans="1:86">
      <c r="A6126" s="4">
        <v>44146.9647800926</v>
      </c>
      <c r="B6126" s="5" t="s">
        <v>11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 t="s">
        <v>15279</v>
      </c>
      <c r="BP6126" s="7">
        <v>89657737525</v>
      </c>
      <c r="BQ6126" s="6" t="s">
        <v>13197</v>
      </c>
      <c r="BR6126" s="6" t="s">
        <v>15280</v>
      </c>
      <c r="BS6126" s="6" t="s">
        <v>15281</v>
      </c>
      <c r="BT6126" s="7">
        <v>144</v>
      </c>
      <c r="BU6126" s="8">
        <v>44146</v>
      </c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</row>
    <row r="6127" ht="15.15" hidden="1" spans="1:86">
      <c r="A6127" s="4">
        <v>44146.9650347222</v>
      </c>
      <c r="B6127" s="5" t="s">
        <v>169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 t="s">
        <v>5714</v>
      </c>
      <c r="Y6127" s="6" t="s">
        <v>5715</v>
      </c>
      <c r="Z6127" s="6" t="s">
        <v>5716</v>
      </c>
      <c r="AA6127" s="6" t="s">
        <v>5717</v>
      </c>
      <c r="AB6127" s="6" t="s">
        <v>5718</v>
      </c>
      <c r="AC6127" s="7">
        <v>102</v>
      </c>
      <c r="AD6127" s="7" t="s">
        <v>4142</v>
      </c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</row>
    <row r="6128" ht="15.15" spans="1:86">
      <c r="A6128" s="4">
        <v>44146.9658333333</v>
      </c>
      <c r="B6128" s="5" t="s">
        <v>11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 t="s">
        <v>15282</v>
      </c>
      <c r="BP6128" s="7">
        <v>79215847271</v>
      </c>
      <c r="BQ6128" s="6" t="s">
        <v>15283</v>
      </c>
      <c r="BR6128" s="6" t="s">
        <v>15284</v>
      </c>
      <c r="BS6128" s="6" t="s">
        <v>15285</v>
      </c>
      <c r="BT6128" s="6" t="s">
        <v>15286</v>
      </c>
      <c r="BU6128" s="8">
        <v>38156</v>
      </c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</row>
    <row r="6129" ht="15.15" hidden="1" spans="1:86">
      <c r="A6129" s="4">
        <v>44146.9663888889</v>
      </c>
      <c r="B6129" s="5" t="s">
        <v>169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 t="s">
        <v>15287</v>
      </c>
      <c r="Y6129" s="6" t="s">
        <v>15288</v>
      </c>
      <c r="Z6129" s="6" t="s">
        <v>15289</v>
      </c>
      <c r="AA6129" s="6" t="s">
        <v>15290</v>
      </c>
      <c r="AB6129" s="6" t="s">
        <v>1976</v>
      </c>
      <c r="AC6129" s="7">
        <v>301</v>
      </c>
      <c r="AD6129" s="8">
        <v>44146</v>
      </c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</row>
    <row r="6130" ht="15.15" spans="1:86">
      <c r="A6130" s="4">
        <v>44146.9665625</v>
      </c>
      <c r="B6130" s="5" t="s">
        <v>11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 t="s">
        <v>13196</v>
      </c>
      <c r="BP6130" s="7">
        <v>89657737525</v>
      </c>
      <c r="BQ6130" s="6" t="s">
        <v>13197</v>
      </c>
      <c r="BR6130" s="6" t="s">
        <v>15291</v>
      </c>
      <c r="BS6130" s="6" t="s">
        <v>95</v>
      </c>
      <c r="BT6130" s="7">
        <v>144</v>
      </c>
      <c r="BU6130" s="8">
        <v>44146</v>
      </c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</row>
    <row r="6131" ht="15.15" hidden="1" spans="1:86">
      <c r="A6131" s="4">
        <v>44146.9672222222</v>
      </c>
      <c r="B6131" s="6" t="s">
        <v>15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 t="s">
        <v>15292</v>
      </c>
      <c r="AF6131" s="7">
        <v>89500389080</v>
      </c>
      <c r="AG6131" s="6" t="s">
        <v>15293</v>
      </c>
      <c r="AH6131" s="6" t="s">
        <v>15294</v>
      </c>
      <c r="AI6131" s="6" t="s">
        <v>114</v>
      </c>
      <c r="AJ6131" s="7">
        <v>103</v>
      </c>
      <c r="AK6131" s="5" t="s">
        <v>15295</v>
      </c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</row>
    <row r="6132" ht="15.15" hidden="1" spans="1:86">
      <c r="A6132" s="4">
        <v>44146.9684490741</v>
      </c>
      <c r="B6132" s="5" t="s">
        <v>192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 t="s">
        <v>4145</v>
      </c>
      <c r="BA6132" s="7">
        <v>89523598830</v>
      </c>
      <c r="BB6132" s="6" t="s">
        <v>4146</v>
      </c>
      <c r="BC6132" s="6" t="s">
        <v>4147</v>
      </c>
      <c r="BD6132" s="6" t="s">
        <v>1086</v>
      </c>
      <c r="BE6132" s="7">
        <v>126</v>
      </c>
      <c r="BF6132" s="8">
        <v>44146</v>
      </c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</row>
    <row r="6133" ht="15.15" spans="1:86">
      <c r="A6133" s="4">
        <v>44146.968599537</v>
      </c>
      <c r="B6133" s="5" t="s">
        <v>11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 t="s">
        <v>6557</v>
      </c>
      <c r="BP6133" s="7">
        <v>89046163118</v>
      </c>
      <c r="BQ6133" s="6" t="s">
        <v>6558</v>
      </c>
      <c r="BR6133" s="6" t="s">
        <v>15296</v>
      </c>
      <c r="BS6133" s="6" t="s">
        <v>95</v>
      </c>
      <c r="BT6133" s="7">
        <v>144</v>
      </c>
      <c r="BU6133" s="8">
        <v>44146</v>
      </c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</row>
    <row r="6134" ht="15.15" hidden="1" spans="1:86">
      <c r="A6134" s="4">
        <v>44146.9690046296</v>
      </c>
      <c r="B6134" s="5" t="s">
        <v>27</v>
      </c>
      <c r="C6134" s="6"/>
      <c r="D6134" s="6"/>
      <c r="E6134" s="6"/>
      <c r="F6134" s="6"/>
      <c r="G6134" s="6"/>
      <c r="H6134" s="6"/>
      <c r="I6134" s="6"/>
      <c r="J6134" s="6" t="s">
        <v>15297</v>
      </c>
      <c r="K6134" s="7">
        <v>89112957081</v>
      </c>
      <c r="L6134" s="6" t="s">
        <v>15298</v>
      </c>
      <c r="M6134" s="6" t="s">
        <v>15299</v>
      </c>
      <c r="N6134" s="6" t="s">
        <v>15300</v>
      </c>
      <c r="O6134" s="7">
        <v>103</v>
      </c>
      <c r="P6134" s="8">
        <v>44146</v>
      </c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</row>
    <row r="6135" ht="15.15" spans="1:86">
      <c r="A6135" s="4">
        <v>44146.970162037</v>
      </c>
      <c r="B6135" s="5" t="s">
        <v>11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 t="s">
        <v>1729</v>
      </c>
      <c r="BP6135" s="7">
        <v>89006524373</v>
      </c>
      <c r="BQ6135" s="6" t="s">
        <v>1730</v>
      </c>
      <c r="BR6135" s="6" t="s">
        <v>8077</v>
      </c>
      <c r="BS6135" s="6" t="s">
        <v>95</v>
      </c>
      <c r="BT6135" s="7">
        <v>144</v>
      </c>
      <c r="BU6135" s="8">
        <v>44146</v>
      </c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</row>
    <row r="6136" ht="15.15" hidden="1" spans="1:86">
      <c r="A6136" s="4">
        <v>44146.9704398148</v>
      </c>
      <c r="B6136" s="6" t="s">
        <v>15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 t="s">
        <v>15301</v>
      </c>
      <c r="AF6136" s="6">
        <v>79219644008</v>
      </c>
      <c r="AG6136" s="6" t="s">
        <v>15302</v>
      </c>
      <c r="AH6136" s="6" t="s">
        <v>15303</v>
      </c>
      <c r="AI6136" s="6" t="s">
        <v>3527</v>
      </c>
      <c r="AJ6136" s="7">
        <v>802</v>
      </c>
      <c r="AK6136" s="6" t="s">
        <v>74</v>
      </c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</row>
    <row r="6137" ht="15.15" hidden="1" spans="1:86">
      <c r="A6137" s="4">
        <v>44146.9706018519</v>
      </c>
      <c r="B6137" s="5" t="s">
        <v>27</v>
      </c>
      <c r="C6137" s="6"/>
      <c r="D6137" s="6"/>
      <c r="E6137" s="6"/>
      <c r="F6137" s="6"/>
      <c r="G6137" s="6"/>
      <c r="H6137" s="6"/>
      <c r="I6137" s="6"/>
      <c r="J6137" s="6" t="s">
        <v>15297</v>
      </c>
      <c r="K6137" s="7">
        <v>89112957081</v>
      </c>
      <c r="L6137" s="6" t="s">
        <v>15298</v>
      </c>
      <c r="M6137" s="6" t="s">
        <v>15299</v>
      </c>
      <c r="N6137" s="6" t="s">
        <v>15304</v>
      </c>
      <c r="O6137" s="7">
        <v>106</v>
      </c>
      <c r="P6137" s="8">
        <v>44146</v>
      </c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</row>
    <row r="6138" ht="15.15" hidden="1" spans="1:86">
      <c r="A6138" s="4">
        <v>44146.9706712963</v>
      </c>
      <c r="B6138" s="6" t="s">
        <v>15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 t="s">
        <v>9640</v>
      </c>
      <c r="AF6138" s="6">
        <v>79217906777</v>
      </c>
      <c r="AG6138" s="6" t="s">
        <v>9641</v>
      </c>
      <c r="AH6138" s="6" t="s">
        <v>9642</v>
      </c>
      <c r="AI6138" s="6" t="s">
        <v>6069</v>
      </c>
      <c r="AJ6138" s="6" t="s">
        <v>784</v>
      </c>
      <c r="AK6138" s="6" t="s">
        <v>20</v>
      </c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</row>
    <row r="6139" ht="15.15" spans="1:86">
      <c r="A6139" s="4">
        <v>44146.970787037</v>
      </c>
      <c r="B6139" s="5" t="s">
        <v>11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 t="s">
        <v>15305</v>
      </c>
      <c r="BP6139" s="7">
        <v>89052172671</v>
      </c>
      <c r="BQ6139" s="6" t="s">
        <v>15306</v>
      </c>
      <c r="BR6139" s="6" t="s">
        <v>15307</v>
      </c>
      <c r="BS6139" s="6" t="s">
        <v>64</v>
      </c>
      <c r="BT6139" s="7">
        <v>225</v>
      </c>
      <c r="BU6139" s="8">
        <v>44085</v>
      </c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</row>
    <row r="6140" ht="15.15" spans="1:86">
      <c r="A6140" s="4">
        <v>44146.9716319444</v>
      </c>
      <c r="B6140" s="5" t="s">
        <v>11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 t="s">
        <v>15308</v>
      </c>
      <c r="BP6140" s="6">
        <v>79045138431</v>
      </c>
      <c r="BQ6140" s="6" t="s">
        <v>15309</v>
      </c>
      <c r="BR6140" s="6" t="s">
        <v>15310</v>
      </c>
      <c r="BS6140" s="6" t="s">
        <v>218</v>
      </c>
      <c r="BT6140" s="7">
        <v>101</v>
      </c>
      <c r="BU6140" s="8">
        <v>44146</v>
      </c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</row>
    <row r="6141" ht="15.15" spans="1:86">
      <c r="A6141" s="4">
        <v>44146.9720023148</v>
      </c>
      <c r="B6141" s="5" t="s">
        <v>11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 t="s">
        <v>15311</v>
      </c>
      <c r="BP6141" s="7">
        <v>89213159797</v>
      </c>
      <c r="BQ6141" s="6" t="s">
        <v>15312</v>
      </c>
      <c r="BR6141" s="6" t="s">
        <v>15313</v>
      </c>
      <c r="BS6141" s="6" t="s">
        <v>95</v>
      </c>
      <c r="BT6141" s="7">
        <v>144</v>
      </c>
      <c r="BU6141" s="8">
        <v>44146</v>
      </c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</row>
    <row r="6142" ht="15.15" hidden="1" spans="1:86">
      <c r="A6142" s="4">
        <v>44146.9725</v>
      </c>
      <c r="B6142" s="5" t="s">
        <v>169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 t="s">
        <v>15314</v>
      </c>
      <c r="Y6142" s="7">
        <v>89217423636</v>
      </c>
      <c r="Z6142" s="6"/>
      <c r="AA6142" s="6" t="s">
        <v>15315</v>
      </c>
      <c r="AB6142" s="6" t="s">
        <v>1021</v>
      </c>
      <c r="AC6142" s="7">
        <v>401</v>
      </c>
      <c r="AD6142" s="8">
        <v>44146</v>
      </c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</row>
    <row r="6143" ht="15.15" spans="1:86">
      <c r="A6143" s="4">
        <v>44146.972962963</v>
      </c>
      <c r="B6143" s="5" t="s">
        <v>11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 t="s">
        <v>15316</v>
      </c>
      <c r="BP6143" s="6">
        <v>79219390939</v>
      </c>
      <c r="BQ6143" s="6" t="s">
        <v>15317</v>
      </c>
      <c r="BR6143" s="6" t="s">
        <v>15318</v>
      </c>
      <c r="BS6143" s="6" t="s">
        <v>218</v>
      </c>
      <c r="BT6143" s="7">
        <v>401</v>
      </c>
      <c r="BU6143" s="8">
        <v>44146</v>
      </c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</row>
    <row r="6144" ht="15.15" spans="1:86">
      <c r="A6144" s="4">
        <v>44146.9732291667</v>
      </c>
      <c r="B6144" s="5" t="s">
        <v>11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 t="s">
        <v>10835</v>
      </c>
      <c r="BP6144" s="7">
        <v>89533490953</v>
      </c>
      <c r="BQ6144" s="6" t="s">
        <v>15319</v>
      </c>
      <c r="BR6144" s="6" t="s">
        <v>15320</v>
      </c>
      <c r="BS6144" s="6" t="s">
        <v>95</v>
      </c>
      <c r="BT6144" s="7">
        <v>144</v>
      </c>
      <c r="BU6144" s="8">
        <v>44146</v>
      </c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</row>
    <row r="6145" ht="15.15" spans="1:86">
      <c r="A6145" s="4">
        <v>44146.9746180556</v>
      </c>
      <c r="B6145" s="5" t="s">
        <v>11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 t="s">
        <v>15321</v>
      </c>
      <c r="BP6145" s="7">
        <v>89118479148</v>
      </c>
      <c r="BQ6145" s="6" t="s">
        <v>15322</v>
      </c>
      <c r="BR6145" s="6" t="s">
        <v>15323</v>
      </c>
      <c r="BS6145" s="6" t="s">
        <v>95</v>
      </c>
      <c r="BT6145" s="7">
        <v>144</v>
      </c>
      <c r="BU6145" s="8">
        <v>44146</v>
      </c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</row>
    <row r="6146" ht="15.15" spans="1:86">
      <c r="A6146" s="4">
        <v>44146.9751041667</v>
      </c>
      <c r="B6146" s="5" t="s">
        <v>11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 t="s">
        <v>8007</v>
      </c>
      <c r="BP6146" s="7">
        <v>89117483701</v>
      </c>
      <c r="BQ6146" s="6" t="s">
        <v>8008</v>
      </c>
      <c r="BR6146" s="6" t="s">
        <v>8009</v>
      </c>
      <c r="BS6146" s="6" t="s">
        <v>15324</v>
      </c>
      <c r="BT6146" s="7">
        <v>403</v>
      </c>
      <c r="BU6146" s="8">
        <v>44146</v>
      </c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</row>
    <row r="6147" ht="15.15" spans="1:86">
      <c r="A6147" s="4">
        <v>44146.9764467593</v>
      </c>
      <c r="B6147" s="5" t="s">
        <v>11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 t="s">
        <v>318</v>
      </c>
      <c r="BP6147" s="7">
        <v>89191224133</v>
      </c>
      <c r="BQ6147" s="6" t="s">
        <v>319</v>
      </c>
      <c r="BR6147" s="6" t="s">
        <v>15325</v>
      </c>
      <c r="BS6147" s="6" t="s">
        <v>95</v>
      </c>
      <c r="BT6147" s="7">
        <v>144</v>
      </c>
      <c r="BU6147" s="8">
        <v>44146</v>
      </c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</row>
    <row r="6148" ht="15.15" hidden="1" spans="1:86">
      <c r="A6148" s="4">
        <v>44146.9765856481</v>
      </c>
      <c r="B6148" s="6" t="s">
        <v>15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 t="s">
        <v>15326</v>
      </c>
      <c r="AF6148" s="7">
        <v>89052802334</v>
      </c>
      <c r="AG6148" s="6" t="s">
        <v>15327</v>
      </c>
      <c r="AH6148" s="6" t="s">
        <v>15328</v>
      </c>
      <c r="AI6148" s="6" t="s">
        <v>15329</v>
      </c>
      <c r="AJ6148" s="7">
        <v>122</v>
      </c>
      <c r="AK6148" s="6" t="s">
        <v>20</v>
      </c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</row>
    <row r="6149" ht="15.15" hidden="1" spans="1:86">
      <c r="A6149" s="4">
        <v>44146.9797222222</v>
      </c>
      <c r="B6149" s="5" t="s">
        <v>192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 t="s">
        <v>15330</v>
      </c>
      <c r="BA6149" s="6">
        <v>79112476571</v>
      </c>
      <c r="BB6149" s="6" t="s">
        <v>15331</v>
      </c>
      <c r="BC6149" s="6" t="s">
        <v>15332</v>
      </c>
      <c r="BD6149" s="6" t="s">
        <v>4425</v>
      </c>
      <c r="BE6149" s="7">
        <v>228</v>
      </c>
      <c r="BF6149" s="8">
        <v>44146</v>
      </c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</row>
    <row r="6150" ht="15.15" hidden="1" spans="1:86">
      <c r="A6150" s="4">
        <v>44146.9814814815</v>
      </c>
      <c r="B6150" s="6" t="s">
        <v>15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 t="s">
        <v>15243</v>
      </c>
      <c r="AF6150" s="6" t="s">
        <v>15333</v>
      </c>
      <c r="AG6150" s="6" t="s">
        <v>15334</v>
      </c>
      <c r="AH6150" s="6" t="s">
        <v>15244</v>
      </c>
      <c r="AI6150" s="6" t="s">
        <v>85</v>
      </c>
      <c r="AJ6150" s="7">
        <v>204</v>
      </c>
      <c r="AK6150" s="6" t="s">
        <v>15335</v>
      </c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</row>
    <row r="6151" ht="15.15" hidden="1" spans="1:86">
      <c r="A6151" s="4">
        <v>44146.9815046296</v>
      </c>
      <c r="B6151" s="5" t="s">
        <v>169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 t="s">
        <v>15336</v>
      </c>
      <c r="Y6151" s="7">
        <v>89119254977</v>
      </c>
      <c r="Z6151" s="6"/>
      <c r="AA6151" s="6" t="s">
        <v>15337</v>
      </c>
      <c r="AB6151" s="6" t="s">
        <v>15338</v>
      </c>
      <c r="AC6151" s="7">
        <v>203</v>
      </c>
      <c r="AD6151" s="8">
        <v>37429</v>
      </c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</row>
    <row r="6152" ht="15.15" hidden="1" spans="1:86">
      <c r="A6152" s="4">
        <v>44146.9855208333</v>
      </c>
      <c r="B6152" s="6" t="s">
        <v>15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 t="s">
        <v>13944</v>
      </c>
      <c r="AF6152" s="6">
        <v>79500384789</v>
      </c>
      <c r="AG6152" s="6" t="s">
        <v>13945</v>
      </c>
      <c r="AH6152" s="6" t="s">
        <v>13946</v>
      </c>
      <c r="AI6152" s="6" t="s">
        <v>2564</v>
      </c>
      <c r="AJ6152" s="7">
        <v>202</v>
      </c>
      <c r="AK6152" s="6" t="s">
        <v>26</v>
      </c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</row>
    <row r="6153" ht="15.15" hidden="1" spans="1:86">
      <c r="A6153" s="4">
        <v>44146.9867013889</v>
      </c>
      <c r="B6153" s="6" t="s">
        <v>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 t="s">
        <v>15339</v>
      </c>
      <c r="BH6153" s="6">
        <v>79213454778</v>
      </c>
      <c r="BI6153" s="6" t="s">
        <v>15340</v>
      </c>
      <c r="BJ6153" s="6" t="s">
        <v>15341</v>
      </c>
      <c r="BK6153" s="6" t="s">
        <v>15342</v>
      </c>
      <c r="BL6153" s="6" t="s">
        <v>6148</v>
      </c>
      <c r="BM6153" s="7">
        <v>163</v>
      </c>
      <c r="BN6153" s="6" t="s">
        <v>74</v>
      </c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</row>
    <row r="6154" ht="15.15" hidden="1" spans="1:86">
      <c r="A6154" s="4">
        <v>44146.9879282407</v>
      </c>
      <c r="B6154" s="5" t="s">
        <v>169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 t="s">
        <v>15343</v>
      </c>
      <c r="Y6154" s="6" t="s">
        <v>15344</v>
      </c>
      <c r="Z6154" s="6"/>
      <c r="AA6154" s="6" t="s">
        <v>15345</v>
      </c>
      <c r="AB6154" s="6" t="s">
        <v>15346</v>
      </c>
      <c r="AC6154" s="7">
        <v>209</v>
      </c>
      <c r="AD6154" s="8">
        <v>44146</v>
      </c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</row>
    <row r="6155" ht="15.15" hidden="1" spans="1:86">
      <c r="A6155" s="4">
        <v>44146.9904282407</v>
      </c>
      <c r="B6155" s="6" t="s">
        <v>15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 t="s">
        <v>15347</v>
      </c>
      <c r="AF6155" s="7">
        <v>89112140924</v>
      </c>
      <c r="AG6155" s="6" t="s">
        <v>15348</v>
      </c>
      <c r="AH6155" s="6" t="s">
        <v>15349</v>
      </c>
      <c r="AI6155" s="6" t="s">
        <v>7696</v>
      </c>
      <c r="AJ6155" s="6" t="s">
        <v>15350</v>
      </c>
      <c r="AK6155" s="6" t="s">
        <v>74</v>
      </c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</row>
    <row r="6156" ht="15.15" spans="1:86">
      <c r="A6156" s="4">
        <v>44146.9928356481</v>
      </c>
      <c r="B6156" s="5" t="s">
        <v>11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 t="s">
        <v>15351</v>
      </c>
      <c r="BP6156" s="7">
        <v>89213599202</v>
      </c>
      <c r="BQ6156" s="6" t="s">
        <v>15352</v>
      </c>
      <c r="BR6156" s="6" t="s">
        <v>15353</v>
      </c>
      <c r="BS6156" s="6" t="s">
        <v>12302</v>
      </c>
      <c r="BT6156" s="7">
        <v>302</v>
      </c>
      <c r="BU6156" s="8">
        <v>44146</v>
      </c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</row>
    <row r="6157" ht="15.15" spans="1:86">
      <c r="A6157" s="4">
        <v>44146.9928935185</v>
      </c>
      <c r="B6157" s="5" t="s">
        <v>11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 t="s">
        <v>15354</v>
      </c>
      <c r="BP6157" s="6">
        <v>79213709472</v>
      </c>
      <c r="BQ6157" s="6" t="s">
        <v>15355</v>
      </c>
      <c r="BR6157" s="6" t="s">
        <v>15356</v>
      </c>
      <c r="BS6157" s="6" t="s">
        <v>15357</v>
      </c>
      <c r="BT6157" s="7">
        <v>403</v>
      </c>
      <c r="BU6157" s="8">
        <v>44146</v>
      </c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</row>
    <row r="6158" ht="15.15" hidden="1" spans="1:86">
      <c r="A6158" s="4">
        <v>44146.9936226852</v>
      </c>
      <c r="B6158" s="5" t="s">
        <v>65</v>
      </c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 t="s">
        <v>6612</v>
      </c>
      <c r="R6158" s="6">
        <v>79219943517</v>
      </c>
      <c r="S6158" s="6" t="s">
        <v>6613</v>
      </c>
      <c r="T6158" s="6" t="s">
        <v>6614</v>
      </c>
      <c r="U6158" s="6" t="s">
        <v>6615</v>
      </c>
      <c r="V6158" s="6">
        <v>3</v>
      </c>
      <c r="W6158" s="8">
        <v>44146</v>
      </c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6"/>
      <c r="BA6158" s="6"/>
      <c r="BB6158" s="6"/>
      <c r="BC6158" s="6"/>
      <c r="BD6158" s="6"/>
      <c r="BE6158" s="6"/>
      <c r="BF6158" s="6"/>
      <c r="BG6158" s="6"/>
      <c r="BH6158" s="6"/>
      <c r="BI6158" s="6"/>
      <c r="BJ6158" s="6"/>
      <c r="BK6158" s="6"/>
      <c r="BL6158" s="6"/>
      <c r="BM6158" s="6"/>
      <c r="BN6158" s="6"/>
      <c r="BO6158" s="6"/>
      <c r="BP6158" s="6"/>
      <c r="BQ6158" s="6"/>
      <c r="BR6158" s="6"/>
      <c r="BS6158" s="6"/>
      <c r="BT6158" s="6"/>
      <c r="BU6158" s="6"/>
      <c r="BV6158" s="6"/>
      <c r="BW6158" s="6"/>
      <c r="BX6158" s="6"/>
      <c r="BY6158" s="6"/>
      <c r="BZ6158" s="6"/>
      <c r="CA6158" s="6"/>
      <c r="CB6158" s="6"/>
      <c r="CC6158" s="6"/>
      <c r="CD6158" s="6"/>
      <c r="CE6158" s="6"/>
      <c r="CF6158" s="6"/>
      <c r="CG6158" s="6"/>
      <c r="CH6158" s="6"/>
    </row>
    <row r="6159" ht="15.15" spans="1:86">
      <c r="A6159" s="4">
        <v>44146.9941435185</v>
      </c>
      <c r="B6159" s="5" t="s">
        <v>11</v>
      </c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6"/>
      <c r="BA6159" s="6"/>
      <c r="BB6159" s="6"/>
      <c r="BC6159" s="6"/>
      <c r="BD6159" s="6"/>
      <c r="BE6159" s="6"/>
      <c r="BF6159" s="6"/>
      <c r="BG6159" s="6"/>
      <c r="BH6159" s="6"/>
      <c r="BI6159" s="6"/>
      <c r="BJ6159" s="6"/>
      <c r="BK6159" s="6"/>
      <c r="BL6159" s="6"/>
      <c r="BM6159" s="6"/>
      <c r="BN6159" s="6"/>
      <c r="BO6159" s="6" t="s">
        <v>15358</v>
      </c>
      <c r="BP6159" s="6">
        <v>79213104564</v>
      </c>
      <c r="BQ6159" s="6" t="s">
        <v>15359</v>
      </c>
      <c r="BR6159" s="6" t="s">
        <v>15360</v>
      </c>
      <c r="BS6159" s="6" t="s">
        <v>218</v>
      </c>
      <c r="BT6159" s="7">
        <v>102</v>
      </c>
      <c r="BU6159" s="8">
        <v>44146</v>
      </c>
      <c r="BV6159" s="6"/>
      <c r="BW6159" s="6"/>
      <c r="BX6159" s="6"/>
      <c r="BY6159" s="6"/>
      <c r="BZ6159" s="6"/>
      <c r="CA6159" s="6"/>
      <c r="CB6159" s="6"/>
      <c r="CC6159" s="6"/>
      <c r="CD6159" s="6"/>
      <c r="CE6159" s="6"/>
      <c r="CF6159" s="6"/>
      <c r="CG6159" s="6"/>
      <c r="CH6159" s="6"/>
    </row>
    <row r="6160" ht="15.15" hidden="1" spans="1:86">
      <c r="A6160" s="4">
        <v>44146.994375</v>
      </c>
      <c r="B6160" s="6" t="s">
        <v>15</v>
      </c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 t="s">
        <v>15361</v>
      </c>
      <c r="AF6160" s="6">
        <v>79062776786</v>
      </c>
      <c r="AG6160" s="6" t="s">
        <v>15362</v>
      </c>
      <c r="AH6160" s="6" t="s">
        <v>15363</v>
      </c>
      <c r="AI6160" s="6" t="s">
        <v>4031</v>
      </c>
      <c r="AJ6160" s="7">
        <v>201</v>
      </c>
      <c r="AK6160" s="6" t="s">
        <v>6835</v>
      </c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  <c r="BE6160" s="6"/>
      <c r="BF6160" s="6"/>
      <c r="BG6160" s="6"/>
      <c r="BH6160" s="6"/>
      <c r="BI6160" s="6"/>
      <c r="BJ6160" s="6"/>
      <c r="BK6160" s="6"/>
      <c r="BL6160" s="6"/>
      <c r="BM6160" s="6"/>
      <c r="BN6160" s="6"/>
      <c r="BO6160" s="6"/>
      <c r="BP6160" s="6"/>
      <c r="BQ6160" s="6"/>
      <c r="BR6160" s="6"/>
      <c r="BS6160" s="6"/>
      <c r="BT6160" s="6"/>
      <c r="BU6160" s="6"/>
      <c r="BV6160" s="6"/>
      <c r="BW6160" s="6"/>
      <c r="BX6160" s="6"/>
      <c r="BY6160" s="6"/>
      <c r="BZ6160" s="6"/>
      <c r="CA6160" s="6"/>
      <c r="CB6160" s="6"/>
      <c r="CC6160" s="6"/>
      <c r="CD6160" s="6"/>
      <c r="CE6160" s="6"/>
      <c r="CF6160" s="6"/>
      <c r="CG6160" s="6"/>
      <c r="CH6160" s="6"/>
    </row>
    <row r="6161" ht="15.15" hidden="1" spans="1:86">
      <c r="A6161" s="4">
        <v>44146.9960300926</v>
      </c>
      <c r="B6161" s="5" t="s">
        <v>192</v>
      </c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 t="s">
        <v>15364</v>
      </c>
      <c r="BA6161" s="6" t="s">
        <v>15365</v>
      </c>
      <c r="BB6161" s="6" t="s">
        <v>15366</v>
      </c>
      <c r="BC6161" s="6" t="s">
        <v>15367</v>
      </c>
      <c r="BD6161" s="6" t="s">
        <v>773</v>
      </c>
      <c r="BE6161" s="7">
        <v>101</v>
      </c>
      <c r="BF6161" s="8">
        <v>44146</v>
      </c>
      <c r="BG6161" s="6"/>
      <c r="BH6161" s="6"/>
      <c r="BI6161" s="6"/>
      <c r="BJ6161" s="6"/>
      <c r="BK6161" s="6"/>
      <c r="BL6161" s="6"/>
      <c r="BM6161" s="6"/>
      <c r="BN6161" s="6"/>
      <c r="BO6161" s="6"/>
      <c r="BP6161" s="6"/>
      <c r="BQ6161" s="6"/>
      <c r="BR6161" s="6"/>
      <c r="BS6161" s="6"/>
      <c r="BT6161" s="6"/>
      <c r="BU6161" s="6"/>
      <c r="BV6161" s="6"/>
      <c r="BW6161" s="6"/>
      <c r="BX6161" s="6"/>
      <c r="BY6161" s="6"/>
      <c r="BZ6161" s="6"/>
      <c r="CA6161" s="6"/>
      <c r="CB6161" s="6"/>
      <c r="CC6161" s="6"/>
      <c r="CD6161" s="6"/>
      <c r="CE6161" s="6"/>
      <c r="CF6161" s="6"/>
      <c r="CG6161" s="6"/>
      <c r="CH6161" s="6"/>
    </row>
    <row r="6162" ht="15.15" hidden="1" spans="1:86">
      <c r="A6162" s="4">
        <v>44147.0004861111</v>
      </c>
      <c r="B6162" s="5" t="s">
        <v>27</v>
      </c>
      <c r="C6162" s="6"/>
      <c r="D6162" s="6"/>
      <c r="E6162" s="6"/>
      <c r="F6162" s="6"/>
      <c r="G6162" s="6"/>
      <c r="H6162" s="6"/>
      <c r="I6162" s="6"/>
      <c r="J6162" s="6" t="s">
        <v>15368</v>
      </c>
      <c r="K6162" s="6">
        <v>79052251129</v>
      </c>
      <c r="L6162" s="6" t="s">
        <v>15369</v>
      </c>
      <c r="M6162" s="6" t="s">
        <v>15370</v>
      </c>
      <c r="N6162" s="6" t="s">
        <v>9082</v>
      </c>
      <c r="O6162" s="7">
        <v>106</v>
      </c>
      <c r="P6162" s="8">
        <v>44146</v>
      </c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</row>
    <row r="6163" ht="15.15" hidden="1" spans="1:86">
      <c r="A6163" s="4">
        <v>44147.0053472222</v>
      </c>
      <c r="B6163" s="6" t="s">
        <v>15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 t="s">
        <v>5834</v>
      </c>
      <c r="AF6163" s="7">
        <v>89214039130</v>
      </c>
      <c r="AG6163" s="6" t="s">
        <v>5835</v>
      </c>
      <c r="AH6163" s="6" t="s">
        <v>15371</v>
      </c>
      <c r="AI6163" s="6" t="s">
        <v>15372</v>
      </c>
      <c r="AJ6163" s="7">
        <v>204</v>
      </c>
      <c r="AK6163" s="6" t="s">
        <v>74</v>
      </c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</row>
    <row r="6164" ht="15.15" hidden="1" spans="1:86">
      <c r="A6164" s="4">
        <v>44147.0058449074</v>
      </c>
      <c r="B6164" s="5" t="s">
        <v>65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 t="s">
        <v>10340</v>
      </c>
      <c r="R6164" s="7">
        <v>89110201898</v>
      </c>
      <c r="S6164" s="6" t="s">
        <v>10341</v>
      </c>
      <c r="T6164" s="6" t="s">
        <v>10342</v>
      </c>
      <c r="U6164" s="6" t="s">
        <v>15083</v>
      </c>
      <c r="V6164" s="7">
        <v>100512</v>
      </c>
      <c r="W6164" s="8">
        <v>44143</v>
      </c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</row>
    <row r="6165" ht="15.15" hidden="1" spans="1:86">
      <c r="A6165" s="4">
        <v>44147.0076041667</v>
      </c>
      <c r="B6165" s="6" t="s">
        <v>80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 t="s">
        <v>3725</v>
      </c>
      <c r="BH6165" s="7">
        <v>89213323160</v>
      </c>
      <c r="BI6165" s="6" t="s">
        <v>3726</v>
      </c>
      <c r="BJ6165" s="6" t="s">
        <v>15373</v>
      </c>
      <c r="BK6165" s="6" t="s">
        <v>3727</v>
      </c>
      <c r="BL6165" s="6" t="s">
        <v>13313</v>
      </c>
      <c r="BM6165" s="7">
        <v>153</v>
      </c>
      <c r="BN6165" s="6" t="s">
        <v>15374</v>
      </c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</row>
    <row r="6166" ht="15.15" hidden="1" spans="1:86">
      <c r="A6166" s="4">
        <v>44147.018125</v>
      </c>
      <c r="B6166" s="5" t="s">
        <v>65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 t="s">
        <v>15375</v>
      </c>
      <c r="R6166" s="6">
        <v>79218454252</v>
      </c>
      <c r="S6166" s="6" t="s">
        <v>15376</v>
      </c>
      <c r="T6166" s="6" t="s">
        <v>15377</v>
      </c>
      <c r="U6166" s="6" t="s">
        <v>414</v>
      </c>
      <c r="V6166" s="7">
        <v>101</v>
      </c>
      <c r="W6166" s="8">
        <v>44146</v>
      </c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</row>
    <row r="6167" ht="15.15" hidden="1" spans="1:86">
      <c r="A6167" s="4">
        <v>44147.0202083333</v>
      </c>
      <c r="B6167" s="5" t="s">
        <v>65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 t="s">
        <v>15375</v>
      </c>
      <c r="R6167" s="6">
        <v>79218454252</v>
      </c>
      <c r="S6167" s="6" t="s">
        <v>15376</v>
      </c>
      <c r="T6167" s="6" t="s">
        <v>15377</v>
      </c>
      <c r="U6167" s="6" t="s">
        <v>69</v>
      </c>
      <c r="V6167" s="6">
        <v>1</v>
      </c>
      <c r="W6167" s="8">
        <v>44144</v>
      </c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</row>
    <row r="6168" ht="15.15" hidden="1" spans="1:86">
      <c r="A6168" s="4">
        <v>44147.0216087963</v>
      </c>
      <c r="B6168" s="6" t="s">
        <v>15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 t="s">
        <v>15378</v>
      </c>
      <c r="AF6168" s="6">
        <v>79219331062</v>
      </c>
      <c r="AG6168" s="6" t="s">
        <v>15379</v>
      </c>
      <c r="AH6168" s="6" t="s">
        <v>15380</v>
      </c>
      <c r="AI6168" s="6" t="s">
        <v>15095</v>
      </c>
      <c r="AJ6168" s="7">
        <v>122</v>
      </c>
      <c r="AK6168" s="6" t="s">
        <v>20</v>
      </c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</row>
    <row r="6169" ht="15.15" hidden="1" spans="1:86">
      <c r="A6169" s="4">
        <v>44147.0250115741</v>
      </c>
      <c r="B6169" s="5" t="s">
        <v>65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 t="s">
        <v>3099</v>
      </c>
      <c r="R6169" s="7">
        <v>89218642521</v>
      </c>
      <c r="S6169" s="6" t="s">
        <v>3100</v>
      </c>
      <c r="T6169" s="6" t="s">
        <v>3101</v>
      </c>
      <c r="U6169" s="6" t="s">
        <v>2525</v>
      </c>
      <c r="V6169" s="7">
        <v>404</v>
      </c>
      <c r="W6169" s="7" t="s">
        <v>870</v>
      </c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</row>
    <row r="6170" ht="15.15" hidden="1" spans="1:86">
      <c r="A6170" s="4">
        <v>44147.0374074074</v>
      </c>
      <c r="B6170" s="6" t="s">
        <v>15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 t="s">
        <v>15381</v>
      </c>
      <c r="AF6170" s="7">
        <v>89211826500</v>
      </c>
      <c r="AG6170" s="6" t="s">
        <v>15382</v>
      </c>
      <c r="AH6170" s="6" t="s">
        <v>15383</v>
      </c>
      <c r="AI6170" s="6" t="s">
        <v>15384</v>
      </c>
      <c r="AJ6170" s="7">
        <v>103</v>
      </c>
      <c r="AK6170" s="6" t="s">
        <v>15385</v>
      </c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</row>
    <row r="6171" ht="15.15" spans="1:86">
      <c r="A6171" s="4">
        <v>44147.041400463</v>
      </c>
      <c r="B6171" s="5" t="s">
        <v>11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 t="s">
        <v>15386</v>
      </c>
      <c r="BP6171" s="7">
        <v>9045191835</v>
      </c>
      <c r="BQ6171" s="6"/>
      <c r="BR6171" s="6" t="s">
        <v>15387</v>
      </c>
      <c r="BS6171" s="6" t="s">
        <v>12302</v>
      </c>
      <c r="BT6171" s="7">
        <v>213</v>
      </c>
      <c r="BU6171" s="7" t="s">
        <v>15388</v>
      </c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</row>
    <row r="6172" ht="15.15" hidden="1" spans="1:86">
      <c r="A6172" s="4">
        <v>44147.0426157407</v>
      </c>
      <c r="B6172" s="5" t="s">
        <v>192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 t="s">
        <v>15386</v>
      </c>
      <c r="BA6172" s="7">
        <v>9045191835</v>
      </c>
      <c r="BB6172" s="6"/>
      <c r="BC6172" s="6" t="s">
        <v>15387</v>
      </c>
      <c r="BD6172" s="6" t="s">
        <v>773</v>
      </c>
      <c r="BE6172" s="7">
        <v>107</v>
      </c>
      <c r="BF6172" s="7" t="s">
        <v>15388</v>
      </c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</row>
    <row r="6173" ht="15.15" hidden="1" spans="1:86">
      <c r="A6173" s="4">
        <v>44147.0496643518</v>
      </c>
      <c r="B6173" s="5" t="s">
        <v>65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 t="s">
        <v>15389</v>
      </c>
      <c r="R6173" s="6">
        <f>7-905-223-32-22</f>
        <v>-1175</v>
      </c>
      <c r="S6173" s="6" t="s">
        <v>15390</v>
      </c>
      <c r="T6173" s="6" t="s">
        <v>15391</v>
      </c>
      <c r="U6173" s="6" t="s">
        <v>179</v>
      </c>
      <c r="V6173" s="7">
        <v>901</v>
      </c>
      <c r="W6173" s="8">
        <v>44147</v>
      </c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</row>
    <row r="6174" ht="15.15" spans="1:86">
      <c r="A6174" s="4">
        <v>44147.0704166667</v>
      </c>
      <c r="B6174" s="5" t="s">
        <v>11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 t="s">
        <v>15392</v>
      </c>
      <c r="BP6174" s="6">
        <v>79119994218</v>
      </c>
      <c r="BQ6174" s="6" t="s">
        <v>15393</v>
      </c>
      <c r="BR6174" s="6" t="s">
        <v>15394</v>
      </c>
      <c r="BS6174" s="6" t="s">
        <v>12302</v>
      </c>
      <c r="BT6174" s="7">
        <v>403</v>
      </c>
      <c r="BU6174" s="8">
        <v>44147</v>
      </c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</row>
    <row r="6175" ht="15.15" spans="1:86">
      <c r="A6175" s="4">
        <v>44147.0774421296</v>
      </c>
      <c r="B6175" s="5" t="s">
        <v>11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 t="s">
        <v>8240</v>
      </c>
      <c r="BP6175" s="6">
        <f>7911-1565427</f>
        <v>-1557516</v>
      </c>
      <c r="BQ6175" s="6" t="s">
        <v>8241</v>
      </c>
      <c r="BR6175" s="6" t="s">
        <v>15395</v>
      </c>
      <c r="BS6175" s="6" t="s">
        <v>15396</v>
      </c>
      <c r="BT6175" s="7">
        <v>302</v>
      </c>
      <c r="BU6175" s="8">
        <v>44147</v>
      </c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</row>
    <row r="6176" ht="15.15" hidden="1" spans="1:86">
      <c r="A6176" s="4">
        <v>44147.0819097222</v>
      </c>
      <c r="B6176" s="5" t="s">
        <v>65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 t="s">
        <v>15397</v>
      </c>
      <c r="R6176" s="7">
        <v>9219993659</v>
      </c>
      <c r="S6176" s="6"/>
      <c r="T6176" s="6" t="s">
        <v>15398</v>
      </c>
      <c r="U6176" s="6" t="s">
        <v>15399</v>
      </c>
      <c r="V6176" s="7">
        <v>203</v>
      </c>
      <c r="W6176" s="8">
        <v>44145</v>
      </c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</row>
    <row r="6177" ht="15.15" hidden="1" spans="1:86">
      <c r="A6177" s="4">
        <v>44147.0824305556</v>
      </c>
      <c r="B6177" s="5" t="s">
        <v>65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 t="s">
        <v>15400</v>
      </c>
      <c r="R6177" s="6">
        <v>79650038819</v>
      </c>
      <c r="S6177" s="6" t="s">
        <v>15401</v>
      </c>
      <c r="T6177" s="6" t="s">
        <v>15402</v>
      </c>
      <c r="U6177" s="6" t="s">
        <v>5753</v>
      </c>
      <c r="V6177" s="7">
        <v>203</v>
      </c>
      <c r="W6177" s="8">
        <v>44147</v>
      </c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</row>
    <row r="6178" ht="15.15" hidden="1" spans="1:86">
      <c r="A6178" s="4">
        <v>44147.0834953704</v>
      </c>
      <c r="B6178" s="5" t="s">
        <v>65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 t="s">
        <v>15400</v>
      </c>
      <c r="R6178" s="6">
        <v>79650038819</v>
      </c>
      <c r="S6178" s="6" t="s">
        <v>15401</v>
      </c>
      <c r="T6178" s="6" t="s">
        <v>15402</v>
      </c>
      <c r="U6178" s="6" t="s">
        <v>9818</v>
      </c>
      <c r="V6178" s="7">
        <v>204</v>
      </c>
      <c r="W6178" s="8">
        <v>44147</v>
      </c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</row>
    <row r="6179" ht="15.15" hidden="1" spans="1:86">
      <c r="A6179" s="4">
        <v>44147.0836805556</v>
      </c>
      <c r="B6179" s="5" t="s">
        <v>65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 t="s">
        <v>15397</v>
      </c>
      <c r="R6179" s="7">
        <v>9219993659</v>
      </c>
      <c r="S6179" s="6"/>
      <c r="T6179" s="6" t="s">
        <v>15398</v>
      </c>
      <c r="U6179" s="6" t="s">
        <v>15403</v>
      </c>
      <c r="V6179" s="7">
        <v>204</v>
      </c>
      <c r="W6179" s="8">
        <v>44145</v>
      </c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</row>
    <row r="6180" ht="15.15" spans="1:86">
      <c r="A6180" s="4">
        <v>44147.0906944444</v>
      </c>
      <c r="B6180" s="5" t="s">
        <v>11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 t="s">
        <v>15404</v>
      </c>
      <c r="BP6180" s="7">
        <v>89219510627</v>
      </c>
      <c r="BQ6180" s="6" t="s">
        <v>15405</v>
      </c>
      <c r="BR6180" s="6" t="s">
        <v>1615</v>
      </c>
      <c r="BS6180" s="6" t="s">
        <v>4177</v>
      </c>
      <c r="BT6180" s="7">
        <v>106</v>
      </c>
      <c r="BU6180" s="8">
        <v>44146</v>
      </c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</row>
    <row r="6181" ht="15.15" spans="1:86">
      <c r="A6181" s="4">
        <v>44147.097337963</v>
      </c>
      <c r="B6181" s="5" t="s">
        <v>11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 t="s">
        <v>15404</v>
      </c>
      <c r="BP6181" s="7">
        <v>89219510627</v>
      </c>
      <c r="BQ6181" s="6" t="s">
        <v>15405</v>
      </c>
      <c r="BR6181" s="6" t="s">
        <v>1615</v>
      </c>
      <c r="BS6181" s="6" t="s">
        <v>12302</v>
      </c>
      <c r="BT6181" s="7">
        <v>213</v>
      </c>
      <c r="BU6181" s="8">
        <v>44146</v>
      </c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</row>
    <row r="6182" ht="15.15" hidden="1" spans="1:86">
      <c r="A6182" s="4">
        <v>44147.2108333333</v>
      </c>
      <c r="B6182" s="6" t="s">
        <v>365</v>
      </c>
      <c r="C6182" s="6" t="s">
        <v>15406</v>
      </c>
      <c r="D6182" s="6">
        <v>79213177183</v>
      </c>
      <c r="E6182" s="6" t="s">
        <v>15407</v>
      </c>
      <c r="F6182" s="6" t="s">
        <v>15408</v>
      </c>
      <c r="G6182" s="6" t="s">
        <v>369</v>
      </c>
      <c r="H6182" s="7">
        <v>401</v>
      </c>
      <c r="I6182" s="8">
        <v>44147</v>
      </c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</row>
    <row r="6183" ht="15.15" spans="1:86">
      <c r="A6183" s="4">
        <v>44147.2748263889</v>
      </c>
      <c r="B6183" s="5" t="s">
        <v>11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 t="s">
        <v>15409</v>
      </c>
      <c r="BP6183" s="7">
        <v>89112736964</v>
      </c>
      <c r="BQ6183" s="6"/>
      <c r="BR6183" s="6" t="s">
        <v>15410</v>
      </c>
      <c r="BS6183" s="6" t="s">
        <v>9962</v>
      </c>
      <c r="BT6183" s="7">
        <v>120</v>
      </c>
      <c r="BU6183" s="8">
        <v>44147</v>
      </c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</row>
    <row r="6184" ht="15.15" hidden="1" spans="1:86">
      <c r="A6184" s="4">
        <v>44147.2803240741</v>
      </c>
      <c r="B6184" s="5" t="s">
        <v>65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 t="s">
        <v>5065</v>
      </c>
      <c r="R6184" s="6">
        <v>79215877087</v>
      </c>
      <c r="S6184" s="6" t="s">
        <v>5066</v>
      </c>
      <c r="T6184" s="6" t="s">
        <v>5067</v>
      </c>
      <c r="U6184" s="6" t="s">
        <v>414</v>
      </c>
      <c r="V6184" s="7">
        <v>101</v>
      </c>
      <c r="W6184" s="8">
        <v>44147</v>
      </c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</row>
    <row r="6185" ht="15.15" spans="1:86">
      <c r="A6185" s="4">
        <v>44147.2863888889</v>
      </c>
      <c r="B6185" s="5" t="s">
        <v>11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 t="s">
        <v>15411</v>
      </c>
      <c r="BP6185" s="6" t="s">
        <v>15412</v>
      </c>
      <c r="BQ6185" s="6" t="s">
        <v>15413</v>
      </c>
      <c r="BR6185" s="6" t="s">
        <v>15414</v>
      </c>
      <c r="BS6185" s="6" t="s">
        <v>378</v>
      </c>
      <c r="BT6185" s="7">
        <v>158</v>
      </c>
      <c r="BU6185" s="8">
        <v>44144</v>
      </c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</row>
    <row r="6186" ht="15.15" spans="1:86">
      <c r="A6186" s="4">
        <v>44147.2886458333</v>
      </c>
      <c r="B6186" s="5" t="s">
        <v>11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 t="s">
        <v>15411</v>
      </c>
      <c r="BP6186" s="6" t="s">
        <v>15412</v>
      </c>
      <c r="BQ6186" s="6" t="s">
        <v>15413</v>
      </c>
      <c r="BR6186" s="6" t="s">
        <v>15414</v>
      </c>
      <c r="BS6186" s="6" t="s">
        <v>1919</v>
      </c>
      <c r="BT6186" s="6" t="s">
        <v>15415</v>
      </c>
      <c r="BU6186" s="8">
        <v>44144</v>
      </c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</row>
    <row r="6187" ht="15.15" hidden="1" spans="1:86">
      <c r="A6187" s="4">
        <v>44147.3119907407</v>
      </c>
      <c r="B6187" s="5" t="s">
        <v>192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 t="s">
        <v>15416</v>
      </c>
      <c r="BA6187" s="6">
        <v>79219258250</v>
      </c>
      <c r="BB6187" s="6" t="s">
        <v>15417</v>
      </c>
      <c r="BC6187" s="6" t="s">
        <v>15418</v>
      </c>
      <c r="BD6187" s="6" t="s">
        <v>773</v>
      </c>
      <c r="BE6187" s="7">
        <v>126</v>
      </c>
      <c r="BF6187" s="8">
        <v>44147</v>
      </c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</row>
    <row r="6188" ht="15.15" hidden="1" spans="1:86">
      <c r="A6188" s="4">
        <v>44147.312349537</v>
      </c>
      <c r="B6188" s="5" t="s">
        <v>65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 t="s">
        <v>13924</v>
      </c>
      <c r="R6188" s="7">
        <v>89119908030</v>
      </c>
      <c r="S6188" s="6"/>
      <c r="T6188" s="6" t="s">
        <v>13925</v>
      </c>
      <c r="U6188" s="6" t="s">
        <v>1283</v>
      </c>
      <c r="V6188" s="7">
        <v>1</v>
      </c>
      <c r="W6188" s="8">
        <v>44146</v>
      </c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</row>
    <row r="6189" ht="15.15" hidden="1" spans="1:86">
      <c r="A6189" s="4">
        <v>44147.3156134259</v>
      </c>
      <c r="B6189" s="5" t="s">
        <v>65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 t="s">
        <v>1312</v>
      </c>
      <c r="R6189" s="7">
        <v>89218709740</v>
      </c>
      <c r="S6189" s="6" t="s">
        <v>1313</v>
      </c>
      <c r="T6189" s="6" t="s">
        <v>1314</v>
      </c>
      <c r="U6189" s="6" t="s">
        <v>414</v>
      </c>
      <c r="V6189" s="7">
        <v>101</v>
      </c>
      <c r="W6189" s="8">
        <v>44144</v>
      </c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</row>
    <row r="6190" ht="15.15" hidden="1" spans="1:86">
      <c r="A6190" s="4">
        <v>44147.3170601852</v>
      </c>
      <c r="B6190" s="6" t="s">
        <v>15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 t="s">
        <v>4740</v>
      </c>
      <c r="AF6190" s="7">
        <v>89117890385</v>
      </c>
      <c r="AG6190" s="6" t="s">
        <v>15419</v>
      </c>
      <c r="AH6190" s="6" t="s">
        <v>4742</v>
      </c>
      <c r="AI6190" s="6" t="s">
        <v>14242</v>
      </c>
      <c r="AJ6190" s="6" t="s">
        <v>2522</v>
      </c>
      <c r="AK6190" s="6" t="s">
        <v>20</v>
      </c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</row>
    <row r="6191" ht="15.15" hidden="1" spans="1:86">
      <c r="A6191" s="4">
        <v>44147.3212847222</v>
      </c>
      <c r="B6191" s="5" t="s">
        <v>65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 t="s">
        <v>1312</v>
      </c>
      <c r="R6191" s="7">
        <v>89218709740</v>
      </c>
      <c r="S6191" s="6" t="s">
        <v>1313</v>
      </c>
      <c r="T6191" s="6" t="s">
        <v>1353</v>
      </c>
      <c r="U6191" s="6" t="s">
        <v>414</v>
      </c>
      <c r="V6191" s="7">
        <v>101</v>
      </c>
      <c r="W6191" s="8">
        <v>44144</v>
      </c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</row>
    <row r="6192" ht="15.15" hidden="1" spans="1:86">
      <c r="A6192" s="4">
        <v>44147.3222916667</v>
      </c>
      <c r="B6192" s="6" t="s">
        <v>15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 t="s">
        <v>15420</v>
      </c>
      <c r="AF6192" s="6">
        <v>79219567049</v>
      </c>
      <c r="AG6192" s="6" t="s">
        <v>15421</v>
      </c>
      <c r="AH6192" s="6" t="s">
        <v>15422</v>
      </c>
      <c r="AI6192" s="6" t="s">
        <v>15095</v>
      </c>
      <c r="AJ6192" s="7">
        <v>122</v>
      </c>
      <c r="AK6192" s="6" t="s">
        <v>20</v>
      </c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</row>
    <row r="6193" ht="15.15" hidden="1" spans="1:86">
      <c r="A6193" s="4">
        <v>44147.3231018518</v>
      </c>
      <c r="B6193" s="6" t="s">
        <v>80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 t="s">
        <v>15423</v>
      </c>
      <c r="BH6193" s="6">
        <v>79112511777</v>
      </c>
      <c r="BI6193" s="6" t="s">
        <v>15424</v>
      </c>
      <c r="BJ6193" s="6" t="s">
        <v>15425</v>
      </c>
      <c r="BK6193" s="6" t="s">
        <v>15426</v>
      </c>
      <c r="BL6193" s="6" t="s">
        <v>15427</v>
      </c>
      <c r="BM6193" s="7">
        <v>106</v>
      </c>
      <c r="BN6193" s="6" t="s">
        <v>26</v>
      </c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</row>
    <row r="6194" ht="15.15" hidden="1" spans="1:86">
      <c r="A6194" s="4">
        <v>44147.3252546296</v>
      </c>
      <c r="B6194" s="5" t="s">
        <v>634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 t="s">
        <v>15423</v>
      </c>
      <c r="BW6194" s="6">
        <v>79112511777</v>
      </c>
      <c r="BX6194" s="6" t="s">
        <v>15424</v>
      </c>
      <c r="BY6194" s="6" t="s">
        <v>15428</v>
      </c>
      <c r="BZ6194" s="6" t="s">
        <v>15429</v>
      </c>
      <c r="CA6194" s="6" t="s">
        <v>15430</v>
      </c>
      <c r="CB6194" s="8">
        <v>44144</v>
      </c>
      <c r="CC6194" s="6"/>
      <c r="CD6194" s="6"/>
      <c r="CE6194" s="6"/>
      <c r="CF6194" s="6"/>
      <c r="CG6194" s="6"/>
      <c r="CH6194" s="6"/>
    </row>
    <row r="6195" ht="15.15" hidden="1" spans="1:86">
      <c r="A6195" s="4">
        <v>44147.3278472222</v>
      </c>
      <c r="B6195" s="5" t="s">
        <v>65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 t="s">
        <v>15431</v>
      </c>
      <c r="R6195" s="6">
        <v>79217722965</v>
      </c>
      <c r="S6195" s="6" t="s">
        <v>15432</v>
      </c>
      <c r="T6195" s="6" t="s">
        <v>15433</v>
      </c>
      <c r="U6195" s="6" t="s">
        <v>1283</v>
      </c>
      <c r="V6195" s="6" t="s">
        <v>15434</v>
      </c>
      <c r="W6195" s="8">
        <v>44147</v>
      </c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</row>
    <row r="6196" ht="15.15" hidden="1" spans="1:86">
      <c r="A6196" s="4">
        <v>44147.3293402778</v>
      </c>
      <c r="B6196" s="5" t="s">
        <v>65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 t="s">
        <v>15431</v>
      </c>
      <c r="R6196" s="6">
        <v>79217722965</v>
      </c>
      <c r="S6196" s="6" t="s">
        <v>15432</v>
      </c>
      <c r="T6196" s="6" t="s">
        <v>15433</v>
      </c>
      <c r="U6196" s="6" t="s">
        <v>15435</v>
      </c>
      <c r="V6196" s="7">
        <v>201</v>
      </c>
      <c r="W6196" s="8">
        <v>44147</v>
      </c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</row>
    <row r="6197" ht="15.15" spans="1:86">
      <c r="A6197" s="4">
        <v>44147.3444675926</v>
      </c>
      <c r="B6197" s="5" t="s">
        <v>11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 t="s">
        <v>15436</v>
      </c>
      <c r="BP6197" s="7">
        <v>89112748172</v>
      </c>
      <c r="BQ6197" s="6" t="s">
        <v>15437</v>
      </c>
      <c r="BR6197" s="6" t="s">
        <v>15438</v>
      </c>
      <c r="BS6197" s="6" t="s">
        <v>14363</v>
      </c>
      <c r="BT6197" s="7">
        <v>162</v>
      </c>
      <c r="BU6197" s="8">
        <v>44147</v>
      </c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</row>
    <row r="6198" ht="15.15" hidden="1" spans="1:86">
      <c r="A6198" s="4">
        <v>44147.3552083333</v>
      </c>
      <c r="B6198" s="5" t="s">
        <v>65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 t="s">
        <v>15439</v>
      </c>
      <c r="R6198" s="6">
        <v>7911108009</v>
      </c>
      <c r="S6198" s="6" t="s">
        <v>12511</v>
      </c>
      <c r="T6198" s="6" t="s">
        <v>12512</v>
      </c>
      <c r="U6198" s="6" t="s">
        <v>476</v>
      </c>
      <c r="V6198" s="7">
        <v>2</v>
      </c>
      <c r="W6198" s="8">
        <v>44147</v>
      </c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</row>
    <row r="6199" ht="15.15" hidden="1" spans="1:86">
      <c r="A6199" s="4">
        <v>44147.3648032407</v>
      </c>
      <c r="B6199" s="5" t="s">
        <v>65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 t="s">
        <v>15440</v>
      </c>
      <c r="R6199" s="7">
        <v>89112946558</v>
      </c>
      <c r="S6199" s="6" t="s">
        <v>15441</v>
      </c>
      <c r="T6199" s="6" t="s">
        <v>15442</v>
      </c>
      <c r="U6199" s="6" t="s">
        <v>179</v>
      </c>
      <c r="V6199" s="7">
        <v>502</v>
      </c>
      <c r="W6199" s="8">
        <v>44147</v>
      </c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</row>
    <row r="6200" ht="15.15" hidden="1" spans="1:86">
      <c r="A6200" s="4">
        <v>44147.3686921296</v>
      </c>
      <c r="B6200" s="5" t="s">
        <v>65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 t="s">
        <v>15443</v>
      </c>
      <c r="R6200" s="7">
        <v>89213260582</v>
      </c>
      <c r="S6200" s="6" t="s">
        <v>15444</v>
      </c>
      <c r="T6200" s="6" t="s">
        <v>15445</v>
      </c>
      <c r="U6200" s="6" t="s">
        <v>5528</v>
      </c>
      <c r="V6200" s="7">
        <v>201</v>
      </c>
      <c r="W6200" s="8">
        <v>44147</v>
      </c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</row>
    <row r="6201" ht="15.15" hidden="1" spans="1:86">
      <c r="A6201" s="4">
        <v>44147.3706944444</v>
      </c>
      <c r="B6201" s="5" t="s">
        <v>65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 t="s">
        <v>15443</v>
      </c>
      <c r="R6201" s="7">
        <v>89213260582</v>
      </c>
      <c r="S6201" s="6" t="s">
        <v>15444</v>
      </c>
      <c r="T6201" s="6" t="s">
        <v>15445</v>
      </c>
      <c r="U6201" s="6" t="s">
        <v>1988</v>
      </c>
      <c r="V6201" s="6" t="s">
        <v>5809</v>
      </c>
      <c r="W6201" s="8">
        <v>44147</v>
      </c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</row>
    <row r="6202" ht="15.15" spans="1:86">
      <c r="A6202" s="4">
        <v>44147.3708912037</v>
      </c>
      <c r="B6202" s="5" t="s">
        <v>11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 t="s">
        <v>15446</v>
      </c>
      <c r="BP6202" s="6">
        <v>79052622652</v>
      </c>
      <c r="BQ6202" s="6" t="s">
        <v>15447</v>
      </c>
      <c r="BR6202" s="6" t="s">
        <v>15448</v>
      </c>
      <c r="BS6202" s="6" t="s">
        <v>15449</v>
      </c>
      <c r="BT6202" s="7">
        <v>302</v>
      </c>
      <c r="BU6202" s="8">
        <v>44147</v>
      </c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</row>
    <row r="6203" ht="15.15" hidden="1" spans="1:86">
      <c r="A6203" s="4">
        <v>44147.3717476852</v>
      </c>
      <c r="B6203" s="5" t="s">
        <v>65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 t="s">
        <v>6592</v>
      </c>
      <c r="R6203" s="7">
        <v>89219082774</v>
      </c>
      <c r="S6203" s="6" t="s">
        <v>6593</v>
      </c>
      <c r="T6203" s="6" t="s">
        <v>6594</v>
      </c>
      <c r="U6203" s="6" t="s">
        <v>476</v>
      </c>
      <c r="V6203" s="6">
        <v>2</v>
      </c>
      <c r="W6203" s="8">
        <v>44147</v>
      </c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</row>
    <row r="6204" ht="15.15" hidden="1" spans="1:86">
      <c r="A6204" s="4">
        <v>44147.3748032407</v>
      </c>
      <c r="B6204" s="5" t="s">
        <v>65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 t="s">
        <v>6592</v>
      </c>
      <c r="R6204" s="7">
        <v>89219082774</v>
      </c>
      <c r="S6204" s="6" t="s">
        <v>6593</v>
      </c>
      <c r="T6204" s="6" t="s">
        <v>6594</v>
      </c>
      <c r="U6204" s="6" t="s">
        <v>414</v>
      </c>
      <c r="V6204" s="7">
        <v>202</v>
      </c>
      <c r="W6204" s="8">
        <v>44147</v>
      </c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</row>
    <row r="6205" ht="15.15" hidden="1" spans="1:86">
      <c r="A6205" s="4">
        <v>44147.3755439815</v>
      </c>
      <c r="B6205" s="5" t="s">
        <v>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 t="s">
        <v>15431</v>
      </c>
      <c r="R6205" s="7">
        <v>89217722965</v>
      </c>
      <c r="S6205" s="6" t="s">
        <v>15432</v>
      </c>
      <c r="T6205" s="6" t="s">
        <v>15433</v>
      </c>
      <c r="U6205" s="6" t="s">
        <v>2001</v>
      </c>
      <c r="V6205" s="6" t="s">
        <v>15450</v>
      </c>
      <c r="W6205" s="8">
        <v>44147</v>
      </c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</row>
    <row r="6206" ht="15.15" spans="1:86">
      <c r="A6206" s="4">
        <v>44147.3765509259</v>
      </c>
      <c r="B6206" s="5" t="s">
        <v>11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 t="s">
        <v>15431</v>
      </c>
      <c r="BP6206" s="7">
        <v>89217722965</v>
      </c>
      <c r="BQ6206" s="6" t="s">
        <v>15432</v>
      </c>
      <c r="BR6206" s="6" t="s">
        <v>15433</v>
      </c>
      <c r="BS6206" s="6" t="s">
        <v>1919</v>
      </c>
      <c r="BT6206" s="6" t="s">
        <v>15450</v>
      </c>
      <c r="BU6206" s="8">
        <v>44147</v>
      </c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</row>
    <row r="6207" ht="15.15" hidden="1" spans="1:86">
      <c r="A6207" s="4">
        <v>44147.3792708333</v>
      </c>
      <c r="B6207" s="6" t="s">
        <v>15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 t="s">
        <v>14601</v>
      </c>
      <c r="AF6207" s="6" t="s">
        <v>14602</v>
      </c>
      <c r="AG6207" s="6" t="s">
        <v>15451</v>
      </c>
      <c r="AH6207" s="6" t="s">
        <v>15452</v>
      </c>
      <c r="AI6207" s="6" t="s">
        <v>6262</v>
      </c>
      <c r="AJ6207" s="7">
        <v>112</v>
      </c>
      <c r="AK6207" s="6" t="s">
        <v>26</v>
      </c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</row>
    <row r="6208" ht="15.15" hidden="1" spans="1:86">
      <c r="A6208" s="4">
        <v>44147.3830787037</v>
      </c>
      <c r="B6208" s="6" t="s">
        <v>15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 t="s">
        <v>15453</v>
      </c>
      <c r="AF6208" s="7">
        <v>89117677056</v>
      </c>
      <c r="AG6208" s="6" t="s">
        <v>15454</v>
      </c>
      <c r="AH6208" s="6" t="s">
        <v>9242</v>
      </c>
      <c r="AI6208" s="6" t="s">
        <v>7696</v>
      </c>
      <c r="AJ6208" s="7">
        <v>118</v>
      </c>
      <c r="AK6208" s="6" t="s">
        <v>20</v>
      </c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</row>
    <row r="6209" ht="15.15" hidden="1" spans="1:86">
      <c r="A6209" s="4">
        <v>44147.3850810185</v>
      </c>
      <c r="B6209" s="5" t="s">
        <v>27</v>
      </c>
      <c r="C6209" s="6"/>
      <c r="D6209" s="6"/>
      <c r="E6209" s="6"/>
      <c r="F6209" s="6"/>
      <c r="G6209" s="6"/>
      <c r="H6209" s="6"/>
      <c r="I6209" s="6"/>
      <c r="J6209" s="6" t="s">
        <v>15453</v>
      </c>
      <c r="K6209" s="7">
        <v>89117677056</v>
      </c>
      <c r="L6209" s="6" t="s">
        <v>15454</v>
      </c>
      <c r="M6209" s="6" t="s">
        <v>9242</v>
      </c>
      <c r="N6209" s="6" t="s">
        <v>3456</v>
      </c>
      <c r="O6209" s="7">
        <v>105</v>
      </c>
      <c r="P6209" s="7" t="s">
        <v>14134</v>
      </c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</row>
    <row r="6210" ht="15.15" hidden="1" spans="1:86">
      <c r="A6210" s="4">
        <v>44147.387037037</v>
      </c>
      <c r="B6210" s="5" t="s">
        <v>192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 t="s">
        <v>15455</v>
      </c>
      <c r="BA6210" s="7">
        <v>89117677056</v>
      </c>
      <c r="BB6210" s="6" t="s">
        <v>15454</v>
      </c>
      <c r="BC6210" s="6" t="s">
        <v>9242</v>
      </c>
      <c r="BD6210" s="6" t="s">
        <v>773</v>
      </c>
      <c r="BE6210" s="7">
        <v>118</v>
      </c>
      <c r="BF6210" s="7" t="s">
        <v>14134</v>
      </c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</row>
    <row r="6211" ht="15.15" hidden="1" spans="1:86">
      <c r="A6211" s="4">
        <v>44147.3870601852</v>
      </c>
      <c r="B6211" s="5" t="s">
        <v>65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 t="s">
        <v>6429</v>
      </c>
      <c r="R6211" s="7">
        <v>89217444951</v>
      </c>
      <c r="S6211" s="6" t="s">
        <v>6430</v>
      </c>
      <c r="T6211" s="6" t="s">
        <v>6431</v>
      </c>
      <c r="U6211" s="6" t="s">
        <v>2001</v>
      </c>
      <c r="V6211" s="7">
        <v>301</v>
      </c>
      <c r="W6211" s="8">
        <v>44147</v>
      </c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</row>
    <row r="6212" ht="15.15" hidden="1" spans="1:86">
      <c r="A6212" s="4">
        <v>44147.3915393519</v>
      </c>
      <c r="B6212" s="5" t="s">
        <v>65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 t="s">
        <v>15456</v>
      </c>
      <c r="R6212" s="7">
        <v>79219656480</v>
      </c>
      <c r="S6212" s="6" t="s">
        <v>15457</v>
      </c>
      <c r="T6212" s="6" t="s">
        <v>15458</v>
      </c>
      <c r="U6212" s="6" t="s">
        <v>414</v>
      </c>
      <c r="V6212" s="7">
        <v>102</v>
      </c>
      <c r="W6212" s="8">
        <v>44147</v>
      </c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</row>
    <row r="6213" ht="15.15" hidden="1" spans="1:86">
      <c r="A6213" s="4">
        <v>44147.3934027778</v>
      </c>
      <c r="B6213" s="6" t="s">
        <v>15</v>
      </c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 t="s">
        <v>15459</v>
      </c>
      <c r="AF6213" s="7">
        <v>89217453890</v>
      </c>
      <c r="AG6213" s="6" t="s">
        <v>15460</v>
      </c>
      <c r="AH6213" s="6" t="s">
        <v>15461</v>
      </c>
      <c r="AI6213" s="6" t="s">
        <v>3596</v>
      </c>
      <c r="AJ6213" s="7">
        <v>802</v>
      </c>
      <c r="AK6213" s="6" t="s">
        <v>74</v>
      </c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6"/>
      <c r="BA6213" s="6"/>
      <c r="BB6213" s="6"/>
      <c r="BC6213" s="6"/>
      <c r="BD6213" s="6"/>
      <c r="BE6213" s="6"/>
      <c r="BF6213" s="6"/>
      <c r="BG6213" s="6"/>
      <c r="BH6213" s="6"/>
      <c r="BI6213" s="6"/>
      <c r="BJ6213" s="6"/>
      <c r="BK6213" s="6"/>
      <c r="BL6213" s="6"/>
      <c r="BM6213" s="6"/>
      <c r="BN6213" s="6"/>
      <c r="BO6213" s="6"/>
      <c r="BP6213" s="6"/>
      <c r="BQ6213" s="6"/>
      <c r="BR6213" s="6"/>
      <c r="BS6213" s="6"/>
      <c r="BT6213" s="6"/>
      <c r="BU6213" s="6"/>
      <c r="BV6213" s="6"/>
      <c r="BW6213" s="6"/>
      <c r="BX6213" s="6"/>
      <c r="BY6213" s="6"/>
      <c r="BZ6213" s="6"/>
      <c r="CA6213" s="6"/>
      <c r="CB6213" s="6"/>
      <c r="CC6213" s="6"/>
      <c r="CD6213" s="6"/>
      <c r="CE6213" s="6"/>
      <c r="CF6213" s="6"/>
      <c r="CG6213" s="6"/>
      <c r="CH6213" s="6"/>
    </row>
    <row r="6214" ht="15.15" spans="1:86">
      <c r="A6214" s="4">
        <v>44147.4019328704</v>
      </c>
      <c r="B6214" s="5" t="s">
        <v>11</v>
      </c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6"/>
      <c r="BA6214" s="6"/>
      <c r="BB6214" s="6"/>
      <c r="BC6214" s="6"/>
      <c r="BD6214" s="6"/>
      <c r="BE6214" s="6"/>
      <c r="BF6214" s="6"/>
      <c r="BG6214" s="6"/>
      <c r="BH6214" s="6"/>
      <c r="BI6214" s="6"/>
      <c r="BJ6214" s="6"/>
      <c r="BK6214" s="6"/>
      <c r="BL6214" s="6"/>
      <c r="BM6214" s="6"/>
      <c r="BN6214" s="6"/>
      <c r="BO6214" s="6" t="s">
        <v>8982</v>
      </c>
      <c r="BP6214" s="6">
        <v>79213009507</v>
      </c>
      <c r="BQ6214" s="6" t="s">
        <v>15462</v>
      </c>
      <c r="BR6214" s="6" t="s">
        <v>15463</v>
      </c>
      <c r="BS6214" s="6" t="s">
        <v>15464</v>
      </c>
      <c r="BT6214" s="7">
        <v>202</v>
      </c>
      <c r="BU6214" s="8">
        <v>44147</v>
      </c>
      <c r="BV6214" s="6"/>
      <c r="BW6214" s="6"/>
      <c r="BX6214" s="6"/>
      <c r="BY6214" s="6"/>
      <c r="BZ6214" s="6"/>
      <c r="CA6214" s="6"/>
      <c r="CB6214" s="6"/>
      <c r="CC6214" s="6"/>
      <c r="CD6214" s="6"/>
      <c r="CE6214" s="6"/>
      <c r="CF6214" s="6"/>
      <c r="CG6214" s="6"/>
      <c r="CH6214" s="6"/>
    </row>
    <row r="6215" ht="15.15" hidden="1" spans="1:86">
      <c r="A6215" s="4">
        <v>44147.4073611111</v>
      </c>
      <c r="B6215" s="5" t="s">
        <v>27</v>
      </c>
      <c r="C6215" s="6"/>
      <c r="D6215" s="6"/>
      <c r="E6215" s="6"/>
      <c r="F6215" s="6"/>
      <c r="G6215" s="6"/>
      <c r="H6215" s="6"/>
      <c r="I6215" s="6"/>
      <c r="J6215" s="6" t="s">
        <v>15465</v>
      </c>
      <c r="K6215" s="6">
        <v>79112219312</v>
      </c>
      <c r="L6215" s="6" t="s">
        <v>15466</v>
      </c>
      <c r="M6215" s="6" t="s">
        <v>15467</v>
      </c>
      <c r="N6215" s="6" t="s">
        <v>2499</v>
      </c>
      <c r="O6215" s="7">
        <v>1</v>
      </c>
      <c r="P6215" s="8">
        <v>44147</v>
      </c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  <c r="BE6215" s="6"/>
      <c r="BF6215" s="6"/>
      <c r="BG6215" s="6"/>
      <c r="BH6215" s="6"/>
      <c r="BI6215" s="6"/>
      <c r="BJ6215" s="6"/>
      <c r="BK6215" s="6"/>
      <c r="BL6215" s="6"/>
      <c r="BM6215" s="6"/>
      <c r="BN6215" s="6"/>
      <c r="BO6215" s="6"/>
      <c r="BP6215" s="6"/>
      <c r="BQ6215" s="6"/>
      <c r="BR6215" s="6"/>
      <c r="BS6215" s="6"/>
      <c r="BT6215" s="6"/>
      <c r="BU6215" s="6"/>
      <c r="BV6215" s="6"/>
      <c r="BW6215" s="6"/>
      <c r="BX6215" s="6"/>
      <c r="BY6215" s="6"/>
      <c r="BZ6215" s="6"/>
      <c r="CA6215" s="6"/>
      <c r="CB6215" s="6"/>
      <c r="CC6215" s="6"/>
      <c r="CD6215" s="6"/>
      <c r="CE6215" s="6"/>
      <c r="CF6215" s="6"/>
      <c r="CG6215" s="6"/>
      <c r="CH6215" s="6"/>
    </row>
    <row r="6216" ht="15.15" spans="1:86">
      <c r="A6216" s="4">
        <v>44147.4077083333</v>
      </c>
      <c r="B6216" s="5" t="s">
        <v>11</v>
      </c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  <c r="BE6216" s="6"/>
      <c r="BF6216" s="6"/>
      <c r="BG6216" s="6"/>
      <c r="BH6216" s="6"/>
      <c r="BI6216" s="6"/>
      <c r="BJ6216" s="6"/>
      <c r="BK6216" s="6"/>
      <c r="BL6216" s="6"/>
      <c r="BM6216" s="6"/>
      <c r="BN6216" s="6"/>
      <c r="BO6216" s="6" t="s">
        <v>15468</v>
      </c>
      <c r="BP6216" s="7">
        <v>89214262281</v>
      </c>
      <c r="BQ6216" s="6" t="s">
        <v>15469</v>
      </c>
      <c r="BR6216" s="6" t="s">
        <v>15470</v>
      </c>
      <c r="BS6216" s="6" t="s">
        <v>15471</v>
      </c>
      <c r="BT6216" s="7">
        <v>403</v>
      </c>
      <c r="BU6216" s="8">
        <v>44147</v>
      </c>
      <c r="BV6216" s="6"/>
      <c r="BW6216" s="6"/>
      <c r="BX6216" s="6"/>
      <c r="BY6216" s="6"/>
      <c r="BZ6216" s="6"/>
      <c r="CA6216" s="6"/>
      <c r="CB6216" s="6"/>
      <c r="CC6216" s="6"/>
      <c r="CD6216" s="6"/>
      <c r="CE6216" s="6"/>
      <c r="CF6216" s="6"/>
      <c r="CG6216" s="6"/>
      <c r="CH6216" s="6"/>
    </row>
    <row r="6217" ht="15.15" hidden="1" spans="1:86">
      <c r="A6217" s="4">
        <v>44147.4099074074</v>
      </c>
      <c r="B6217" s="5" t="s">
        <v>65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 t="s">
        <v>8156</v>
      </c>
      <c r="R6217" s="7">
        <v>8119649187</v>
      </c>
      <c r="S6217" s="6" t="s">
        <v>8157</v>
      </c>
      <c r="T6217" s="6" t="s">
        <v>8158</v>
      </c>
      <c r="U6217" s="6" t="s">
        <v>8159</v>
      </c>
      <c r="V6217" s="7">
        <v>111</v>
      </c>
      <c r="W6217" s="8">
        <v>44144</v>
      </c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</row>
    <row r="6218" ht="15.15" hidden="1" spans="1:86">
      <c r="A6218" s="4">
        <v>44147.4103472222</v>
      </c>
      <c r="B6218" s="6" t="s">
        <v>15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 t="s">
        <v>2990</v>
      </c>
      <c r="AF6218" s="7">
        <v>89112362851</v>
      </c>
      <c r="AG6218" s="6" t="s">
        <v>2991</v>
      </c>
      <c r="AH6218" s="6" t="s">
        <v>2993</v>
      </c>
      <c r="AI6218" s="6" t="s">
        <v>15472</v>
      </c>
      <c r="AJ6218" s="6" t="s">
        <v>472</v>
      </c>
      <c r="AK6218" s="6" t="s">
        <v>20</v>
      </c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</row>
    <row r="6219" ht="15.15" hidden="1" spans="1:86">
      <c r="A6219" s="4">
        <v>44147.4167708333</v>
      </c>
      <c r="B6219" s="5" t="s">
        <v>65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 t="s">
        <v>15473</v>
      </c>
      <c r="R6219" s="7">
        <v>89213563035</v>
      </c>
      <c r="S6219" s="6" t="s">
        <v>15474</v>
      </c>
      <c r="T6219" s="6" t="s">
        <v>15475</v>
      </c>
      <c r="U6219" s="6" t="s">
        <v>15476</v>
      </c>
      <c r="V6219" s="7">
        <v>100509</v>
      </c>
      <c r="W6219" s="8">
        <v>44137</v>
      </c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</row>
    <row r="6220" ht="15.15" hidden="1" spans="1:86">
      <c r="A6220" s="4">
        <v>44147.4176967593</v>
      </c>
      <c r="B6220" s="5" t="s">
        <v>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 t="s">
        <v>15477</v>
      </c>
      <c r="R6220" s="6">
        <v>79219666160</v>
      </c>
      <c r="S6220" s="6" t="s">
        <v>15478</v>
      </c>
      <c r="T6220" s="6" t="s">
        <v>15479</v>
      </c>
      <c r="U6220" s="6" t="s">
        <v>179</v>
      </c>
      <c r="V6220" s="7">
        <v>501</v>
      </c>
      <c r="W6220" s="8">
        <v>44147</v>
      </c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</row>
    <row r="6221" ht="15.15" hidden="1" spans="1:86">
      <c r="A6221" s="4">
        <v>44147.4186342593</v>
      </c>
      <c r="B6221" s="5" t="s">
        <v>192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 t="s">
        <v>15480</v>
      </c>
      <c r="BA6221" s="7">
        <v>89117906402</v>
      </c>
      <c r="BB6221" s="6" t="s">
        <v>15481</v>
      </c>
      <c r="BC6221" s="6" t="s">
        <v>15482</v>
      </c>
      <c r="BD6221" s="6" t="s">
        <v>773</v>
      </c>
      <c r="BE6221" s="7">
        <v>120</v>
      </c>
      <c r="BF6221" s="8">
        <v>44147</v>
      </c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</row>
    <row r="6222" ht="15.15" hidden="1" spans="1:86">
      <c r="A6222" s="4">
        <v>44147.4201736111</v>
      </c>
      <c r="B6222" s="5" t="s">
        <v>65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 t="s">
        <v>15477</v>
      </c>
      <c r="R6222" s="6">
        <v>79219666160</v>
      </c>
      <c r="S6222" s="6" t="s">
        <v>15478</v>
      </c>
      <c r="T6222" s="6" t="s">
        <v>15483</v>
      </c>
      <c r="U6222" s="6" t="s">
        <v>904</v>
      </c>
      <c r="V6222" s="7">
        <v>401</v>
      </c>
      <c r="W6222" s="8">
        <v>44147</v>
      </c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</row>
    <row r="6223" ht="15.15" hidden="1" spans="1:86">
      <c r="A6223" s="4">
        <v>44147.4203125</v>
      </c>
      <c r="B6223" s="5" t="s">
        <v>65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 t="s">
        <v>15484</v>
      </c>
      <c r="R6223" s="6" t="s">
        <v>15485</v>
      </c>
      <c r="S6223" s="6" t="s">
        <v>15486</v>
      </c>
      <c r="T6223" s="6" t="s">
        <v>15487</v>
      </c>
      <c r="U6223" s="6" t="s">
        <v>179</v>
      </c>
      <c r="V6223" s="7">
        <v>701</v>
      </c>
      <c r="W6223" s="8">
        <v>44147</v>
      </c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</row>
    <row r="6224" ht="15.15" hidden="1" spans="1:86">
      <c r="A6224" s="4">
        <v>44147.4225810185</v>
      </c>
      <c r="B6224" s="5" t="s">
        <v>65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 t="s">
        <v>8807</v>
      </c>
      <c r="R6224" s="7">
        <v>89213175405</v>
      </c>
      <c r="S6224" s="6" t="s">
        <v>8808</v>
      </c>
      <c r="T6224" s="6" t="s">
        <v>14969</v>
      </c>
      <c r="U6224" s="6" t="s">
        <v>8811</v>
      </c>
      <c r="V6224" s="7">
        <v>1</v>
      </c>
      <c r="W6224" s="8">
        <v>44146</v>
      </c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</row>
    <row r="6225" ht="15.15" spans="1:86">
      <c r="A6225" s="4">
        <v>44147.4229976852</v>
      </c>
      <c r="B6225" s="5" t="s">
        <v>11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 t="s">
        <v>15488</v>
      </c>
      <c r="BP6225" s="7">
        <v>89218813828</v>
      </c>
      <c r="BQ6225" s="6" t="s">
        <v>15489</v>
      </c>
      <c r="BR6225" s="6" t="s">
        <v>15490</v>
      </c>
      <c r="BS6225" s="6" t="s">
        <v>218</v>
      </c>
      <c r="BT6225" s="7">
        <v>201</v>
      </c>
      <c r="BU6225" s="8">
        <v>44147</v>
      </c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</row>
    <row r="6226" ht="15.15" hidden="1" spans="1:86">
      <c r="A6226" s="4">
        <v>44147.4260185185</v>
      </c>
      <c r="B6226" s="5" t="s">
        <v>65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 t="s">
        <v>15491</v>
      </c>
      <c r="R6226" s="7">
        <v>89213071678</v>
      </c>
      <c r="S6226" s="6" t="s">
        <v>15492</v>
      </c>
      <c r="T6226" s="6" t="s">
        <v>15493</v>
      </c>
      <c r="U6226" s="6" t="s">
        <v>15494</v>
      </c>
      <c r="V6226" s="6">
        <v>3</v>
      </c>
      <c r="W6226" s="8">
        <v>44147</v>
      </c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</row>
    <row r="6227" ht="15.15" spans="1:86">
      <c r="A6227" s="4">
        <v>44147.4266782407</v>
      </c>
      <c r="B6227" s="5" t="s">
        <v>11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 t="s">
        <v>15495</v>
      </c>
      <c r="BP6227" s="6">
        <v>79213012233</v>
      </c>
      <c r="BQ6227" s="6" t="s">
        <v>15496</v>
      </c>
      <c r="BR6227" s="6" t="s">
        <v>15497</v>
      </c>
      <c r="BS6227" s="6" t="s">
        <v>14709</v>
      </c>
      <c r="BT6227" s="7">
        <v>116</v>
      </c>
      <c r="BU6227" s="8">
        <v>44147</v>
      </c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</row>
    <row r="6228" ht="15.15" hidden="1" spans="1:86">
      <c r="A6228" s="4">
        <v>44147.4270023148</v>
      </c>
      <c r="B6228" s="5" t="s">
        <v>65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 t="s">
        <v>15491</v>
      </c>
      <c r="R6228" s="7">
        <v>89213071678</v>
      </c>
      <c r="S6228" s="6" t="s">
        <v>15492</v>
      </c>
      <c r="T6228" s="6" t="s">
        <v>15498</v>
      </c>
      <c r="U6228" s="6" t="s">
        <v>15499</v>
      </c>
      <c r="V6228" s="6">
        <v>1</v>
      </c>
      <c r="W6228" s="8">
        <v>44147</v>
      </c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</row>
    <row r="6229" ht="15.15" spans="1:86">
      <c r="A6229" s="4">
        <v>44147.4300925926</v>
      </c>
      <c r="B6229" s="5" t="s">
        <v>11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 t="s">
        <v>15500</v>
      </c>
      <c r="BP6229" s="7">
        <v>89516462444</v>
      </c>
      <c r="BQ6229" s="6"/>
      <c r="BR6229" s="6" t="s">
        <v>15501</v>
      </c>
      <c r="BS6229" s="6" t="s">
        <v>14198</v>
      </c>
      <c r="BT6229" s="7">
        <v>313</v>
      </c>
      <c r="BU6229" s="8">
        <v>44146</v>
      </c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</row>
    <row r="6230" ht="15.15" spans="1:86">
      <c r="A6230" s="4">
        <v>44147.4320023148</v>
      </c>
      <c r="B6230" s="5" t="s">
        <v>11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 t="s">
        <v>15502</v>
      </c>
      <c r="BP6230" s="7">
        <v>79675339558</v>
      </c>
      <c r="BQ6230" s="6"/>
      <c r="BR6230" s="6" t="s">
        <v>15503</v>
      </c>
      <c r="BS6230" s="6" t="s">
        <v>15504</v>
      </c>
      <c r="BT6230" s="7">
        <v>313</v>
      </c>
      <c r="BU6230" s="8">
        <v>44146</v>
      </c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</row>
    <row r="6231" ht="15.15" hidden="1" spans="1:86">
      <c r="A6231" s="4">
        <v>44147.4325578704</v>
      </c>
      <c r="B6231" s="5" t="s">
        <v>634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 t="s">
        <v>15505</v>
      </c>
      <c r="BW6231" s="7">
        <v>89657653514</v>
      </c>
      <c r="BX6231" s="6"/>
      <c r="BY6231" s="6" t="s">
        <v>15506</v>
      </c>
      <c r="BZ6231" s="6" t="s">
        <v>2499</v>
      </c>
      <c r="CA6231" s="7">
        <v>102</v>
      </c>
      <c r="CB6231" s="8">
        <v>44147</v>
      </c>
      <c r="CC6231" s="6"/>
      <c r="CD6231" s="6"/>
      <c r="CE6231" s="6"/>
      <c r="CF6231" s="6"/>
      <c r="CG6231" s="6"/>
      <c r="CH6231" s="6"/>
    </row>
    <row r="6232" ht="15.15" spans="1:86">
      <c r="A6232" s="4">
        <v>44147.433275463</v>
      </c>
      <c r="B6232" s="5" t="s">
        <v>11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 t="s">
        <v>15507</v>
      </c>
      <c r="BP6232" s="7">
        <v>89818572479</v>
      </c>
      <c r="BQ6232" s="6"/>
      <c r="BR6232" s="6" t="s">
        <v>15508</v>
      </c>
      <c r="BS6232" s="6" t="s">
        <v>11999</v>
      </c>
      <c r="BT6232" s="7">
        <v>311</v>
      </c>
      <c r="BU6232" s="8">
        <v>44146</v>
      </c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</row>
    <row r="6233" ht="15.15" spans="1:86">
      <c r="A6233" s="4">
        <v>44147.4341319444</v>
      </c>
      <c r="B6233" s="5" t="s">
        <v>11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 t="s">
        <v>15509</v>
      </c>
      <c r="BP6233" s="7">
        <v>89219710375</v>
      </c>
      <c r="BQ6233" s="6"/>
      <c r="BR6233" s="6" t="s">
        <v>15510</v>
      </c>
      <c r="BS6233" s="6" t="s">
        <v>11999</v>
      </c>
      <c r="BT6233" s="7">
        <v>311</v>
      </c>
      <c r="BU6233" s="8">
        <v>44146</v>
      </c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</row>
    <row r="6234" ht="15.15" spans="1:86">
      <c r="A6234" s="4">
        <v>44147.4345949074</v>
      </c>
      <c r="B6234" s="5" t="s">
        <v>11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 t="s">
        <v>10407</v>
      </c>
      <c r="BP6234" s="6">
        <v>79052548244</v>
      </c>
      <c r="BQ6234" s="6" t="s">
        <v>10409</v>
      </c>
      <c r="BR6234" s="6" t="s">
        <v>15511</v>
      </c>
      <c r="BS6234" s="6" t="s">
        <v>218</v>
      </c>
      <c r="BT6234" s="7">
        <v>301</v>
      </c>
      <c r="BU6234" s="8">
        <v>44147</v>
      </c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</row>
    <row r="6235" ht="15.15" hidden="1" spans="1:86">
      <c r="A6235" s="4">
        <v>44147.4349537037</v>
      </c>
      <c r="B6235" s="5" t="s">
        <v>192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 t="s">
        <v>3087</v>
      </c>
      <c r="BA6235" s="7">
        <v>89219698633</v>
      </c>
      <c r="BB6235" s="6" t="s">
        <v>4633</v>
      </c>
      <c r="BC6235" s="6" t="s">
        <v>3089</v>
      </c>
      <c r="BD6235" s="6" t="s">
        <v>773</v>
      </c>
      <c r="BE6235" s="7">
        <v>105</v>
      </c>
      <c r="BF6235" s="8">
        <v>44147</v>
      </c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</row>
    <row r="6236" ht="15.15" spans="1:86">
      <c r="A6236" s="4">
        <v>44147.4350231482</v>
      </c>
      <c r="B6236" s="5" t="s">
        <v>11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 t="s">
        <v>15495</v>
      </c>
      <c r="BP6236" s="7">
        <v>89213012233</v>
      </c>
      <c r="BQ6236" s="6"/>
      <c r="BR6236" s="6" t="s">
        <v>15512</v>
      </c>
      <c r="BS6236" s="6" t="s">
        <v>11999</v>
      </c>
      <c r="BT6236" s="7">
        <v>311</v>
      </c>
      <c r="BU6236" s="8">
        <v>44146</v>
      </c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</row>
    <row r="6237" ht="15.15" spans="1:86">
      <c r="A6237" s="4">
        <v>44147.4363888889</v>
      </c>
      <c r="B6237" s="5" t="s">
        <v>11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 t="s">
        <v>15513</v>
      </c>
      <c r="BP6237" s="7">
        <v>89218893661</v>
      </c>
      <c r="BQ6237" s="6"/>
      <c r="BR6237" s="6" t="s">
        <v>15514</v>
      </c>
      <c r="BS6237" s="6" t="s">
        <v>15504</v>
      </c>
      <c r="BT6237" s="7">
        <v>313</v>
      </c>
      <c r="BU6237" s="8">
        <v>44146</v>
      </c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</row>
    <row r="6238" ht="15.15" hidden="1" spans="1:86">
      <c r="A6238" s="4">
        <v>44147.436412037</v>
      </c>
      <c r="B6238" s="5" t="s">
        <v>634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 t="s">
        <v>15515</v>
      </c>
      <c r="BW6238" s="7">
        <v>89119396828</v>
      </c>
      <c r="BX6238" s="6"/>
      <c r="BY6238" s="6" t="s">
        <v>15516</v>
      </c>
      <c r="BZ6238" s="6" t="s">
        <v>2499</v>
      </c>
      <c r="CA6238" s="7">
        <v>102</v>
      </c>
      <c r="CB6238" s="8">
        <v>44147</v>
      </c>
      <c r="CC6238" s="6"/>
      <c r="CD6238" s="6"/>
      <c r="CE6238" s="6"/>
      <c r="CF6238" s="6"/>
      <c r="CG6238" s="6"/>
      <c r="CH6238" s="6"/>
    </row>
    <row r="6239" ht="15.15" spans="1:86">
      <c r="A6239" s="4">
        <v>44147.4372453704</v>
      </c>
      <c r="B6239" s="5" t="s">
        <v>11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 t="s">
        <v>15517</v>
      </c>
      <c r="BP6239" s="7">
        <v>89681919883</v>
      </c>
      <c r="BQ6239" s="6"/>
      <c r="BR6239" s="6" t="s">
        <v>15518</v>
      </c>
      <c r="BS6239" s="6" t="s">
        <v>15504</v>
      </c>
      <c r="BT6239" s="7">
        <v>313</v>
      </c>
      <c r="BU6239" s="8">
        <v>44146</v>
      </c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</row>
    <row r="6240" ht="15.15" hidden="1" spans="1:86">
      <c r="A6240" s="4">
        <v>44147.438125</v>
      </c>
      <c r="B6240" s="5" t="s">
        <v>634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 t="s">
        <v>15519</v>
      </c>
      <c r="BW6240" s="7">
        <v>89110088415</v>
      </c>
      <c r="BX6240" s="6"/>
      <c r="BY6240" s="6" t="s">
        <v>15520</v>
      </c>
      <c r="BZ6240" s="6" t="s">
        <v>2499</v>
      </c>
      <c r="CA6240" s="7">
        <v>102</v>
      </c>
      <c r="CB6240" s="8">
        <v>44147</v>
      </c>
      <c r="CC6240" s="6"/>
      <c r="CD6240" s="6"/>
      <c r="CE6240" s="6"/>
      <c r="CF6240" s="6"/>
      <c r="CG6240" s="6"/>
      <c r="CH6240" s="6"/>
    </row>
    <row r="6241" ht="15.15" spans="1:86">
      <c r="A6241" s="4">
        <v>44147.4384837963</v>
      </c>
      <c r="B6241" s="5" t="s">
        <v>11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 t="s">
        <v>15521</v>
      </c>
      <c r="BP6241" s="7">
        <v>89213956076</v>
      </c>
      <c r="BQ6241" s="6"/>
      <c r="BR6241" s="6" t="s">
        <v>15522</v>
      </c>
      <c r="BS6241" s="6" t="s">
        <v>11999</v>
      </c>
      <c r="BT6241" s="7">
        <v>311</v>
      </c>
      <c r="BU6241" s="8">
        <v>44146</v>
      </c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</row>
    <row r="6242" ht="15.15" spans="1:86">
      <c r="A6242" s="4">
        <v>44147.4392708333</v>
      </c>
      <c r="B6242" s="5" t="s">
        <v>11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 t="s">
        <v>3217</v>
      </c>
      <c r="BP6242" s="7">
        <v>89214466323</v>
      </c>
      <c r="BQ6242" s="6"/>
      <c r="BR6242" s="6" t="s">
        <v>3220</v>
      </c>
      <c r="BS6242" s="6" t="s">
        <v>11999</v>
      </c>
      <c r="BT6242" s="7">
        <v>311</v>
      </c>
      <c r="BU6242" s="8">
        <v>44146</v>
      </c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</row>
    <row r="6243" ht="15.15" hidden="1" spans="1:86">
      <c r="A6243" s="4">
        <v>44147.439525463</v>
      </c>
      <c r="B6243" s="5" t="s">
        <v>634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 t="s">
        <v>15523</v>
      </c>
      <c r="BW6243" s="7">
        <v>89217522873</v>
      </c>
      <c r="BX6243" s="6"/>
      <c r="BY6243" s="6" t="s">
        <v>15524</v>
      </c>
      <c r="BZ6243" s="6" t="s">
        <v>2499</v>
      </c>
      <c r="CA6243" s="7">
        <v>102</v>
      </c>
      <c r="CB6243" s="8">
        <v>44147</v>
      </c>
      <c r="CC6243" s="6"/>
      <c r="CD6243" s="6"/>
      <c r="CE6243" s="6"/>
      <c r="CF6243" s="6"/>
      <c r="CG6243" s="6"/>
      <c r="CH6243" s="6"/>
    </row>
    <row r="6244" ht="15.15" spans="1:86">
      <c r="A6244" s="4">
        <v>44147.4401967593</v>
      </c>
      <c r="B6244" s="5" t="s">
        <v>11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 t="s">
        <v>15525</v>
      </c>
      <c r="BP6244" s="7">
        <v>89219938766</v>
      </c>
      <c r="BQ6244" s="6"/>
      <c r="BR6244" s="6" t="s">
        <v>15526</v>
      </c>
      <c r="BS6244" s="6" t="s">
        <v>11999</v>
      </c>
      <c r="BT6244" s="7">
        <v>311</v>
      </c>
      <c r="BU6244" s="8">
        <v>44146</v>
      </c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</row>
    <row r="6245" ht="15.15" spans="1:86">
      <c r="A6245" s="4">
        <v>44147.4409837963</v>
      </c>
      <c r="B6245" s="5" t="s">
        <v>11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 t="s">
        <v>15527</v>
      </c>
      <c r="BP6245" s="7">
        <v>89818801278</v>
      </c>
      <c r="BQ6245" s="6"/>
      <c r="BR6245" s="6" t="s">
        <v>15528</v>
      </c>
      <c r="BS6245" s="6" t="s">
        <v>11999</v>
      </c>
      <c r="BT6245" s="7">
        <v>311</v>
      </c>
      <c r="BU6245" s="8">
        <v>44146</v>
      </c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</row>
    <row r="6246" ht="15.15" hidden="1" spans="1:86">
      <c r="A6246" s="4">
        <v>44147.441099537</v>
      </c>
      <c r="B6246" s="6" t="s">
        <v>80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 t="s">
        <v>15529</v>
      </c>
      <c r="BH6246" s="6">
        <v>79870355718</v>
      </c>
      <c r="BI6246" s="6" t="s">
        <v>15530</v>
      </c>
      <c r="BJ6246" s="6" t="s">
        <v>15531</v>
      </c>
      <c r="BK6246" s="6" t="s">
        <v>15532</v>
      </c>
      <c r="BL6246" s="6" t="s">
        <v>14763</v>
      </c>
      <c r="BM6246" s="7">
        <v>134</v>
      </c>
      <c r="BN6246" s="6" t="s">
        <v>433</v>
      </c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</row>
    <row r="6247" ht="15.15" spans="1:86">
      <c r="A6247" s="4">
        <v>44147.4418981482</v>
      </c>
      <c r="B6247" s="5" t="s">
        <v>11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 t="s">
        <v>11954</v>
      </c>
      <c r="BP6247" s="7">
        <v>89217693630</v>
      </c>
      <c r="BQ6247" s="6"/>
      <c r="BR6247" s="6" t="s">
        <v>15533</v>
      </c>
      <c r="BS6247" s="6" t="s">
        <v>15504</v>
      </c>
      <c r="BT6247" s="7">
        <v>313</v>
      </c>
      <c r="BU6247" s="8">
        <v>44146</v>
      </c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</row>
    <row r="6248" ht="15.15" spans="1:86">
      <c r="A6248" s="4">
        <v>44147.4428935185</v>
      </c>
      <c r="B6248" s="5" t="s">
        <v>11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 t="s">
        <v>15534</v>
      </c>
      <c r="BP6248" s="6">
        <v>79119665282</v>
      </c>
      <c r="BQ6248" s="6" t="s">
        <v>15535</v>
      </c>
      <c r="BR6248" s="6" t="s">
        <v>15536</v>
      </c>
      <c r="BS6248" s="6" t="s">
        <v>2068</v>
      </c>
      <c r="BT6248" s="7">
        <v>2</v>
      </c>
      <c r="BU6248" s="8">
        <v>44145</v>
      </c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</row>
    <row r="6249" ht="15.15" spans="1:86">
      <c r="A6249" s="4">
        <v>44147.442974537</v>
      </c>
      <c r="B6249" s="5" t="s">
        <v>11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 t="s">
        <v>15537</v>
      </c>
      <c r="BP6249" s="7">
        <v>89650774539</v>
      </c>
      <c r="BQ6249" s="6"/>
      <c r="BR6249" s="6" t="s">
        <v>15538</v>
      </c>
      <c r="BS6249" s="6" t="s">
        <v>11999</v>
      </c>
      <c r="BT6249" s="7">
        <v>311</v>
      </c>
      <c r="BU6249" s="8">
        <v>44146</v>
      </c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</row>
    <row r="6250" ht="15.15" spans="1:86">
      <c r="A6250" s="4">
        <v>44147.44375</v>
      </c>
      <c r="B6250" s="5" t="s">
        <v>11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 t="s">
        <v>15539</v>
      </c>
      <c r="BP6250" s="7">
        <v>89887716075</v>
      </c>
      <c r="BQ6250" s="6"/>
      <c r="BR6250" s="6" t="s">
        <v>15540</v>
      </c>
      <c r="BS6250" s="6" t="s">
        <v>11999</v>
      </c>
      <c r="BT6250" s="7">
        <v>311</v>
      </c>
      <c r="BU6250" s="8">
        <v>44146</v>
      </c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</row>
    <row r="6251" ht="15.15" hidden="1" spans="1:86">
      <c r="A6251" s="4">
        <v>44147.443900463</v>
      </c>
      <c r="B6251" s="5" t="s">
        <v>634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 t="s">
        <v>15541</v>
      </c>
      <c r="BW6251" s="7">
        <v>892188848345</v>
      </c>
      <c r="BX6251" s="6"/>
      <c r="BY6251" s="6" t="s">
        <v>15542</v>
      </c>
      <c r="BZ6251" s="6" t="s">
        <v>2499</v>
      </c>
      <c r="CA6251" s="7">
        <v>102</v>
      </c>
      <c r="CB6251" s="8">
        <v>44147</v>
      </c>
      <c r="CC6251" s="6"/>
      <c r="CD6251" s="6"/>
      <c r="CE6251" s="6"/>
      <c r="CF6251" s="6"/>
      <c r="CG6251" s="6"/>
      <c r="CH6251" s="6"/>
    </row>
    <row r="6252" ht="15.15" spans="1:86">
      <c r="A6252" s="4">
        <v>44147.4445949074</v>
      </c>
      <c r="B6252" s="5" t="s">
        <v>11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 t="s">
        <v>2129</v>
      </c>
      <c r="BP6252" s="7">
        <v>89052006465</v>
      </c>
      <c r="BQ6252" s="6"/>
      <c r="BR6252" s="6" t="s">
        <v>2131</v>
      </c>
      <c r="BS6252" s="6" t="s">
        <v>15504</v>
      </c>
      <c r="BT6252" s="7">
        <v>313</v>
      </c>
      <c r="BU6252" s="8">
        <v>44146</v>
      </c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</row>
    <row r="6253" ht="15.15" hidden="1" spans="1:86">
      <c r="A6253" s="4">
        <v>44147.4449884259</v>
      </c>
      <c r="B6253" s="5" t="s">
        <v>634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 t="s">
        <v>15543</v>
      </c>
      <c r="BW6253" s="7">
        <v>89214281794</v>
      </c>
      <c r="BX6253" s="6"/>
      <c r="BY6253" s="6" t="s">
        <v>15544</v>
      </c>
      <c r="BZ6253" s="6" t="s">
        <v>2499</v>
      </c>
      <c r="CA6253" s="7">
        <v>102</v>
      </c>
      <c r="CB6253" s="8">
        <v>44147</v>
      </c>
      <c r="CC6253" s="6"/>
      <c r="CD6253" s="6"/>
      <c r="CE6253" s="6"/>
      <c r="CF6253" s="6"/>
      <c r="CG6253" s="6"/>
      <c r="CH6253" s="6"/>
    </row>
    <row r="6254" ht="15.15" spans="1:86">
      <c r="A6254" s="4">
        <v>44147.4455902778</v>
      </c>
      <c r="B6254" s="5" t="s">
        <v>11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 t="s">
        <v>15545</v>
      </c>
      <c r="BP6254" s="7">
        <v>89062567851</v>
      </c>
      <c r="BQ6254" s="6"/>
      <c r="BR6254" s="6" t="s">
        <v>12147</v>
      </c>
      <c r="BS6254" s="6" t="s">
        <v>11999</v>
      </c>
      <c r="BT6254" s="7">
        <v>311</v>
      </c>
      <c r="BU6254" s="8">
        <v>44146</v>
      </c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</row>
    <row r="6255" ht="15.15" hidden="1" spans="1:86">
      <c r="A6255" s="4">
        <v>44147.446412037</v>
      </c>
      <c r="B6255" s="5" t="s">
        <v>27</v>
      </c>
      <c r="C6255" s="6"/>
      <c r="D6255" s="6"/>
      <c r="E6255" s="6"/>
      <c r="F6255" s="6"/>
      <c r="G6255" s="6"/>
      <c r="H6255" s="6"/>
      <c r="I6255" s="6"/>
      <c r="J6255" s="6" t="s">
        <v>2121</v>
      </c>
      <c r="K6255" s="7">
        <v>89052029426</v>
      </c>
      <c r="L6255" s="6" t="s">
        <v>2122</v>
      </c>
      <c r="M6255" s="6" t="s">
        <v>2123</v>
      </c>
      <c r="N6255" s="6" t="s">
        <v>15546</v>
      </c>
      <c r="O6255" s="6" t="s">
        <v>15547</v>
      </c>
      <c r="P6255" s="8">
        <v>44144</v>
      </c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</row>
    <row r="6256" ht="15.15" spans="1:86">
      <c r="A6256" s="4">
        <v>44147.4465509259</v>
      </c>
      <c r="B6256" s="5" t="s">
        <v>11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 t="s">
        <v>15548</v>
      </c>
      <c r="BP6256" s="7">
        <v>89817289171</v>
      </c>
      <c r="BQ6256" s="6"/>
      <c r="BR6256" s="6" t="s">
        <v>15549</v>
      </c>
      <c r="BS6256" s="6" t="s">
        <v>15504</v>
      </c>
      <c r="BT6256" s="7">
        <v>313</v>
      </c>
      <c r="BU6256" s="8">
        <v>44146</v>
      </c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</row>
    <row r="6257" ht="15.15" hidden="1" spans="1:86">
      <c r="A6257" s="4">
        <v>44147.4501157407</v>
      </c>
      <c r="B6257" s="6" t="s">
        <v>15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 t="s">
        <v>15550</v>
      </c>
      <c r="AF6257" s="7">
        <v>89119308464</v>
      </c>
      <c r="AG6257" s="6" t="s">
        <v>15551</v>
      </c>
      <c r="AH6257" s="6" t="s">
        <v>15552</v>
      </c>
      <c r="AI6257" s="6" t="s">
        <v>15553</v>
      </c>
      <c r="AJ6257" s="7">
        <v>1</v>
      </c>
      <c r="AK6257" s="6" t="s">
        <v>20</v>
      </c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</row>
    <row r="6258" ht="15.15" hidden="1" spans="1:86">
      <c r="A6258" s="4">
        <v>44147.4507060185</v>
      </c>
      <c r="B6258" s="5" t="s">
        <v>27</v>
      </c>
      <c r="C6258" s="6"/>
      <c r="D6258" s="6"/>
      <c r="E6258" s="6"/>
      <c r="F6258" s="6"/>
      <c r="G6258" s="6"/>
      <c r="H6258" s="6"/>
      <c r="I6258" s="6"/>
      <c r="J6258" s="6" t="s">
        <v>15554</v>
      </c>
      <c r="K6258" s="6">
        <v>79210942223</v>
      </c>
      <c r="L6258" s="6" t="s">
        <v>3622</v>
      </c>
      <c r="M6258" s="6" t="s">
        <v>3623</v>
      </c>
      <c r="N6258" s="6" t="s">
        <v>15555</v>
      </c>
      <c r="O6258" s="7">
        <v>101</v>
      </c>
      <c r="P6258" s="8">
        <v>44147</v>
      </c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</row>
    <row r="6259" ht="15.15" hidden="1" spans="1:86">
      <c r="A6259" s="4">
        <v>44147.4538773148</v>
      </c>
      <c r="B6259" s="6" t="s">
        <v>15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 t="s">
        <v>15556</v>
      </c>
      <c r="AF6259" s="6">
        <v>79219429656</v>
      </c>
      <c r="AG6259" s="6" t="s">
        <v>11652</v>
      </c>
      <c r="AH6259" s="6" t="s">
        <v>11653</v>
      </c>
      <c r="AI6259" s="6" t="s">
        <v>9682</v>
      </c>
      <c r="AJ6259" s="7">
        <v>102</v>
      </c>
      <c r="AK6259" s="6" t="s">
        <v>74</v>
      </c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</row>
    <row r="6260" ht="15.15" hidden="1" spans="1:86">
      <c r="A6260" s="4">
        <v>44147.4553125</v>
      </c>
      <c r="B6260" s="6" t="s">
        <v>80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 t="s">
        <v>1509</v>
      </c>
      <c r="BH6260" s="6">
        <v>79117729865</v>
      </c>
      <c r="BI6260" s="6" t="s">
        <v>1510</v>
      </c>
      <c r="BJ6260" s="6" t="s">
        <v>2805</v>
      </c>
      <c r="BK6260" s="6" t="s">
        <v>1532</v>
      </c>
      <c r="BL6260" s="6" t="s">
        <v>3151</v>
      </c>
      <c r="BM6260" s="7">
        <v>157</v>
      </c>
      <c r="BN6260" s="6" t="s">
        <v>26</v>
      </c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</row>
    <row r="6261" ht="15.15" hidden="1" spans="1:86">
      <c r="A6261" s="4">
        <v>44147.4557638889</v>
      </c>
      <c r="B6261" s="6" t="s">
        <v>80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 t="s">
        <v>4231</v>
      </c>
      <c r="BH6261" s="7">
        <v>89215968758</v>
      </c>
      <c r="BI6261" s="6" t="s">
        <v>4232</v>
      </c>
      <c r="BJ6261" s="6" t="s">
        <v>10049</v>
      </c>
      <c r="BK6261" s="6" t="s">
        <v>4233</v>
      </c>
      <c r="BL6261" s="6" t="s">
        <v>3151</v>
      </c>
      <c r="BM6261" s="7">
        <v>157</v>
      </c>
      <c r="BN6261" s="6" t="s">
        <v>20</v>
      </c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</row>
    <row r="6262" ht="15.15" hidden="1" spans="1:86">
      <c r="A6262" s="4">
        <v>44147.4560532407</v>
      </c>
      <c r="B6262" s="5" t="s">
        <v>65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 t="s">
        <v>15557</v>
      </c>
      <c r="R6262" s="6" t="s">
        <v>15558</v>
      </c>
      <c r="S6262" s="6" t="s">
        <v>15559</v>
      </c>
      <c r="T6262" s="6" t="s">
        <v>15560</v>
      </c>
      <c r="U6262" s="6" t="s">
        <v>5462</v>
      </c>
      <c r="V6262" s="7">
        <v>101</v>
      </c>
      <c r="W6262" s="8">
        <v>44147</v>
      </c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</row>
    <row r="6263" ht="15.15" hidden="1" spans="1:86">
      <c r="A6263" s="4">
        <v>44147.4563888889</v>
      </c>
      <c r="B6263" s="6" t="s">
        <v>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 t="s">
        <v>15561</v>
      </c>
      <c r="BH6263" s="7">
        <v>89043366613</v>
      </c>
      <c r="BI6263" s="6" t="s">
        <v>15562</v>
      </c>
      <c r="BJ6263" s="6" t="s">
        <v>15563</v>
      </c>
      <c r="BK6263" s="6" t="s">
        <v>15564</v>
      </c>
      <c r="BL6263" s="6" t="s">
        <v>3151</v>
      </c>
      <c r="BM6263" s="7">
        <v>157</v>
      </c>
      <c r="BN6263" s="6" t="s">
        <v>74</v>
      </c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</row>
    <row r="6264" ht="15.15" spans="1:86">
      <c r="A6264" s="4">
        <v>44147.4581365741</v>
      </c>
      <c r="B6264" s="5" t="s">
        <v>11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 t="s">
        <v>15282</v>
      </c>
      <c r="BP6264" s="7">
        <v>89213113513</v>
      </c>
      <c r="BQ6264" s="6"/>
      <c r="BR6264" s="6" t="s">
        <v>15565</v>
      </c>
      <c r="BS6264" s="6" t="s">
        <v>15566</v>
      </c>
      <c r="BT6264" s="7">
        <v>146</v>
      </c>
      <c r="BU6264" s="8">
        <v>44146</v>
      </c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</row>
    <row r="6265" ht="15.15" hidden="1" spans="1:86">
      <c r="A6265" s="4">
        <v>44147.4589814815</v>
      </c>
      <c r="B6265" s="6" t="s">
        <v>15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 t="s">
        <v>15567</v>
      </c>
      <c r="AF6265" s="7">
        <v>89052080700</v>
      </c>
      <c r="AG6265" s="6" t="s">
        <v>15568</v>
      </c>
      <c r="AH6265" s="6" t="s">
        <v>15569</v>
      </c>
      <c r="AI6265" s="6" t="s">
        <v>15570</v>
      </c>
      <c r="AJ6265" s="7">
        <v>112</v>
      </c>
      <c r="AK6265" s="6" t="s">
        <v>74</v>
      </c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</row>
    <row r="6266" ht="15.15" spans="1:86">
      <c r="A6266" s="4">
        <v>44147.459537037</v>
      </c>
      <c r="B6266" s="5" t="s">
        <v>11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 t="s">
        <v>15571</v>
      </c>
      <c r="BP6266" s="7">
        <v>89500043029</v>
      </c>
      <c r="BQ6266" s="6"/>
      <c r="BR6266" s="6" t="s">
        <v>15572</v>
      </c>
      <c r="BS6266" s="6" t="s">
        <v>15566</v>
      </c>
      <c r="BT6266" s="7">
        <v>146</v>
      </c>
      <c r="BU6266" s="8">
        <v>44147</v>
      </c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</row>
    <row r="6267" ht="15.15" spans="1:86">
      <c r="A6267" s="4">
        <v>44147.4597337963</v>
      </c>
      <c r="B6267" s="5" t="s">
        <v>11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 t="s">
        <v>15573</v>
      </c>
      <c r="BP6267" s="6">
        <v>79218670538</v>
      </c>
      <c r="BQ6267" s="6" t="s">
        <v>15574</v>
      </c>
      <c r="BR6267" s="6" t="s">
        <v>15575</v>
      </c>
      <c r="BS6267" s="6" t="s">
        <v>3853</v>
      </c>
      <c r="BT6267" s="7">
        <v>151</v>
      </c>
      <c r="BU6267" s="7" t="s">
        <v>15388</v>
      </c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</row>
    <row r="6268" ht="15.15" spans="1:86">
      <c r="A6268" s="4">
        <v>44147.4609837963</v>
      </c>
      <c r="B6268" s="5" t="s">
        <v>11</v>
      </c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6"/>
      <c r="BA6268" s="6"/>
      <c r="BB6268" s="6"/>
      <c r="BC6268" s="6"/>
      <c r="BD6268" s="6"/>
      <c r="BE6268" s="6"/>
      <c r="BF6268" s="6"/>
      <c r="BG6268" s="6"/>
      <c r="BH6268" s="6"/>
      <c r="BI6268" s="6"/>
      <c r="BJ6268" s="6"/>
      <c r="BK6268" s="6"/>
      <c r="BL6268" s="6"/>
      <c r="BM6268" s="6"/>
      <c r="BN6268" s="6"/>
      <c r="BO6268" s="6" t="s">
        <v>15576</v>
      </c>
      <c r="BP6268" s="7">
        <v>89214080414</v>
      </c>
      <c r="BQ6268" s="6"/>
      <c r="BR6268" s="6" t="s">
        <v>15577</v>
      </c>
      <c r="BS6268" s="6" t="s">
        <v>15566</v>
      </c>
      <c r="BT6268" s="7">
        <v>146</v>
      </c>
      <c r="BU6268" s="8">
        <v>44147</v>
      </c>
      <c r="BV6268" s="6"/>
      <c r="BW6268" s="6"/>
      <c r="BX6268" s="6"/>
      <c r="BY6268" s="6"/>
      <c r="BZ6268" s="6"/>
      <c r="CA6268" s="6"/>
      <c r="CB6268" s="6"/>
      <c r="CC6268" s="6"/>
      <c r="CD6268" s="6"/>
      <c r="CE6268" s="6"/>
      <c r="CF6268" s="6"/>
      <c r="CG6268" s="6"/>
      <c r="CH6268" s="6"/>
    </row>
    <row r="6269" ht="15.15" spans="1:86">
      <c r="A6269" s="4">
        <v>44147.4623611111</v>
      </c>
      <c r="B6269" s="5" t="s">
        <v>11</v>
      </c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6"/>
      <c r="BA6269" s="6"/>
      <c r="BB6269" s="6"/>
      <c r="BC6269" s="6"/>
      <c r="BD6269" s="6"/>
      <c r="BE6269" s="6"/>
      <c r="BF6269" s="6"/>
      <c r="BG6269" s="6"/>
      <c r="BH6269" s="6"/>
      <c r="BI6269" s="6"/>
      <c r="BJ6269" s="6"/>
      <c r="BK6269" s="6"/>
      <c r="BL6269" s="6"/>
      <c r="BM6269" s="6"/>
      <c r="BN6269" s="6"/>
      <c r="BO6269" s="6" t="s">
        <v>15578</v>
      </c>
      <c r="BP6269" s="7">
        <v>89215943863</v>
      </c>
      <c r="BQ6269" s="6"/>
      <c r="BR6269" s="6" t="s">
        <v>15579</v>
      </c>
      <c r="BS6269" s="6" t="s">
        <v>15566</v>
      </c>
      <c r="BT6269" s="7">
        <v>146</v>
      </c>
      <c r="BU6269" s="8">
        <v>44147</v>
      </c>
      <c r="BV6269" s="6"/>
      <c r="BW6269" s="6"/>
      <c r="BX6269" s="6"/>
      <c r="BY6269" s="6"/>
      <c r="BZ6269" s="6"/>
      <c r="CA6269" s="6"/>
      <c r="CB6269" s="6"/>
      <c r="CC6269" s="6"/>
      <c r="CD6269" s="6"/>
      <c r="CE6269" s="6"/>
      <c r="CF6269" s="6"/>
      <c r="CG6269" s="6"/>
      <c r="CH6269" s="6"/>
    </row>
    <row r="6270" ht="15.15" spans="1:86">
      <c r="A6270" s="4">
        <v>44147.4633217593</v>
      </c>
      <c r="B6270" s="5" t="s">
        <v>11</v>
      </c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  <c r="BE6270" s="6"/>
      <c r="BF6270" s="6"/>
      <c r="BG6270" s="6"/>
      <c r="BH6270" s="6"/>
      <c r="BI6270" s="6"/>
      <c r="BJ6270" s="6"/>
      <c r="BK6270" s="6"/>
      <c r="BL6270" s="6"/>
      <c r="BM6270" s="6"/>
      <c r="BN6270" s="6"/>
      <c r="BO6270" s="6" t="s">
        <v>10396</v>
      </c>
      <c r="BP6270" s="7">
        <v>89117715939</v>
      </c>
      <c r="BQ6270" s="6"/>
      <c r="BR6270" s="6" t="s">
        <v>9401</v>
      </c>
      <c r="BS6270" s="6" t="s">
        <v>15566</v>
      </c>
      <c r="BT6270" s="7">
        <v>146</v>
      </c>
      <c r="BU6270" s="8">
        <v>44147</v>
      </c>
      <c r="BV6270" s="6"/>
      <c r="BW6270" s="6"/>
      <c r="BX6270" s="6"/>
      <c r="BY6270" s="6"/>
      <c r="BZ6270" s="6"/>
      <c r="CA6270" s="6"/>
      <c r="CB6270" s="6"/>
      <c r="CC6270" s="6"/>
      <c r="CD6270" s="6"/>
      <c r="CE6270" s="6"/>
      <c r="CF6270" s="6"/>
      <c r="CG6270" s="6"/>
      <c r="CH6270" s="6"/>
    </row>
    <row r="6271" ht="15.15" hidden="1" spans="1:86">
      <c r="A6271" s="4">
        <v>44147.4647800926</v>
      </c>
      <c r="B6271" s="6" t="s">
        <v>15</v>
      </c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 t="s">
        <v>15580</v>
      </c>
      <c r="AF6271" s="7">
        <v>89219192422</v>
      </c>
      <c r="AG6271" s="6" t="s">
        <v>15581</v>
      </c>
      <c r="AH6271" s="6" t="s">
        <v>3841</v>
      </c>
      <c r="AI6271" s="6" t="s">
        <v>15582</v>
      </c>
      <c r="AJ6271" s="7">
        <v>112</v>
      </c>
      <c r="AK6271" s="6" t="s">
        <v>74</v>
      </c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  <c r="BE6271" s="6"/>
      <c r="BF6271" s="6"/>
      <c r="BG6271" s="6"/>
      <c r="BH6271" s="6"/>
      <c r="BI6271" s="6"/>
      <c r="BJ6271" s="6"/>
      <c r="BK6271" s="6"/>
      <c r="BL6271" s="6"/>
      <c r="BM6271" s="6"/>
      <c r="BN6271" s="6"/>
      <c r="BO6271" s="6"/>
      <c r="BP6271" s="6"/>
      <c r="BQ6271" s="6"/>
      <c r="BR6271" s="6"/>
      <c r="BS6271" s="6"/>
      <c r="BT6271" s="6"/>
      <c r="BU6271" s="6"/>
      <c r="BV6271" s="6"/>
      <c r="BW6271" s="6"/>
      <c r="BX6271" s="6"/>
      <c r="BY6271" s="6"/>
      <c r="BZ6271" s="6"/>
      <c r="CA6271" s="6"/>
      <c r="CB6271" s="6"/>
      <c r="CC6271" s="6"/>
      <c r="CD6271" s="6"/>
      <c r="CE6271" s="6"/>
      <c r="CF6271" s="6"/>
      <c r="CG6271" s="6"/>
      <c r="CH6271" s="6"/>
    </row>
    <row r="6272" ht="15.15" spans="1:86">
      <c r="A6272" s="4">
        <v>44147.464837963</v>
      </c>
      <c r="B6272" s="5" t="s">
        <v>11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 t="s">
        <v>2739</v>
      </c>
      <c r="BP6272" s="6" t="s">
        <v>2740</v>
      </c>
      <c r="BQ6272" s="6" t="s">
        <v>2741</v>
      </c>
      <c r="BR6272" s="6" t="s">
        <v>2742</v>
      </c>
      <c r="BS6272" s="6" t="s">
        <v>3853</v>
      </c>
      <c r="BT6272" s="7">
        <v>151</v>
      </c>
      <c r="BU6272" s="8">
        <v>44147</v>
      </c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</row>
    <row r="6273" ht="15.15" hidden="1" spans="1:86">
      <c r="A6273" s="4">
        <v>44147.4662384259</v>
      </c>
      <c r="B6273" s="6" t="s">
        <v>15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 t="s">
        <v>15583</v>
      </c>
      <c r="AF6273" s="7">
        <v>89046167033</v>
      </c>
      <c r="AG6273" s="6" t="s">
        <v>15584</v>
      </c>
      <c r="AH6273" s="6" t="s">
        <v>15585</v>
      </c>
      <c r="AI6273" s="6" t="s">
        <v>15582</v>
      </c>
      <c r="AJ6273" s="7">
        <v>112</v>
      </c>
      <c r="AK6273" s="6" t="s">
        <v>74</v>
      </c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</row>
    <row r="6274" ht="15.15" hidden="1" spans="1:86">
      <c r="A6274" s="4">
        <v>44147.4680555556</v>
      </c>
      <c r="B6274" s="6" t="s">
        <v>15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 t="s">
        <v>15586</v>
      </c>
      <c r="AF6274" s="7">
        <v>89214033462</v>
      </c>
      <c r="AG6274" s="6" t="s">
        <v>15587</v>
      </c>
      <c r="AH6274" s="6" t="s">
        <v>15588</v>
      </c>
      <c r="AI6274" s="6" t="s">
        <v>15582</v>
      </c>
      <c r="AJ6274" s="7">
        <v>112</v>
      </c>
      <c r="AK6274" s="6" t="s">
        <v>74</v>
      </c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</row>
    <row r="6275" ht="15.15" spans="1:86">
      <c r="A6275" s="4">
        <v>44147.468275463</v>
      </c>
      <c r="B6275" s="5" t="s">
        <v>11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 t="s">
        <v>15589</v>
      </c>
      <c r="BP6275" s="7">
        <v>89218837087</v>
      </c>
      <c r="BQ6275" s="6" t="s">
        <v>15590</v>
      </c>
      <c r="BR6275" s="6" t="s">
        <v>15591</v>
      </c>
      <c r="BS6275" s="6" t="s">
        <v>427</v>
      </c>
      <c r="BT6275" s="7">
        <v>603</v>
      </c>
      <c r="BU6275" s="8">
        <v>44147</v>
      </c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</row>
    <row r="6276" ht="15.15" spans="1:86">
      <c r="A6276" s="4">
        <v>44147.468912037</v>
      </c>
      <c r="B6276" s="5" t="s">
        <v>11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 t="s">
        <v>8185</v>
      </c>
      <c r="BP6276" s="6" t="s">
        <v>8186</v>
      </c>
      <c r="BQ6276" s="6" t="s">
        <v>13736</v>
      </c>
      <c r="BR6276" s="6" t="s">
        <v>13737</v>
      </c>
      <c r="BS6276" s="6" t="s">
        <v>7662</v>
      </c>
      <c r="BT6276" s="7">
        <v>601</v>
      </c>
      <c r="BU6276" s="8">
        <v>44145</v>
      </c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</row>
    <row r="6277" ht="15.15" hidden="1" spans="1:86">
      <c r="A6277" s="4">
        <v>44147.4693171296</v>
      </c>
      <c r="B6277" s="6" t="s">
        <v>15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 t="s">
        <v>15592</v>
      </c>
      <c r="AF6277" s="7">
        <v>89218932354</v>
      </c>
      <c r="AG6277" s="6" t="s">
        <v>15593</v>
      </c>
      <c r="AH6277" s="6" t="s">
        <v>15594</v>
      </c>
      <c r="AI6277" s="6" t="s">
        <v>15582</v>
      </c>
      <c r="AJ6277" s="7">
        <v>112</v>
      </c>
      <c r="AK6277" s="6" t="s">
        <v>74</v>
      </c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</row>
    <row r="6278" ht="15.15" hidden="1" spans="1:86">
      <c r="A6278" s="4">
        <v>44147.4696527778</v>
      </c>
      <c r="B6278" s="6" t="s">
        <v>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 t="s">
        <v>13944</v>
      </c>
      <c r="BH6278" s="6">
        <v>79500384789</v>
      </c>
      <c r="BI6278" s="6" t="s">
        <v>13945</v>
      </c>
      <c r="BJ6278" s="6" t="s">
        <v>15595</v>
      </c>
      <c r="BK6278" s="6" t="s">
        <v>13946</v>
      </c>
      <c r="BL6278" s="6" t="s">
        <v>3151</v>
      </c>
      <c r="BM6278" s="7">
        <v>157</v>
      </c>
      <c r="BN6278" s="6" t="s">
        <v>26</v>
      </c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</row>
    <row r="6279" ht="15.15" spans="1:86">
      <c r="A6279" s="4">
        <v>44147.469837963</v>
      </c>
      <c r="B6279" s="5" t="s">
        <v>11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 t="s">
        <v>13555</v>
      </c>
      <c r="BP6279" s="7">
        <v>9112432237</v>
      </c>
      <c r="BQ6279" s="6" t="s">
        <v>13556</v>
      </c>
      <c r="BR6279" s="6" t="s">
        <v>13557</v>
      </c>
      <c r="BS6279" s="6" t="s">
        <v>15596</v>
      </c>
      <c r="BT6279" s="7">
        <v>215</v>
      </c>
      <c r="BU6279" s="8">
        <v>44147</v>
      </c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</row>
    <row r="6280" ht="15.15" hidden="1" spans="1:86">
      <c r="A6280" s="4">
        <v>44147.4705555556</v>
      </c>
      <c r="B6280" s="6" t="s">
        <v>15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 t="s">
        <v>15597</v>
      </c>
      <c r="AF6280" s="7">
        <v>89818832192</v>
      </c>
      <c r="AG6280" s="6" t="s">
        <v>15598</v>
      </c>
      <c r="AH6280" s="6" t="s">
        <v>15599</v>
      </c>
      <c r="AI6280" s="6" t="s">
        <v>15582</v>
      </c>
      <c r="AJ6280" s="7">
        <v>112</v>
      </c>
      <c r="AK6280" s="6" t="s">
        <v>74</v>
      </c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</row>
    <row r="6281" ht="15.15" hidden="1" spans="1:86">
      <c r="A6281" s="4">
        <v>44147.4713194444</v>
      </c>
      <c r="B6281" s="6" t="s">
        <v>80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 t="s">
        <v>15600</v>
      </c>
      <c r="BH6281" s="6">
        <v>79119532253</v>
      </c>
      <c r="BI6281" s="6" t="s">
        <v>15601</v>
      </c>
      <c r="BJ6281" s="6" t="s">
        <v>15602</v>
      </c>
      <c r="BK6281" s="6" t="s">
        <v>15603</v>
      </c>
      <c r="BL6281" s="6" t="s">
        <v>11124</v>
      </c>
      <c r="BM6281" s="7">
        <v>110</v>
      </c>
      <c r="BN6281" s="6" t="s">
        <v>433</v>
      </c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</row>
    <row r="6282" ht="15.15" hidden="1" spans="1:86">
      <c r="A6282" s="4">
        <v>44147.4714351852</v>
      </c>
      <c r="B6282" s="5" t="s">
        <v>192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 t="s">
        <v>1872</v>
      </c>
      <c r="BA6282" s="6">
        <f>79817613637/79315351095</f>
        <v>1.00633247580785</v>
      </c>
      <c r="BB6282" s="6" t="s">
        <v>1873</v>
      </c>
      <c r="BC6282" s="6" t="s">
        <v>1874</v>
      </c>
      <c r="BD6282" s="6" t="s">
        <v>3151</v>
      </c>
      <c r="BE6282" s="7">
        <v>157</v>
      </c>
      <c r="BF6282" s="8">
        <v>44147</v>
      </c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</row>
    <row r="6283" ht="15.15" hidden="1" spans="1:86">
      <c r="A6283" s="4">
        <v>44147.4720601852</v>
      </c>
      <c r="B6283" s="6" t="s">
        <v>15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 t="s">
        <v>15604</v>
      </c>
      <c r="AF6283" s="7">
        <v>89817167903</v>
      </c>
      <c r="AG6283" s="6" t="s">
        <v>15605</v>
      </c>
      <c r="AH6283" s="6" t="s">
        <v>14379</v>
      </c>
      <c r="AI6283" s="6" t="s">
        <v>15582</v>
      </c>
      <c r="AJ6283" s="7">
        <v>112</v>
      </c>
      <c r="AK6283" s="6" t="s">
        <v>74</v>
      </c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</row>
    <row r="6284" ht="15.15" hidden="1" spans="1:86">
      <c r="A6284" s="4">
        <v>44147.4731597222</v>
      </c>
      <c r="B6284" s="6" t="s">
        <v>80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 t="s">
        <v>15606</v>
      </c>
      <c r="BH6284" s="6">
        <v>79522765276</v>
      </c>
      <c r="BI6284" s="6" t="s">
        <v>15607</v>
      </c>
      <c r="BJ6284" s="6" t="s">
        <v>15608</v>
      </c>
      <c r="BK6284" s="6" t="s">
        <v>15609</v>
      </c>
      <c r="BL6284" s="6" t="s">
        <v>11124</v>
      </c>
      <c r="BM6284" s="7">
        <v>110</v>
      </c>
      <c r="BN6284" s="6" t="s">
        <v>15610</v>
      </c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</row>
    <row r="6285" ht="15.15" hidden="1" spans="1:86">
      <c r="A6285" s="4">
        <v>44147.4737384259</v>
      </c>
      <c r="B6285" s="6" t="s">
        <v>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 t="s">
        <v>10982</v>
      </c>
      <c r="AF6285" s="7">
        <v>89119176362</v>
      </c>
      <c r="AG6285" s="6" t="s">
        <v>15611</v>
      </c>
      <c r="AH6285" s="6" t="s">
        <v>15612</v>
      </c>
      <c r="AI6285" s="6" t="s">
        <v>15582</v>
      </c>
      <c r="AJ6285" s="7">
        <v>112</v>
      </c>
      <c r="AK6285" s="6" t="s">
        <v>74</v>
      </c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</row>
    <row r="6286" ht="15.15" hidden="1" spans="1:86">
      <c r="A6286" s="4">
        <v>44147.4744791667</v>
      </c>
      <c r="B6286" s="6" t="s">
        <v>80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 t="s">
        <v>14575</v>
      </c>
      <c r="BH6286" s="7">
        <v>89533552521</v>
      </c>
      <c r="BI6286" s="6" t="s">
        <v>14576</v>
      </c>
      <c r="BJ6286" s="6" t="s">
        <v>15613</v>
      </c>
      <c r="BK6286" s="6" t="s">
        <v>15614</v>
      </c>
      <c r="BL6286" s="6" t="s">
        <v>15615</v>
      </c>
      <c r="BM6286" s="7">
        <v>161</v>
      </c>
      <c r="BN6286" s="11">
        <v>44147</v>
      </c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</row>
    <row r="6287" ht="15.15" hidden="1" spans="1:86">
      <c r="A6287" s="4">
        <v>44147.4753009259</v>
      </c>
      <c r="B6287" s="6" t="s">
        <v>80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 t="s">
        <v>15616</v>
      </c>
      <c r="BH6287" s="6" t="s">
        <v>15617</v>
      </c>
      <c r="BI6287" s="6" t="s">
        <v>15618</v>
      </c>
      <c r="BJ6287" s="6" t="s">
        <v>15619</v>
      </c>
      <c r="BK6287" s="6" t="s">
        <v>15620</v>
      </c>
      <c r="BL6287" s="6" t="s">
        <v>726</v>
      </c>
      <c r="BM6287" s="7">
        <v>161</v>
      </c>
      <c r="BN6287" s="6" t="s">
        <v>26</v>
      </c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</row>
    <row r="6288" ht="15.15" hidden="1" spans="1:86">
      <c r="A6288" s="4">
        <v>44147.4757175926</v>
      </c>
      <c r="B6288" s="6" t="s">
        <v>80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 t="s">
        <v>13974</v>
      </c>
      <c r="BH6288" s="7">
        <v>79219100555</v>
      </c>
      <c r="BI6288" s="6" t="s">
        <v>13975</v>
      </c>
      <c r="BJ6288" s="6" t="s">
        <v>15621</v>
      </c>
      <c r="BK6288" s="6" t="s">
        <v>13976</v>
      </c>
      <c r="BL6288" s="6" t="s">
        <v>15622</v>
      </c>
      <c r="BM6288" s="7">
        <v>161</v>
      </c>
      <c r="BN6288" s="6" t="s">
        <v>20</v>
      </c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</row>
    <row r="6289" ht="15.15" hidden="1" spans="1:86">
      <c r="A6289" s="4">
        <v>44147.4778125</v>
      </c>
      <c r="B6289" s="6" t="s">
        <v>15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 t="s">
        <v>15623</v>
      </c>
      <c r="AF6289" s="7">
        <v>89062424756</v>
      </c>
      <c r="AG6289" s="6" t="s">
        <v>15624</v>
      </c>
      <c r="AH6289" s="6" t="s">
        <v>15625</v>
      </c>
      <c r="AI6289" s="6" t="s">
        <v>15582</v>
      </c>
      <c r="AJ6289" s="7">
        <v>112</v>
      </c>
      <c r="AK6289" s="6" t="s">
        <v>74</v>
      </c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</row>
    <row r="6290" ht="15.15" hidden="1" spans="1:86">
      <c r="A6290" s="4">
        <v>44147.4797800926</v>
      </c>
      <c r="B6290" s="5" t="s">
        <v>634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 t="s">
        <v>15626</v>
      </c>
      <c r="BW6290" s="7">
        <v>89673473372</v>
      </c>
      <c r="BX6290" s="6" t="s">
        <v>15627</v>
      </c>
      <c r="BY6290" s="6" t="s">
        <v>15628</v>
      </c>
      <c r="BZ6290" s="6" t="s">
        <v>7051</v>
      </c>
      <c r="CA6290" s="7">
        <v>103</v>
      </c>
      <c r="CB6290" s="8">
        <v>44147</v>
      </c>
      <c r="CC6290" s="6"/>
      <c r="CD6290" s="6"/>
      <c r="CE6290" s="6"/>
      <c r="CF6290" s="6"/>
      <c r="CG6290" s="6"/>
      <c r="CH6290" s="6"/>
    </row>
    <row r="6291" ht="15.15" hidden="1" spans="1:86">
      <c r="A6291" s="4">
        <v>44147.4797916667</v>
      </c>
      <c r="B6291" s="5" t="s">
        <v>65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 t="s">
        <v>15629</v>
      </c>
      <c r="R6291" s="6" t="s">
        <v>15630</v>
      </c>
      <c r="S6291" s="6" t="s">
        <v>15631</v>
      </c>
      <c r="T6291" s="6" t="s">
        <v>15632</v>
      </c>
      <c r="U6291" s="6" t="s">
        <v>4868</v>
      </c>
      <c r="V6291" s="6">
        <v>3</v>
      </c>
      <c r="W6291" s="8">
        <v>44147</v>
      </c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</row>
    <row r="6292" ht="15.15" hidden="1" spans="1:86">
      <c r="A6292" s="4">
        <v>44147.4802777778</v>
      </c>
      <c r="B6292" s="6" t="s">
        <v>15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 t="s">
        <v>15633</v>
      </c>
      <c r="AF6292" s="7">
        <v>89522288549</v>
      </c>
      <c r="AG6292" s="6" t="s">
        <v>15634</v>
      </c>
      <c r="AH6292" s="6" t="s">
        <v>15635</v>
      </c>
      <c r="AI6292" s="6" t="s">
        <v>15582</v>
      </c>
      <c r="AJ6292" s="7">
        <v>112</v>
      </c>
      <c r="AK6292" s="6" t="s">
        <v>74</v>
      </c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</row>
    <row r="6293" ht="15.15" hidden="1" spans="1:86">
      <c r="A6293" s="4">
        <v>44147.4818171296</v>
      </c>
      <c r="B6293" s="5" t="s">
        <v>634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 t="s">
        <v>15636</v>
      </c>
      <c r="BW6293" s="7">
        <v>89052170505</v>
      </c>
      <c r="BX6293" s="6" t="s">
        <v>11231</v>
      </c>
      <c r="BY6293" s="6" t="s">
        <v>15637</v>
      </c>
      <c r="BZ6293" s="6" t="s">
        <v>15638</v>
      </c>
      <c r="CA6293" s="7">
        <v>103</v>
      </c>
      <c r="CB6293" s="8">
        <v>44147</v>
      </c>
      <c r="CC6293" s="6"/>
      <c r="CD6293" s="6"/>
      <c r="CE6293" s="6"/>
      <c r="CF6293" s="6"/>
      <c r="CG6293" s="6"/>
      <c r="CH6293" s="6"/>
    </row>
    <row r="6294" ht="15.15" spans="1:86">
      <c r="A6294" s="4">
        <v>44147.4820138889</v>
      </c>
      <c r="B6294" s="5" t="s">
        <v>11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 t="s">
        <v>15639</v>
      </c>
      <c r="BP6294" s="6">
        <v>79213323536</v>
      </c>
      <c r="BQ6294" s="6"/>
      <c r="BR6294" s="6" t="s">
        <v>15640</v>
      </c>
      <c r="BS6294" s="6" t="s">
        <v>15641</v>
      </c>
      <c r="BT6294" s="7">
        <v>215</v>
      </c>
      <c r="BU6294" s="8">
        <v>44147</v>
      </c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</row>
    <row r="6295" ht="15.15" hidden="1" spans="1:86">
      <c r="A6295" s="4">
        <v>44147.4830092593</v>
      </c>
      <c r="B6295" s="5" t="s">
        <v>634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 t="s">
        <v>15642</v>
      </c>
      <c r="BW6295" s="7">
        <v>89112452359</v>
      </c>
      <c r="BX6295" s="6" t="s">
        <v>15643</v>
      </c>
      <c r="BY6295" s="6" t="s">
        <v>15644</v>
      </c>
      <c r="BZ6295" s="6" t="s">
        <v>15638</v>
      </c>
      <c r="CA6295" s="7">
        <v>103</v>
      </c>
      <c r="CB6295" s="8">
        <v>44147</v>
      </c>
      <c r="CC6295" s="6"/>
      <c r="CD6295" s="6"/>
      <c r="CE6295" s="6"/>
      <c r="CF6295" s="6"/>
      <c r="CG6295" s="6"/>
      <c r="CH6295" s="6"/>
    </row>
    <row r="6296" ht="15.15" hidden="1" spans="1:86">
      <c r="A6296" s="4">
        <v>44147.4842013889</v>
      </c>
      <c r="B6296" s="6" t="s">
        <v>80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 t="s">
        <v>15645</v>
      </c>
      <c r="BH6296" s="6">
        <v>79046025569</v>
      </c>
      <c r="BI6296" s="6" t="s">
        <v>15646</v>
      </c>
      <c r="BJ6296" s="6" t="s">
        <v>15647</v>
      </c>
      <c r="BK6296" s="6" t="s">
        <v>15648</v>
      </c>
      <c r="BL6296" s="6" t="s">
        <v>15649</v>
      </c>
      <c r="BM6296" s="7">
        <v>161</v>
      </c>
      <c r="BN6296" s="6" t="s">
        <v>20</v>
      </c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</row>
    <row r="6297" ht="15.15" hidden="1" spans="1:86">
      <c r="A6297" s="4">
        <v>44147.4849189815</v>
      </c>
      <c r="B6297" s="6" t="s">
        <v>80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 t="s">
        <v>15650</v>
      </c>
      <c r="BH6297" s="6">
        <v>79219473098</v>
      </c>
      <c r="BI6297" s="6" t="s">
        <v>15651</v>
      </c>
      <c r="BJ6297" s="6" t="s">
        <v>15652</v>
      </c>
      <c r="BK6297" s="6" t="s">
        <v>15653</v>
      </c>
      <c r="BL6297" s="6" t="s">
        <v>15654</v>
      </c>
      <c r="BM6297" s="7">
        <v>161</v>
      </c>
      <c r="BN6297" s="6" t="s">
        <v>15655</v>
      </c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</row>
    <row r="6298" ht="15.15" hidden="1" spans="1:86">
      <c r="A6298" s="4">
        <v>44147.4853472222</v>
      </c>
      <c r="B6298" s="5" t="s">
        <v>27</v>
      </c>
      <c r="C6298" s="6"/>
      <c r="D6298" s="6"/>
      <c r="E6298" s="6"/>
      <c r="F6298" s="6"/>
      <c r="G6298" s="6"/>
      <c r="H6298" s="6"/>
      <c r="I6298" s="6"/>
      <c r="J6298" s="6" t="s">
        <v>15656</v>
      </c>
      <c r="K6298" s="7">
        <v>89217711604</v>
      </c>
      <c r="L6298" s="6" t="s">
        <v>15657</v>
      </c>
      <c r="M6298" s="6" t="s">
        <v>15658</v>
      </c>
      <c r="N6298" s="6" t="s">
        <v>2718</v>
      </c>
      <c r="O6298" s="7">
        <v>139</v>
      </c>
      <c r="P6298" s="8">
        <v>44147</v>
      </c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</row>
    <row r="6299" ht="15.15" hidden="1" spans="1:86">
      <c r="A6299" s="4">
        <v>44147.4875810185</v>
      </c>
      <c r="B6299" s="6" t="s">
        <v>365</v>
      </c>
      <c r="C6299" s="6" t="s">
        <v>7594</v>
      </c>
      <c r="D6299" s="6">
        <v>79117687734</v>
      </c>
      <c r="E6299" s="6" t="s">
        <v>7595</v>
      </c>
      <c r="F6299" s="6" t="s">
        <v>7596</v>
      </c>
      <c r="G6299" s="6" t="s">
        <v>7012</v>
      </c>
      <c r="H6299" s="7">
        <v>402</v>
      </c>
      <c r="I6299" s="8">
        <v>44147</v>
      </c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</row>
    <row r="6300" ht="15.15" hidden="1" spans="1:86">
      <c r="A6300" s="4">
        <v>44147.4878472222</v>
      </c>
      <c r="B6300" s="6" t="s">
        <v>80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 t="s">
        <v>15659</v>
      </c>
      <c r="BH6300" s="7">
        <v>89213838682</v>
      </c>
      <c r="BI6300" s="6" t="s">
        <v>830</v>
      </c>
      <c r="BJ6300" s="6" t="s">
        <v>15660</v>
      </c>
      <c r="BK6300" s="6" t="s">
        <v>3455</v>
      </c>
      <c r="BL6300" s="6" t="s">
        <v>15661</v>
      </c>
      <c r="BM6300" s="7">
        <v>162</v>
      </c>
      <c r="BN6300" s="11">
        <v>44147</v>
      </c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</row>
    <row r="6301" ht="15.15" hidden="1" spans="1:86">
      <c r="A6301" s="4">
        <v>44147.4887731482</v>
      </c>
      <c r="B6301" s="5" t="s">
        <v>634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 t="s">
        <v>15662</v>
      </c>
      <c r="BW6301" s="7">
        <v>89246317315</v>
      </c>
      <c r="BX6301" s="6" t="s">
        <v>15663</v>
      </c>
      <c r="BY6301" s="6" t="s">
        <v>15664</v>
      </c>
      <c r="BZ6301" s="6" t="s">
        <v>15638</v>
      </c>
      <c r="CA6301" s="7">
        <v>103</v>
      </c>
      <c r="CB6301" s="8">
        <v>44147</v>
      </c>
      <c r="CC6301" s="6"/>
      <c r="CD6301" s="6"/>
      <c r="CE6301" s="6"/>
      <c r="CF6301" s="6"/>
      <c r="CG6301" s="6"/>
      <c r="CH6301" s="6"/>
    </row>
    <row r="6302" ht="15.15" hidden="1" spans="1:86">
      <c r="A6302" s="4">
        <v>44147.488912037</v>
      </c>
      <c r="B6302" s="6" t="s">
        <v>80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 t="s">
        <v>8189</v>
      </c>
      <c r="BH6302" s="7">
        <v>9213436079</v>
      </c>
      <c r="BI6302" s="6" t="s">
        <v>8190</v>
      </c>
      <c r="BJ6302" s="6" t="s">
        <v>15665</v>
      </c>
      <c r="BK6302" s="6" t="s">
        <v>8191</v>
      </c>
      <c r="BL6302" s="6" t="s">
        <v>790</v>
      </c>
      <c r="BM6302" s="7">
        <v>161</v>
      </c>
      <c r="BN6302" s="6" t="s">
        <v>20</v>
      </c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</row>
    <row r="6303" ht="15.15" hidden="1" spans="1:86">
      <c r="A6303" s="4">
        <v>44147.4901967593</v>
      </c>
      <c r="B6303" s="6" t="s">
        <v>15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 t="s">
        <v>15666</v>
      </c>
      <c r="AF6303" s="6" t="s">
        <v>15667</v>
      </c>
      <c r="AG6303" s="6" t="s">
        <v>15668</v>
      </c>
      <c r="AH6303" s="6" t="s">
        <v>15669</v>
      </c>
      <c r="AI6303" s="6" t="s">
        <v>3496</v>
      </c>
      <c r="AJ6303" s="7">
        <v>101</v>
      </c>
      <c r="AK6303" s="6" t="s">
        <v>26</v>
      </c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</row>
    <row r="6304" ht="15.15" hidden="1" spans="1:86">
      <c r="A6304" s="4">
        <v>44147.4902314815</v>
      </c>
      <c r="B6304" s="5" t="s">
        <v>634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 t="s">
        <v>15670</v>
      </c>
      <c r="BW6304" s="7">
        <v>89112012045</v>
      </c>
      <c r="BX6304" s="6" t="s">
        <v>15671</v>
      </c>
      <c r="BY6304" s="6" t="s">
        <v>15672</v>
      </c>
      <c r="BZ6304" s="6" t="s">
        <v>7051</v>
      </c>
      <c r="CA6304" s="7">
        <v>103</v>
      </c>
      <c r="CB6304" s="8">
        <v>44147</v>
      </c>
      <c r="CC6304" s="6"/>
      <c r="CD6304" s="6"/>
      <c r="CE6304" s="6"/>
      <c r="CF6304" s="6"/>
      <c r="CG6304" s="6"/>
      <c r="CH6304" s="6"/>
    </row>
    <row r="6305" ht="15.15" hidden="1" spans="1:86">
      <c r="A6305" s="4">
        <v>44147.4914351852</v>
      </c>
      <c r="B6305" s="5" t="s">
        <v>65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 t="s">
        <v>15673</v>
      </c>
      <c r="R6305" s="7">
        <v>89219567709</v>
      </c>
      <c r="S6305" s="6" t="s">
        <v>15674</v>
      </c>
      <c r="T6305" s="6" t="s">
        <v>15675</v>
      </c>
      <c r="U6305" s="6" t="s">
        <v>198</v>
      </c>
      <c r="V6305" s="7">
        <v>101</v>
      </c>
      <c r="W6305" s="8">
        <v>44147</v>
      </c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</row>
    <row r="6306" ht="15.15" hidden="1" spans="1:86">
      <c r="A6306" s="4">
        <v>44147.4918518519</v>
      </c>
      <c r="B6306" s="5" t="s">
        <v>634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 t="s">
        <v>15676</v>
      </c>
      <c r="BW6306" s="7">
        <v>89219473061</v>
      </c>
      <c r="BX6306" s="6" t="s">
        <v>46</v>
      </c>
      <c r="BY6306" s="6" t="s">
        <v>15677</v>
      </c>
      <c r="BZ6306" s="6" t="s">
        <v>15638</v>
      </c>
      <c r="CA6306" s="7">
        <v>103</v>
      </c>
      <c r="CB6306" s="8">
        <v>44147</v>
      </c>
      <c r="CC6306" s="6"/>
      <c r="CD6306" s="6"/>
      <c r="CE6306" s="6"/>
      <c r="CF6306" s="6"/>
      <c r="CG6306" s="6"/>
      <c r="CH6306" s="6"/>
    </row>
    <row r="6307" ht="15.15" spans="1:86">
      <c r="A6307" s="4">
        <v>44147.4919097222</v>
      </c>
      <c r="B6307" s="5" t="s">
        <v>11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 t="s">
        <v>13183</v>
      </c>
      <c r="BP6307" s="6">
        <v>79256333556</v>
      </c>
      <c r="BQ6307" s="6" t="s">
        <v>13184</v>
      </c>
      <c r="BR6307" s="6" t="s">
        <v>13185</v>
      </c>
      <c r="BS6307" s="6" t="s">
        <v>8363</v>
      </c>
      <c r="BT6307" s="7">
        <v>165</v>
      </c>
      <c r="BU6307" s="8">
        <v>44144</v>
      </c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</row>
    <row r="6308" ht="15.15" hidden="1" spans="1:86">
      <c r="A6308" s="4">
        <v>44147.4925694444</v>
      </c>
      <c r="B6308" s="5" t="s">
        <v>44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 t="s">
        <v>6814</v>
      </c>
      <c r="AM6308" s="7">
        <v>9219102743</v>
      </c>
      <c r="AN6308" s="6" t="s">
        <v>6815</v>
      </c>
      <c r="AO6308" s="6" t="s">
        <v>6816</v>
      </c>
      <c r="AP6308" s="6" t="s">
        <v>1660</v>
      </c>
      <c r="AQ6308" s="6" t="s">
        <v>46</v>
      </c>
      <c r="AR6308" s="8">
        <v>44144</v>
      </c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</row>
    <row r="6309" ht="15.15" hidden="1" spans="1:86">
      <c r="A6309" s="4">
        <v>44147.4929282407</v>
      </c>
      <c r="B6309" s="6" t="s">
        <v>80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 t="s">
        <v>15678</v>
      </c>
      <c r="BH6309" s="7">
        <v>89117092153</v>
      </c>
      <c r="BI6309" s="6"/>
      <c r="BJ6309" s="6" t="s">
        <v>15679</v>
      </c>
      <c r="BK6309" s="6" t="s">
        <v>15680</v>
      </c>
      <c r="BL6309" s="6" t="s">
        <v>726</v>
      </c>
      <c r="BM6309" s="7">
        <v>161</v>
      </c>
      <c r="BN6309" s="6" t="s">
        <v>20</v>
      </c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</row>
    <row r="6310" ht="15.15" spans="1:86">
      <c r="A6310" s="4">
        <v>44147.493275463</v>
      </c>
      <c r="B6310" s="5" t="s">
        <v>11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 t="s">
        <v>15681</v>
      </c>
      <c r="BP6310" s="6" t="s">
        <v>15682</v>
      </c>
      <c r="BQ6310" s="6" t="s">
        <v>15683</v>
      </c>
      <c r="BR6310" s="6" t="s">
        <v>15684</v>
      </c>
      <c r="BS6310" s="6" t="s">
        <v>3853</v>
      </c>
      <c r="BT6310" s="7">
        <v>151</v>
      </c>
      <c r="BU6310" s="8">
        <v>44147</v>
      </c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</row>
    <row r="6311" ht="15.15" hidden="1" spans="1:86">
      <c r="A6311" s="4">
        <v>44147.4934606481</v>
      </c>
      <c r="B6311" s="6" t="s">
        <v>80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 t="s">
        <v>15685</v>
      </c>
      <c r="BH6311" s="7">
        <v>89602763333</v>
      </c>
      <c r="BI6311" s="6" t="s">
        <v>15686</v>
      </c>
      <c r="BJ6311" s="6" t="s">
        <v>15687</v>
      </c>
      <c r="BK6311" s="6" t="s">
        <v>15688</v>
      </c>
      <c r="BL6311" s="6" t="s">
        <v>790</v>
      </c>
      <c r="BM6311" s="7">
        <v>161</v>
      </c>
      <c r="BN6311" s="6" t="s">
        <v>20</v>
      </c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</row>
    <row r="6312" ht="15.15" hidden="1" spans="1:86">
      <c r="A6312" s="4">
        <v>44147.4939814815</v>
      </c>
      <c r="B6312" s="5" t="s">
        <v>634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 t="s">
        <v>15689</v>
      </c>
      <c r="BW6312" s="7">
        <v>896580271000</v>
      </c>
      <c r="BX6312" s="6" t="s">
        <v>15690</v>
      </c>
      <c r="BY6312" s="6" t="s">
        <v>15691</v>
      </c>
      <c r="BZ6312" s="6" t="s">
        <v>15638</v>
      </c>
      <c r="CA6312" s="7">
        <v>103</v>
      </c>
      <c r="CB6312" s="8">
        <v>44147</v>
      </c>
      <c r="CC6312" s="6"/>
      <c r="CD6312" s="6"/>
      <c r="CE6312" s="6"/>
      <c r="CF6312" s="6"/>
      <c r="CG6312" s="6"/>
      <c r="CH6312" s="6"/>
    </row>
    <row r="6313" ht="15.15" hidden="1" spans="1:86">
      <c r="A6313" s="4">
        <v>44147.495150463</v>
      </c>
      <c r="B6313" s="5" t="s">
        <v>65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 t="s">
        <v>15673</v>
      </c>
      <c r="R6313" s="7">
        <v>89219567709</v>
      </c>
      <c r="S6313" s="6" t="s">
        <v>15674</v>
      </c>
      <c r="T6313" s="6" t="s">
        <v>15675</v>
      </c>
      <c r="U6313" s="6" t="s">
        <v>410</v>
      </c>
      <c r="V6313" s="6">
        <v>3</v>
      </c>
      <c r="W6313" s="8">
        <v>44147</v>
      </c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</row>
    <row r="6314" ht="15.15" hidden="1" spans="1:86">
      <c r="A6314" s="4">
        <v>44147.4959143518</v>
      </c>
      <c r="B6314" s="5" t="s">
        <v>634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 t="s">
        <v>13175</v>
      </c>
      <c r="BW6314" s="7">
        <v>89110315169</v>
      </c>
      <c r="BX6314" s="6" t="s">
        <v>15692</v>
      </c>
      <c r="BY6314" s="6" t="s">
        <v>15693</v>
      </c>
      <c r="BZ6314" s="6" t="s">
        <v>7051</v>
      </c>
      <c r="CA6314" s="7">
        <v>103</v>
      </c>
      <c r="CB6314" s="8">
        <v>44147</v>
      </c>
      <c r="CC6314" s="6"/>
      <c r="CD6314" s="6"/>
      <c r="CE6314" s="6"/>
      <c r="CF6314" s="6"/>
      <c r="CG6314" s="6"/>
      <c r="CH6314" s="6"/>
    </row>
    <row r="6315" ht="15.15" hidden="1" spans="1:86">
      <c r="A6315" s="4">
        <v>44147.4961342593</v>
      </c>
      <c r="B6315" s="5" t="s">
        <v>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 t="s">
        <v>15673</v>
      </c>
      <c r="R6315" s="7">
        <v>89219567709</v>
      </c>
      <c r="S6315" s="6" t="s">
        <v>15674</v>
      </c>
      <c r="T6315" s="6" t="s">
        <v>15675</v>
      </c>
      <c r="U6315" s="6" t="s">
        <v>414</v>
      </c>
      <c r="V6315" s="6">
        <v>3</v>
      </c>
      <c r="W6315" s="8">
        <v>44147</v>
      </c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</row>
    <row r="6316" ht="15.15" hidden="1" spans="1:86">
      <c r="A6316" s="4">
        <v>44147.4966666667</v>
      </c>
      <c r="B6316" s="6" t="s">
        <v>80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 t="s">
        <v>15694</v>
      </c>
      <c r="BH6316" s="6" t="s">
        <v>15695</v>
      </c>
      <c r="BI6316" s="6" t="s">
        <v>15696</v>
      </c>
      <c r="BJ6316" s="6" t="s">
        <v>15697</v>
      </c>
      <c r="BK6316" s="6" t="s">
        <v>15698</v>
      </c>
      <c r="BL6316" s="6" t="s">
        <v>15699</v>
      </c>
      <c r="BM6316" s="7">
        <v>164</v>
      </c>
      <c r="BN6316" s="6" t="s">
        <v>20</v>
      </c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</row>
    <row r="6317" ht="15.15" hidden="1" spans="1:86">
      <c r="A6317" s="4">
        <v>44147.4973148148</v>
      </c>
      <c r="B6317" s="5" t="s">
        <v>65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 t="s">
        <v>15673</v>
      </c>
      <c r="R6317" s="7">
        <v>89219567709</v>
      </c>
      <c r="S6317" s="6" t="s">
        <v>15674</v>
      </c>
      <c r="T6317" s="6" t="s">
        <v>15675</v>
      </c>
      <c r="U6317" s="6" t="s">
        <v>1043</v>
      </c>
      <c r="V6317" s="6">
        <v>3</v>
      </c>
      <c r="W6317" s="8">
        <v>44147</v>
      </c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</row>
    <row r="6318" ht="15.15" hidden="1" spans="1:86">
      <c r="A6318" s="4">
        <v>44147.4981018519</v>
      </c>
      <c r="B6318" s="5" t="s">
        <v>634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 t="s">
        <v>15700</v>
      </c>
      <c r="BW6318" s="7">
        <v>89523642306</v>
      </c>
      <c r="BX6318" s="6" t="s">
        <v>15701</v>
      </c>
      <c r="BY6318" s="6" t="s">
        <v>15702</v>
      </c>
      <c r="BZ6318" s="6" t="s">
        <v>7051</v>
      </c>
      <c r="CA6318" s="7">
        <v>103</v>
      </c>
      <c r="CB6318" s="8">
        <v>44147</v>
      </c>
      <c r="CC6318" s="6"/>
      <c r="CD6318" s="6"/>
      <c r="CE6318" s="6"/>
      <c r="CF6318" s="6"/>
      <c r="CG6318" s="6"/>
      <c r="CH6318" s="6"/>
    </row>
    <row r="6319" ht="15.15" hidden="1" spans="1:86">
      <c r="A6319" s="4">
        <v>44147.4988773148</v>
      </c>
      <c r="B6319" s="6" t="s">
        <v>15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 t="s">
        <v>15703</v>
      </c>
      <c r="AF6319" s="7">
        <v>89216372547</v>
      </c>
      <c r="AG6319" s="6" t="s">
        <v>15704</v>
      </c>
      <c r="AH6319" s="6" t="s">
        <v>15705</v>
      </c>
      <c r="AI6319" s="6" t="s">
        <v>15706</v>
      </c>
      <c r="AJ6319" s="7">
        <v>201</v>
      </c>
      <c r="AK6319" s="6" t="s">
        <v>20</v>
      </c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</row>
    <row r="6320" ht="15.15" hidden="1" spans="1:86">
      <c r="A6320" s="4">
        <v>44147.4995023148</v>
      </c>
      <c r="B6320" s="5" t="s">
        <v>634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 t="s">
        <v>15707</v>
      </c>
      <c r="BW6320" s="7">
        <v>89213564509</v>
      </c>
      <c r="BX6320" s="6" t="s">
        <v>46</v>
      </c>
      <c r="BY6320" s="6" t="s">
        <v>15708</v>
      </c>
      <c r="BZ6320" s="6" t="s">
        <v>7051</v>
      </c>
      <c r="CA6320" s="7">
        <v>103</v>
      </c>
      <c r="CB6320" s="8">
        <v>44147</v>
      </c>
      <c r="CC6320" s="6"/>
      <c r="CD6320" s="6"/>
      <c r="CE6320" s="6"/>
      <c r="CF6320" s="6"/>
      <c r="CG6320" s="6"/>
      <c r="CH6320" s="6"/>
    </row>
    <row r="6321" ht="15.15" hidden="1" spans="1:86">
      <c r="A6321" s="4">
        <v>44147.4996064815</v>
      </c>
      <c r="B6321" s="5" t="s">
        <v>65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 t="s">
        <v>9737</v>
      </c>
      <c r="R6321" s="6" t="s">
        <v>9738</v>
      </c>
      <c r="S6321" s="6" t="s">
        <v>9739</v>
      </c>
      <c r="T6321" s="6" t="s">
        <v>9740</v>
      </c>
      <c r="U6321" s="6" t="s">
        <v>15709</v>
      </c>
      <c r="V6321" s="6">
        <v>3</v>
      </c>
      <c r="W6321" s="8">
        <v>44137</v>
      </c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</row>
    <row r="6322" ht="15.15" hidden="1" spans="1:86">
      <c r="A6322" s="4">
        <v>44147.5003703704</v>
      </c>
      <c r="B6322" s="6" t="s">
        <v>15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 t="s">
        <v>15703</v>
      </c>
      <c r="AF6322" s="7">
        <v>89216372547</v>
      </c>
      <c r="AG6322" s="6" t="s">
        <v>15704</v>
      </c>
      <c r="AH6322" s="6" t="s">
        <v>15705</v>
      </c>
      <c r="AI6322" s="6" t="s">
        <v>15706</v>
      </c>
      <c r="AJ6322" s="7">
        <v>102</v>
      </c>
      <c r="AK6322" s="6" t="s">
        <v>20</v>
      </c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</row>
    <row r="6323" ht="15.15" hidden="1" spans="1:86">
      <c r="A6323" s="4">
        <v>44147.5017592593</v>
      </c>
      <c r="B6323" s="6" t="s">
        <v>80</v>
      </c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6"/>
      <c r="BA6323" s="6"/>
      <c r="BB6323" s="6"/>
      <c r="BC6323" s="6"/>
      <c r="BD6323" s="6"/>
      <c r="BE6323" s="6"/>
      <c r="BF6323" s="6"/>
      <c r="BG6323" s="6" t="s">
        <v>15710</v>
      </c>
      <c r="BH6323" s="6">
        <v>79117788783</v>
      </c>
      <c r="BI6323" s="6" t="s">
        <v>15711</v>
      </c>
      <c r="BJ6323" s="6" t="s">
        <v>15712</v>
      </c>
      <c r="BK6323" s="6" t="s">
        <v>15713</v>
      </c>
      <c r="BL6323" s="6" t="s">
        <v>15714</v>
      </c>
      <c r="BM6323" s="7">
        <v>162</v>
      </c>
      <c r="BN6323" s="6" t="s">
        <v>20</v>
      </c>
      <c r="BO6323" s="6"/>
      <c r="BP6323" s="6"/>
      <c r="BQ6323" s="6"/>
      <c r="BR6323" s="6"/>
      <c r="BS6323" s="6"/>
      <c r="BT6323" s="6"/>
      <c r="BU6323" s="6"/>
      <c r="BV6323" s="6"/>
      <c r="BW6323" s="6"/>
      <c r="BX6323" s="6"/>
      <c r="BY6323" s="6"/>
      <c r="BZ6323" s="6"/>
      <c r="CA6323" s="6"/>
      <c r="CB6323" s="6"/>
      <c r="CC6323" s="6"/>
      <c r="CD6323" s="6"/>
      <c r="CE6323" s="6"/>
      <c r="CF6323" s="6"/>
      <c r="CG6323" s="6"/>
      <c r="CH6323" s="6"/>
    </row>
    <row r="6324" ht="15.15" hidden="1" spans="1:86">
      <c r="A6324" s="4">
        <v>44147.5020138889</v>
      </c>
      <c r="B6324" s="5" t="s">
        <v>65</v>
      </c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 t="s">
        <v>7266</v>
      </c>
      <c r="R6324" s="7">
        <v>89219808517</v>
      </c>
      <c r="S6324" s="6" t="s">
        <v>7267</v>
      </c>
      <c r="T6324" s="6" t="s">
        <v>7269</v>
      </c>
      <c r="U6324" s="6" t="s">
        <v>15715</v>
      </c>
      <c r="V6324" s="6">
        <v>2</v>
      </c>
      <c r="W6324" s="8">
        <v>44147</v>
      </c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6"/>
      <c r="BA6324" s="6"/>
      <c r="BB6324" s="6"/>
      <c r="BC6324" s="6"/>
      <c r="BD6324" s="6"/>
      <c r="BE6324" s="6"/>
      <c r="BF6324" s="6"/>
      <c r="BG6324" s="6"/>
      <c r="BH6324" s="6"/>
      <c r="BI6324" s="6"/>
      <c r="BJ6324" s="6"/>
      <c r="BK6324" s="6"/>
      <c r="BL6324" s="6"/>
      <c r="BM6324" s="6"/>
      <c r="BN6324" s="6"/>
      <c r="BO6324" s="6"/>
      <c r="BP6324" s="6"/>
      <c r="BQ6324" s="6"/>
      <c r="BR6324" s="6"/>
      <c r="BS6324" s="6"/>
      <c r="BT6324" s="6"/>
      <c r="BU6324" s="6"/>
      <c r="BV6324" s="6"/>
      <c r="BW6324" s="6"/>
      <c r="BX6324" s="6"/>
      <c r="BY6324" s="6"/>
      <c r="BZ6324" s="6"/>
      <c r="CA6324" s="6"/>
      <c r="CB6324" s="6"/>
      <c r="CC6324" s="6"/>
      <c r="CD6324" s="6"/>
      <c r="CE6324" s="6"/>
      <c r="CF6324" s="6"/>
      <c r="CG6324" s="6"/>
      <c r="CH6324" s="6"/>
    </row>
    <row r="6325" ht="15.15" hidden="1" spans="1:86">
      <c r="A6325" s="4">
        <v>44147.5023032407</v>
      </c>
      <c r="B6325" s="5" t="s">
        <v>634</v>
      </c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  <c r="BE6325" s="6"/>
      <c r="BF6325" s="6"/>
      <c r="BG6325" s="6"/>
      <c r="BH6325" s="6"/>
      <c r="BI6325" s="6"/>
      <c r="BJ6325" s="6"/>
      <c r="BK6325" s="6"/>
      <c r="BL6325" s="6"/>
      <c r="BM6325" s="6"/>
      <c r="BN6325" s="6"/>
      <c r="BO6325" s="6"/>
      <c r="BP6325" s="6"/>
      <c r="BQ6325" s="6"/>
      <c r="BR6325" s="6"/>
      <c r="BS6325" s="6"/>
      <c r="BT6325" s="6"/>
      <c r="BU6325" s="6"/>
      <c r="BV6325" s="6" t="s">
        <v>8233</v>
      </c>
      <c r="BW6325" s="7">
        <v>89217798748</v>
      </c>
      <c r="BX6325" s="6" t="s">
        <v>8234</v>
      </c>
      <c r="BY6325" s="6" t="s">
        <v>15716</v>
      </c>
      <c r="BZ6325" s="6" t="s">
        <v>15638</v>
      </c>
      <c r="CA6325" s="7">
        <v>130</v>
      </c>
      <c r="CB6325" s="8">
        <v>44147</v>
      </c>
      <c r="CC6325" s="6"/>
      <c r="CD6325" s="6"/>
      <c r="CE6325" s="6"/>
      <c r="CF6325" s="6"/>
      <c r="CG6325" s="6"/>
      <c r="CH6325" s="6"/>
    </row>
    <row r="6326" ht="15.15" hidden="1" spans="1:86">
      <c r="A6326" s="4">
        <v>44147.5025462963</v>
      </c>
      <c r="B6326" s="6" t="s">
        <v>15</v>
      </c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 t="s">
        <v>6331</v>
      </c>
      <c r="AF6326" s="7">
        <v>9697179729</v>
      </c>
      <c r="AG6326" s="6" t="s">
        <v>8671</v>
      </c>
      <c r="AH6326" s="6" t="s">
        <v>6333</v>
      </c>
      <c r="AI6326" s="6" t="s">
        <v>3252</v>
      </c>
      <c r="AJ6326" s="7">
        <v>203</v>
      </c>
      <c r="AK6326" s="6" t="s">
        <v>20</v>
      </c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  <c r="BE6326" s="6"/>
      <c r="BF6326" s="6"/>
      <c r="BG6326" s="6"/>
      <c r="BH6326" s="6"/>
      <c r="BI6326" s="6"/>
      <c r="BJ6326" s="6"/>
      <c r="BK6326" s="6"/>
      <c r="BL6326" s="6"/>
      <c r="BM6326" s="6"/>
      <c r="BN6326" s="6"/>
      <c r="BO6326" s="6"/>
      <c r="BP6326" s="6"/>
      <c r="BQ6326" s="6"/>
      <c r="BR6326" s="6"/>
      <c r="BS6326" s="6"/>
      <c r="BT6326" s="6"/>
      <c r="BU6326" s="6"/>
      <c r="BV6326" s="6"/>
      <c r="BW6326" s="6"/>
      <c r="BX6326" s="6"/>
      <c r="BY6326" s="6"/>
      <c r="BZ6326" s="6"/>
      <c r="CA6326" s="6"/>
      <c r="CB6326" s="6"/>
      <c r="CC6326" s="6"/>
      <c r="CD6326" s="6"/>
      <c r="CE6326" s="6"/>
      <c r="CF6326" s="6"/>
      <c r="CG6326" s="6"/>
      <c r="CH6326" s="6"/>
    </row>
    <row r="6327" ht="15.15" hidden="1" spans="1:86">
      <c r="A6327" s="4">
        <v>44147.5030555556</v>
      </c>
      <c r="B6327" s="5" t="s">
        <v>65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 t="s">
        <v>11894</v>
      </c>
      <c r="R6327" s="7">
        <v>89213156620</v>
      </c>
      <c r="S6327" s="6" t="s">
        <v>11895</v>
      </c>
      <c r="T6327" s="6" t="s">
        <v>12298</v>
      </c>
      <c r="U6327" s="6" t="s">
        <v>198</v>
      </c>
      <c r="V6327" s="7">
        <v>101</v>
      </c>
      <c r="W6327" s="8">
        <v>44147</v>
      </c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</row>
    <row r="6328" ht="15.15" hidden="1" spans="1:86">
      <c r="A6328" s="4">
        <v>44147.5034606481</v>
      </c>
      <c r="B6328" s="5" t="s">
        <v>634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 t="s">
        <v>11498</v>
      </c>
      <c r="BW6328" s="7">
        <v>89218998063</v>
      </c>
      <c r="BX6328" s="6" t="s">
        <v>46</v>
      </c>
      <c r="BY6328" s="6" t="s">
        <v>11500</v>
      </c>
      <c r="BZ6328" s="6" t="s">
        <v>7051</v>
      </c>
      <c r="CA6328" s="7">
        <v>103</v>
      </c>
      <c r="CB6328" s="7" t="s">
        <v>15717</v>
      </c>
      <c r="CC6328" s="6"/>
      <c r="CD6328" s="6"/>
      <c r="CE6328" s="6"/>
      <c r="CF6328" s="6"/>
      <c r="CG6328" s="6"/>
      <c r="CH6328" s="6"/>
    </row>
    <row r="6329" ht="15.15" hidden="1" spans="1:86">
      <c r="A6329" s="4">
        <v>44147.5037615741</v>
      </c>
      <c r="B6329" s="5" t="s">
        <v>65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 t="s">
        <v>1101</v>
      </c>
      <c r="R6329" s="7">
        <v>89119993986</v>
      </c>
      <c r="S6329" s="6" t="s">
        <v>1102</v>
      </c>
      <c r="T6329" s="6" t="s">
        <v>12830</v>
      </c>
      <c r="U6329" s="6" t="s">
        <v>2001</v>
      </c>
      <c r="V6329" s="7">
        <v>302</v>
      </c>
      <c r="W6329" s="8">
        <v>44147</v>
      </c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</row>
    <row r="6330" ht="15.15" hidden="1" spans="1:86">
      <c r="A6330" s="4">
        <v>44147.5046296296</v>
      </c>
      <c r="B6330" s="5" t="s">
        <v>27</v>
      </c>
      <c r="C6330" s="6"/>
      <c r="D6330" s="6"/>
      <c r="E6330" s="6"/>
      <c r="F6330" s="6"/>
      <c r="G6330" s="6"/>
      <c r="H6330" s="6"/>
      <c r="I6330" s="6"/>
      <c r="J6330" s="6" t="s">
        <v>15718</v>
      </c>
      <c r="K6330" s="7">
        <v>89215654015</v>
      </c>
      <c r="L6330" s="6"/>
      <c r="M6330" s="6" t="s">
        <v>725</v>
      </c>
      <c r="N6330" s="6" t="s">
        <v>15719</v>
      </c>
      <c r="O6330" s="7">
        <v>162</v>
      </c>
      <c r="P6330" s="8">
        <v>44147</v>
      </c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</row>
    <row r="6331" ht="15.15" hidden="1" spans="1:86">
      <c r="A6331" s="4">
        <v>44147.5047569444</v>
      </c>
      <c r="B6331" s="5" t="s">
        <v>634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 t="s">
        <v>15720</v>
      </c>
      <c r="BW6331" s="7">
        <v>89219208326</v>
      </c>
      <c r="BX6331" s="6" t="s">
        <v>46</v>
      </c>
      <c r="BY6331" s="6" t="s">
        <v>15721</v>
      </c>
      <c r="BZ6331" s="6" t="s">
        <v>7051</v>
      </c>
      <c r="CA6331" s="7">
        <v>103</v>
      </c>
      <c r="CB6331" s="8">
        <v>44147</v>
      </c>
      <c r="CC6331" s="6"/>
      <c r="CD6331" s="6"/>
      <c r="CE6331" s="6"/>
      <c r="CF6331" s="6"/>
      <c r="CG6331" s="6"/>
      <c r="CH6331" s="6"/>
    </row>
    <row r="6332" ht="15.15" hidden="1" spans="1:86">
      <c r="A6332" s="4">
        <v>44147.5049189815</v>
      </c>
      <c r="B6332" s="6" t="s">
        <v>80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 t="s">
        <v>4128</v>
      </c>
      <c r="BH6332" s="6">
        <v>79117818973</v>
      </c>
      <c r="BI6332" s="6" t="s">
        <v>4129</v>
      </c>
      <c r="BJ6332" s="6" t="s">
        <v>15722</v>
      </c>
      <c r="BK6332" s="6" t="s">
        <v>4130</v>
      </c>
      <c r="BL6332" s="6" t="s">
        <v>790</v>
      </c>
      <c r="BM6332" s="7">
        <v>116</v>
      </c>
      <c r="BN6332" s="6" t="s">
        <v>20</v>
      </c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</row>
    <row r="6333" ht="15.15" hidden="1" spans="1:86">
      <c r="A6333" s="4">
        <v>44147.505775463</v>
      </c>
      <c r="B6333" s="5" t="s">
        <v>634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 t="s">
        <v>15720</v>
      </c>
      <c r="BW6333" s="7">
        <v>89219208326</v>
      </c>
      <c r="BX6333" s="6" t="s">
        <v>46</v>
      </c>
      <c r="BY6333" s="6" t="s">
        <v>15723</v>
      </c>
      <c r="BZ6333" s="6" t="s">
        <v>7051</v>
      </c>
      <c r="CA6333" s="7">
        <v>103</v>
      </c>
      <c r="CB6333" s="8">
        <v>44147</v>
      </c>
      <c r="CC6333" s="6"/>
      <c r="CD6333" s="6"/>
      <c r="CE6333" s="6"/>
      <c r="CF6333" s="6"/>
      <c r="CG6333" s="6"/>
      <c r="CH6333" s="6"/>
    </row>
    <row r="6334" ht="15.15" hidden="1" spans="1:86">
      <c r="A6334" s="4">
        <v>44147.50875</v>
      </c>
      <c r="B6334" s="5" t="s">
        <v>169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 t="s">
        <v>15724</v>
      </c>
      <c r="Y6334" s="7">
        <v>89112667418</v>
      </c>
      <c r="Z6334" s="6"/>
      <c r="AA6334" s="6" t="s">
        <v>15725</v>
      </c>
      <c r="AB6334" s="6" t="s">
        <v>5473</v>
      </c>
      <c r="AC6334" s="7">
        <v>309</v>
      </c>
      <c r="AD6334" s="8">
        <v>44147</v>
      </c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</row>
    <row r="6335" ht="15.15" hidden="1" spans="1:86">
      <c r="A6335" s="4">
        <v>44147.5122337963</v>
      </c>
      <c r="B6335" s="6" t="s">
        <v>15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 t="s">
        <v>9240</v>
      </c>
      <c r="AF6335" s="6">
        <v>79818132119</v>
      </c>
      <c r="AG6335" s="6" t="s">
        <v>9241</v>
      </c>
      <c r="AH6335" s="6" t="s">
        <v>9242</v>
      </c>
      <c r="AI6335" s="6" t="s">
        <v>15726</v>
      </c>
      <c r="AJ6335" s="7">
        <v>103</v>
      </c>
      <c r="AK6335" s="6" t="s">
        <v>20</v>
      </c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</row>
    <row r="6336" ht="15.15" hidden="1" spans="1:86">
      <c r="A6336" s="4">
        <v>44147.5123726852</v>
      </c>
      <c r="B6336" s="6" t="s">
        <v>80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 t="s">
        <v>13576</v>
      </c>
      <c r="BH6336" s="6" t="s">
        <v>13577</v>
      </c>
      <c r="BI6336" s="6" t="s">
        <v>13578</v>
      </c>
      <c r="BJ6336" s="6" t="s">
        <v>15727</v>
      </c>
      <c r="BK6336" s="6" t="s">
        <v>13580</v>
      </c>
      <c r="BL6336" s="6" t="s">
        <v>726</v>
      </c>
      <c r="BM6336" s="7">
        <v>162</v>
      </c>
      <c r="BN6336" s="6" t="s">
        <v>20</v>
      </c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</row>
    <row r="6337" ht="15.15" hidden="1" spans="1:86">
      <c r="A6337" s="4">
        <v>44147.5124421296</v>
      </c>
      <c r="B6337" s="5" t="s">
        <v>65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 t="s">
        <v>5051</v>
      </c>
      <c r="R6337" s="7">
        <v>89817683800</v>
      </c>
      <c r="S6337" s="6"/>
      <c r="T6337" s="6" t="s">
        <v>5052</v>
      </c>
      <c r="U6337" s="6" t="s">
        <v>414</v>
      </c>
      <c r="V6337" s="7">
        <v>301</v>
      </c>
      <c r="W6337" s="8">
        <v>44147</v>
      </c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</row>
    <row r="6338" ht="15.15" spans="1:86">
      <c r="A6338" s="4">
        <v>44147.5133101852</v>
      </c>
      <c r="B6338" s="5" t="s">
        <v>11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 t="s">
        <v>13807</v>
      </c>
      <c r="BP6338" s="6">
        <v>79112293425</v>
      </c>
      <c r="BQ6338" s="6" t="s">
        <v>13808</v>
      </c>
      <c r="BR6338" s="6" t="s">
        <v>13810</v>
      </c>
      <c r="BS6338" s="6" t="s">
        <v>15728</v>
      </c>
      <c r="BT6338" s="7">
        <v>214</v>
      </c>
      <c r="BU6338" s="8">
        <v>44146</v>
      </c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</row>
    <row r="6339" ht="15.15" hidden="1" spans="1:86">
      <c r="A6339" s="4">
        <v>44147.5141087963</v>
      </c>
      <c r="B6339" s="5" t="s">
        <v>169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 t="s">
        <v>15729</v>
      </c>
      <c r="Y6339" s="6">
        <v>79217609454</v>
      </c>
      <c r="Z6339" s="6" t="s">
        <v>15730</v>
      </c>
      <c r="AA6339" s="6" t="s">
        <v>15731</v>
      </c>
      <c r="AB6339" s="6" t="s">
        <v>4911</v>
      </c>
      <c r="AC6339" s="7">
        <v>201</v>
      </c>
      <c r="AD6339" s="8">
        <v>44147</v>
      </c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</row>
    <row r="6340" ht="15.15" hidden="1" spans="1:86">
      <c r="A6340" s="4">
        <v>44147.5146296296</v>
      </c>
      <c r="B6340" s="5" t="s">
        <v>65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 t="s">
        <v>5051</v>
      </c>
      <c r="R6340" s="7">
        <v>89817683800</v>
      </c>
      <c r="S6340" s="6"/>
      <c r="T6340" s="6" t="s">
        <v>5052</v>
      </c>
      <c r="U6340" s="6" t="s">
        <v>198</v>
      </c>
      <c r="V6340" s="7">
        <v>101</v>
      </c>
      <c r="W6340" s="8">
        <v>44147</v>
      </c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</row>
    <row r="6341" ht="15.15" hidden="1" spans="1:86">
      <c r="A6341" s="4">
        <v>44147.5148958333</v>
      </c>
      <c r="B6341" s="5" t="s">
        <v>192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 t="s">
        <v>6949</v>
      </c>
      <c r="BA6341" s="7">
        <v>89819406002</v>
      </c>
      <c r="BB6341" s="6" t="s">
        <v>6950</v>
      </c>
      <c r="BC6341" s="6" t="s">
        <v>14116</v>
      </c>
      <c r="BD6341" s="6" t="s">
        <v>773</v>
      </c>
      <c r="BE6341" s="7">
        <v>109</v>
      </c>
      <c r="BF6341" s="8">
        <v>44147</v>
      </c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</row>
    <row r="6342" ht="15.15" hidden="1" spans="1:86">
      <c r="A6342" s="4">
        <v>44147.5151041667</v>
      </c>
      <c r="B6342" s="6" t="s">
        <v>80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 t="s">
        <v>15732</v>
      </c>
      <c r="BH6342" s="7">
        <v>89213128255</v>
      </c>
      <c r="BI6342" s="6"/>
      <c r="BJ6342" s="6" t="s">
        <v>15733</v>
      </c>
      <c r="BK6342" s="6" t="s">
        <v>15734</v>
      </c>
      <c r="BL6342" s="6" t="s">
        <v>3112</v>
      </c>
      <c r="BM6342" s="6" t="s">
        <v>46</v>
      </c>
      <c r="BN6342" s="6" t="s">
        <v>26</v>
      </c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</row>
    <row r="6343" ht="15.15" spans="1:86">
      <c r="A6343" s="4">
        <v>44147.5151851852</v>
      </c>
      <c r="B6343" s="5" t="s">
        <v>11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 t="s">
        <v>15735</v>
      </c>
      <c r="BP6343" s="7">
        <v>89214058070</v>
      </c>
      <c r="BQ6343" s="6" t="s">
        <v>15736</v>
      </c>
      <c r="BR6343" s="6" t="s">
        <v>15737</v>
      </c>
      <c r="BS6343" s="6" t="s">
        <v>12302</v>
      </c>
      <c r="BT6343" s="7">
        <v>213</v>
      </c>
      <c r="BU6343" s="8">
        <v>44147</v>
      </c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</row>
    <row r="6344" ht="15.15" hidden="1" spans="1:86">
      <c r="A6344" s="4">
        <v>44147.5153703704</v>
      </c>
      <c r="B6344" s="5" t="s">
        <v>169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 t="s">
        <v>15729</v>
      </c>
      <c r="Y6344" s="6">
        <v>79217609454</v>
      </c>
      <c r="Z6344" s="6" t="s">
        <v>15730</v>
      </c>
      <c r="AA6344" s="6" t="s">
        <v>15731</v>
      </c>
      <c r="AB6344" s="6" t="s">
        <v>1988</v>
      </c>
      <c r="AC6344" s="6" t="s">
        <v>5522</v>
      </c>
      <c r="AD6344" s="8">
        <v>44147</v>
      </c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</row>
    <row r="6345" ht="15.15" spans="1:86">
      <c r="A6345" s="4">
        <v>44147.5166550926</v>
      </c>
      <c r="B6345" s="5" t="s">
        <v>11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 t="s">
        <v>15738</v>
      </c>
      <c r="BP6345" s="7">
        <v>89117775737</v>
      </c>
      <c r="BQ6345" s="6" t="s">
        <v>46</v>
      </c>
      <c r="BR6345" s="6" t="s">
        <v>15739</v>
      </c>
      <c r="BS6345" s="6" t="s">
        <v>15740</v>
      </c>
      <c r="BT6345" s="7">
        <v>243</v>
      </c>
      <c r="BU6345" s="8">
        <v>44147</v>
      </c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</row>
    <row r="6346" ht="15.15" hidden="1" spans="1:86">
      <c r="A6346" s="4">
        <v>44147.5169097222</v>
      </c>
      <c r="B6346" s="5" t="s">
        <v>65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 t="s">
        <v>15741</v>
      </c>
      <c r="R6346" s="7">
        <v>89117658808</v>
      </c>
      <c r="S6346" s="6" t="s">
        <v>15742</v>
      </c>
      <c r="T6346" s="6" t="s">
        <v>15743</v>
      </c>
      <c r="U6346" s="6" t="s">
        <v>179</v>
      </c>
      <c r="V6346" s="7">
        <v>501</v>
      </c>
      <c r="W6346" s="8">
        <v>44147</v>
      </c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</row>
    <row r="6347" ht="15.15" spans="1:86">
      <c r="A6347" s="4">
        <v>44147.5169212963</v>
      </c>
      <c r="B6347" s="5" t="s">
        <v>11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 t="s">
        <v>15744</v>
      </c>
      <c r="BP6347" s="6">
        <v>79111658304</v>
      </c>
      <c r="BQ6347" s="6" t="s">
        <v>15745</v>
      </c>
      <c r="BR6347" s="6" t="s">
        <v>15746</v>
      </c>
      <c r="BS6347" s="6" t="s">
        <v>12302</v>
      </c>
      <c r="BT6347" s="7">
        <v>213</v>
      </c>
      <c r="BU6347" s="8">
        <v>44147</v>
      </c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</row>
    <row r="6348" ht="15.15" spans="1:86">
      <c r="A6348" s="4">
        <v>44147.5174189815</v>
      </c>
      <c r="B6348" s="5" t="s">
        <v>11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 t="s">
        <v>15747</v>
      </c>
      <c r="BP6348" s="7">
        <v>89112203343</v>
      </c>
      <c r="BQ6348" s="6" t="s">
        <v>46</v>
      </c>
      <c r="BR6348" s="6" t="s">
        <v>15748</v>
      </c>
      <c r="BS6348" s="6" t="s">
        <v>15740</v>
      </c>
      <c r="BT6348" s="7">
        <v>243</v>
      </c>
      <c r="BU6348" s="8">
        <v>44147</v>
      </c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</row>
    <row r="6349" ht="15.15" hidden="1" spans="1:86">
      <c r="A6349" s="4">
        <v>44147.5181944444</v>
      </c>
      <c r="B6349" s="5" t="s">
        <v>65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 t="s">
        <v>15749</v>
      </c>
      <c r="R6349" s="7">
        <v>89219519551</v>
      </c>
      <c r="S6349" s="6" t="s">
        <v>15750</v>
      </c>
      <c r="T6349" s="6" t="s">
        <v>15751</v>
      </c>
      <c r="U6349" s="6" t="s">
        <v>179</v>
      </c>
      <c r="V6349" s="7">
        <v>501</v>
      </c>
      <c r="W6349" s="8">
        <v>44147</v>
      </c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</row>
    <row r="6350" ht="15.15" spans="1:86">
      <c r="A6350" s="4">
        <v>44147.5183564815</v>
      </c>
      <c r="B6350" s="5" t="s">
        <v>11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 t="s">
        <v>15752</v>
      </c>
      <c r="BP6350" s="7">
        <v>89217810261</v>
      </c>
      <c r="BQ6350" s="6" t="s">
        <v>46</v>
      </c>
      <c r="BR6350" s="6" t="s">
        <v>15753</v>
      </c>
      <c r="BS6350" s="6" t="s">
        <v>15740</v>
      </c>
      <c r="BT6350" s="7">
        <v>243</v>
      </c>
      <c r="BU6350" s="8">
        <v>44147</v>
      </c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</row>
    <row r="6351" ht="15.15" spans="1:86">
      <c r="A6351" s="4">
        <v>44147.5191087963</v>
      </c>
      <c r="B6351" s="5" t="s">
        <v>11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 t="s">
        <v>15754</v>
      </c>
      <c r="BP6351" s="6">
        <v>79117714410</v>
      </c>
      <c r="BQ6351" s="6" t="s">
        <v>15755</v>
      </c>
      <c r="BR6351" s="6" t="s">
        <v>15756</v>
      </c>
      <c r="BS6351" s="6" t="s">
        <v>13043</v>
      </c>
      <c r="BT6351" s="7">
        <v>216</v>
      </c>
      <c r="BU6351" s="8">
        <v>44147</v>
      </c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</row>
    <row r="6352" ht="15.15" spans="1:86">
      <c r="A6352" s="4">
        <v>44147.5191666667</v>
      </c>
      <c r="B6352" s="5" t="s">
        <v>11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 t="s">
        <v>15757</v>
      </c>
      <c r="BP6352" s="7">
        <v>89217810261</v>
      </c>
      <c r="BQ6352" s="6" t="s">
        <v>46</v>
      </c>
      <c r="BR6352" s="6" t="s">
        <v>15758</v>
      </c>
      <c r="BS6352" s="6" t="s">
        <v>15740</v>
      </c>
      <c r="BT6352" s="7">
        <v>243</v>
      </c>
      <c r="BU6352" s="8">
        <v>44147</v>
      </c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</row>
    <row r="6353" ht="15.15" spans="1:86">
      <c r="A6353" s="4">
        <v>44147.5199074074</v>
      </c>
      <c r="B6353" s="5" t="s">
        <v>11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 t="s">
        <v>202</v>
      </c>
      <c r="BP6353" s="7">
        <v>89219564755</v>
      </c>
      <c r="BQ6353" s="6" t="s">
        <v>46</v>
      </c>
      <c r="BR6353" s="6" t="s">
        <v>15759</v>
      </c>
      <c r="BS6353" s="6" t="s">
        <v>15760</v>
      </c>
      <c r="BT6353" s="7">
        <v>243</v>
      </c>
      <c r="BU6353" s="8">
        <v>44147</v>
      </c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</row>
    <row r="6354" ht="15.15" hidden="1" spans="1:86">
      <c r="A6354" s="4">
        <v>44147.5215856481</v>
      </c>
      <c r="B6354" s="5" t="s">
        <v>65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 t="s">
        <v>7036</v>
      </c>
      <c r="R6354" s="7">
        <v>89110055005</v>
      </c>
      <c r="S6354" s="6" t="s">
        <v>7037</v>
      </c>
      <c r="T6354" s="6" t="s">
        <v>7038</v>
      </c>
      <c r="U6354" s="6" t="s">
        <v>414</v>
      </c>
      <c r="V6354" s="7">
        <v>203</v>
      </c>
      <c r="W6354" s="8">
        <v>44147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</row>
    <row r="6355" ht="15.15" hidden="1" spans="1:86">
      <c r="A6355" s="4">
        <v>44147.5218518519</v>
      </c>
      <c r="B6355" s="5" t="s">
        <v>65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 t="s">
        <v>5051</v>
      </c>
      <c r="R6355" s="7">
        <v>89817683800</v>
      </c>
      <c r="S6355" s="6"/>
      <c r="T6355" s="6" t="s">
        <v>5052</v>
      </c>
      <c r="U6355" s="6" t="s">
        <v>164</v>
      </c>
      <c r="V6355" s="6">
        <v>3</v>
      </c>
      <c r="W6355" s="8">
        <v>44147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</row>
    <row r="6356" ht="15.15" spans="1:86">
      <c r="A6356" s="4">
        <v>44147.5218981481</v>
      </c>
      <c r="B6356" s="5" t="s">
        <v>11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 t="s">
        <v>15761</v>
      </c>
      <c r="BP6356" s="7">
        <v>89110026231</v>
      </c>
      <c r="BQ6356" s="6" t="s">
        <v>46</v>
      </c>
      <c r="BR6356" s="6" t="s">
        <v>15762</v>
      </c>
      <c r="BS6356" s="6" t="s">
        <v>15763</v>
      </c>
      <c r="BT6356" s="7">
        <v>243</v>
      </c>
      <c r="BU6356" s="8">
        <v>44147</v>
      </c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</row>
    <row r="6357" ht="15.15" hidden="1" spans="1:86">
      <c r="A6357" s="4">
        <v>44147.5222106481</v>
      </c>
      <c r="B6357" s="5" t="s">
        <v>27</v>
      </c>
      <c r="C6357" s="6"/>
      <c r="D6357" s="6"/>
      <c r="E6357" s="6"/>
      <c r="F6357" s="6"/>
      <c r="G6357" s="6"/>
      <c r="H6357" s="6"/>
      <c r="I6357" s="6"/>
      <c r="J6357" s="6" t="s">
        <v>15764</v>
      </c>
      <c r="K6357" s="6" t="s">
        <v>15765</v>
      </c>
      <c r="L6357" s="6" t="s">
        <v>15766</v>
      </c>
      <c r="M6357" s="6" t="s">
        <v>15767</v>
      </c>
      <c r="N6357" s="6" t="s">
        <v>2128</v>
      </c>
      <c r="O6357" s="7">
        <v>101</v>
      </c>
      <c r="P6357" s="8">
        <v>44147</v>
      </c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</row>
    <row r="6358" ht="15.15" spans="1:86">
      <c r="A6358" s="4">
        <v>44147.5226967593</v>
      </c>
      <c r="B6358" s="5" t="s">
        <v>11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 t="s">
        <v>15768</v>
      </c>
      <c r="BP6358" s="7">
        <v>89213468867</v>
      </c>
      <c r="BQ6358" s="6" t="s">
        <v>46</v>
      </c>
      <c r="BR6358" s="6" t="s">
        <v>15769</v>
      </c>
      <c r="BS6358" s="6" t="s">
        <v>15763</v>
      </c>
      <c r="BT6358" s="7">
        <v>243</v>
      </c>
      <c r="BU6358" s="8">
        <v>44147</v>
      </c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</row>
    <row r="6359" ht="15.15" spans="1:86">
      <c r="A6359" s="4">
        <v>44147.523287037</v>
      </c>
      <c r="B6359" s="5" t="s">
        <v>11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 t="s">
        <v>15770</v>
      </c>
      <c r="BP6359" s="6">
        <v>79219405884</v>
      </c>
      <c r="BQ6359" s="6" t="s">
        <v>15771</v>
      </c>
      <c r="BR6359" s="6" t="s">
        <v>15772</v>
      </c>
      <c r="BS6359" s="6" t="s">
        <v>15773</v>
      </c>
      <c r="BT6359" s="7">
        <v>403</v>
      </c>
      <c r="BU6359" s="8">
        <v>44147</v>
      </c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</row>
    <row r="6360" ht="15.15" spans="1:86">
      <c r="A6360" s="4">
        <v>44147.5232986111</v>
      </c>
      <c r="B6360" s="5" t="s">
        <v>11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 t="s">
        <v>15774</v>
      </c>
      <c r="BP6360" s="6">
        <v>79219424957</v>
      </c>
      <c r="BQ6360" s="6" t="s">
        <v>15775</v>
      </c>
      <c r="BR6360" s="6" t="s">
        <v>15776</v>
      </c>
      <c r="BS6360" s="6" t="s">
        <v>12595</v>
      </c>
      <c r="BT6360" s="6" t="s">
        <v>15777</v>
      </c>
      <c r="BU6360" s="8">
        <v>44147</v>
      </c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</row>
    <row r="6361" ht="15.15" hidden="1" spans="1:86">
      <c r="A6361" s="4">
        <v>44147.5233217593</v>
      </c>
      <c r="B6361" s="6" t="s">
        <v>80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 t="s">
        <v>15659</v>
      </c>
      <c r="BH6361" s="7">
        <v>89213838682</v>
      </c>
      <c r="BI6361" s="6" t="s">
        <v>830</v>
      </c>
      <c r="BJ6361" s="6" t="s">
        <v>15660</v>
      </c>
      <c r="BK6361" s="6" t="s">
        <v>3455</v>
      </c>
      <c r="BL6361" s="6" t="s">
        <v>15661</v>
      </c>
      <c r="BM6361" s="7">
        <v>162</v>
      </c>
      <c r="BN6361" s="11">
        <v>44147</v>
      </c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</row>
    <row r="6362" ht="15.15" spans="1:86">
      <c r="A6362" s="4">
        <v>44147.5234490741</v>
      </c>
      <c r="B6362" s="5" t="s">
        <v>11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 t="s">
        <v>7838</v>
      </c>
      <c r="BP6362" s="7">
        <v>89046083988</v>
      </c>
      <c r="BQ6362" s="6" t="s">
        <v>46</v>
      </c>
      <c r="BR6362" s="6" t="s">
        <v>11160</v>
      </c>
      <c r="BS6362" s="6" t="s">
        <v>15763</v>
      </c>
      <c r="BT6362" s="7">
        <v>243</v>
      </c>
      <c r="BU6362" s="8">
        <v>44147</v>
      </c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</row>
    <row r="6363" ht="15.15" hidden="1" spans="1:86">
      <c r="A6363" s="4">
        <v>44147.5237962963</v>
      </c>
      <c r="B6363" s="5" t="s">
        <v>65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 t="s">
        <v>7036</v>
      </c>
      <c r="R6363" s="7">
        <v>89110055005</v>
      </c>
      <c r="S6363" s="6" t="s">
        <v>7037</v>
      </c>
      <c r="T6363" s="6" t="s">
        <v>7038</v>
      </c>
      <c r="U6363" s="6" t="s">
        <v>5462</v>
      </c>
      <c r="V6363" s="7">
        <v>103</v>
      </c>
      <c r="W6363" s="8">
        <v>44147</v>
      </c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</row>
    <row r="6364" ht="15.15" spans="1:86">
      <c r="A6364" s="4">
        <v>44147.5239814815</v>
      </c>
      <c r="B6364" s="5" t="s">
        <v>11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 t="s">
        <v>15778</v>
      </c>
      <c r="BP6364" s="7">
        <v>89119308218</v>
      </c>
      <c r="BQ6364" s="6" t="s">
        <v>46</v>
      </c>
      <c r="BR6364" s="6" t="s">
        <v>15779</v>
      </c>
      <c r="BS6364" s="6" t="s">
        <v>15763</v>
      </c>
      <c r="BT6364" s="7">
        <v>243</v>
      </c>
      <c r="BU6364" s="8">
        <v>44147</v>
      </c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</row>
    <row r="6365" ht="15.15" spans="1:86">
      <c r="A6365" s="4">
        <v>44147.5247916667</v>
      </c>
      <c r="B6365" s="5" t="s">
        <v>11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 t="s">
        <v>10180</v>
      </c>
      <c r="BP6365" s="7">
        <v>89119558754</v>
      </c>
      <c r="BQ6365" s="6" t="s">
        <v>46</v>
      </c>
      <c r="BR6365" s="6" t="s">
        <v>10182</v>
      </c>
      <c r="BS6365" s="6" t="s">
        <v>15763</v>
      </c>
      <c r="BT6365" s="7">
        <v>243</v>
      </c>
      <c r="BU6365" s="8">
        <v>44147</v>
      </c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</row>
    <row r="6366" ht="15.15" spans="1:86">
      <c r="A6366" s="4">
        <v>44147.5254282407</v>
      </c>
      <c r="B6366" s="5" t="s">
        <v>11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 t="s">
        <v>15780</v>
      </c>
      <c r="BP6366" s="7">
        <v>89062730651</v>
      </c>
      <c r="BQ6366" s="6" t="s">
        <v>46</v>
      </c>
      <c r="BR6366" s="6" t="s">
        <v>15781</v>
      </c>
      <c r="BS6366" s="6" t="s">
        <v>15763</v>
      </c>
      <c r="BT6366" s="7">
        <v>243</v>
      </c>
      <c r="BU6366" s="8">
        <v>44147</v>
      </c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</row>
    <row r="6367" ht="15.15" hidden="1" spans="1:86">
      <c r="A6367" s="4">
        <v>44147.5259375</v>
      </c>
      <c r="B6367" s="5" t="s">
        <v>65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 t="s">
        <v>7036</v>
      </c>
      <c r="R6367" s="7">
        <v>89110055005</v>
      </c>
      <c r="S6367" s="6" t="s">
        <v>7037</v>
      </c>
      <c r="T6367" s="6" t="s">
        <v>7038</v>
      </c>
      <c r="U6367" s="6" t="s">
        <v>7030</v>
      </c>
      <c r="V6367" s="6">
        <v>2</v>
      </c>
      <c r="W6367" s="8">
        <v>44144</v>
      </c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</row>
    <row r="6368" ht="15.15" spans="1:86">
      <c r="A6368" s="4">
        <v>44147.5263194444</v>
      </c>
      <c r="B6368" s="5" t="s">
        <v>11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 t="s">
        <v>15782</v>
      </c>
      <c r="BP6368" s="7">
        <v>89313518152</v>
      </c>
      <c r="BQ6368" s="6" t="s">
        <v>46</v>
      </c>
      <c r="BR6368" s="6" t="s">
        <v>15783</v>
      </c>
      <c r="BS6368" s="6" t="s">
        <v>15763</v>
      </c>
      <c r="BT6368" s="7">
        <v>243</v>
      </c>
      <c r="BU6368" s="8">
        <v>44147</v>
      </c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</row>
    <row r="6369" ht="15.15" spans="1:86">
      <c r="A6369" s="4">
        <v>44147.5270833333</v>
      </c>
      <c r="B6369" s="5" t="s">
        <v>11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 t="s">
        <v>14007</v>
      </c>
      <c r="BP6369" s="7">
        <v>89052246807</v>
      </c>
      <c r="BQ6369" s="6" t="s">
        <v>46</v>
      </c>
      <c r="BR6369" s="6" t="s">
        <v>14011</v>
      </c>
      <c r="BS6369" s="6" t="s">
        <v>15763</v>
      </c>
      <c r="BT6369" s="7">
        <v>243</v>
      </c>
      <c r="BU6369" s="8">
        <v>44147</v>
      </c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</row>
    <row r="6370" ht="15.15" spans="1:86">
      <c r="A6370" s="4">
        <v>44147.5280324074</v>
      </c>
      <c r="B6370" s="5" t="s">
        <v>11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 t="s">
        <v>15784</v>
      </c>
      <c r="BP6370" s="7">
        <v>89219954336</v>
      </c>
      <c r="BQ6370" s="6" t="s">
        <v>46</v>
      </c>
      <c r="BR6370" s="6" t="s">
        <v>15785</v>
      </c>
      <c r="BS6370" s="6" t="s">
        <v>15763</v>
      </c>
      <c r="BT6370" s="7">
        <v>243</v>
      </c>
      <c r="BU6370" s="8">
        <v>44147</v>
      </c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</row>
    <row r="6371" ht="15.15" hidden="1" spans="1:86">
      <c r="A6371" s="4">
        <v>44147.5298263889</v>
      </c>
      <c r="B6371" s="5" t="s">
        <v>65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 t="s">
        <v>13389</v>
      </c>
      <c r="R6371" s="6">
        <v>79643332494</v>
      </c>
      <c r="S6371" s="6" t="s">
        <v>13390</v>
      </c>
      <c r="T6371" s="6" t="s">
        <v>13391</v>
      </c>
      <c r="U6371" s="6" t="s">
        <v>4533</v>
      </c>
      <c r="V6371" s="6">
        <v>3</v>
      </c>
      <c r="W6371" s="8">
        <v>44144</v>
      </c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</row>
    <row r="6372" ht="15.15" spans="1:86">
      <c r="A6372" s="4">
        <v>44147.5316898148</v>
      </c>
      <c r="B6372" s="5" t="s">
        <v>11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 t="s">
        <v>15786</v>
      </c>
      <c r="BP6372" s="7">
        <v>89117345536</v>
      </c>
      <c r="BQ6372" s="6" t="s">
        <v>15787</v>
      </c>
      <c r="BR6372" s="6" t="s">
        <v>15788</v>
      </c>
      <c r="BS6372" s="6" t="s">
        <v>9962</v>
      </c>
      <c r="BT6372" s="7">
        <v>120</v>
      </c>
      <c r="BU6372" s="8">
        <v>44147</v>
      </c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</row>
    <row r="6373" ht="15.15" hidden="1" spans="1:86">
      <c r="A6373" s="4">
        <v>44147.5320833333</v>
      </c>
      <c r="B6373" s="5" t="s">
        <v>169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 t="s">
        <v>6688</v>
      </c>
      <c r="Y6373" s="6">
        <v>79219617193</v>
      </c>
      <c r="Z6373" s="6" t="s">
        <v>6689</v>
      </c>
      <c r="AA6373" s="6" t="s">
        <v>6690</v>
      </c>
      <c r="AB6373" s="6" t="s">
        <v>1021</v>
      </c>
      <c r="AC6373" s="7">
        <v>115</v>
      </c>
      <c r="AD6373" s="8">
        <v>44144</v>
      </c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</row>
    <row r="6374" ht="15.15" spans="1:86">
      <c r="A6374" s="4">
        <v>44147.5322800926</v>
      </c>
      <c r="B6374" s="5" t="s">
        <v>11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 t="s">
        <v>15789</v>
      </c>
      <c r="BP6374" s="6">
        <v>79216385006</v>
      </c>
      <c r="BQ6374" s="6" t="s">
        <v>15790</v>
      </c>
      <c r="BR6374" s="6" t="s">
        <v>15791</v>
      </c>
      <c r="BS6374" s="6" t="s">
        <v>378</v>
      </c>
      <c r="BT6374" s="6" t="s">
        <v>15792</v>
      </c>
      <c r="BU6374" s="8">
        <v>44147</v>
      </c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</row>
    <row r="6375" ht="15.15" hidden="1" spans="1:86">
      <c r="A6375" s="4">
        <v>44147.534375</v>
      </c>
      <c r="B6375" s="5" t="s">
        <v>192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 t="s">
        <v>1817</v>
      </c>
      <c r="BA6375" s="7">
        <v>89117295378</v>
      </c>
      <c r="BB6375" s="6" t="s">
        <v>1818</v>
      </c>
      <c r="BC6375" s="6" t="s">
        <v>6545</v>
      </c>
      <c r="BD6375" s="6" t="s">
        <v>1086</v>
      </c>
      <c r="BE6375" s="7">
        <v>126</v>
      </c>
      <c r="BF6375" s="8">
        <v>44147</v>
      </c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</row>
    <row r="6376" ht="15.15" hidden="1" spans="1:86">
      <c r="A6376" s="4">
        <v>44147.5356712963</v>
      </c>
      <c r="B6376" s="6" t="s">
        <v>15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 t="s">
        <v>15793</v>
      </c>
      <c r="AF6376" s="6">
        <v>79046473580</v>
      </c>
      <c r="AG6376" s="6" t="s">
        <v>15794</v>
      </c>
      <c r="AH6376" s="6" t="s">
        <v>15795</v>
      </c>
      <c r="AI6376" s="6" t="s">
        <v>11649</v>
      </c>
      <c r="AJ6376" s="7">
        <v>102</v>
      </c>
      <c r="AK6376" s="6" t="s">
        <v>74</v>
      </c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</row>
    <row r="6377" ht="15.15" hidden="1" spans="1:86">
      <c r="A6377" s="4">
        <v>44147.5369907407</v>
      </c>
      <c r="B6377" s="6" t="s">
        <v>80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 t="s">
        <v>15796</v>
      </c>
      <c r="BH6377" s="6">
        <f>7-921-6477774</f>
        <v>-6478688</v>
      </c>
      <c r="BI6377" s="6" t="s">
        <v>15797</v>
      </c>
      <c r="BJ6377" s="6" t="s">
        <v>15798</v>
      </c>
      <c r="BK6377" s="6" t="s">
        <v>15799</v>
      </c>
      <c r="BL6377" s="6" t="s">
        <v>12566</v>
      </c>
      <c r="BM6377" s="7">
        <v>164</v>
      </c>
      <c r="BN6377" s="6" t="s">
        <v>15800</v>
      </c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</row>
    <row r="6378" ht="15.15" hidden="1" spans="1:86">
      <c r="A6378" s="4">
        <v>44147.5385532407</v>
      </c>
      <c r="B6378" s="6" t="s">
        <v>80</v>
      </c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6"/>
      <c r="BA6378" s="6"/>
      <c r="BB6378" s="6"/>
      <c r="BC6378" s="6"/>
      <c r="BD6378" s="6"/>
      <c r="BE6378" s="6"/>
      <c r="BF6378" s="6"/>
      <c r="BG6378" s="6" t="s">
        <v>11099</v>
      </c>
      <c r="BH6378" s="6">
        <v>79213303295</v>
      </c>
      <c r="BI6378" s="6" t="s">
        <v>11100</v>
      </c>
      <c r="BJ6378" s="6" t="s">
        <v>15801</v>
      </c>
      <c r="BK6378" s="6" t="s">
        <v>11099</v>
      </c>
      <c r="BL6378" s="6" t="s">
        <v>15802</v>
      </c>
      <c r="BM6378" s="7">
        <v>162</v>
      </c>
      <c r="BN6378" s="6" t="s">
        <v>26</v>
      </c>
      <c r="BO6378" s="6"/>
      <c r="BP6378" s="6"/>
      <c r="BQ6378" s="6"/>
      <c r="BR6378" s="6"/>
      <c r="BS6378" s="6"/>
      <c r="BT6378" s="6"/>
      <c r="BU6378" s="6"/>
      <c r="BV6378" s="6"/>
      <c r="BW6378" s="6"/>
      <c r="BX6378" s="6"/>
      <c r="BY6378" s="6"/>
      <c r="BZ6378" s="6"/>
      <c r="CA6378" s="6"/>
      <c r="CB6378" s="6"/>
      <c r="CC6378" s="6"/>
      <c r="CD6378" s="6"/>
      <c r="CE6378" s="6"/>
      <c r="CF6378" s="6"/>
      <c r="CG6378" s="6"/>
      <c r="CH6378" s="6"/>
    </row>
    <row r="6379" ht="15.15" hidden="1" spans="1:86">
      <c r="A6379" s="4">
        <v>44147.5404513889</v>
      </c>
      <c r="B6379" s="6" t="s">
        <v>80</v>
      </c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6"/>
      <c r="BA6379" s="6"/>
      <c r="BB6379" s="6"/>
      <c r="BC6379" s="6"/>
      <c r="BD6379" s="6"/>
      <c r="BE6379" s="6"/>
      <c r="BF6379" s="6"/>
      <c r="BG6379" s="6" t="s">
        <v>15803</v>
      </c>
      <c r="BH6379" s="7">
        <v>89216585724</v>
      </c>
      <c r="BI6379" s="6" t="s">
        <v>15804</v>
      </c>
      <c r="BJ6379" s="6" t="s">
        <v>15805</v>
      </c>
      <c r="BK6379" s="6" t="s">
        <v>15806</v>
      </c>
      <c r="BL6379" s="6" t="s">
        <v>15807</v>
      </c>
      <c r="BM6379" s="7">
        <v>134</v>
      </c>
      <c r="BN6379" s="6" t="s">
        <v>3361</v>
      </c>
      <c r="BO6379" s="6"/>
      <c r="BP6379" s="6"/>
      <c r="BQ6379" s="6"/>
      <c r="BR6379" s="6"/>
      <c r="BS6379" s="6"/>
      <c r="BT6379" s="6"/>
      <c r="BU6379" s="6"/>
      <c r="BV6379" s="6"/>
      <c r="BW6379" s="6"/>
      <c r="BX6379" s="6"/>
      <c r="BY6379" s="6"/>
      <c r="BZ6379" s="6"/>
      <c r="CA6379" s="6"/>
      <c r="CB6379" s="6"/>
      <c r="CC6379" s="6"/>
      <c r="CD6379" s="6"/>
      <c r="CE6379" s="6"/>
      <c r="CF6379" s="6"/>
      <c r="CG6379" s="6"/>
      <c r="CH6379" s="6"/>
    </row>
    <row r="6380" ht="15.15" hidden="1" spans="1:86">
      <c r="A6380" s="4">
        <v>44147.540474537</v>
      </c>
      <c r="B6380" s="5" t="s">
        <v>65</v>
      </c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 t="s">
        <v>15808</v>
      </c>
      <c r="R6380" s="6" t="s">
        <v>9317</v>
      </c>
      <c r="S6380" s="6" t="s">
        <v>9318</v>
      </c>
      <c r="T6380" s="6" t="s">
        <v>9319</v>
      </c>
      <c r="U6380" s="6" t="s">
        <v>5462</v>
      </c>
      <c r="V6380" s="7">
        <v>302</v>
      </c>
      <c r="W6380" s="8">
        <v>44147</v>
      </c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  <c r="BE6380" s="6"/>
      <c r="BF6380" s="6"/>
      <c r="BG6380" s="6"/>
      <c r="BH6380" s="6"/>
      <c r="BI6380" s="6"/>
      <c r="BJ6380" s="6"/>
      <c r="BK6380" s="6"/>
      <c r="BL6380" s="6"/>
      <c r="BM6380" s="6"/>
      <c r="BN6380" s="6"/>
      <c r="BO6380" s="6"/>
      <c r="BP6380" s="6"/>
      <c r="BQ6380" s="6"/>
      <c r="BR6380" s="6"/>
      <c r="BS6380" s="6"/>
      <c r="BT6380" s="6"/>
      <c r="BU6380" s="6"/>
      <c r="BV6380" s="6"/>
      <c r="BW6380" s="6"/>
      <c r="BX6380" s="6"/>
      <c r="BY6380" s="6"/>
      <c r="BZ6380" s="6"/>
      <c r="CA6380" s="6"/>
      <c r="CB6380" s="6"/>
      <c r="CC6380" s="6"/>
      <c r="CD6380" s="6"/>
      <c r="CE6380" s="6"/>
      <c r="CF6380" s="6"/>
      <c r="CG6380" s="6"/>
      <c r="CH6380" s="6"/>
    </row>
    <row r="6381" ht="15.15" hidden="1" spans="1:86">
      <c r="A6381" s="4">
        <v>44147.5422106481</v>
      </c>
      <c r="B6381" s="6" t="s">
        <v>15</v>
      </c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 t="s">
        <v>15803</v>
      </c>
      <c r="AF6381" s="7">
        <v>89216585724</v>
      </c>
      <c r="AG6381" s="6" t="s">
        <v>15804</v>
      </c>
      <c r="AH6381" s="6" t="s">
        <v>15806</v>
      </c>
      <c r="AI6381" s="6" t="s">
        <v>12711</v>
      </c>
      <c r="AJ6381" s="7">
        <v>116</v>
      </c>
      <c r="AK6381" s="6" t="s">
        <v>591</v>
      </c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  <c r="BE6381" s="6"/>
      <c r="BF6381" s="6"/>
      <c r="BG6381" s="6"/>
      <c r="BH6381" s="6"/>
      <c r="BI6381" s="6"/>
      <c r="BJ6381" s="6"/>
      <c r="BK6381" s="6"/>
      <c r="BL6381" s="6"/>
      <c r="BM6381" s="6"/>
      <c r="BN6381" s="6"/>
      <c r="BO6381" s="6"/>
      <c r="BP6381" s="6"/>
      <c r="BQ6381" s="6"/>
      <c r="BR6381" s="6"/>
      <c r="BS6381" s="6"/>
      <c r="BT6381" s="6"/>
      <c r="BU6381" s="6"/>
      <c r="BV6381" s="6"/>
      <c r="BW6381" s="6"/>
      <c r="BX6381" s="6"/>
      <c r="BY6381" s="6"/>
      <c r="BZ6381" s="6"/>
      <c r="CA6381" s="6"/>
      <c r="CB6381" s="6"/>
      <c r="CC6381" s="6"/>
      <c r="CD6381" s="6"/>
      <c r="CE6381" s="6"/>
      <c r="CF6381" s="6"/>
      <c r="CG6381" s="6"/>
      <c r="CH6381" s="6"/>
    </row>
    <row r="6382" ht="15.15" hidden="1" spans="1:86">
      <c r="A6382" s="4">
        <v>44147.5434143519</v>
      </c>
      <c r="B6382" s="5" t="s">
        <v>125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 t="s">
        <v>15809</v>
      </c>
      <c r="AT6382" s="6" t="s">
        <v>15810</v>
      </c>
      <c r="AU6382" s="6" t="s">
        <v>15811</v>
      </c>
      <c r="AV6382" s="6" t="s">
        <v>15812</v>
      </c>
      <c r="AW6382" s="6" t="s">
        <v>5577</v>
      </c>
      <c r="AX6382" s="7">
        <v>105</v>
      </c>
      <c r="AY6382" s="8">
        <v>44147</v>
      </c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</row>
    <row r="6383" ht="15.15" hidden="1" spans="1:86">
      <c r="A6383" s="4">
        <v>44147.5455787037</v>
      </c>
      <c r="B6383" s="5" t="s">
        <v>65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 t="s">
        <v>15813</v>
      </c>
      <c r="R6383" s="7">
        <v>89052538191</v>
      </c>
      <c r="S6383" s="6" t="s">
        <v>15814</v>
      </c>
      <c r="T6383" s="6" t="s">
        <v>15815</v>
      </c>
      <c r="U6383" s="6" t="s">
        <v>187</v>
      </c>
      <c r="V6383" s="7">
        <v>501</v>
      </c>
      <c r="W6383" s="8">
        <v>44147</v>
      </c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</row>
    <row r="6384" ht="15.15" hidden="1" spans="1:86">
      <c r="A6384" s="4">
        <v>44147.5499189815</v>
      </c>
      <c r="B6384" s="6" t="s">
        <v>80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 t="s">
        <v>11179</v>
      </c>
      <c r="BH6384" s="7">
        <v>9522429854</v>
      </c>
      <c r="BI6384" s="6" t="s">
        <v>15816</v>
      </c>
      <c r="BJ6384" s="6" t="s">
        <v>15817</v>
      </c>
      <c r="BK6384" s="6" t="s">
        <v>15818</v>
      </c>
      <c r="BL6384" s="6" t="s">
        <v>1631</v>
      </c>
      <c r="BM6384" s="7">
        <v>301</v>
      </c>
      <c r="BN6384" s="6" t="s">
        <v>74</v>
      </c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</row>
    <row r="6385" ht="15.15" hidden="1" spans="1:86">
      <c r="A6385" s="4">
        <v>44147.5511111111</v>
      </c>
      <c r="B6385" s="5" t="s">
        <v>192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 t="s">
        <v>15819</v>
      </c>
      <c r="BA6385" s="7">
        <v>89816801724</v>
      </c>
      <c r="BB6385" s="6" t="s">
        <v>15820</v>
      </c>
      <c r="BC6385" s="6" t="s">
        <v>15821</v>
      </c>
      <c r="BD6385" s="6" t="s">
        <v>193</v>
      </c>
      <c r="BE6385" s="7">
        <v>107</v>
      </c>
      <c r="BF6385" s="8">
        <v>44147</v>
      </c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</row>
    <row r="6386" ht="15.15" hidden="1" spans="1:86">
      <c r="A6386" s="4">
        <v>44147.5524305556</v>
      </c>
      <c r="B6386" s="5" t="s">
        <v>65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 t="s">
        <v>15822</v>
      </c>
      <c r="R6386" s="7">
        <v>9522429854</v>
      </c>
      <c r="S6386" s="6" t="s">
        <v>15816</v>
      </c>
      <c r="T6386" s="6" t="s">
        <v>11179</v>
      </c>
      <c r="U6386" s="6" t="s">
        <v>15823</v>
      </c>
      <c r="V6386" s="7">
        <v>100512</v>
      </c>
      <c r="W6386" s="8">
        <v>44136</v>
      </c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</row>
    <row r="6387" ht="15.15" hidden="1" spans="1:86">
      <c r="A6387" s="4">
        <v>44147.5535069444</v>
      </c>
      <c r="B6387" s="6" t="s">
        <v>80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 t="s">
        <v>10835</v>
      </c>
      <c r="BH6387" s="7">
        <v>89533490953</v>
      </c>
      <c r="BI6387" s="6"/>
      <c r="BJ6387" s="6" t="s">
        <v>15824</v>
      </c>
      <c r="BK6387" s="6" t="s">
        <v>15825</v>
      </c>
      <c r="BL6387" s="6" t="s">
        <v>790</v>
      </c>
      <c r="BM6387" s="7">
        <v>162</v>
      </c>
      <c r="BN6387" s="6" t="s">
        <v>1378</v>
      </c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</row>
    <row r="6388" ht="15.15" hidden="1" spans="1:86">
      <c r="A6388" s="4">
        <v>44147.553587963</v>
      </c>
      <c r="B6388" s="6" t="s">
        <v>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 t="s">
        <v>15826</v>
      </c>
      <c r="BH6388" s="7">
        <v>89110989956</v>
      </c>
      <c r="BI6388" s="6" t="s">
        <v>15827</v>
      </c>
      <c r="BJ6388" s="6" t="s">
        <v>15828</v>
      </c>
      <c r="BK6388" s="6" t="s">
        <v>15829</v>
      </c>
      <c r="BL6388" s="6" t="s">
        <v>12795</v>
      </c>
      <c r="BM6388" s="7">
        <v>116</v>
      </c>
      <c r="BN6388" s="6" t="s">
        <v>1451</v>
      </c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</row>
    <row r="6389" ht="15.15" hidden="1" spans="1:86">
      <c r="A6389" s="4">
        <v>44147.5548958333</v>
      </c>
      <c r="B6389" s="5" t="s">
        <v>192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 t="s">
        <v>15830</v>
      </c>
      <c r="BA6389" s="6">
        <v>79213216709</v>
      </c>
      <c r="BB6389" s="6" t="s">
        <v>15831</v>
      </c>
      <c r="BC6389" s="6" t="s">
        <v>15832</v>
      </c>
      <c r="BD6389" s="6" t="s">
        <v>193</v>
      </c>
      <c r="BE6389" s="7">
        <v>112</v>
      </c>
      <c r="BF6389" s="8">
        <v>44147</v>
      </c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</row>
    <row r="6390" ht="15.15" hidden="1" spans="1:86">
      <c r="A6390" s="4">
        <v>44147.5571759259</v>
      </c>
      <c r="B6390" s="5" t="s">
        <v>192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 t="s">
        <v>15833</v>
      </c>
      <c r="BA6390" s="6">
        <v>79030923372</v>
      </c>
      <c r="BB6390" s="6" t="s">
        <v>15834</v>
      </c>
      <c r="BC6390" s="6" t="s">
        <v>15835</v>
      </c>
      <c r="BD6390" s="6" t="s">
        <v>1086</v>
      </c>
      <c r="BE6390" s="7">
        <v>112</v>
      </c>
      <c r="BF6390" s="8">
        <v>44144</v>
      </c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</row>
    <row r="6391" ht="15.15" hidden="1" spans="1:86">
      <c r="A6391" s="4">
        <v>44147.5589930556</v>
      </c>
      <c r="B6391" s="5" t="s">
        <v>65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 t="s">
        <v>15836</v>
      </c>
      <c r="R6391" s="7">
        <v>89112978359</v>
      </c>
      <c r="S6391" s="6" t="s">
        <v>15837</v>
      </c>
      <c r="T6391" s="6" t="s">
        <v>15838</v>
      </c>
      <c r="U6391" s="6" t="s">
        <v>179</v>
      </c>
      <c r="V6391" s="7">
        <v>501</v>
      </c>
      <c r="W6391" s="8">
        <v>44147</v>
      </c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</row>
    <row r="6392" ht="15.15" spans="1:86">
      <c r="A6392" s="4">
        <v>44147.5594560185</v>
      </c>
      <c r="B6392" s="5" t="s">
        <v>11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 t="s">
        <v>15534</v>
      </c>
      <c r="BP6392" s="6">
        <v>79119665282</v>
      </c>
      <c r="BQ6392" s="6" t="s">
        <v>15535</v>
      </c>
      <c r="BR6392" s="6" t="s">
        <v>15536</v>
      </c>
      <c r="BS6392" s="6" t="s">
        <v>8642</v>
      </c>
      <c r="BT6392" s="7">
        <v>145</v>
      </c>
      <c r="BU6392" s="8">
        <v>44144</v>
      </c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</row>
    <row r="6393" ht="15.15" hidden="1" spans="1:86">
      <c r="A6393" s="4">
        <v>44147.5596759259</v>
      </c>
      <c r="B6393" s="6" t="s">
        <v>80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 t="s">
        <v>15839</v>
      </c>
      <c r="BH6393" s="7">
        <v>89119347550</v>
      </c>
      <c r="BI6393" s="6" t="s">
        <v>15840</v>
      </c>
      <c r="BJ6393" s="6" t="s">
        <v>15841</v>
      </c>
      <c r="BK6393" s="6" t="s">
        <v>15842</v>
      </c>
      <c r="BL6393" s="6" t="s">
        <v>11467</v>
      </c>
      <c r="BM6393" s="7">
        <v>108</v>
      </c>
      <c r="BN6393" s="6" t="s">
        <v>712</v>
      </c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</row>
    <row r="6394" ht="15.15" spans="1:86">
      <c r="A6394" s="4">
        <v>44147.5597222222</v>
      </c>
      <c r="B6394" s="5" t="s">
        <v>11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 t="s">
        <v>15843</v>
      </c>
      <c r="BP6394" s="6" t="s">
        <v>15844</v>
      </c>
      <c r="BQ6394" s="6" t="s">
        <v>15845</v>
      </c>
      <c r="BR6394" s="6" t="s">
        <v>15846</v>
      </c>
      <c r="BS6394" s="6" t="s">
        <v>10107</v>
      </c>
      <c r="BT6394" s="7">
        <v>309</v>
      </c>
      <c r="BU6394" s="8">
        <v>44147</v>
      </c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</row>
    <row r="6395" ht="15.15" hidden="1" spans="1:86">
      <c r="A6395" s="4">
        <v>44147.5611342593</v>
      </c>
      <c r="B6395" s="5" t="s">
        <v>192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 t="s">
        <v>15847</v>
      </c>
      <c r="BA6395" s="10">
        <v>79030923372</v>
      </c>
      <c r="BB6395" s="6" t="s">
        <v>15834</v>
      </c>
      <c r="BC6395" s="6" t="s">
        <v>15848</v>
      </c>
      <c r="BD6395" s="6" t="s">
        <v>773</v>
      </c>
      <c r="BE6395" s="7">
        <v>112</v>
      </c>
      <c r="BF6395" s="8">
        <v>44144</v>
      </c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</row>
    <row r="6396" ht="15.15" hidden="1" spans="1:86">
      <c r="A6396" s="4">
        <v>44147.5612962963</v>
      </c>
      <c r="B6396" s="5" t="s">
        <v>65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 t="s">
        <v>15849</v>
      </c>
      <c r="R6396" s="6">
        <v>79219123692</v>
      </c>
      <c r="S6396" s="6" t="s">
        <v>15850</v>
      </c>
      <c r="T6396" s="6" t="s">
        <v>15851</v>
      </c>
      <c r="U6396" s="6" t="s">
        <v>69</v>
      </c>
      <c r="V6396" s="6">
        <v>3</v>
      </c>
      <c r="W6396" s="8">
        <v>44147</v>
      </c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</row>
    <row r="6397" ht="15.15" hidden="1" spans="1:86">
      <c r="A6397" s="4">
        <v>44147.5629976852</v>
      </c>
      <c r="B6397" s="5" t="s">
        <v>192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 t="s">
        <v>15852</v>
      </c>
      <c r="BA6397" s="7">
        <v>89213355175</v>
      </c>
      <c r="BB6397" s="6" t="s">
        <v>15853</v>
      </c>
      <c r="BC6397" s="6" t="s">
        <v>15854</v>
      </c>
      <c r="BD6397" s="6" t="s">
        <v>15855</v>
      </c>
      <c r="BE6397" s="7">
        <v>135</v>
      </c>
      <c r="BF6397" s="8">
        <v>44147</v>
      </c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</row>
    <row r="6398" ht="15.15" hidden="1" spans="1:86">
      <c r="A6398" s="4">
        <v>44147.5631481481</v>
      </c>
      <c r="B6398" s="5" t="s">
        <v>192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 t="s">
        <v>15856</v>
      </c>
      <c r="BA6398" s="7">
        <v>89219259796</v>
      </c>
      <c r="BB6398" s="6" t="s">
        <v>15857</v>
      </c>
      <c r="BC6398" s="6" t="s">
        <v>15858</v>
      </c>
      <c r="BD6398" s="6" t="s">
        <v>12862</v>
      </c>
      <c r="BE6398" s="7">
        <v>135</v>
      </c>
      <c r="BF6398" s="8">
        <v>44147</v>
      </c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</row>
    <row r="6399" ht="15.15" hidden="1" spans="1:86">
      <c r="A6399" s="4">
        <v>44147.5638310185</v>
      </c>
      <c r="B6399" s="6" t="s">
        <v>365</v>
      </c>
      <c r="C6399" s="6" t="s">
        <v>15859</v>
      </c>
      <c r="D6399" s="7">
        <v>89219062630</v>
      </c>
      <c r="E6399" s="6" t="s">
        <v>15860</v>
      </c>
      <c r="F6399" s="6" t="s">
        <v>15861</v>
      </c>
      <c r="G6399" s="6" t="s">
        <v>15862</v>
      </c>
      <c r="H6399" s="7">
        <v>703</v>
      </c>
      <c r="I6399" s="8">
        <v>44147</v>
      </c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</row>
    <row r="6400" ht="15.15" hidden="1" spans="1:86">
      <c r="A6400" s="4">
        <v>44147.5644444444</v>
      </c>
      <c r="B6400" s="5" t="s">
        <v>192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 t="s">
        <v>15863</v>
      </c>
      <c r="BA6400" s="7">
        <v>89216449583</v>
      </c>
      <c r="BB6400" s="6" t="s">
        <v>15864</v>
      </c>
      <c r="BC6400" s="6" t="s">
        <v>15865</v>
      </c>
      <c r="BD6400" s="6" t="s">
        <v>12862</v>
      </c>
      <c r="BE6400" s="7">
        <v>127</v>
      </c>
      <c r="BF6400" s="8">
        <v>44147</v>
      </c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</row>
    <row r="6401" ht="15.15" hidden="1" spans="1:86">
      <c r="A6401" s="4">
        <v>44147.565162037</v>
      </c>
      <c r="B6401" s="5" t="s">
        <v>192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 t="s">
        <v>15866</v>
      </c>
      <c r="BA6401" s="6" t="s">
        <v>15867</v>
      </c>
      <c r="BB6401" s="6" t="s">
        <v>15868</v>
      </c>
      <c r="BC6401" s="6" t="s">
        <v>15869</v>
      </c>
      <c r="BD6401" s="6" t="s">
        <v>12862</v>
      </c>
      <c r="BE6401" s="7">
        <v>135</v>
      </c>
      <c r="BF6401" s="8">
        <v>44147</v>
      </c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</row>
    <row r="6402" ht="15.15" spans="1:86">
      <c r="A6402" s="4">
        <v>44147.565787037</v>
      </c>
      <c r="B6402" s="5" t="s">
        <v>11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 t="s">
        <v>1305</v>
      </c>
      <c r="BP6402" s="7">
        <v>89500242741</v>
      </c>
      <c r="BQ6402" s="6" t="s">
        <v>5185</v>
      </c>
      <c r="BR6402" s="6" t="s">
        <v>15870</v>
      </c>
      <c r="BS6402" s="6" t="s">
        <v>3853</v>
      </c>
      <c r="BT6402" s="7">
        <v>227</v>
      </c>
      <c r="BU6402" s="8">
        <v>44147</v>
      </c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</row>
    <row r="6403" ht="15.15" hidden="1" spans="1:86">
      <c r="A6403" s="4">
        <v>44147.5664236111</v>
      </c>
      <c r="B6403" s="5" t="s">
        <v>192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 t="s">
        <v>14243</v>
      </c>
      <c r="BA6403" s="7">
        <v>89522044516</v>
      </c>
      <c r="BB6403" s="6" t="s">
        <v>14244</v>
      </c>
      <c r="BC6403" s="6" t="s">
        <v>14245</v>
      </c>
      <c r="BD6403" s="6" t="s">
        <v>12862</v>
      </c>
      <c r="BE6403" s="7">
        <v>135</v>
      </c>
      <c r="BF6403" s="8">
        <v>44147</v>
      </c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</row>
    <row r="6404" ht="15.15" hidden="1" spans="1:86">
      <c r="A6404" s="4">
        <v>44147.566875</v>
      </c>
      <c r="B6404" s="5" t="s">
        <v>192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 t="s">
        <v>549</v>
      </c>
      <c r="BA6404" s="6">
        <f>7-911-181-55-75</f>
        <v>-1215</v>
      </c>
      <c r="BB6404" s="6" t="s">
        <v>550</v>
      </c>
      <c r="BC6404" s="6" t="s">
        <v>13388</v>
      </c>
      <c r="BD6404" s="6" t="s">
        <v>12862</v>
      </c>
      <c r="BE6404" s="7">
        <v>135</v>
      </c>
      <c r="BF6404" s="8">
        <v>44146</v>
      </c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</row>
    <row r="6405" ht="15.15" hidden="1" spans="1:86">
      <c r="A6405" s="4">
        <v>44147.5671875</v>
      </c>
      <c r="B6405" s="5" t="s">
        <v>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 t="s">
        <v>12520</v>
      </c>
      <c r="R6405" s="7">
        <v>89633453550</v>
      </c>
      <c r="S6405" s="6" t="s">
        <v>12521</v>
      </c>
      <c r="T6405" s="6" t="s">
        <v>12526</v>
      </c>
      <c r="U6405" s="6" t="s">
        <v>414</v>
      </c>
      <c r="V6405" s="7">
        <v>201</v>
      </c>
      <c r="W6405" s="8">
        <v>44146</v>
      </c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</row>
    <row r="6406" ht="15.15" spans="1:86">
      <c r="A6406" s="4">
        <v>44147.5674537037</v>
      </c>
      <c r="B6406" s="5" t="s">
        <v>11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 t="s">
        <v>15871</v>
      </c>
      <c r="BP6406" s="6">
        <v>79219035970</v>
      </c>
      <c r="BQ6406" s="6" t="s">
        <v>15872</v>
      </c>
      <c r="BR6406" s="6" t="s">
        <v>15873</v>
      </c>
      <c r="BS6406" s="6" t="s">
        <v>12302</v>
      </c>
      <c r="BT6406" s="7">
        <v>213</v>
      </c>
      <c r="BU6406" s="8">
        <v>44147</v>
      </c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</row>
    <row r="6407" ht="15.15" hidden="1" spans="1:86">
      <c r="A6407" s="4">
        <v>44147.5680787037</v>
      </c>
      <c r="B6407" s="5" t="s">
        <v>65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 t="s">
        <v>12520</v>
      </c>
      <c r="R6407" s="7">
        <v>89633453550</v>
      </c>
      <c r="S6407" s="6" t="s">
        <v>12521</v>
      </c>
      <c r="T6407" s="6" t="s">
        <v>12522</v>
      </c>
      <c r="U6407" s="6" t="s">
        <v>414</v>
      </c>
      <c r="V6407" s="7">
        <v>201</v>
      </c>
      <c r="W6407" s="8">
        <v>44146</v>
      </c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</row>
    <row r="6408" ht="15.15" hidden="1" spans="1:86">
      <c r="A6408" s="4">
        <v>44147.5693287037</v>
      </c>
      <c r="B6408" s="5" t="s">
        <v>192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 t="s">
        <v>15874</v>
      </c>
      <c r="BA6408" s="7">
        <v>89112717351</v>
      </c>
      <c r="BB6408" s="6" t="s">
        <v>15875</v>
      </c>
      <c r="BC6408" s="6" t="s">
        <v>15876</v>
      </c>
      <c r="BD6408" s="6" t="s">
        <v>12862</v>
      </c>
      <c r="BE6408" s="7">
        <v>237</v>
      </c>
      <c r="BF6408" s="8">
        <v>44147</v>
      </c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</row>
    <row r="6409" ht="15.15" hidden="1" spans="1:86">
      <c r="A6409" s="4">
        <v>44147.5694791667</v>
      </c>
      <c r="B6409" s="5" t="s">
        <v>65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 t="s">
        <v>15877</v>
      </c>
      <c r="R6409" s="7">
        <v>89219108845</v>
      </c>
      <c r="S6409" s="6"/>
      <c r="T6409" s="6" t="s">
        <v>15878</v>
      </c>
      <c r="U6409" s="6" t="s">
        <v>7700</v>
      </c>
      <c r="V6409" s="7">
        <v>203</v>
      </c>
      <c r="W6409" s="8">
        <v>44145</v>
      </c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</row>
    <row r="6410" ht="15.15" hidden="1" spans="1:86">
      <c r="A6410" s="4">
        <v>44147.5704513889</v>
      </c>
      <c r="B6410" s="5" t="s">
        <v>65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 t="s">
        <v>15877</v>
      </c>
      <c r="R6410" s="7">
        <v>89219108845</v>
      </c>
      <c r="S6410" s="6"/>
      <c r="T6410" s="6" t="s">
        <v>15878</v>
      </c>
      <c r="U6410" s="6" t="s">
        <v>5232</v>
      </c>
      <c r="V6410" s="7">
        <v>203</v>
      </c>
      <c r="W6410" s="8">
        <v>44145</v>
      </c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</row>
    <row r="6411" ht="15.15" hidden="1" spans="1:86">
      <c r="A6411" s="4">
        <v>44147.5713425926</v>
      </c>
      <c r="B6411" s="5" t="s">
        <v>65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 t="s">
        <v>15879</v>
      </c>
      <c r="R6411" s="7">
        <v>89112717351</v>
      </c>
      <c r="S6411" s="6" t="s">
        <v>15875</v>
      </c>
      <c r="T6411" s="6" t="s">
        <v>15876</v>
      </c>
      <c r="U6411" s="6" t="s">
        <v>1417</v>
      </c>
      <c r="V6411" s="7">
        <v>501</v>
      </c>
      <c r="W6411" s="8">
        <v>44147</v>
      </c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</row>
    <row r="6412" ht="15.15" spans="1:86">
      <c r="A6412" s="4">
        <v>44147.5716666667</v>
      </c>
      <c r="B6412" s="5" t="s">
        <v>11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 t="s">
        <v>15880</v>
      </c>
      <c r="BP6412" s="6">
        <v>79312007260</v>
      </c>
      <c r="BQ6412" s="6" t="s">
        <v>15881</v>
      </c>
      <c r="BR6412" s="6" t="s">
        <v>15882</v>
      </c>
      <c r="BS6412" s="6" t="s">
        <v>15883</v>
      </c>
      <c r="BT6412" s="7">
        <v>169</v>
      </c>
      <c r="BU6412" s="8">
        <v>44147</v>
      </c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</row>
    <row r="6413" ht="15.15" hidden="1" spans="1:86">
      <c r="A6413" s="4">
        <v>44147.5727893518</v>
      </c>
      <c r="B6413" s="5" t="s">
        <v>192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 t="s">
        <v>5170</v>
      </c>
      <c r="BA6413" s="7">
        <v>89112771697</v>
      </c>
      <c r="BB6413" s="6" t="s">
        <v>11536</v>
      </c>
      <c r="BC6413" s="6" t="s">
        <v>5173</v>
      </c>
      <c r="BD6413" s="6" t="s">
        <v>773</v>
      </c>
      <c r="BE6413" s="7">
        <v>117</v>
      </c>
      <c r="BF6413" s="8">
        <v>44147</v>
      </c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</row>
    <row r="6414" ht="15.15" hidden="1" spans="1:86">
      <c r="A6414" s="4">
        <v>44147.5733912037</v>
      </c>
      <c r="B6414" s="5" t="s">
        <v>192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 t="s">
        <v>15884</v>
      </c>
      <c r="BA6414" s="6">
        <v>79119160645</v>
      </c>
      <c r="BB6414" s="6" t="s">
        <v>15885</v>
      </c>
      <c r="BC6414" s="6" t="s">
        <v>15886</v>
      </c>
      <c r="BD6414" s="6" t="s">
        <v>12862</v>
      </c>
      <c r="BE6414" s="7">
        <v>135</v>
      </c>
      <c r="BF6414" s="8">
        <v>44147</v>
      </c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</row>
    <row r="6415" ht="15.15" spans="1:86">
      <c r="A6415" s="4">
        <v>44147.573587963</v>
      </c>
      <c r="B6415" s="5" t="s">
        <v>11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 t="s">
        <v>15887</v>
      </c>
      <c r="BP6415" s="6" t="s">
        <v>15888</v>
      </c>
      <c r="BQ6415" s="6" t="s">
        <v>15889</v>
      </c>
      <c r="BR6415" s="6" t="s">
        <v>15890</v>
      </c>
      <c r="BS6415" s="6" t="s">
        <v>15891</v>
      </c>
      <c r="BT6415" s="7">
        <v>601</v>
      </c>
      <c r="BU6415" s="8">
        <v>44147</v>
      </c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</row>
    <row r="6416" ht="15.15" spans="1:86">
      <c r="A6416" s="4">
        <v>44147.5736458333</v>
      </c>
      <c r="B6416" s="5" t="s">
        <v>11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 t="s">
        <v>15892</v>
      </c>
      <c r="BP6416" s="7">
        <v>89028515158</v>
      </c>
      <c r="BQ6416" s="6" t="s">
        <v>15893</v>
      </c>
      <c r="BR6416" s="6" t="s">
        <v>15894</v>
      </c>
      <c r="BS6416" s="6" t="s">
        <v>12690</v>
      </c>
      <c r="BT6416" s="7">
        <v>173</v>
      </c>
      <c r="BU6416" s="8">
        <v>44147</v>
      </c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</row>
    <row r="6417" ht="15.15" hidden="1" spans="1:86">
      <c r="A6417" s="4">
        <v>44147.5749884259</v>
      </c>
      <c r="B6417" s="5" t="s">
        <v>65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 t="s">
        <v>15880</v>
      </c>
      <c r="R6417" s="6">
        <v>79312007260</v>
      </c>
      <c r="S6417" s="6" t="s">
        <v>15881</v>
      </c>
      <c r="T6417" s="6" t="s">
        <v>15895</v>
      </c>
      <c r="U6417" s="6" t="s">
        <v>1158</v>
      </c>
      <c r="V6417" s="7">
        <v>1</v>
      </c>
      <c r="W6417" s="8">
        <v>44147</v>
      </c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</row>
    <row r="6418" ht="15.15" hidden="1" spans="1:86">
      <c r="A6418" s="4">
        <v>44147.5764699074</v>
      </c>
      <c r="B6418" s="5" t="s">
        <v>192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 t="s">
        <v>15896</v>
      </c>
      <c r="BA6418" s="6">
        <v>79052267809</v>
      </c>
      <c r="BB6418" s="6" t="s">
        <v>15897</v>
      </c>
      <c r="BC6418" s="6" t="s">
        <v>15898</v>
      </c>
      <c r="BD6418" s="6" t="s">
        <v>15899</v>
      </c>
      <c r="BE6418" s="7">
        <v>121</v>
      </c>
      <c r="BF6418" s="8">
        <v>44147</v>
      </c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</row>
    <row r="6419" ht="15.15" spans="1:86">
      <c r="A6419" s="4">
        <v>44147.5777199074</v>
      </c>
      <c r="B6419" s="5" t="s">
        <v>11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 t="s">
        <v>15879</v>
      </c>
      <c r="BP6419" s="7">
        <v>89112717351</v>
      </c>
      <c r="BQ6419" s="6" t="s">
        <v>15875</v>
      </c>
      <c r="BR6419" s="6" t="s">
        <v>15900</v>
      </c>
      <c r="BS6419" s="6" t="s">
        <v>15901</v>
      </c>
      <c r="BT6419" s="7">
        <v>155</v>
      </c>
      <c r="BU6419" s="8">
        <v>44147</v>
      </c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</row>
    <row r="6420" ht="15.15" spans="1:86">
      <c r="A6420" s="4">
        <v>44147.5778472222</v>
      </c>
      <c r="B6420" s="5" t="s">
        <v>11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 t="s">
        <v>15902</v>
      </c>
      <c r="BP6420" s="6">
        <v>79052228939</v>
      </c>
      <c r="BQ6420" s="6" t="s">
        <v>15903</v>
      </c>
      <c r="BR6420" s="6" t="s">
        <v>15904</v>
      </c>
      <c r="BS6420" s="6" t="s">
        <v>4177</v>
      </c>
      <c r="BT6420" s="7">
        <v>105</v>
      </c>
      <c r="BU6420" s="8">
        <v>44147</v>
      </c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</row>
    <row r="6421" ht="15.15" hidden="1" spans="1:86">
      <c r="A6421" s="4">
        <v>44147.578912037</v>
      </c>
      <c r="B6421" s="5" t="s">
        <v>192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 t="s">
        <v>7178</v>
      </c>
      <c r="BA6421" s="6">
        <v>79523896416</v>
      </c>
      <c r="BB6421" s="6" t="s">
        <v>7179</v>
      </c>
      <c r="BC6421" s="6" t="s">
        <v>7180</v>
      </c>
      <c r="BD6421" s="6" t="s">
        <v>1355</v>
      </c>
      <c r="BE6421" s="7">
        <v>301</v>
      </c>
      <c r="BF6421" s="8">
        <v>44147</v>
      </c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</row>
    <row r="6422" ht="15.15" hidden="1" spans="1:86">
      <c r="A6422" s="4">
        <v>44147.5789236111</v>
      </c>
      <c r="B6422" s="5" t="s">
        <v>125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 t="s">
        <v>15902</v>
      </c>
      <c r="AT6422" s="6">
        <v>79052228939</v>
      </c>
      <c r="AU6422" s="6" t="s">
        <v>15905</v>
      </c>
      <c r="AV6422" s="6" t="s">
        <v>15904</v>
      </c>
      <c r="AW6422" s="6" t="s">
        <v>5685</v>
      </c>
      <c r="AX6422" s="7">
        <v>105</v>
      </c>
      <c r="AY6422" s="8">
        <v>44147</v>
      </c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</row>
    <row r="6423" ht="15.15" spans="1:86">
      <c r="A6423" s="4">
        <v>44147.5798611111</v>
      </c>
      <c r="B6423" s="5" t="s">
        <v>11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 t="s">
        <v>15251</v>
      </c>
      <c r="BP6423" s="7">
        <v>89516642171</v>
      </c>
      <c r="BQ6423" s="6"/>
      <c r="BR6423" s="6" t="s">
        <v>15253</v>
      </c>
      <c r="BS6423" s="6" t="s">
        <v>15728</v>
      </c>
      <c r="BT6423" s="7">
        <v>214</v>
      </c>
      <c r="BU6423" s="8">
        <v>44147</v>
      </c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</row>
    <row r="6424" ht="15.15" hidden="1" spans="1:86">
      <c r="A6424" s="4">
        <v>44147.5799537037</v>
      </c>
      <c r="B6424" s="6" t="s">
        <v>80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 t="s">
        <v>15906</v>
      </c>
      <c r="BH6424" s="7">
        <v>89111247953</v>
      </c>
      <c r="BI6424" s="6" t="s">
        <v>15907</v>
      </c>
      <c r="BJ6424" s="6" t="s">
        <v>15908</v>
      </c>
      <c r="BK6424" s="6" t="s">
        <v>15909</v>
      </c>
      <c r="BL6424" s="6" t="s">
        <v>15910</v>
      </c>
      <c r="BM6424" s="7">
        <v>164</v>
      </c>
      <c r="BN6424" s="6" t="s">
        <v>20</v>
      </c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</row>
    <row r="6425" ht="15.15" hidden="1" spans="1:86">
      <c r="A6425" s="4">
        <v>44147.580150463</v>
      </c>
      <c r="B6425" s="6" t="s">
        <v>80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 t="s">
        <v>15874</v>
      </c>
      <c r="BH6425" s="7">
        <v>89112717351</v>
      </c>
      <c r="BI6425" s="6" t="s">
        <v>15875</v>
      </c>
      <c r="BJ6425" s="6" t="s">
        <v>15911</v>
      </c>
      <c r="BK6425" s="6" t="s">
        <v>15912</v>
      </c>
      <c r="BL6425" s="6" t="s">
        <v>3112</v>
      </c>
      <c r="BM6425" s="6" t="s">
        <v>46</v>
      </c>
      <c r="BN6425" s="6" t="s">
        <v>20</v>
      </c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</row>
    <row r="6426" ht="15.15" hidden="1" spans="1:86">
      <c r="A6426" s="4">
        <v>44147.5807986111</v>
      </c>
      <c r="B6426" s="5" t="s">
        <v>192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 t="s">
        <v>7178</v>
      </c>
      <c r="BA6426" s="6">
        <v>79523896416</v>
      </c>
      <c r="BB6426" s="6" t="s">
        <v>7179</v>
      </c>
      <c r="BC6426" s="6" t="s">
        <v>7180</v>
      </c>
      <c r="BD6426" s="6" t="s">
        <v>2303</v>
      </c>
      <c r="BE6426" s="6">
        <v>3</v>
      </c>
      <c r="BF6426" s="8">
        <v>44147</v>
      </c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</row>
    <row r="6427" ht="15.15" hidden="1" spans="1:86">
      <c r="A6427" s="4">
        <v>44147.5810416667</v>
      </c>
      <c r="B6427" s="5" t="s">
        <v>192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 t="s">
        <v>7788</v>
      </c>
      <c r="BA6427" s="7">
        <v>89112898201</v>
      </c>
      <c r="BB6427" s="6"/>
      <c r="BC6427" s="6" t="s">
        <v>7790</v>
      </c>
      <c r="BD6427" s="6" t="s">
        <v>15913</v>
      </c>
      <c r="BE6427" s="7">
        <v>135</v>
      </c>
      <c r="BF6427" s="8">
        <v>44147</v>
      </c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</row>
    <row r="6428" ht="15.15" hidden="1" spans="1:86">
      <c r="A6428" s="4">
        <v>44147.582037037</v>
      </c>
      <c r="B6428" s="5" t="s">
        <v>192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 t="s">
        <v>15914</v>
      </c>
      <c r="BA6428" s="7">
        <v>89643377350</v>
      </c>
      <c r="BB6428" s="6" t="s">
        <v>15915</v>
      </c>
      <c r="BC6428" s="6" t="s">
        <v>15916</v>
      </c>
      <c r="BD6428" s="6" t="s">
        <v>15913</v>
      </c>
      <c r="BE6428" s="7">
        <v>135</v>
      </c>
      <c r="BF6428" s="8">
        <v>44147</v>
      </c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</row>
    <row r="6429" ht="15.15" hidden="1" spans="1:86">
      <c r="A6429" s="4">
        <v>44147.5820717593</v>
      </c>
      <c r="B6429" s="6" t="s">
        <v>80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 t="s">
        <v>15917</v>
      </c>
      <c r="BH6429" s="6">
        <v>79119139486</v>
      </c>
      <c r="BI6429" s="6" t="s">
        <v>15918</v>
      </c>
      <c r="BJ6429" s="6" t="s">
        <v>15919</v>
      </c>
      <c r="BK6429" s="6" t="s">
        <v>15920</v>
      </c>
      <c r="BL6429" s="6" t="s">
        <v>15555</v>
      </c>
      <c r="BM6429" s="6" t="s">
        <v>15547</v>
      </c>
      <c r="BN6429" s="6" t="s">
        <v>2923</v>
      </c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</row>
    <row r="6430" ht="15.15" hidden="1" spans="1:86">
      <c r="A6430" s="4">
        <v>44147.5823148148</v>
      </c>
      <c r="B6430" s="5" t="s">
        <v>192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 t="s">
        <v>7788</v>
      </c>
      <c r="BA6430" s="7">
        <v>89112898201</v>
      </c>
      <c r="BB6430" s="6"/>
      <c r="BC6430" s="6" t="s">
        <v>15921</v>
      </c>
      <c r="BD6430" s="6" t="s">
        <v>12862</v>
      </c>
      <c r="BE6430" s="7">
        <v>135</v>
      </c>
      <c r="BF6430" s="8">
        <v>44147</v>
      </c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</row>
    <row r="6431" ht="15.15" hidden="1" spans="1:86">
      <c r="A6431" s="4">
        <v>44147.5824189815</v>
      </c>
      <c r="B6431" s="5" t="s">
        <v>65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 t="s">
        <v>7178</v>
      </c>
      <c r="R6431" s="6">
        <v>79523896416</v>
      </c>
      <c r="S6431" s="6" t="s">
        <v>7179</v>
      </c>
      <c r="T6431" s="6" t="s">
        <v>7180</v>
      </c>
      <c r="U6431" s="6" t="s">
        <v>198</v>
      </c>
      <c r="V6431" s="7">
        <v>101</v>
      </c>
      <c r="W6431" s="8">
        <v>44147</v>
      </c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</row>
    <row r="6432" ht="15.15" hidden="1" spans="1:86">
      <c r="A6432" s="4">
        <v>44147.5838773148</v>
      </c>
      <c r="B6432" s="5" t="s">
        <v>65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 t="s">
        <v>7178</v>
      </c>
      <c r="R6432" s="6">
        <v>79523896416</v>
      </c>
      <c r="S6432" s="6" t="s">
        <v>7179</v>
      </c>
      <c r="T6432" s="6" t="s">
        <v>7180</v>
      </c>
      <c r="U6432" s="6" t="s">
        <v>414</v>
      </c>
      <c r="V6432" s="7">
        <v>301</v>
      </c>
      <c r="W6432" s="8">
        <v>44147</v>
      </c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</row>
    <row r="6433" ht="15.15" hidden="1" spans="1:86">
      <c r="A6433" s="4">
        <v>44147.5845601852</v>
      </c>
      <c r="B6433" s="5" t="s">
        <v>65</v>
      </c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 t="s">
        <v>1921</v>
      </c>
      <c r="R6433" s="7">
        <v>89052080908</v>
      </c>
      <c r="S6433" s="6" t="s">
        <v>1922</v>
      </c>
      <c r="T6433" s="6" t="s">
        <v>1923</v>
      </c>
      <c r="U6433" s="6" t="s">
        <v>198</v>
      </c>
      <c r="V6433" s="7">
        <v>101</v>
      </c>
      <c r="W6433" s="8">
        <v>44147</v>
      </c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  <c r="BA6433" s="6"/>
      <c r="BB6433" s="6"/>
      <c r="BC6433" s="6"/>
      <c r="BD6433" s="6"/>
      <c r="BE6433" s="6"/>
      <c r="BF6433" s="6"/>
      <c r="BG6433" s="6"/>
      <c r="BH6433" s="6"/>
      <c r="BI6433" s="6"/>
      <c r="BJ6433" s="6"/>
      <c r="BK6433" s="6"/>
      <c r="BL6433" s="6"/>
      <c r="BM6433" s="6"/>
      <c r="BN6433" s="6"/>
      <c r="BO6433" s="6"/>
      <c r="BP6433" s="6"/>
      <c r="BQ6433" s="6"/>
      <c r="BR6433" s="6"/>
      <c r="BS6433" s="6"/>
      <c r="BT6433" s="6"/>
      <c r="BU6433" s="6"/>
      <c r="BV6433" s="6"/>
      <c r="BW6433" s="6"/>
      <c r="BX6433" s="6"/>
      <c r="BY6433" s="6"/>
      <c r="BZ6433" s="6"/>
      <c r="CA6433" s="6"/>
      <c r="CB6433" s="6"/>
      <c r="CC6433" s="6"/>
      <c r="CD6433" s="6"/>
      <c r="CE6433" s="6"/>
      <c r="CF6433" s="6"/>
      <c r="CG6433" s="6"/>
      <c r="CH6433" s="6"/>
    </row>
    <row r="6434" ht="15.15" hidden="1" spans="1:86">
      <c r="A6434" s="4">
        <v>44147.5848842593</v>
      </c>
      <c r="B6434" s="5" t="s">
        <v>65</v>
      </c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 t="s">
        <v>15922</v>
      </c>
      <c r="R6434" s="6" t="s">
        <v>15923</v>
      </c>
      <c r="S6434" s="6" t="s">
        <v>15924</v>
      </c>
      <c r="T6434" s="6" t="s">
        <v>15925</v>
      </c>
      <c r="U6434" s="6" t="s">
        <v>1158</v>
      </c>
      <c r="V6434" s="6" t="s">
        <v>6375</v>
      </c>
      <c r="W6434" s="8">
        <v>44147</v>
      </c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  <c r="BA6434" s="6"/>
      <c r="BB6434" s="6"/>
      <c r="BC6434" s="6"/>
      <c r="BD6434" s="6"/>
      <c r="BE6434" s="6"/>
      <c r="BF6434" s="6"/>
      <c r="BG6434" s="6"/>
      <c r="BH6434" s="6"/>
      <c r="BI6434" s="6"/>
      <c r="BJ6434" s="6"/>
      <c r="BK6434" s="6"/>
      <c r="BL6434" s="6"/>
      <c r="BM6434" s="6"/>
      <c r="BN6434" s="6"/>
      <c r="BO6434" s="6"/>
      <c r="BP6434" s="6"/>
      <c r="BQ6434" s="6"/>
      <c r="BR6434" s="6"/>
      <c r="BS6434" s="6"/>
      <c r="BT6434" s="6"/>
      <c r="BU6434" s="6"/>
      <c r="BV6434" s="6"/>
      <c r="BW6434" s="6"/>
      <c r="BX6434" s="6"/>
      <c r="BY6434" s="6"/>
      <c r="BZ6434" s="6"/>
      <c r="CA6434" s="6"/>
      <c r="CB6434" s="6"/>
      <c r="CC6434" s="6"/>
      <c r="CD6434" s="6"/>
      <c r="CE6434" s="6"/>
      <c r="CF6434" s="6"/>
      <c r="CG6434" s="6"/>
      <c r="CH6434" s="6"/>
    </row>
    <row r="6435" ht="15.15" hidden="1" spans="1:86">
      <c r="A6435" s="4">
        <v>44147.5857175926</v>
      </c>
      <c r="B6435" s="5" t="s">
        <v>192</v>
      </c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 t="s">
        <v>7178</v>
      </c>
      <c r="BA6435" s="6">
        <v>79523896416</v>
      </c>
      <c r="BB6435" s="6" t="s">
        <v>7179</v>
      </c>
      <c r="BC6435" s="6" t="s">
        <v>7180</v>
      </c>
      <c r="BD6435" s="6" t="s">
        <v>1086</v>
      </c>
      <c r="BE6435" s="7">
        <v>117</v>
      </c>
      <c r="BF6435" s="8">
        <v>44147</v>
      </c>
      <c r="BG6435" s="6"/>
      <c r="BH6435" s="6"/>
      <c r="BI6435" s="6"/>
      <c r="BJ6435" s="6"/>
      <c r="BK6435" s="6"/>
      <c r="BL6435" s="6"/>
      <c r="BM6435" s="6"/>
      <c r="BN6435" s="6"/>
      <c r="BO6435" s="6"/>
      <c r="BP6435" s="6"/>
      <c r="BQ6435" s="6"/>
      <c r="BR6435" s="6"/>
      <c r="BS6435" s="6"/>
      <c r="BT6435" s="6"/>
      <c r="BU6435" s="6"/>
      <c r="BV6435" s="6"/>
      <c r="BW6435" s="6"/>
      <c r="BX6435" s="6"/>
      <c r="BY6435" s="6"/>
      <c r="BZ6435" s="6"/>
      <c r="CA6435" s="6"/>
      <c r="CB6435" s="6"/>
      <c r="CC6435" s="6"/>
      <c r="CD6435" s="6"/>
      <c r="CE6435" s="6"/>
      <c r="CF6435" s="6"/>
      <c r="CG6435" s="6"/>
      <c r="CH6435" s="6"/>
    </row>
    <row r="6436" ht="15.15" hidden="1" spans="1:86">
      <c r="A6436" s="4">
        <v>44147.5859027778</v>
      </c>
      <c r="B6436" s="5" t="s">
        <v>169</v>
      </c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 t="s">
        <v>15926</v>
      </c>
      <c r="Y6436" s="7">
        <v>89213507837</v>
      </c>
      <c r="Z6436" s="6" t="s">
        <v>15927</v>
      </c>
      <c r="AA6436" s="6" t="s">
        <v>15928</v>
      </c>
      <c r="AB6436" s="6" t="s">
        <v>1021</v>
      </c>
      <c r="AC6436" s="7">
        <v>101</v>
      </c>
      <c r="AD6436" s="8">
        <v>44145</v>
      </c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  <c r="BE6436" s="6"/>
      <c r="BF6436" s="6"/>
      <c r="BG6436" s="6"/>
      <c r="BH6436" s="6"/>
      <c r="BI6436" s="6"/>
      <c r="BJ6436" s="6"/>
      <c r="BK6436" s="6"/>
      <c r="BL6436" s="6"/>
      <c r="BM6436" s="6"/>
      <c r="BN6436" s="6"/>
      <c r="BO6436" s="6"/>
      <c r="BP6436" s="6"/>
      <c r="BQ6436" s="6"/>
      <c r="BR6436" s="6"/>
      <c r="BS6436" s="6"/>
      <c r="BT6436" s="6"/>
      <c r="BU6436" s="6"/>
      <c r="BV6436" s="6"/>
      <c r="BW6436" s="6"/>
      <c r="BX6436" s="6"/>
      <c r="BY6436" s="6"/>
      <c r="BZ6436" s="6"/>
      <c r="CA6436" s="6"/>
      <c r="CB6436" s="6"/>
      <c r="CC6436" s="6"/>
      <c r="CD6436" s="6"/>
      <c r="CE6436" s="6"/>
      <c r="CF6436" s="6"/>
      <c r="CG6436" s="6"/>
      <c r="CH6436" s="6"/>
    </row>
    <row r="6437" ht="15.15" hidden="1" spans="1:86">
      <c r="A6437" s="4">
        <v>44147.5868634259</v>
      </c>
      <c r="B6437" s="5" t="s">
        <v>169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 t="s">
        <v>15926</v>
      </c>
      <c r="Y6437" s="7">
        <v>89213507837</v>
      </c>
      <c r="Z6437" s="6" t="s">
        <v>15927</v>
      </c>
      <c r="AA6437" s="6" t="s">
        <v>15929</v>
      </c>
      <c r="AB6437" s="6" t="s">
        <v>1996</v>
      </c>
      <c r="AC6437" s="7">
        <v>101</v>
      </c>
      <c r="AD6437" s="8">
        <v>44145</v>
      </c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</row>
    <row r="6438" ht="15.15" hidden="1" spans="1:86">
      <c r="A6438" s="4">
        <v>44147.5881018518</v>
      </c>
      <c r="B6438" s="5" t="s">
        <v>192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 t="s">
        <v>15930</v>
      </c>
      <c r="BA6438" s="7">
        <v>89819821268</v>
      </c>
      <c r="BB6438" s="6" t="s">
        <v>15931</v>
      </c>
      <c r="BC6438" s="6" t="s">
        <v>15932</v>
      </c>
      <c r="BD6438" s="6" t="s">
        <v>13923</v>
      </c>
      <c r="BE6438" s="7">
        <v>237</v>
      </c>
      <c r="BF6438" s="8">
        <v>44147</v>
      </c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</row>
    <row r="6439" ht="15.15" hidden="1" spans="1:86">
      <c r="A6439" s="4">
        <v>44147.5883564815</v>
      </c>
      <c r="B6439" s="5" t="s">
        <v>44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 t="s">
        <v>7178</v>
      </c>
      <c r="AM6439" s="6">
        <v>79523896416</v>
      </c>
      <c r="AN6439" s="6" t="s">
        <v>7179</v>
      </c>
      <c r="AO6439" s="6" t="s">
        <v>7336</v>
      </c>
      <c r="AP6439" s="6" t="s">
        <v>6837</v>
      </c>
      <c r="AQ6439" s="6">
        <v>9</v>
      </c>
      <c r="AR6439" s="8">
        <v>44147</v>
      </c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</row>
    <row r="6440" ht="15.15" spans="1:86">
      <c r="A6440" s="4">
        <v>44147.5894097222</v>
      </c>
      <c r="B6440" s="5" t="s">
        <v>11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 t="s">
        <v>15933</v>
      </c>
      <c r="BP6440" s="7">
        <v>89215572649</v>
      </c>
      <c r="BQ6440" s="6" t="s">
        <v>15934</v>
      </c>
      <c r="BR6440" s="6" t="s">
        <v>15935</v>
      </c>
      <c r="BS6440" s="6" t="s">
        <v>2068</v>
      </c>
      <c r="BT6440" s="7">
        <v>135</v>
      </c>
      <c r="BU6440" s="8">
        <v>44147</v>
      </c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</row>
    <row r="6441" ht="15.15" hidden="1" spans="1:86">
      <c r="A6441" s="4">
        <v>44147.5899074074</v>
      </c>
      <c r="B6441" s="6" t="s">
        <v>15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 t="s">
        <v>15936</v>
      </c>
      <c r="AF6441" s="6">
        <v>79500447404</v>
      </c>
      <c r="AG6441" s="6" t="s">
        <v>15937</v>
      </c>
      <c r="AH6441" s="6" t="s">
        <v>15938</v>
      </c>
      <c r="AI6441" s="6" t="s">
        <v>1166</v>
      </c>
      <c r="AJ6441" s="7">
        <v>102</v>
      </c>
      <c r="AK6441" s="6" t="s">
        <v>20</v>
      </c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</row>
    <row r="6442" ht="15.15" hidden="1" spans="1:86">
      <c r="A6442" s="4">
        <v>44147.5910648148</v>
      </c>
      <c r="B6442" s="5" t="s">
        <v>192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 t="s">
        <v>15939</v>
      </c>
      <c r="BA6442" s="7">
        <v>89995373080</v>
      </c>
      <c r="BB6442" s="6"/>
      <c r="BC6442" s="6" t="s">
        <v>15940</v>
      </c>
      <c r="BD6442" s="6" t="s">
        <v>773</v>
      </c>
      <c r="BE6442" s="7">
        <v>112</v>
      </c>
      <c r="BF6442" s="8">
        <v>44147</v>
      </c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</row>
    <row r="6443" ht="15.15" hidden="1" spans="1:86">
      <c r="A6443" s="4">
        <v>44147.5918634259</v>
      </c>
      <c r="B6443" s="5" t="s">
        <v>65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 t="s">
        <v>1574</v>
      </c>
      <c r="R6443" s="7">
        <v>89500203356</v>
      </c>
      <c r="S6443" s="6" t="s">
        <v>5673</v>
      </c>
      <c r="T6443" s="6" t="s">
        <v>15941</v>
      </c>
      <c r="U6443" s="6" t="s">
        <v>198</v>
      </c>
      <c r="V6443" s="7">
        <v>101</v>
      </c>
      <c r="W6443" s="8">
        <v>44147</v>
      </c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</row>
    <row r="6444" ht="15.15" hidden="1" spans="1:86">
      <c r="A6444" s="4">
        <v>44147.593587963</v>
      </c>
      <c r="B6444" s="5" t="s">
        <v>65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 t="s">
        <v>4323</v>
      </c>
      <c r="R6444" s="7">
        <v>89313561725</v>
      </c>
      <c r="S6444" s="6"/>
      <c r="T6444" s="6" t="s">
        <v>4325</v>
      </c>
      <c r="U6444" s="6" t="s">
        <v>5088</v>
      </c>
      <c r="V6444" s="6">
        <v>3</v>
      </c>
      <c r="W6444" s="8">
        <v>44147</v>
      </c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</row>
    <row r="6445" ht="15.15" hidden="1" spans="1:86">
      <c r="A6445" s="4">
        <v>44147.595787037</v>
      </c>
      <c r="B6445" s="5" t="s">
        <v>65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 t="s">
        <v>1574</v>
      </c>
      <c r="R6445" s="7">
        <v>89500203356</v>
      </c>
      <c r="S6445" s="6" t="s">
        <v>5673</v>
      </c>
      <c r="T6445" s="6" t="s">
        <v>15941</v>
      </c>
      <c r="U6445" s="6" t="s">
        <v>414</v>
      </c>
      <c r="V6445" s="7">
        <v>401</v>
      </c>
      <c r="W6445" s="8">
        <v>44147</v>
      </c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</row>
    <row r="6446" ht="15.15" hidden="1" spans="1:86">
      <c r="A6446" s="4">
        <v>44147.5987962963</v>
      </c>
      <c r="B6446" s="5" t="s">
        <v>65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 t="s">
        <v>1574</v>
      </c>
      <c r="R6446" s="7">
        <v>89500203356</v>
      </c>
      <c r="S6446" s="6"/>
      <c r="T6446" s="6" t="s">
        <v>15941</v>
      </c>
      <c r="U6446" s="6" t="s">
        <v>4020</v>
      </c>
      <c r="V6446" s="6">
        <v>3</v>
      </c>
      <c r="W6446" s="8">
        <v>44147</v>
      </c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</row>
    <row r="6447" ht="15.15" hidden="1" spans="1:86">
      <c r="A6447" s="4">
        <v>44147.6000810185</v>
      </c>
      <c r="B6447" s="5" t="s">
        <v>65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 t="s">
        <v>15942</v>
      </c>
      <c r="R6447" s="10">
        <v>79817594240</v>
      </c>
      <c r="S6447" s="6" t="s">
        <v>15943</v>
      </c>
      <c r="T6447" s="6" t="s">
        <v>15944</v>
      </c>
      <c r="U6447" s="6" t="s">
        <v>7833</v>
      </c>
      <c r="V6447" s="7">
        <v>301</v>
      </c>
      <c r="W6447" s="8">
        <v>44136</v>
      </c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</row>
    <row r="6448" ht="15.15" spans="1:86">
      <c r="A6448" s="4">
        <v>44147.6036921296</v>
      </c>
      <c r="B6448" s="5" t="s">
        <v>11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 t="s">
        <v>15945</v>
      </c>
      <c r="BP6448" s="7">
        <v>79119158242</v>
      </c>
      <c r="BQ6448" s="6" t="s">
        <v>15946</v>
      </c>
      <c r="BR6448" s="6" t="s">
        <v>1027</v>
      </c>
      <c r="BS6448" s="6" t="s">
        <v>3853</v>
      </c>
      <c r="BT6448" s="7">
        <v>227</v>
      </c>
      <c r="BU6448" s="8">
        <v>44147</v>
      </c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</row>
    <row r="6449" ht="15.15" hidden="1" spans="1:86">
      <c r="A6449" s="4">
        <v>44147.6040162037</v>
      </c>
      <c r="B6449" s="6" t="s">
        <v>80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 t="s">
        <v>1754</v>
      </c>
      <c r="BH6449" s="7">
        <v>89213943217</v>
      </c>
      <c r="BI6449" s="6" t="s">
        <v>15947</v>
      </c>
      <c r="BJ6449" s="6" t="s">
        <v>15948</v>
      </c>
      <c r="BK6449" s="6" t="s">
        <v>1756</v>
      </c>
      <c r="BL6449" s="6" t="s">
        <v>3151</v>
      </c>
      <c r="BM6449" s="7">
        <v>157</v>
      </c>
      <c r="BN6449" s="6" t="s">
        <v>26</v>
      </c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</row>
    <row r="6450" ht="15.15" hidden="1" spans="1:86">
      <c r="A6450" s="4">
        <v>44147.6063078704</v>
      </c>
      <c r="B6450" s="5" t="s">
        <v>192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 t="s">
        <v>15949</v>
      </c>
      <c r="BA6450" s="7">
        <v>9219723259</v>
      </c>
      <c r="BB6450" s="6" t="s">
        <v>15950</v>
      </c>
      <c r="BC6450" s="6" t="s">
        <v>15951</v>
      </c>
      <c r="BD6450" s="6" t="s">
        <v>773</v>
      </c>
      <c r="BE6450" s="7">
        <v>122</v>
      </c>
      <c r="BF6450" s="8">
        <v>44147</v>
      </c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</row>
    <row r="6451" ht="15.15" hidden="1" spans="1:86">
      <c r="A6451" s="4">
        <v>44147.607349537</v>
      </c>
      <c r="B6451" s="5" t="s">
        <v>192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 t="s">
        <v>546</v>
      </c>
      <c r="BA6451" s="7">
        <v>89213223774</v>
      </c>
      <c r="BB6451" s="6" t="s">
        <v>547</v>
      </c>
      <c r="BC6451" s="6" t="s">
        <v>548</v>
      </c>
      <c r="BD6451" s="6" t="s">
        <v>12862</v>
      </c>
      <c r="BE6451" s="7">
        <v>135</v>
      </c>
      <c r="BF6451" s="8">
        <v>44147</v>
      </c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</row>
    <row r="6452" ht="15.15" hidden="1" spans="1:86">
      <c r="A6452" s="4">
        <v>44147.6090277778</v>
      </c>
      <c r="B6452" s="5" t="s">
        <v>65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 t="s">
        <v>11017</v>
      </c>
      <c r="R6452" s="7">
        <v>89062526134</v>
      </c>
      <c r="S6452" s="6"/>
      <c r="T6452" s="6" t="s">
        <v>15952</v>
      </c>
      <c r="U6452" s="6" t="s">
        <v>1962</v>
      </c>
      <c r="V6452" s="7">
        <v>201</v>
      </c>
      <c r="W6452" s="8">
        <v>44147</v>
      </c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</row>
    <row r="6453" ht="15.15" hidden="1" spans="1:86">
      <c r="A6453" s="4">
        <v>44147.6099074074</v>
      </c>
      <c r="B6453" s="5" t="s">
        <v>65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 t="s">
        <v>11017</v>
      </c>
      <c r="R6453" s="7">
        <v>89062526134</v>
      </c>
      <c r="S6453" s="6"/>
      <c r="T6453" s="6" t="s">
        <v>15952</v>
      </c>
      <c r="U6453" s="6" t="s">
        <v>1988</v>
      </c>
      <c r="V6453" s="6" t="s">
        <v>15953</v>
      </c>
      <c r="W6453" s="8">
        <v>44147</v>
      </c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</row>
    <row r="6454" ht="15.15" hidden="1" spans="1:86">
      <c r="A6454" s="4">
        <v>44147.6109606481</v>
      </c>
      <c r="B6454" s="5" t="s">
        <v>27</v>
      </c>
      <c r="C6454" s="6"/>
      <c r="D6454" s="6"/>
      <c r="E6454" s="6"/>
      <c r="F6454" s="6"/>
      <c r="G6454" s="6"/>
      <c r="H6454" s="6"/>
      <c r="I6454" s="6"/>
      <c r="J6454" s="6" t="s">
        <v>14143</v>
      </c>
      <c r="K6454" s="7">
        <v>9650033617</v>
      </c>
      <c r="L6454" s="6" t="s">
        <v>14144</v>
      </c>
      <c r="M6454" s="6" t="s">
        <v>14145</v>
      </c>
      <c r="N6454" s="6" t="s">
        <v>15555</v>
      </c>
      <c r="O6454" s="7">
        <v>101</v>
      </c>
      <c r="P6454" s="8">
        <v>44147</v>
      </c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</row>
    <row r="6455" ht="15.15" spans="1:86">
      <c r="A6455" s="4">
        <v>44147.6112152778</v>
      </c>
      <c r="B6455" s="5" t="s">
        <v>11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 t="s">
        <v>15954</v>
      </c>
      <c r="BP6455" s="7">
        <v>9217473973</v>
      </c>
      <c r="BQ6455" s="6" t="s">
        <v>15955</v>
      </c>
      <c r="BR6455" s="6" t="s">
        <v>15956</v>
      </c>
      <c r="BS6455" s="6" t="s">
        <v>9925</v>
      </c>
      <c r="BT6455" s="7">
        <v>122</v>
      </c>
      <c r="BU6455" s="8">
        <v>44147</v>
      </c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</row>
    <row r="6456" ht="15.15" spans="1:86">
      <c r="A6456" s="4">
        <v>44147.6113425926</v>
      </c>
      <c r="B6456" s="5" t="s">
        <v>11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 t="s">
        <v>10690</v>
      </c>
      <c r="BP6456" s="7">
        <v>89312877363</v>
      </c>
      <c r="BQ6456" s="6" t="s">
        <v>10691</v>
      </c>
      <c r="BR6456" s="6" t="s">
        <v>10692</v>
      </c>
      <c r="BS6456" s="6" t="s">
        <v>12690</v>
      </c>
      <c r="BT6456" s="7">
        <v>175</v>
      </c>
      <c r="BU6456" s="8">
        <v>44147</v>
      </c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</row>
    <row r="6457" ht="15.15" hidden="1" spans="1:86">
      <c r="A6457" s="4">
        <v>44147.6113773148</v>
      </c>
      <c r="B6457" s="5" t="s">
        <v>65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 t="s">
        <v>11017</v>
      </c>
      <c r="R6457" s="7">
        <v>89062526134</v>
      </c>
      <c r="S6457" s="6"/>
      <c r="T6457" s="6" t="s">
        <v>11018</v>
      </c>
      <c r="U6457" s="6" t="s">
        <v>15957</v>
      </c>
      <c r="V6457" s="6">
        <v>1</v>
      </c>
      <c r="W6457" s="8">
        <v>44147</v>
      </c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</row>
    <row r="6458" ht="15.15" hidden="1" spans="1:86">
      <c r="A6458" s="4">
        <v>44147.6117592593</v>
      </c>
      <c r="B6458" s="5" t="s">
        <v>27</v>
      </c>
      <c r="C6458" s="6"/>
      <c r="D6458" s="6"/>
      <c r="E6458" s="6"/>
      <c r="F6458" s="6"/>
      <c r="G6458" s="6"/>
      <c r="H6458" s="6"/>
      <c r="I6458" s="6"/>
      <c r="J6458" s="6" t="s">
        <v>14143</v>
      </c>
      <c r="K6458" s="7">
        <v>9650033617</v>
      </c>
      <c r="L6458" s="6" t="s">
        <v>14144</v>
      </c>
      <c r="M6458" s="6" t="s">
        <v>14145</v>
      </c>
      <c r="N6458" s="6" t="s">
        <v>15555</v>
      </c>
      <c r="O6458" s="7">
        <v>101</v>
      </c>
      <c r="P6458" s="8">
        <v>44147</v>
      </c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</row>
    <row r="6459" ht="15.15" hidden="1" spans="1:86">
      <c r="A6459" s="4">
        <v>44147.612349537</v>
      </c>
      <c r="B6459" s="6" t="s">
        <v>15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 t="s">
        <v>15958</v>
      </c>
      <c r="AF6459" s="6" t="s">
        <v>15959</v>
      </c>
      <c r="AG6459" s="6" t="s">
        <v>15960</v>
      </c>
      <c r="AH6459" s="6" t="s">
        <v>15961</v>
      </c>
      <c r="AI6459" s="6" t="s">
        <v>15962</v>
      </c>
      <c r="AJ6459" s="7">
        <v>105</v>
      </c>
      <c r="AK6459" s="6" t="s">
        <v>20</v>
      </c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</row>
    <row r="6460" ht="15.15" hidden="1" spans="1:86">
      <c r="A6460" s="4">
        <v>44147.6127083333</v>
      </c>
      <c r="B6460" s="5" t="s">
        <v>27</v>
      </c>
      <c r="C6460" s="6"/>
      <c r="D6460" s="6"/>
      <c r="E6460" s="6"/>
      <c r="F6460" s="6"/>
      <c r="G6460" s="6"/>
      <c r="H6460" s="6"/>
      <c r="I6460" s="6"/>
      <c r="J6460" s="6" t="s">
        <v>14143</v>
      </c>
      <c r="K6460" s="7">
        <v>9650033617</v>
      </c>
      <c r="L6460" s="6" t="s">
        <v>14144</v>
      </c>
      <c r="M6460" s="6" t="s">
        <v>15963</v>
      </c>
      <c r="N6460" s="6" t="s">
        <v>15555</v>
      </c>
      <c r="O6460" s="7">
        <v>101</v>
      </c>
      <c r="P6460" s="8">
        <v>44147</v>
      </c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</row>
    <row r="6461" ht="15.15" spans="1:86">
      <c r="A6461" s="4">
        <v>44147.6169444444</v>
      </c>
      <c r="B6461" s="5" t="s">
        <v>11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 t="s">
        <v>15964</v>
      </c>
      <c r="BP6461" s="7">
        <v>89214181058</v>
      </c>
      <c r="BQ6461" s="6" t="s">
        <v>15965</v>
      </c>
      <c r="BR6461" s="6" t="s">
        <v>15966</v>
      </c>
      <c r="BS6461" s="6" t="s">
        <v>1028</v>
      </c>
      <c r="BT6461" s="7">
        <v>125</v>
      </c>
      <c r="BU6461" s="8">
        <v>44147</v>
      </c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</row>
    <row r="6462" ht="15.15" hidden="1" spans="1:86">
      <c r="A6462" s="4">
        <v>44147.6199652778</v>
      </c>
      <c r="B6462" s="6" t="s">
        <v>80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 t="s">
        <v>5599</v>
      </c>
      <c r="BH6462" s="7">
        <v>89219343212</v>
      </c>
      <c r="BI6462" s="6" t="s">
        <v>5600</v>
      </c>
      <c r="BJ6462" s="6" t="s">
        <v>15967</v>
      </c>
      <c r="BK6462" s="6" t="s">
        <v>15968</v>
      </c>
      <c r="BL6462" s="6" t="s">
        <v>15969</v>
      </c>
      <c r="BM6462" s="7">
        <v>162</v>
      </c>
      <c r="BN6462" s="6" t="s">
        <v>20</v>
      </c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</row>
    <row r="6463" ht="15.15" hidden="1" spans="1:86">
      <c r="A6463" s="4">
        <v>44147.6201967593</v>
      </c>
      <c r="B6463" s="5" t="s">
        <v>192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 t="s">
        <v>15892</v>
      </c>
      <c r="BA6463" s="7">
        <v>89028515158</v>
      </c>
      <c r="BB6463" s="6" t="s">
        <v>15893</v>
      </c>
      <c r="BC6463" s="6" t="s">
        <v>15894</v>
      </c>
      <c r="BD6463" s="6" t="s">
        <v>773</v>
      </c>
      <c r="BE6463" s="7">
        <v>117</v>
      </c>
      <c r="BF6463" s="8">
        <v>44147</v>
      </c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</row>
    <row r="6464" ht="15.15" spans="1:86">
      <c r="A6464" s="4">
        <v>44147.6211689815</v>
      </c>
      <c r="B6464" s="5" t="s">
        <v>11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 t="s">
        <v>15970</v>
      </c>
      <c r="BP6464" s="7">
        <v>89213217577</v>
      </c>
      <c r="BQ6464" s="6"/>
      <c r="BR6464" s="6" t="s">
        <v>15971</v>
      </c>
      <c r="BS6464" s="6" t="s">
        <v>1028</v>
      </c>
      <c r="BT6464" s="7">
        <v>125</v>
      </c>
      <c r="BU6464" s="8">
        <v>44147</v>
      </c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</row>
    <row r="6465" ht="15.15" spans="1:86">
      <c r="A6465" s="4">
        <v>44147.6221759259</v>
      </c>
      <c r="B6465" s="5" t="s">
        <v>11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 t="s">
        <v>15972</v>
      </c>
      <c r="BP6465" s="6">
        <v>79219065569</v>
      </c>
      <c r="BQ6465" s="6" t="s">
        <v>15973</v>
      </c>
      <c r="BR6465" s="6" t="s">
        <v>15974</v>
      </c>
      <c r="BS6465" s="6" t="s">
        <v>15975</v>
      </c>
      <c r="BT6465" s="7">
        <v>240</v>
      </c>
      <c r="BU6465" s="8">
        <v>44147</v>
      </c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</row>
    <row r="6466" ht="15.15" hidden="1" spans="1:86">
      <c r="A6466" s="4">
        <v>44147.6222337963</v>
      </c>
      <c r="B6466" s="5" t="s">
        <v>192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 t="s">
        <v>15976</v>
      </c>
      <c r="BA6466" s="6">
        <v>79910201171</v>
      </c>
      <c r="BB6466" s="6" t="s">
        <v>15977</v>
      </c>
      <c r="BC6466" s="6" t="s">
        <v>15978</v>
      </c>
      <c r="BD6466" s="6" t="s">
        <v>13923</v>
      </c>
      <c r="BE6466" s="7">
        <v>135</v>
      </c>
      <c r="BF6466" s="8">
        <v>44147</v>
      </c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</row>
    <row r="6467" ht="15.15" spans="1:86">
      <c r="A6467" s="4">
        <v>44147.6223842593</v>
      </c>
      <c r="B6467" s="5" t="s">
        <v>11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 t="s">
        <v>2473</v>
      </c>
      <c r="BP6467" s="7">
        <v>89112501417</v>
      </c>
      <c r="BQ6467" s="6"/>
      <c r="BR6467" s="6" t="s">
        <v>15979</v>
      </c>
      <c r="BS6467" s="6" t="s">
        <v>1028</v>
      </c>
      <c r="BT6467" s="7">
        <v>125</v>
      </c>
      <c r="BU6467" s="8">
        <v>44147</v>
      </c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</row>
    <row r="6468" ht="15.15" hidden="1" spans="1:86">
      <c r="A6468" s="4">
        <v>44147.6227314815</v>
      </c>
      <c r="B6468" s="5" t="s">
        <v>192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 t="s">
        <v>15980</v>
      </c>
      <c r="BA6468" s="6">
        <v>79228976319</v>
      </c>
      <c r="BB6468" s="6" t="s">
        <v>15981</v>
      </c>
      <c r="BC6468" s="6" t="s">
        <v>15982</v>
      </c>
      <c r="BD6468" s="6" t="s">
        <v>773</v>
      </c>
      <c r="BE6468" s="7">
        <v>112</v>
      </c>
      <c r="BF6468" s="8">
        <v>44147</v>
      </c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</row>
    <row r="6469" ht="15.15" hidden="1" spans="1:86">
      <c r="A6469" s="4">
        <v>44147.6229282407</v>
      </c>
      <c r="B6469" s="5" t="s">
        <v>65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 t="s">
        <v>11458</v>
      </c>
      <c r="R6469" s="6">
        <v>79112119612</v>
      </c>
      <c r="S6469" s="6" t="s">
        <v>11459</v>
      </c>
      <c r="T6469" s="6" t="s">
        <v>11460</v>
      </c>
      <c r="U6469" s="6" t="s">
        <v>414</v>
      </c>
      <c r="V6469" s="7">
        <v>201</v>
      </c>
      <c r="W6469" s="8">
        <v>44146</v>
      </c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</row>
    <row r="6470" ht="15.15" spans="1:86">
      <c r="A6470" s="4">
        <v>44147.6235300926</v>
      </c>
      <c r="B6470" s="5" t="s">
        <v>11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 t="s">
        <v>15983</v>
      </c>
      <c r="BP6470" s="7">
        <v>89516523706</v>
      </c>
      <c r="BQ6470" s="6"/>
      <c r="BR6470" s="6" t="s">
        <v>15984</v>
      </c>
      <c r="BS6470" s="6" t="s">
        <v>1028</v>
      </c>
      <c r="BT6470" s="7">
        <v>125</v>
      </c>
      <c r="BU6470" s="8">
        <v>44147</v>
      </c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</row>
    <row r="6471" ht="15.15" spans="1:86">
      <c r="A6471" s="4">
        <v>44147.6247800926</v>
      </c>
      <c r="B6471" s="5" t="s">
        <v>11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 t="s">
        <v>15985</v>
      </c>
      <c r="BP6471" s="7">
        <v>9112289809</v>
      </c>
      <c r="BQ6471" s="6" t="s">
        <v>15986</v>
      </c>
      <c r="BR6471" s="6" t="s">
        <v>15987</v>
      </c>
      <c r="BS6471" s="6" t="s">
        <v>391</v>
      </c>
      <c r="BT6471" s="7">
        <v>602</v>
      </c>
      <c r="BU6471" s="8">
        <v>44147</v>
      </c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</row>
    <row r="6472" ht="15.15" spans="1:86">
      <c r="A6472" s="4">
        <v>44147.6249652778</v>
      </c>
      <c r="B6472" s="5" t="s">
        <v>11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 t="s">
        <v>15988</v>
      </c>
      <c r="BP6472" s="7">
        <v>89219315341</v>
      </c>
      <c r="BQ6472" s="6"/>
      <c r="BR6472" s="6" t="s">
        <v>15989</v>
      </c>
      <c r="BS6472" s="6" t="s">
        <v>1028</v>
      </c>
      <c r="BT6472" s="7">
        <v>125</v>
      </c>
      <c r="BU6472" s="8">
        <v>44147</v>
      </c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</row>
    <row r="6473" ht="15.15" spans="1:86">
      <c r="A6473" s="4">
        <v>44147.6255671296</v>
      </c>
      <c r="B6473" s="5" t="s">
        <v>11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 t="s">
        <v>10392</v>
      </c>
      <c r="BP6473" s="6">
        <v>79046085004</v>
      </c>
      <c r="BQ6473" s="6"/>
      <c r="BR6473" s="6" t="s">
        <v>15990</v>
      </c>
      <c r="BS6473" s="6" t="s">
        <v>234</v>
      </c>
      <c r="BT6473" s="7">
        <v>301</v>
      </c>
      <c r="BU6473" s="8">
        <v>44147</v>
      </c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</row>
    <row r="6474" ht="15.15" spans="1:86">
      <c r="A6474" s="4">
        <v>44147.6260416667</v>
      </c>
      <c r="B6474" s="5" t="s">
        <v>11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 t="s">
        <v>15991</v>
      </c>
      <c r="BP6474" s="7">
        <v>89031086993</v>
      </c>
      <c r="BQ6474" s="6"/>
      <c r="BR6474" s="6" t="s">
        <v>15992</v>
      </c>
      <c r="BS6474" s="6" t="s">
        <v>1028</v>
      </c>
      <c r="BT6474" s="7">
        <v>125</v>
      </c>
      <c r="BU6474" s="8">
        <v>44147</v>
      </c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</row>
    <row r="6475" ht="15.15" spans="1:86">
      <c r="A6475" s="4">
        <v>44147.6270717593</v>
      </c>
      <c r="B6475" s="5" t="s">
        <v>11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 t="s">
        <v>15993</v>
      </c>
      <c r="BP6475" s="7">
        <v>89533414249</v>
      </c>
      <c r="BQ6475" s="6"/>
      <c r="BR6475" s="6" t="s">
        <v>15994</v>
      </c>
      <c r="BS6475" s="6" t="s">
        <v>1028</v>
      </c>
      <c r="BT6475" s="7">
        <v>125</v>
      </c>
      <c r="BU6475" s="8">
        <v>44147</v>
      </c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</row>
    <row r="6476" ht="15.15" spans="1:86">
      <c r="A6476" s="4">
        <v>44147.6274884259</v>
      </c>
      <c r="B6476" s="5" t="s">
        <v>11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 t="s">
        <v>15985</v>
      </c>
      <c r="BP6476" s="7">
        <v>9112289809</v>
      </c>
      <c r="BQ6476" s="6" t="s">
        <v>15986</v>
      </c>
      <c r="BR6476" s="6" t="s">
        <v>15995</v>
      </c>
      <c r="BS6476" s="6" t="s">
        <v>2895</v>
      </c>
      <c r="BT6476" s="7">
        <v>601</v>
      </c>
      <c r="BU6476" s="8">
        <v>44147</v>
      </c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</row>
    <row r="6477" ht="15.15" spans="1:86">
      <c r="A6477" s="4">
        <v>44147.6277083333</v>
      </c>
      <c r="B6477" s="5" t="s">
        <v>11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 t="s">
        <v>15996</v>
      </c>
      <c r="BP6477" s="7">
        <v>89215701075</v>
      </c>
      <c r="BQ6477" s="6" t="s">
        <v>15997</v>
      </c>
      <c r="BR6477" s="6" t="s">
        <v>15998</v>
      </c>
      <c r="BS6477" s="6" t="s">
        <v>378</v>
      </c>
      <c r="BT6477" s="7">
        <v>153</v>
      </c>
      <c r="BU6477" s="8">
        <v>44147</v>
      </c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</row>
    <row r="6478" ht="15.15" spans="1:86">
      <c r="A6478" s="4">
        <v>44147.6279050926</v>
      </c>
      <c r="B6478" s="5" t="s">
        <v>11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 t="s">
        <v>15999</v>
      </c>
      <c r="BP6478" s="6">
        <v>79111420929</v>
      </c>
      <c r="BQ6478" s="6" t="s">
        <v>16000</v>
      </c>
      <c r="BR6478" s="6" t="s">
        <v>16001</v>
      </c>
      <c r="BS6478" s="6" t="s">
        <v>14342</v>
      </c>
      <c r="BT6478" s="7">
        <v>614</v>
      </c>
      <c r="BU6478" s="8">
        <v>44147</v>
      </c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</row>
    <row r="6479" ht="15.15" spans="1:86">
      <c r="A6479" s="4">
        <v>44147.6284837963</v>
      </c>
      <c r="B6479" s="5" t="s">
        <v>11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 t="s">
        <v>16002</v>
      </c>
      <c r="BP6479" s="7">
        <v>89531775533</v>
      </c>
      <c r="BQ6479" s="6"/>
      <c r="BR6479" s="6" t="s">
        <v>16003</v>
      </c>
      <c r="BS6479" s="6" t="s">
        <v>1028</v>
      </c>
      <c r="BT6479" s="7">
        <v>125</v>
      </c>
      <c r="BU6479" s="8">
        <v>44147</v>
      </c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</row>
    <row r="6480" ht="15.15" hidden="1" spans="1:86">
      <c r="A6480" s="4">
        <v>44147.6286458333</v>
      </c>
      <c r="B6480" s="5" t="s">
        <v>192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 t="s">
        <v>14275</v>
      </c>
      <c r="BA6480" s="7">
        <v>89193637273</v>
      </c>
      <c r="BB6480" s="6" t="s">
        <v>16004</v>
      </c>
      <c r="BC6480" s="6" t="s">
        <v>14277</v>
      </c>
      <c r="BD6480" s="6" t="s">
        <v>12862</v>
      </c>
      <c r="BE6480" s="7">
        <v>135</v>
      </c>
      <c r="BF6480" s="8">
        <v>44147</v>
      </c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</row>
    <row r="6481" ht="15.15" hidden="1" spans="1:86">
      <c r="A6481" s="4">
        <v>44147.6296180556</v>
      </c>
      <c r="B6481" s="5" t="s">
        <v>125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 t="s">
        <v>16005</v>
      </c>
      <c r="AT6481" s="7">
        <v>89112405599</v>
      </c>
      <c r="AU6481" s="6"/>
      <c r="AV6481" s="6" t="s">
        <v>16006</v>
      </c>
      <c r="AW6481" s="6" t="s">
        <v>5577</v>
      </c>
      <c r="AX6481" s="7">
        <v>105</v>
      </c>
      <c r="AY6481" s="8">
        <v>44147</v>
      </c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</row>
    <row r="6482" ht="15.15" spans="1:86">
      <c r="A6482" s="4">
        <v>44147.630625</v>
      </c>
      <c r="B6482" s="5" t="s">
        <v>11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 t="s">
        <v>16007</v>
      </c>
      <c r="BP6482" s="7">
        <v>89039198844</v>
      </c>
      <c r="BQ6482" s="6"/>
      <c r="BR6482" s="6" t="s">
        <v>16008</v>
      </c>
      <c r="BS6482" s="6" t="s">
        <v>1028</v>
      </c>
      <c r="BT6482" s="7">
        <v>125</v>
      </c>
      <c r="BU6482" s="8">
        <v>44147</v>
      </c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</row>
    <row r="6483" ht="15.15" hidden="1" spans="1:86">
      <c r="A6483" s="4">
        <v>44147.6317708333</v>
      </c>
      <c r="B6483" s="5" t="s">
        <v>192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 t="s">
        <v>4693</v>
      </c>
      <c r="BA6483" s="6">
        <v>79217933767</v>
      </c>
      <c r="BB6483" s="6" t="s">
        <v>4694</v>
      </c>
      <c r="BC6483" s="6" t="s">
        <v>4696</v>
      </c>
      <c r="BD6483" s="6" t="s">
        <v>773</v>
      </c>
      <c r="BE6483" s="7">
        <v>126</v>
      </c>
      <c r="BF6483" s="8">
        <v>44147</v>
      </c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</row>
    <row r="6484" ht="15.15" hidden="1" spans="1:86">
      <c r="A6484" s="4">
        <v>44147.6321643519</v>
      </c>
      <c r="B6484" s="5" t="s">
        <v>169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 t="s">
        <v>6120</v>
      </c>
      <c r="Y6484" s="6" t="s">
        <v>16009</v>
      </c>
      <c r="Z6484" s="6" t="s">
        <v>16010</v>
      </c>
      <c r="AA6484" s="6" t="s">
        <v>16011</v>
      </c>
      <c r="AB6484" s="6" t="s">
        <v>2254</v>
      </c>
      <c r="AC6484" s="7">
        <v>205</v>
      </c>
      <c r="AD6484" s="8">
        <v>44147</v>
      </c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</row>
    <row r="6485" ht="15.15" hidden="1" spans="1:86">
      <c r="A6485" s="4">
        <v>44147.6325694444</v>
      </c>
      <c r="B6485" s="5" t="s">
        <v>169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 t="s">
        <v>16012</v>
      </c>
      <c r="Y6485" s="7">
        <v>89112290281</v>
      </c>
      <c r="Z6485" s="6"/>
      <c r="AA6485" s="6" t="s">
        <v>16013</v>
      </c>
      <c r="AB6485" s="6" t="s">
        <v>16014</v>
      </c>
      <c r="AC6485" s="7">
        <v>901</v>
      </c>
      <c r="AD6485" s="8">
        <v>44147</v>
      </c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</row>
    <row r="6486" ht="15.15" spans="1:86">
      <c r="A6486" s="4">
        <v>44147.632962963</v>
      </c>
      <c r="B6486" s="5" t="s">
        <v>11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 t="s">
        <v>14744</v>
      </c>
      <c r="BP6486" s="6">
        <v>79216304929</v>
      </c>
      <c r="BQ6486" s="6" t="s">
        <v>14745</v>
      </c>
      <c r="BR6486" s="6" t="s">
        <v>14746</v>
      </c>
      <c r="BS6486" s="6" t="s">
        <v>3853</v>
      </c>
      <c r="BT6486" s="7">
        <v>227</v>
      </c>
      <c r="BU6486" s="8">
        <v>44147</v>
      </c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</row>
    <row r="6487" ht="15.15" hidden="1" spans="1:86">
      <c r="A6487" s="4">
        <v>44147.6332060185</v>
      </c>
      <c r="B6487" s="6" t="s">
        <v>80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 t="s">
        <v>16015</v>
      </c>
      <c r="BH6487" s="7">
        <v>89500299582</v>
      </c>
      <c r="BI6487" s="6" t="s">
        <v>16016</v>
      </c>
      <c r="BJ6487" s="6" t="s">
        <v>16017</v>
      </c>
      <c r="BK6487" s="6" t="s">
        <v>16018</v>
      </c>
      <c r="BL6487" s="6" t="s">
        <v>16019</v>
      </c>
      <c r="BM6487" s="7">
        <v>302</v>
      </c>
      <c r="BN6487" s="6" t="s">
        <v>20</v>
      </c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</row>
    <row r="6488" ht="15.15" hidden="1" spans="1:86">
      <c r="A6488" s="4">
        <v>44147.6335416667</v>
      </c>
      <c r="B6488" s="5" t="s">
        <v>169</v>
      </c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 t="s">
        <v>16020</v>
      </c>
      <c r="Y6488" s="7">
        <v>89112305571</v>
      </c>
      <c r="Z6488" s="6" t="s">
        <v>16021</v>
      </c>
      <c r="AA6488" s="6" t="s">
        <v>16022</v>
      </c>
      <c r="AB6488" s="6" t="s">
        <v>1976</v>
      </c>
      <c r="AC6488" s="7">
        <v>801</v>
      </c>
      <c r="AD6488" s="7" t="s">
        <v>15388</v>
      </c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6"/>
      <c r="BA6488" s="6"/>
      <c r="BB6488" s="6"/>
      <c r="BC6488" s="6"/>
      <c r="BD6488" s="6"/>
      <c r="BE6488" s="6"/>
      <c r="BF6488" s="6"/>
      <c r="BG6488" s="6"/>
      <c r="BH6488" s="6"/>
      <c r="BI6488" s="6"/>
      <c r="BJ6488" s="6"/>
      <c r="BK6488" s="6"/>
      <c r="BL6488" s="6"/>
      <c r="BM6488" s="6"/>
      <c r="BN6488" s="6"/>
      <c r="BO6488" s="6"/>
      <c r="BP6488" s="6"/>
      <c r="BQ6488" s="6"/>
      <c r="BR6488" s="6"/>
      <c r="BS6488" s="6"/>
      <c r="BT6488" s="6"/>
      <c r="BU6488" s="6"/>
      <c r="BV6488" s="6"/>
      <c r="BW6488" s="6"/>
      <c r="BX6488" s="6"/>
      <c r="BY6488" s="6"/>
      <c r="BZ6488" s="6"/>
      <c r="CA6488" s="6"/>
      <c r="CB6488" s="6"/>
      <c r="CC6488" s="6"/>
      <c r="CD6488" s="6"/>
      <c r="CE6488" s="6"/>
      <c r="CF6488" s="6"/>
      <c r="CG6488" s="6"/>
      <c r="CH6488" s="6"/>
    </row>
    <row r="6489" ht="15.15" hidden="1" spans="1:86">
      <c r="A6489" s="4">
        <v>44147.6340740741</v>
      </c>
      <c r="B6489" s="5" t="s">
        <v>65</v>
      </c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 t="s">
        <v>16023</v>
      </c>
      <c r="R6489" s="6">
        <v>79213206902</v>
      </c>
      <c r="S6489" s="6" t="s">
        <v>16024</v>
      </c>
      <c r="T6489" s="6" t="s">
        <v>16025</v>
      </c>
      <c r="U6489" s="6" t="s">
        <v>5817</v>
      </c>
      <c r="V6489" s="7">
        <v>103</v>
      </c>
      <c r="W6489" s="8">
        <v>44147</v>
      </c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  <c r="BA6489" s="6"/>
      <c r="BB6489" s="6"/>
      <c r="BC6489" s="6"/>
      <c r="BD6489" s="6"/>
      <c r="BE6489" s="6"/>
      <c r="BF6489" s="6"/>
      <c r="BG6489" s="6"/>
      <c r="BH6489" s="6"/>
      <c r="BI6489" s="6"/>
      <c r="BJ6489" s="6"/>
      <c r="BK6489" s="6"/>
      <c r="BL6489" s="6"/>
      <c r="BM6489" s="6"/>
      <c r="BN6489" s="6"/>
      <c r="BO6489" s="6"/>
      <c r="BP6489" s="6"/>
      <c r="BQ6489" s="6"/>
      <c r="BR6489" s="6"/>
      <c r="BS6489" s="6"/>
      <c r="BT6489" s="6"/>
      <c r="BU6489" s="6"/>
      <c r="BV6489" s="6"/>
      <c r="BW6489" s="6"/>
      <c r="BX6489" s="6"/>
      <c r="BY6489" s="6"/>
      <c r="BZ6489" s="6"/>
      <c r="CA6489" s="6"/>
      <c r="CB6489" s="6"/>
      <c r="CC6489" s="6"/>
      <c r="CD6489" s="6"/>
      <c r="CE6489" s="6"/>
      <c r="CF6489" s="6"/>
      <c r="CG6489" s="6"/>
      <c r="CH6489" s="6"/>
    </row>
    <row r="6490" ht="15.15" hidden="1" spans="1:86">
      <c r="A6490" s="4">
        <v>44147.6344907407</v>
      </c>
      <c r="B6490" s="5" t="s">
        <v>169</v>
      </c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 t="s">
        <v>16026</v>
      </c>
      <c r="Y6490" s="6" t="s">
        <v>16027</v>
      </c>
      <c r="Z6490" s="6" t="s">
        <v>16028</v>
      </c>
      <c r="AA6490" s="6" t="s">
        <v>16029</v>
      </c>
      <c r="AB6490" s="6" t="s">
        <v>16030</v>
      </c>
      <c r="AC6490" s="7">
        <v>601</v>
      </c>
      <c r="AD6490" s="7" t="s">
        <v>15388</v>
      </c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  <c r="BE6490" s="6"/>
      <c r="BF6490" s="6"/>
      <c r="BG6490" s="6"/>
      <c r="BH6490" s="6"/>
      <c r="BI6490" s="6"/>
      <c r="BJ6490" s="6"/>
      <c r="BK6490" s="6"/>
      <c r="BL6490" s="6"/>
      <c r="BM6490" s="6"/>
      <c r="BN6490" s="6"/>
      <c r="BO6490" s="6"/>
      <c r="BP6490" s="6"/>
      <c r="BQ6490" s="6"/>
      <c r="BR6490" s="6"/>
      <c r="BS6490" s="6"/>
      <c r="BT6490" s="6"/>
      <c r="BU6490" s="6"/>
      <c r="BV6490" s="6"/>
      <c r="BW6490" s="6"/>
      <c r="BX6490" s="6"/>
      <c r="BY6490" s="6"/>
      <c r="BZ6490" s="6"/>
      <c r="CA6490" s="6"/>
      <c r="CB6490" s="6"/>
      <c r="CC6490" s="6"/>
      <c r="CD6490" s="6"/>
      <c r="CE6490" s="6"/>
      <c r="CF6490" s="6"/>
      <c r="CG6490" s="6"/>
      <c r="CH6490" s="6"/>
    </row>
    <row r="6491" ht="15.15" hidden="1" spans="1:86">
      <c r="A6491" s="4">
        <v>44147.6355439815</v>
      </c>
      <c r="B6491" s="5" t="s">
        <v>65</v>
      </c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 t="s">
        <v>2165</v>
      </c>
      <c r="R6491" s="6">
        <v>79112236722</v>
      </c>
      <c r="S6491" s="6" t="s">
        <v>2166</v>
      </c>
      <c r="T6491" s="6" t="s">
        <v>2174</v>
      </c>
      <c r="U6491" s="6" t="s">
        <v>4020</v>
      </c>
      <c r="V6491" s="6">
        <v>3</v>
      </c>
      <c r="W6491" s="8">
        <v>44147</v>
      </c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  <c r="BE6491" s="6"/>
      <c r="BF6491" s="6"/>
      <c r="BG6491" s="6"/>
      <c r="BH6491" s="6"/>
      <c r="BI6491" s="6"/>
      <c r="BJ6491" s="6"/>
      <c r="BK6491" s="6"/>
      <c r="BL6491" s="6"/>
      <c r="BM6491" s="6"/>
      <c r="BN6491" s="6"/>
      <c r="BO6491" s="6"/>
      <c r="BP6491" s="6"/>
      <c r="BQ6491" s="6"/>
      <c r="BR6491" s="6"/>
      <c r="BS6491" s="6"/>
      <c r="BT6491" s="6"/>
      <c r="BU6491" s="6"/>
      <c r="BV6491" s="6"/>
      <c r="BW6491" s="6"/>
      <c r="BX6491" s="6"/>
      <c r="BY6491" s="6"/>
      <c r="BZ6491" s="6"/>
      <c r="CA6491" s="6"/>
      <c r="CB6491" s="6"/>
      <c r="CC6491" s="6"/>
      <c r="CD6491" s="6"/>
      <c r="CE6491" s="6"/>
      <c r="CF6491" s="6"/>
      <c r="CG6491" s="6"/>
      <c r="CH6491" s="6"/>
    </row>
    <row r="6492" ht="15.15" hidden="1" spans="1:86">
      <c r="A6492" s="4">
        <v>44147.6361226852</v>
      </c>
      <c r="B6492" s="6" t="s">
        <v>15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 t="s">
        <v>16031</v>
      </c>
      <c r="AF6492" s="7">
        <v>89213180171</v>
      </c>
      <c r="AG6492" s="6" t="s">
        <v>16032</v>
      </c>
      <c r="AH6492" s="6" t="s">
        <v>16033</v>
      </c>
      <c r="AI6492" s="6" t="s">
        <v>3496</v>
      </c>
      <c r="AJ6492" s="7">
        <v>701</v>
      </c>
      <c r="AK6492" s="6" t="s">
        <v>26</v>
      </c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</row>
    <row r="6493" ht="15.15" hidden="1" spans="1:86">
      <c r="A6493" s="4">
        <v>44147.6362384259</v>
      </c>
      <c r="B6493" s="5" t="s">
        <v>65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 t="s">
        <v>16034</v>
      </c>
      <c r="R6493" s="6">
        <v>79219763348</v>
      </c>
      <c r="S6493" s="6"/>
      <c r="T6493" s="6" t="s">
        <v>16035</v>
      </c>
      <c r="U6493" s="6" t="s">
        <v>4868</v>
      </c>
      <c r="V6493" s="6">
        <v>2</v>
      </c>
      <c r="W6493" s="8">
        <v>44144</v>
      </c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</row>
    <row r="6494" ht="15.15" hidden="1" spans="1:86">
      <c r="A6494" s="4">
        <v>44147.6362731481</v>
      </c>
      <c r="B6494" s="5" t="s">
        <v>169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 t="s">
        <v>16036</v>
      </c>
      <c r="Y6494" s="7">
        <v>89112214429</v>
      </c>
      <c r="Z6494" s="6" t="s">
        <v>16037</v>
      </c>
      <c r="AA6494" s="6" t="s">
        <v>16038</v>
      </c>
      <c r="AB6494" s="6" t="s">
        <v>704</v>
      </c>
      <c r="AC6494" s="7">
        <v>401</v>
      </c>
      <c r="AD6494" s="8">
        <v>44146</v>
      </c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</row>
    <row r="6495" ht="15.15" spans="1:86">
      <c r="A6495" s="4">
        <v>44147.6369444444</v>
      </c>
      <c r="B6495" s="5" t="s">
        <v>11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 t="s">
        <v>16039</v>
      </c>
      <c r="BP6495" s="6" t="s">
        <v>16040</v>
      </c>
      <c r="BQ6495" s="6" t="s">
        <v>16041</v>
      </c>
      <c r="BR6495" s="6" t="s">
        <v>16042</v>
      </c>
      <c r="BS6495" s="6" t="s">
        <v>15324</v>
      </c>
      <c r="BT6495" s="7">
        <v>302</v>
      </c>
      <c r="BU6495" s="8">
        <v>44147</v>
      </c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</row>
    <row r="6496" ht="15.15" spans="1:86">
      <c r="A6496" s="4">
        <v>44147.6371180556</v>
      </c>
      <c r="B6496" s="5" t="s">
        <v>11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 t="s">
        <v>16039</v>
      </c>
      <c r="BP6496" s="6" t="s">
        <v>16040</v>
      </c>
      <c r="BQ6496" s="6" t="s">
        <v>16041</v>
      </c>
      <c r="BR6496" s="6" t="s">
        <v>16042</v>
      </c>
      <c r="BS6496" s="6" t="s">
        <v>15324</v>
      </c>
      <c r="BT6496" s="7">
        <v>302</v>
      </c>
      <c r="BU6496" s="8">
        <v>44147</v>
      </c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</row>
    <row r="6497" ht="15.15" hidden="1" spans="1:86">
      <c r="A6497" s="4">
        <v>44147.6380324074</v>
      </c>
      <c r="B6497" s="6" t="s">
        <v>80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 t="s">
        <v>16043</v>
      </c>
      <c r="BH6497" s="6" t="s">
        <v>16044</v>
      </c>
      <c r="BI6497" s="6" t="s">
        <v>16045</v>
      </c>
      <c r="BJ6497" s="6" t="s">
        <v>16046</v>
      </c>
      <c r="BK6497" s="6" t="s">
        <v>16047</v>
      </c>
      <c r="BL6497" s="6" t="s">
        <v>16048</v>
      </c>
      <c r="BM6497" s="7">
        <v>161</v>
      </c>
      <c r="BN6497" s="6" t="s">
        <v>20</v>
      </c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</row>
    <row r="6498" ht="15.15" hidden="1" spans="1:86">
      <c r="A6498" s="4">
        <v>44147.6381712963</v>
      </c>
      <c r="B6498" s="6" t="s">
        <v>15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 t="s">
        <v>16031</v>
      </c>
      <c r="AF6498" s="7">
        <v>89213180171</v>
      </c>
      <c r="AG6498" s="6" t="s">
        <v>16032</v>
      </c>
      <c r="AH6498" s="6" t="s">
        <v>16049</v>
      </c>
      <c r="AI6498" s="6" t="s">
        <v>3496</v>
      </c>
      <c r="AJ6498" s="7">
        <v>501</v>
      </c>
      <c r="AK6498" s="6" t="s">
        <v>26</v>
      </c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</row>
    <row r="6499" ht="15.15" hidden="1" spans="1:86">
      <c r="A6499" s="4">
        <v>44147.6393402778</v>
      </c>
      <c r="B6499" s="5" t="s">
        <v>169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 t="s">
        <v>16050</v>
      </c>
      <c r="Y6499" s="6">
        <v>79818934364</v>
      </c>
      <c r="Z6499" s="6" t="s">
        <v>16051</v>
      </c>
      <c r="AA6499" s="6" t="s">
        <v>16052</v>
      </c>
      <c r="AB6499" s="6" t="s">
        <v>16053</v>
      </c>
      <c r="AC6499" s="7">
        <v>305</v>
      </c>
      <c r="AD6499" s="8">
        <v>44147</v>
      </c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</row>
    <row r="6500" ht="15.15" hidden="1" spans="1:86">
      <c r="A6500" s="4">
        <v>44147.640150463</v>
      </c>
      <c r="B6500" s="5" t="s">
        <v>169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 t="s">
        <v>16054</v>
      </c>
      <c r="Y6500" s="6" t="s">
        <v>16055</v>
      </c>
      <c r="Z6500" s="6" t="s">
        <v>16056</v>
      </c>
      <c r="AA6500" s="6" t="s">
        <v>16057</v>
      </c>
      <c r="AB6500" s="6" t="s">
        <v>1996</v>
      </c>
      <c r="AC6500" s="7">
        <v>305</v>
      </c>
      <c r="AD6500" s="8">
        <v>44147</v>
      </c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</row>
    <row r="6501" ht="15.15" hidden="1" spans="1:86">
      <c r="A6501" s="4">
        <v>44147.6416087963</v>
      </c>
      <c r="B6501" s="6" t="s">
        <v>80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 t="s">
        <v>16058</v>
      </c>
      <c r="BH6501" s="7">
        <v>89219312589</v>
      </c>
      <c r="BI6501" s="6" t="s">
        <v>16059</v>
      </c>
      <c r="BJ6501" s="6" t="s">
        <v>16060</v>
      </c>
      <c r="BK6501" s="6" t="s">
        <v>16061</v>
      </c>
      <c r="BL6501" s="6" t="s">
        <v>3151</v>
      </c>
      <c r="BM6501" s="7">
        <v>2</v>
      </c>
      <c r="BN6501" s="6" t="s">
        <v>712</v>
      </c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</row>
    <row r="6502" ht="15.15" spans="1:86">
      <c r="A6502" s="4">
        <v>44147.6448263889</v>
      </c>
      <c r="B6502" s="5" t="s">
        <v>11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 t="s">
        <v>16062</v>
      </c>
      <c r="BP6502" s="6">
        <v>79825758586</v>
      </c>
      <c r="BQ6502" s="6" t="s">
        <v>16063</v>
      </c>
      <c r="BR6502" s="6" t="s">
        <v>16064</v>
      </c>
      <c r="BS6502" s="6" t="s">
        <v>378</v>
      </c>
      <c r="BT6502" s="6" t="s">
        <v>16065</v>
      </c>
      <c r="BU6502" s="8">
        <v>44147</v>
      </c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</row>
    <row r="6503" ht="15.15" hidden="1" spans="1:86">
      <c r="A6503" s="4">
        <v>44147.6453125</v>
      </c>
      <c r="B6503" s="5" t="s">
        <v>169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 t="s">
        <v>16066</v>
      </c>
      <c r="Y6503" s="7">
        <v>89213103519</v>
      </c>
      <c r="Z6503" s="6" t="s">
        <v>16067</v>
      </c>
      <c r="AA6503" s="6" t="s">
        <v>16068</v>
      </c>
      <c r="AB6503" s="6" t="s">
        <v>1976</v>
      </c>
      <c r="AC6503" s="7">
        <v>103</v>
      </c>
      <c r="AD6503" s="8">
        <v>44147</v>
      </c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</row>
    <row r="6504" ht="15.15" spans="1:86">
      <c r="A6504" s="4">
        <v>44147.6453356482</v>
      </c>
      <c r="B6504" s="5" t="s">
        <v>11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 t="s">
        <v>16069</v>
      </c>
      <c r="BP6504" s="7">
        <v>89112736964</v>
      </c>
      <c r="BQ6504" s="6" t="s">
        <v>16070</v>
      </c>
      <c r="BR6504" s="6" t="s">
        <v>15410</v>
      </c>
      <c r="BS6504" s="6" t="s">
        <v>9962</v>
      </c>
      <c r="BT6504" s="7">
        <v>120</v>
      </c>
      <c r="BU6504" s="8">
        <v>44147</v>
      </c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</row>
    <row r="6505" ht="15.15" hidden="1" spans="1:86">
      <c r="A6505" s="4">
        <v>44147.6454398148</v>
      </c>
      <c r="B6505" s="5" t="s">
        <v>44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 t="s">
        <v>8423</v>
      </c>
      <c r="AM6505" s="7">
        <v>9046191305</v>
      </c>
      <c r="AN6505" s="6" t="s">
        <v>8424</v>
      </c>
      <c r="AO6505" s="6" t="s">
        <v>16071</v>
      </c>
      <c r="AP6505" s="6" t="s">
        <v>16072</v>
      </c>
      <c r="AQ6505" s="6" t="s">
        <v>16073</v>
      </c>
      <c r="AR6505" s="8">
        <v>44147</v>
      </c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</row>
    <row r="6506" ht="15.15" hidden="1" spans="1:86">
      <c r="A6506" s="4">
        <v>44147.6454861111</v>
      </c>
      <c r="B6506" s="5" t="s">
        <v>44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 t="s">
        <v>16074</v>
      </c>
      <c r="AM6506" s="6">
        <v>79217721142</v>
      </c>
      <c r="AN6506" s="6" t="s">
        <v>16075</v>
      </c>
      <c r="AO6506" s="6" t="s">
        <v>16076</v>
      </c>
      <c r="AP6506" s="6" t="s">
        <v>16077</v>
      </c>
      <c r="AQ6506" s="7">
        <v>303</v>
      </c>
      <c r="AR6506" s="8">
        <v>44147</v>
      </c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</row>
    <row r="6507" ht="15.15" hidden="1" spans="1:86">
      <c r="A6507" s="4">
        <v>44147.6456944444</v>
      </c>
      <c r="B6507" s="5" t="s">
        <v>44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 t="s">
        <v>4349</v>
      </c>
      <c r="AM6507" s="6">
        <f>7911-268-86-83</f>
        <v>7474</v>
      </c>
      <c r="AN6507" s="6" t="s">
        <v>16078</v>
      </c>
      <c r="AO6507" s="6" t="s">
        <v>4351</v>
      </c>
      <c r="AP6507" s="6" t="s">
        <v>16079</v>
      </c>
      <c r="AQ6507" s="7">
        <v>202</v>
      </c>
      <c r="AR6507" s="8">
        <v>44147</v>
      </c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</row>
    <row r="6508" ht="15.15" hidden="1" spans="1:86">
      <c r="A6508" s="4">
        <v>44147.6459143519</v>
      </c>
      <c r="B6508" s="5" t="s">
        <v>192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 t="s">
        <v>16080</v>
      </c>
      <c r="BA6508" s="6">
        <v>79219584446</v>
      </c>
      <c r="BB6508" s="6" t="s">
        <v>16081</v>
      </c>
      <c r="BC6508" s="6" t="s">
        <v>16082</v>
      </c>
      <c r="BD6508" s="6" t="s">
        <v>16083</v>
      </c>
      <c r="BE6508" s="7">
        <v>237</v>
      </c>
      <c r="BF6508" s="8">
        <v>44147</v>
      </c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</row>
    <row r="6509" ht="15.15" hidden="1" spans="1:86">
      <c r="A6509" s="4">
        <v>44147.6468634259</v>
      </c>
      <c r="B6509" s="5" t="s">
        <v>44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 t="s">
        <v>4349</v>
      </c>
      <c r="AM6509" s="6">
        <f>7-911-268-86-83</f>
        <v>-1341</v>
      </c>
      <c r="AN6509" s="6" t="s">
        <v>16078</v>
      </c>
      <c r="AO6509" s="6" t="s">
        <v>4351</v>
      </c>
      <c r="AP6509" s="6" t="s">
        <v>16084</v>
      </c>
      <c r="AQ6509" s="7">
        <v>402</v>
      </c>
      <c r="AR6509" s="8">
        <v>44147</v>
      </c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</row>
    <row r="6510" ht="15.15" spans="1:86">
      <c r="A6510" s="4">
        <v>44147.6473032407</v>
      </c>
      <c r="B6510" s="5" t="s">
        <v>11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 t="s">
        <v>16085</v>
      </c>
      <c r="BP6510" s="7">
        <v>89117002441</v>
      </c>
      <c r="BQ6510" s="6" t="s">
        <v>16086</v>
      </c>
      <c r="BR6510" s="6" t="s">
        <v>16087</v>
      </c>
      <c r="BS6510" s="6" t="s">
        <v>9962</v>
      </c>
      <c r="BT6510" s="7">
        <v>120</v>
      </c>
      <c r="BU6510" s="8">
        <v>44147</v>
      </c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</row>
    <row r="6511" ht="15.15" hidden="1" spans="1:86">
      <c r="A6511" s="4">
        <v>44147.6492708333</v>
      </c>
      <c r="B6511" s="6" t="s">
        <v>80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 t="s">
        <v>16088</v>
      </c>
      <c r="BH6511" s="7">
        <v>89118609539</v>
      </c>
      <c r="BI6511" s="6" t="s">
        <v>16089</v>
      </c>
      <c r="BJ6511" s="6" t="s">
        <v>16090</v>
      </c>
      <c r="BK6511" s="6" t="s">
        <v>16091</v>
      </c>
      <c r="BL6511" s="6" t="s">
        <v>7539</v>
      </c>
      <c r="BM6511" s="7">
        <v>302</v>
      </c>
      <c r="BN6511" s="6" t="s">
        <v>6835</v>
      </c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</row>
    <row r="6512" ht="15.15" hidden="1" spans="1:86">
      <c r="A6512" s="4">
        <v>44147.6502314815</v>
      </c>
      <c r="B6512" s="5" t="s">
        <v>169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 t="s">
        <v>16092</v>
      </c>
      <c r="Y6512" s="6">
        <v>79118244370</v>
      </c>
      <c r="Z6512" s="6" t="s">
        <v>16093</v>
      </c>
      <c r="AA6512" s="6" t="s">
        <v>16094</v>
      </c>
      <c r="AB6512" s="6" t="s">
        <v>1996</v>
      </c>
      <c r="AC6512" s="7">
        <v>801</v>
      </c>
      <c r="AD6512" s="8">
        <v>44147</v>
      </c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</row>
    <row r="6513" ht="15.15" hidden="1" spans="1:86">
      <c r="A6513" s="4">
        <v>44147.6504513889</v>
      </c>
      <c r="B6513" s="5" t="s">
        <v>44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 t="s">
        <v>16095</v>
      </c>
      <c r="AM6513" s="6">
        <f>79214408241/79147436310</f>
        <v>1.00084616677586</v>
      </c>
      <c r="AN6513" s="6" t="s">
        <v>16096</v>
      </c>
      <c r="AO6513" s="6" t="s">
        <v>16097</v>
      </c>
      <c r="AP6513" s="6" t="s">
        <v>16098</v>
      </c>
      <c r="AQ6513" s="6" t="s">
        <v>5578</v>
      </c>
      <c r="AR6513" s="8">
        <v>44147</v>
      </c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</row>
    <row r="6514" ht="15.15" hidden="1" spans="1:86">
      <c r="A6514" s="4">
        <v>44147.6505324074</v>
      </c>
      <c r="B6514" s="5" t="s">
        <v>44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 t="s">
        <v>16099</v>
      </c>
      <c r="AM6514" s="7">
        <v>89110213433</v>
      </c>
      <c r="AN6514" s="6"/>
      <c r="AO6514" s="6" t="s">
        <v>16100</v>
      </c>
      <c r="AP6514" s="6" t="s">
        <v>16101</v>
      </c>
      <c r="AQ6514" s="10">
        <v>503040053</v>
      </c>
      <c r="AR6514" s="8">
        <v>44147</v>
      </c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</row>
    <row r="6515" ht="15.15" spans="1:86">
      <c r="A6515" s="4">
        <v>44147.6524074074</v>
      </c>
      <c r="B6515" s="5" t="s">
        <v>11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 t="s">
        <v>16102</v>
      </c>
      <c r="BP6515" s="7">
        <v>89216450341</v>
      </c>
      <c r="BQ6515" s="6"/>
      <c r="BR6515" s="6" t="s">
        <v>16103</v>
      </c>
      <c r="BS6515" s="6" t="s">
        <v>16104</v>
      </c>
      <c r="BT6515" s="7">
        <v>128</v>
      </c>
      <c r="BU6515" s="8">
        <v>44147</v>
      </c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</row>
    <row r="6516" ht="15.15" spans="1:86">
      <c r="A6516" s="4">
        <v>44147.6526851852</v>
      </c>
      <c r="B6516" s="5" t="s">
        <v>11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 t="s">
        <v>16105</v>
      </c>
      <c r="BP6516" s="7">
        <v>89522362368</v>
      </c>
      <c r="BQ6516" s="6" t="s">
        <v>15021</v>
      </c>
      <c r="BR6516" s="6" t="s">
        <v>16106</v>
      </c>
      <c r="BS6516" s="6" t="s">
        <v>2215</v>
      </c>
      <c r="BT6516" s="7">
        <v>150</v>
      </c>
      <c r="BU6516" s="8">
        <v>44147</v>
      </c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</row>
    <row r="6517" ht="15.15" hidden="1" spans="1:86">
      <c r="A6517" s="4">
        <v>44147.6529282407</v>
      </c>
      <c r="B6517" s="5" t="s">
        <v>44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 t="s">
        <v>16107</v>
      </c>
      <c r="AM6517" s="6">
        <v>79046414989</v>
      </c>
      <c r="AN6517" s="6"/>
      <c r="AO6517" s="6" t="s">
        <v>16108</v>
      </c>
      <c r="AP6517" s="6" t="s">
        <v>16109</v>
      </c>
      <c r="AQ6517" s="7">
        <v>302</v>
      </c>
      <c r="AR6517" s="8">
        <v>44147</v>
      </c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</row>
    <row r="6518" ht="15.15" hidden="1" spans="1:86">
      <c r="A6518" s="4">
        <v>44147.6533680556</v>
      </c>
      <c r="B6518" s="6" t="s">
        <v>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 t="s">
        <v>16110</v>
      </c>
      <c r="BH6518" s="6">
        <v>79110090082</v>
      </c>
      <c r="BI6518" s="6" t="s">
        <v>16111</v>
      </c>
      <c r="BJ6518" s="6" t="s">
        <v>16112</v>
      </c>
      <c r="BK6518" s="6" t="s">
        <v>16113</v>
      </c>
      <c r="BL6518" s="6" t="s">
        <v>8537</v>
      </c>
      <c r="BM6518" s="7">
        <v>303</v>
      </c>
      <c r="BN6518" s="6" t="s">
        <v>433</v>
      </c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</row>
    <row r="6519" ht="15.15" hidden="1" spans="1:86">
      <c r="A6519" s="4">
        <v>44147.6540277778</v>
      </c>
      <c r="B6519" s="5" t="s">
        <v>44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 t="s">
        <v>16107</v>
      </c>
      <c r="AM6519" s="6">
        <v>79046414989</v>
      </c>
      <c r="AN6519" s="6"/>
      <c r="AO6519" s="6" t="s">
        <v>16108</v>
      </c>
      <c r="AP6519" s="6" t="s">
        <v>16114</v>
      </c>
      <c r="AQ6519" s="7">
        <v>502</v>
      </c>
      <c r="AR6519" s="8">
        <v>44147</v>
      </c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</row>
    <row r="6520" ht="15.15" hidden="1" spans="1:86">
      <c r="A6520" s="4">
        <v>44147.6545486111</v>
      </c>
      <c r="B6520" s="5" t="s">
        <v>169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 t="s">
        <v>16115</v>
      </c>
      <c r="Y6520" s="6">
        <v>79516552373</v>
      </c>
      <c r="Z6520" s="6" t="s">
        <v>16116</v>
      </c>
      <c r="AA6520" s="6" t="s">
        <v>16117</v>
      </c>
      <c r="AB6520" s="6" t="s">
        <v>1976</v>
      </c>
      <c r="AC6520" s="7">
        <v>201</v>
      </c>
      <c r="AD6520" s="8">
        <v>44147</v>
      </c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</row>
    <row r="6521" ht="15.15" hidden="1" spans="1:86">
      <c r="A6521" s="4">
        <v>44147.6561458333</v>
      </c>
      <c r="B6521" s="5" t="s">
        <v>192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 t="s">
        <v>16118</v>
      </c>
      <c r="BA6521" s="6">
        <v>79219056568</v>
      </c>
      <c r="BB6521" s="6" t="s">
        <v>16119</v>
      </c>
      <c r="BC6521" s="6" t="s">
        <v>16120</v>
      </c>
      <c r="BD6521" s="6" t="s">
        <v>773</v>
      </c>
      <c r="BE6521" s="7">
        <v>101</v>
      </c>
      <c r="BF6521" s="8">
        <v>44147</v>
      </c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</row>
    <row r="6522" ht="15.15" hidden="1" spans="1:86">
      <c r="A6522" s="4">
        <v>44147.6568055556</v>
      </c>
      <c r="B6522" s="6" t="s">
        <v>80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 t="s">
        <v>16121</v>
      </c>
      <c r="BH6522" s="7">
        <v>89215783473</v>
      </c>
      <c r="BI6522" s="6" t="s">
        <v>16122</v>
      </c>
      <c r="BJ6522" s="6" t="s">
        <v>16123</v>
      </c>
      <c r="BK6522" s="6" t="s">
        <v>16124</v>
      </c>
      <c r="BL6522" s="6" t="s">
        <v>15699</v>
      </c>
      <c r="BM6522" s="7">
        <v>168</v>
      </c>
      <c r="BN6522" s="6" t="s">
        <v>26</v>
      </c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</row>
    <row r="6523" ht="15.15" hidden="1" spans="1:86">
      <c r="A6523" s="4">
        <v>44147.6574189815</v>
      </c>
      <c r="B6523" s="6" t="s">
        <v>80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 t="s">
        <v>16125</v>
      </c>
      <c r="BH6523" s="6">
        <v>79219198931</v>
      </c>
      <c r="BI6523" s="6" t="s">
        <v>16126</v>
      </c>
      <c r="BJ6523" s="6" t="s">
        <v>16127</v>
      </c>
      <c r="BK6523" s="6" t="s">
        <v>16128</v>
      </c>
      <c r="BL6523" s="6" t="s">
        <v>3614</v>
      </c>
      <c r="BM6523" s="6" t="s">
        <v>4448</v>
      </c>
      <c r="BN6523" s="6" t="s">
        <v>624</v>
      </c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</row>
    <row r="6524" ht="15.15" hidden="1" spans="1:86">
      <c r="A6524" s="4">
        <v>44147.6578587963</v>
      </c>
      <c r="B6524" s="5" t="s">
        <v>44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 t="s">
        <v>16095</v>
      </c>
      <c r="AM6524" s="6">
        <f>79214408241/79147436310</f>
        <v>1.00084616677586</v>
      </c>
      <c r="AN6524" s="6" t="s">
        <v>16096</v>
      </c>
      <c r="AO6524" s="6" t="s">
        <v>16097</v>
      </c>
      <c r="AP6524" s="6" t="s">
        <v>16129</v>
      </c>
      <c r="AQ6524" s="6" t="s">
        <v>16130</v>
      </c>
      <c r="AR6524" s="8">
        <v>44147</v>
      </c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</row>
    <row r="6525" ht="15.15" hidden="1" spans="1:86">
      <c r="A6525" s="4">
        <v>44147.6582291667</v>
      </c>
      <c r="B6525" s="5" t="s">
        <v>192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 t="s">
        <v>16131</v>
      </c>
      <c r="BA6525" s="7">
        <v>79214019707</v>
      </c>
      <c r="BB6525" s="6" t="s">
        <v>16132</v>
      </c>
      <c r="BC6525" s="6" t="s">
        <v>16133</v>
      </c>
      <c r="BD6525" s="6" t="s">
        <v>773</v>
      </c>
      <c r="BE6525" s="7">
        <v>101</v>
      </c>
      <c r="BF6525" s="8">
        <v>44147</v>
      </c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</row>
    <row r="6526" ht="15.15" spans="1:86">
      <c r="A6526" s="4">
        <v>44147.6583449074</v>
      </c>
      <c r="B6526" s="5" t="s">
        <v>11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 t="s">
        <v>16134</v>
      </c>
      <c r="BP6526" s="6">
        <v>79213960405</v>
      </c>
      <c r="BQ6526" s="6" t="s">
        <v>16135</v>
      </c>
      <c r="BR6526" s="6" t="s">
        <v>16136</v>
      </c>
      <c r="BS6526" s="6" t="s">
        <v>2517</v>
      </c>
      <c r="BT6526" s="6" t="s">
        <v>2225</v>
      </c>
      <c r="BU6526" s="8">
        <v>44147</v>
      </c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</row>
    <row r="6527" ht="15.15" hidden="1" spans="1:86">
      <c r="A6527" s="4">
        <v>44147.6635648148</v>
      </c>
      <c r="B6527" s="5" t="s">
        <v>44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 t="s">
        <v>16137</v>
      </c>
      <c r="AM6527" s="7">
        <v>89111651477</v>
      </c>
      <c r="AN6527" s="6"/>
      <c r="AO6527" s="6" t="s">
        <v>16138</v>
      </c>
      <c r="AP6527" s="6" t="s">
        <v>16109</v>
      </c>
      <c r="AQ6527" s="6">
        <v>6</v>
      </c>
      <c r="AR6527" s="8">
        <v>44147</v>
      </c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</row>
    <row r="6528" ht="15.15" hidden="1" spans="1:86">
      <c r="A6528" s="4">
        <v>44147.6650694444</v>
      </c>
      <c r="B6528" s="5" t="s">
        <v>44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 t="s">
        <v>16137</v>
      </c>
      <c r="AM6528" s="7">
        <v>89111651477</v>
      </c>
      <c r="AN6528" s="6"/>
      <c r="AO6528" s="6" t="s">
        <v>16138</v>
      </c>
      <c r="AP6528" s="6" t="s">
        <v>16139</v>
      </c>
      <c r="AQ6528" s="6">
        <v>6</v>
      </c>
      <c r="AR6528" s="8">
        <v>44147</v>
      </c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</row>
    <row r="6529" ht="15.15" hidden="1" spans="1:86">
      <c r="A6529" s="4">
        <v>44147.6656828704</v>
      </c>
      <c r="B6529" s="5" t="s">
        <v>192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 t="s">
        <v>4804</v>
      </c>
      <c r="BA6529" s="7">
        <v>89215574220</v>
      </c>
      <c r="BB6529" s="6" t="s">
        <v>4805</v>
      </c>
      <c r="BC6529" s="6" t="s">
        <v>4806</v>
      </c>
      <c r="BD6529" s="6" t="s">
        <v>4425</v>
      </c>
      <c r="BE6529" s="7">
        <v>228</v>
      </c>
      <c r="BF6529" s="8">
        <v>44147</v>
      </c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</row>
    <row r="6530" ht="15.15" hidden="1" spans="1:86">
      <c r="A6530" s="4">
        <v>44147.6656828704</v>
      </c>
      <c r="B6530" s="6" t="s">
        <v>15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 t="s">
        <v>16131</v>
      </c>
      <c r="AF6530" s="7">
        <v>79214019707</v>
      </c>
      <c r="AG6530" s="6" t="s">
        <v>16132</v>
      </c>
      <c r="AH6530" s="6" t="s">
        <v>16140</v>
      </c>
      <c r="AI6530" s="6" t="s">
        <v>16141</v>
      </c>
      <c r="AJ6530" s="7">
        <v>201</v>
      </c>
      <c r="AK6530" s="6" t="s">
        <v>16142</v>
      </c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</row>
    <row r="6531" ht="15.15" spans="1:86">
      <c r="A6531" s="4">
        <v>44147.6657638889</v>
      </c>
      <c r="B6531" s="5" t="s">
        <v>11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 t="s">
        <v>16143</v>
      </c>
      <c r="BP6531" s="7">
        <v>89062768086</v>
      </c>
      <c r="BQ6531" s="6" t="s">
        <v>16144</v>
      </c>
      <c r="BR6531" s="6" t="s">
        <v>16145</v>
      </c>
      <c r="BS6531" s="6" t="s">
        <v>2068</v>
      </c>
      <c r="BT6531" s="7">
        <v>2</v>
      </c>
      <c r="BU6531" s="8">
        <v>44147</v>
      </c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</row>
    <row r="6532" ht="15.15" spans="1:86">
      <c r="A6532" s="4">
        <v>44147.6680439815</v>
      </c>
      <c r="B6532" s="5" t="s">
        <v>11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 t="s">
        <v>16146</v>
      </c>
      <c r="BP6532" s="7">
        <v>89119766224</v>
      </c>
      <c r="BQ6532" s="6" t="s">
        <v>16147</v>
      </c>
      <c r="BR6532" s="6" t="s">
        <v>16148</v>
      </c>
      <c r="BS6532" s="6" t="s">
        <v>14363</v>
      </c>
      <c r="BT6532" s="7">
        <v>161</v>
      </c>
      <c r="BU6532" s="8">
        <v>44147</v>
      </c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</row>
    <row r="6533" ht="15.15" hidden="1" spans="1:86">
      <c r="A6533" s="4">
        <v>44147.6683796296</v>
      </c>
      <c r="B6533" s="5" t="s">
        <v>44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 t="s">
        <v>16149</v>
      </c>
      <c r="AM6533" s="7">
        <v>89312414802</v>
      </c>
      <c r="AN6533" s="6"/>
      <c r="AO6533" s="6" t="s">
        <v>16150</v>
      </c>
      <c r="AP6533" s="6" t="s">
        <v>16151</v>
      </c>
      <c r="AQ6533" s="6" t="s">
        <v>16152</v>
      </c>
      <c r="AR6533" s="8">
        <v>44147</v>
      </c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</row>
    <row r="6534" ht="15.15" hidden="1" spans="1:86">
      <c r="A6534" s="4">
        <v>44147.6697106482</v>
      </c>
      <c r="B6534" s="5" t="s">
        <v>634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 t="s">
        <v>4837</v>
      </c>
      <c r="BW6534" s="7">
        <v>89112500136</v>
      </c>
      <c r="BX6534" s="6" t="s">
        <v>4838</v>
      </c>
      <c r="BY6534" s="6" t="s">
        <v>16153</v>
      </c>
      <c r="BZ6534" s="6" t="s">
        <v>16154</v>
      </c>
      <c r="CA6534" s="7">
        <v>102</v>
      </c>
      <c r="CB6534" s="8">
        <v>44147</v>
      </c>
      <c r="CC6534" s="6"/>
      <c r="CD6534" s="6"/>
      <c r="CE6534" s="6"/>
      <c r="CF6534" s="6"/>
      <c r="CG6534" s="6"/>
      <c r="CH6534" s="6"/>
    </row>
    <row r="6535" ht="15.15" hidden="1" spans="1:86">
      <c r="A6535" s="4">
        <v>44147.6701273148</v>
      </c>
      <c r="B6535" s="5" t="s">
        <v>634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 t="s">
        <v>16155</v>
      </c>
      <c r="BW6535" s="7">
        <v>89112449620</v>
      </c>
      <c r="BX6535" s="6" t="s">
        <v>16156</v>
      </c>
      <c r="BY6535" s="6" t="s">
        <v>16157</v>
      </c>
      <c r="BZ6535" s="6" t="s">
        <v>2499</v>
      </c>
      <c r="CA6535" s="7">
        <v>102</v>
      </c>
      <c r="CB6535" s="8">
        <v>44147</v>
      </c>
      <c r="CC6535" s="6"/>
      <c r="CD6535" s="6"/>
      <c r="CE6535" s="6"/>
      <c r="CF6535" s="6"/>
      <c r="CG6535" s="6"/>
      <c r="CH6535" s="6"/>
    </row>
    <row r="6536" ht="15.15" hidden="1" spans="1:86">
      <c r="A6536" s="4">
        <v>44147.6713541667</v>
      </c>
      <c r="B6536" s="5" t="s">
        <v>27</v>
      </c>
      <c r="C6536" s="6"/>
      <c r="D6536" s="6"/>
      <c r="E6536" s="6"/>
      <c r="F6536" s="6"/>
      <c r="G6536" s="6"/>
      <c r="H6536" s="6"/>
      <c r="I6536" s="6"/>
      <c r="J6536" s="6" t="s">
        <v>16158</v>
      </c>
      <c r="K6536" s="6">
        <v>79215978318</v>
      </c>
      <c r="L6536" s="6" t="s">
        <v>16159</v>
      </c>
      <c r="M6536" s="6" t="s">
        <v>16160</v>
      </c>
      <c r="N6536" s="6" t="s">
        <v>3332</v>
      </c>
      <c r="O6536" s="7">
        <v>104</v>
      </c>
      <c r="P6536" s="8">
        <v>44147</v>
      </c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</row>
    <row r="6537" ht="15.15" hidden="1" spans="1:86">
      <c r="A6537" s="4">
        <v>44147.6722337963</v>
      </c>
      <c r="B6537" s="5" t="s">
        <v>44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 t="s">
        <v>16161</v>
      </c>
      <c r="AM6537" s="7">
        <v>89119431795</v>
      </c>
      <c r="AN6537" s="6"/>
      <c r="AO6537" s="6" t="s">
        <v>16162</v>
      </c>
      <c r="AP6537" s="6" t="s">
        <v>16101</v>
      </c>
      <c r="AQ6537" s="7">
        <v>204</v>
      </c>
      <c r="AR6537" s="8">
        <v>44147</v>
      </c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</row>
    <row r="6538" ht="15.15" hidden="1" spans="1:86">
      <c r="A6538" s="4">
        <v>44147.6732638889</v>
      </c>
      <c r="B6538" s="5" t="s">
        <v>27</v>
      </c>
      <c r="C6538" s="6"/>
      <c r="D6538" s="6"/>
      <c r="E6538" s="6"/>
      <c r="F6538" s="6"/>
      <c r="G6538" s="6"/>
      <c r="H6538" s="6"/>
      <c r="I6538" s="6"/>
      <c r="J6538" s="6" t="s">
        <v>16163</v>
      </c>
      <c r="K6538" s="7">
        <v>89213449250</v>
      </c>
      <c r="L6538" s="6" t="s">
        <v>16164</v>
      </c>
      <c r="M6538" s="6" t="s">
        <v>16165</v>
      </c>
      <c r="N6538" s="6" t="s">
        <v>16166</v>
      </c>
      <c r="O6538" s="7">
        <v>102</v>
      </c>
      <c r="P6538" s="8">
        <v>44147</v>
      </c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</row>
    <row r="6539" ht="15.15" hidden="1" spans="1:86">
      <c r="A6539" s="4">
        <v>44147.673275463</v>
      </c>
      <c r="B6539" s="5" t="s">
        <v>44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 t="s">
        <v>16161</v>
      </c>
      <c r="AM6539" s="7">
        <v>89119431795</v>
      </c>
      <c r="AN6539" s="6"/>
      <c r="AO6539" s="6" t="s">
        <v>16162</v>
      </c>
      <c r="AP6539" s="6" t="s">
        <v>168</v>
      </c>
      <c r="AQ6539" s="7">
        <v>404</v>
      </c>
      <c r="AR6539" s="8">
        <v>44147</v>
      </c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</row>
    <row r="6540" ht="15.15" spans="1:86">
      <c r="A6540" s="4">
        <v>44147.6754282407</v>
      </c>
      <c r="B6540" s="5" t="s">
        <v>11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 t="s">
        <v>16167</v>
      </c>
      <c r="BP6540" s="7">
        <v>9500403467</v>
      </c>
      <c r="BQ6540" s="6" t="s">
        <v>16168</v>
      </c>
      <c r="BR6540" s="6" t="s">
        <v>16169</v>
      </c>
      <c r="BS6540" s="6" t="s">
        <v>12690</v>
      </c>
      <c r="BT6540" s="7">
        <v>175</v>
      </c>
      <c r="BU6540" s="8">
        <v>44147</v>
      </c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</row>
    <row r="6541" ht="15.15" spans="1:86">
      <c r="A6541" s="4">
        <v>44147.676412037</v>
      </c>
      <c r="B6541" s="5" t="s">
        <v>11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 t="s">
        <v>16170</v>
      </c>
      <c r="BP6541" s="7">
        <v>89112870659</v>
      </c>
      <c r="BQ6541" s="6" t="s">
        <v>16171</v>
      </c>
      <c r="BR6541" s="6" t="s">
        <v>16172</v>
      </c>
      <c r="BS6541" s="6" t="s">
        <v>378</v>
      </c>
      <c r="BT6541" s="6" t="s">
        <v>16173</v>
      </c>
      <c r="BU6541" s="8">
        <v>44147</v>
      </c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</row>
    <row r="6542" ht="15.15" hidden="1" spans="1:86">
      <c r="A6542" s="4">
        <v>44147.6765740741</v>
      </c>
      <c r="B6542" s="6" t="s">
        <v>15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 t="s">
        <v>5075</v>
      </c>
      <c r="AF6542" s="6">
        <v>79219831152</v>
      </c>
      <c r="AG6542" s="6" t="s">
        <v>5076</v>
      </c>
      <c r="AH6542" s="6" t="s">
        <v>16174</v>
      </c>
      <c r="AI6542" s="6" t="s">
        <v>714</v>
      </c>
      <c r="AJ6542" s="7">
        <v>102</v>
      </c>
      <c r="AK6542" s="6" t="s">
        <v>26</v>
      </c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</row>
    <row r="6543" ht="15.15" hidden="1" spans="1:86">
      <c r="A6543" s="4">
        <v>44147.6778587963</v>
      </c>
      <c r="B6543" s="5" t="s">
        <v>192</v>
      </c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6" t="s">
        <v>13891</v>
      </c>
      <c r="BA6543" s="7">
        <v>89217444440</v>
      </c>
      <c r="BB6543" s="6" t="s">
        <v>13892</v>
      </c>
      <c r="BC6543" s="6" t="s">
        <v>13893</v>
      </c>
      <c r="BD6543" s="6" t="s">
        <v>12862</v>
      </c>
      <c r="BE6543" s="7">
        <v>237</v>
      </c>
      <c r="BF6543" s="8">
        <v>44147</v>
      </c>
      <c r="BG6543" s="6"/>
      <c r="BH6543" s="6"/>
      <c r="BI6543" s="6"/>
      <c r="BJ6543" s="6"/>
      <c r="BK6543" s="6"/>
      <c r="BL6543" s="6"/>
      <c r="BM6543" s="6"/>
      <c r="BN6543" s="6"/>
      <c r="BO6543" s="6"/>
      <c r="BP6543" s="6"/>
      <c r="BQ6543" s="6"/>
      <c r="BR6543" s="6"/>
      <c r="BS6543" s="6"/>
      <c r="BT6543" s="6"/>
      <c r="BU6543" s="6"/>
      <c r="BV6543" s="6"/>
      <c r="BW6543" s="6"/>
      <c r="BX6543" s="6"/>
      <c r="BY6543" s="6"/>
      <c r="BZ6543" s="6"/>
      <c r="CA6543" s="6"/>
      <c r="CB6543" s="6"/>
      <c r="CC6543" s="6"/>
      <c r="CD6543" s="6"/>
      <c r="CE6543" s="6"/>
      <c r="CF6543" s="6"/>
      <c r="CG6543" s="6"/>
      <c r="CH6543" s="6"/>
    </row>
    <row r="6544" ht="15.15" hidden="1" spans="1:86">
      <c r="A6544" s="4">
        <v>44147.6791782407</v>
      </c>
      <c r="B6544" s="5" t="s">
        <v>65</v>
      </c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 t="s">
        <v>12520</v>
      </c>
      <c r="R6544" s="7">
        <v>89633453550</v>
      </c>
      <c r="S6544" s="6" t="s">
        <v>12521</v>
      </c>
      <c r="T6544" s="6" t="s">
        <v>12522</v>
      </c>
      <c r="U6544" s="6" t="s">
        <v>414</v>
      </c>
      <c r="V6544" s="7">
        <v>201</v>
      </c>
      <c r="W6544" s="8">
        <v>44146</v>
      </c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6"/>
      <c r="BA6544" s="6"/>
      <c r="BB6544" s="6"/>
      <c r="BC6544" s="6"/>
      <c r="BD6544" s="6"/>
      <c r="BE6544" s="6"/>
      <c r="BF6544" s="6"/>
      <c r="BG6544" s="6"/>
      <c r="BH6544" s="6"/>
      <c r="BI6544" s="6"/>
      <c r="BJ6544" s="6"/>
      <c r="BK6544" s="6"/>
      <c r="BL6544" s="6"/>
      <c r="BM6544" s="6"/>
      <c r="BN6544" s="6"/>
      <c r="BO6544" s="6"/>
      <c r="BP6544" s="6"/>
      <c r="BQ6544" s="6"/>
      <c r="BR6544" s="6"/>
      <c r="BS6544" s="6"/>
      <c r="BT6544" s="6"/>
      <c r="BU6544" s="6"/>
      <c r="BV6544" s="6"/>
      <c r="BW6544" s="6"/>
      <c r="BX6544" s="6"/>
      <c r="BY6544" s="6"/>
      <c r="BZ6544" s="6"/>
      <c r="CA6544" s="6"/>
      <c r="CB6544" s="6"/>
      <c r="CC6544" s="6"/>
      <c r="CD6544" s="6"/>
      <c r="CE6544" s="6"/>
      <c r="CF6544" s="6"/>
      <c r="CG6544" s="6"/>
      <c r="CH6544" s="6"/>
    </row>
    <row r="6545" ht="15.15" spans="1:86">
      <c r="A6545" s="4">
        <v>44147.6794328704</v>
      </c>
      <c r="B6545" s="5" t="s">
        <v>11</v>
      </c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  <c r="BE6545" s="6"/>
      <c r="BF6545" s="6"/>
      <c r="BG6545" s="6"/>
      <c r="BH6545" s="6"/>
      <c r="BI6545" s="6"/>
      <c r="BJ6545" s="6"/>
      <c r="BK6545" s="6"/>
      <c r="BL6545" s="6"/>
      <c r="BM6545" s="6"/>
      <c r="BN6545" s="6"/>
      <c r="BO6545" s="6" t="s">
        <v>16175</v>
      </c>
      <c r="BP6545" s="6">
        <v>79312250398</v>
      </c>
      <c r="BQ6545" s="6" t="s">
        <v>14378</v>
      </c>
      <c r="BR6545" s="6" t="s">
        <v>10381</v>
      </c>
      <c r="BS6545" s="6" t="s">
        <v>218</v>
      </c>
      <c r="BT6545" s="7">
        <v>301</v>
      </c>
      <c r="BU6545" s="8">
        <v>44147</v>
      </c>
      <c r="BV6545" s="6"/>
      <c r="BW6545" s="6"/>
      <c r="BX6545" s="6"/>
      <c r="BY6545" s="6"/>
      <c r="BZ6545" s="6"/>
      <c r="CA6545" s="6"/>
      <c r="CB6545" s="6"/>
      <c r="CC6545" s="6"/>
      <c r="CD6545" s="6"/>
      <c r="CE6545" s="6"/>
      <c r="CF6545" s="6"/>
      <c r="CG6545" s="6"/>
      <c r="CH6545" s="6"/>
    </row>
    <row r="6546" ht="15.15" hidden="1" spans="1:86">
      <c r="A6546" s="4">
        <v>44147.6805439815</v>
      </c>
      <c r="B6546" s="6" t="s">
        <v>15</v>
      </c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 t="s">
        <v>11328</v>
      </c>
      <c r="AF6546" s="7">
        <v>89818006522</v>
      </c>
      <c r="AG6546" s="6" t="s">
        <v>16176</v>
      </c>
      <c r="AH6546" s="6" t="s">
        <v>16177</v>
      </c>
      <c r="AI6546" s="6" t="s">
        <v>7524</v>
      </c>
      <c r="AJ6546" s="7">
        <v>303</v>
      </c>
      <c r="AK6546" s="6" t="s">
        <v>20</v>
      </c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  <c r="BE6546" s="6"/>
      <c r="BF6546" s="6"/>
      <c r="BG6546" s="6"/>
      <c r="BH6546" s="6"/>
      <c r="BI6546" s="6"/>
      <c r="BJ6546" s="6"/>
      <c r="BK6546" s="6"/>
      <c r="BL6546" s="6"/>
      <c r="BM6546" s="6"/>
      <c r="BN6546" s="6"/>
      <c r="BO6546" s="6"/>
      <c r="BP6546" s="6"/>
      <c r="BQ6546" s="6"/>
      <c r="BR6546" s="6"/>
      <c r="BS6546" s="6"/>
      <c r="BT6546" s="6"/>
      <c r="BU6546" s="6"/>
      <c r="BV6546" s="6"/>
      <c r="BW6546" s="6"/>
      <c r="BX6546" s="6"/>
      <c r="BY6546" s="6"/>
      <c r="BZ6546" s="6"/>
      <c r="CA6546" s="6"/>
      <c r="CB6546" s="6"/>
      <c r="CC6546" s="6"/>
      <c r="CD6546" s="6"/>
      <c r="CE6546" s="6"/>
      <c r="CF6546" s="6"/>
      <c r="CG6546" s="6"/>
      <c r="CH6546" s="6"/>
    </row>
    <row r="6547" ht="15.15" hidden="1" spans="1:86">
      <c r="A6547" s="4">
        <v>44147.6806018519</v>
      </c>
      <c r="B6547" s="5" t="s">
        <v>65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 t="s">
        <v>16178</v>
      </c>
      <c r="R6547" s="7">
        <v>89112645140</v>
      </c>
      <c r="S6547" s="6" t="s">
        <v>16179</v>
      </c>
      <c r="T6547" s="6" t="s">
        <v>16180</v>
      </c>
      <c r="U6547" s="6" t="s">
        <v>5458</v>
      </c>
      <c r="V6547" s="7">
        <v>103</v>
      </c>
      <c r="W6547" s="8">
        <v>44147</v>
      </c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</row>
    <row r="6548" ht="15.15" hidden="1" spans="1:86">
      <c r="A6548" s="4">
        <v>44147.6808912037</v>
      </c>
      <c r="B6548" s="5" t="s">
        <v>169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 t="s">
        <v>16181</v>
      </c>
      <c r="Y6548" s="7">
        <v>89213525757</v>
      </c>
      <c r="Z6548" s="6"/>
      <c r="AA6548" s="6" t="s">
        <v>16182</v>
      </c>
      <c r="AB6548" s="6" t="s">
        <v>16183</v>
      </c>
      <c r="AC6548" s="7">
        <v>103</v>
      </c>
      <c r="AD6548" s="8">
        <v>44147</v>
      </c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</row>
    <row r="6549" ht="15.15" hidden="1" spans="1:86">
      <c r="A6549" s="4">
        <v>44147.6830092593</v>
      </c>
      <c r="B6549" s="5" t="s">
        <v>27</v>
      </c>
      <c r="C6549" s="6"/>
      <c r="D6549" s="6"/>
      <c r="E6549" s="6"/>
      <c r="F6549" s="6"/>
      <c r="G6549" s="6"/>
      <c r="H6549" s="6"/>
      <c r="I6549" s="6"/>
      <c r="J6549" s="6" t="s">
        <v>16184</v>
      </c>
      <c r="K6549" s="7">
        <v>89215555010</v>
      </c>
      <c r="L6549" s="6" t="s">
        <v>16185</v>
      </c>
      <c r="M6549" s="6" t="s">
        <v>16186</v>
      </c>
      <c r="N6549" s="6" t="s">
        <v>16187</v>
      </c>
      <c r="O6549" s="7">
        <v>202</v>
      </c>
      <c r="P6549" s="8">
        <v>44147</v>
      </c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</row>
    <row r="6550" ht="15.15" hidden="1" spans="1:86">
      <c r="A6550" s="4">
        <v>44147.6839583333</v>
      </c>
      <c r="B6550" s="6" t="s">
        <v>80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 t="s">
        <v>16188</v>
      </c>
      <c r="BH6550" s="7">
        <v>89112799175</v>
      </c>
      <c r="BI6550" s="6" t="s">
        <v>16189</v>
      </c>
      <c r="BJ6550" s="6" t="s">
        <v>16190</v>
      </c>
      <c r="BK6550" s="6" t="s">
        <v>16191</v>
      </c>
      <c r="BL6550" s="6" t="s">
        <v>16192</v>
      </c>
      <c r="BM6550" s="7">
        <v>164</v>
      </c>
      <c r="BN6550" s="6" t="s">
        <v>26</v>
      </c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</row>
    <row r="6551" ht="15.15" hidden="1" spans="1:86">
      <c r="A6551" s="4">
        <v>44147.6849421296</v>
      </c>
      <c r="B6551" s="6" t="s">
        <v>15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 t="s">
        <v>16193</v>
      </c>
      <c r="AF6551" s="6">
        <v>79112673104</v>
      </c>
      <c r="AG6551" s="6" t="s">
        <v>16194</v>
      </c>
      <c r="AH6551" s="6" t="s">
        <v>16195</v>
      </c>
      <c r="AI6551" s="6" t="s">
        <v>11564</v>
      </c>
      <c r="AJ6551" s="7">
        <v>104</v>
      </c>
      <c r="AK6551" s="6" t="s">
        <v>20</v>
      </c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</row>
    <row r="6552" ht="15.15" spans="1:86">
      <c r="A6552" s="4">
        <v>44147.6897685185</v>
      </c>
      <c r="B6552" s="5" t="s">
        <v>11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 t="s">
        <v>16196</v>
      </c>
      <c r="BP6552" s="6">
        <v>79219293928</v>
      </c>
      <c r="BQ6552" s="6"/>
      <c r="BR6552" s="6" t="s">
        <v>16197</v>
      </c>
      <c r="BS6552" s="6" t="s">
        <v>13186</v>
      </c>
      <c r="BT6552" s="7">
        <v>307</v>
      </c>
      <c r="BU6552" s="8">
        <v>44147</v>
      </c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</row>
    <row r="6553" ht="15.15" hidden="1" spans="1:86">
      <c r="A6553" s="4">
        <v>44147.6908449074</v>
      </c>
      <c r="B6553" s="5" t="s">
        <v>169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 t="s">
        <v>1713</v>
      </c>
      <c r="Y6553" s="6">
        <v>79214196018</v>
      </c>
      <c r="Z6553" s="6" t="s">
        <v>16198</v>
      </c>
      <c r="AA6553" s="6" t="s">
        <v>1715</v>
      </c>
      <c r="AB6553" s="6" t="s">
        <v>6470</v>
      </c>
      <c r="AC6553" s="7">
        <v>116</v>
      </c>
      <c r="AD6553" s="8">
        <v>44147</v>
      </c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</row>
    <row r="6554" ht="15.15" hidden="1" spans="1:86">
      <c r="A6554" s="4">
        <v>44147.6923032407</v>
      </c>
      <c r="B6554" s="6" t="s">
        <v>80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 t="s">
        <v>16199</v>
      </c>
      <c r="BH6554" s="6">
        <v>7921943227</v>
      </c>
      <c r="BI6554" s="6" t="s">
        <v>16200</v>
      </c>
      <c r="BJ6554" s="6" t="s">
        <v>16201</v>
      </c>
      <c r="BK6554" s="6" t="s">
        <v>16202</v>
      </c>
      <c r="BL6554" s="6" t="s">
        <v>16203</v>
      </c>
      <c r="BM6554" s="7">
        <v>164</v>
      </c>
      <c r="BN6554" s="6" t="s">
        <v>16204</v>
      </c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</row>
    <row r="6555" ht="15.15" hidden="1" spans="1:86">
      <c r="A6555" s="4">
        <v>44147.6933912037</v>
      </c>
      <c r="B6555" s="5" t="s">
        <v>634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 t="s">
        <v>15707</v>
      </c>
      <c r="BW6555" s="7">
        <v>89213564509</v>
      </c>
      <c r="BX6555" s="6" t="s">
        <v>16205</v>
      </c>
      <c r="BY6555" s="6" t="s">
        <v>15708</v>
      </c>
      <c r="BZ6555" s="6" t="s">
        <v>2499</v>
      </c>
      <c r="CA6555" s="7">
        <v>102</v>
      </c>
      <c r="CB6555" s="8">
        <v>44147</v>
      </c>
      <c r="CC6555" s="6"/>
      <c r="CD6555" s="6"/>
      <c r="CE6555" s="6"/>
      <c r="CF6555" s="6"/>
      <c r="CG6555" s="6"/>
      <c r="CH6555" s="6"/>
    </row>
    <row r="6556" ht="15.15" hidden="1" spans="1:86">
      <c r="A6556" s="4">
        <v>44147.6946064815</v>
      </c>
      <c r="B6556" s="5" t="s">
        <v>169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 t="s">
        <v>16206</v>
      </c>
      <c r="Y6556" s="7">
        <v>89650116631</v>
      </c>
      <c r="Z6556" s="6"/>
      <c r="AA6556" s="6" t="s">
        <v>16207</v>
      </c>
      <c r="AB6556" s="6" t="s">
        <v>16208</v>
      </c>
      <c r="AC6556" s="7">
        <v>202</v>
      </c>
      <c r="AD6556" s="8">
        <v>44147</v>
      </c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</row>
    <row r="6557" ht="15.15" spans="1:86">
      <c r="A6557" s="4">
        <v>44147.6948263889</v>
      </c>
      <c r="B6557" s="5" t="s">
        <v>11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 t="s">
        <v>338</v>
      </c>
      <c r="BP6557" s="6">
        <v>79219146768</v>
      </c>
      <c r="BQ6557" s="6" t="s">
        <v>339</v>
      </c>
      <c r="BR6557" s="6" t="s">
        <v>340</v>
      </c>
      <c r="BS6557" s="6" t="s">
        <v>280</v>
      </c>
      <c r="BT6557" s="7">
        <v>203</v>
      </c>
      <c r="BU6557" s="8">
        <v>44147</v>
      </c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</row>
    <row r="6558" ht="15.15" spans="1:86">
      <c r="A6558" s="4">
        <v>44147.6958796296</v>
      </c>
      <c r="B6558" s="5" t="s">
        <v>11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 t="s">
        <v>13404</v>
      </c>
      <c r="BP6558" s="7">
        <v>89112257015</v>
      </c>
      <c r="BQ6558" s="6" t="s">
        <v>13405</v>
      </c>
      <c r="BR6558" s="6" t="s">
        <v>13406</v>
      </c>
      <c r="BS6558" s="6" t="s">
        <v>280</v>
      </c>
      <c r="BT6558" s="7">
        <v>103</v>
      </c>
      <c r="BU6558" s="8">
        <v>44147</v>
      </c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</row>
    <row r="6559" ht="15.15" hidden="1" spans="1:86">
      <c r="A6559" s="4">
        <v>44147.6963310185</v>
      </c>
      <c r="B6559" s="5" t="s">
        <v>125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 t="s">
        <v>16206</v>
      </c>
      <c r="AT6559" s="7">
        <v>89650116631</v>
      </c>
      <c r="AU6559" s="6"/>
      <c r="AV6559" s="6" t="s">
        <v>16207</v>
      </c>
      <c r="AW6559" s="6" t="s">
        <v>16209</v>
      </c>
      <c r="AX6559" s="7">
        <v>105</v>
      </c>
      <c r="AY6559" s="8">
        <v>44147</v>
      </c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</row>
    <row r="6560" ht="15.15" hidden="1" spans="1:86">
      <c r="A6560" s="4">
        <v>44147.6984375</v>
      </c>
      <c r="B6560" s="5" t="s">
        <v>44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 t="s">
        <v>16210</v>
      </c>
      <c r="AM6560" s="6">
        <v>79119384775</v>
      </c>
      <c r="AN6560" s="6" t="s">
        <v>16211</v>
      </c>
      <c r="AO6560" s="6" t="s">
        <v>16212</v>
      </c>
      <c r="AP6560" s="6" t="s">
        <v>16213</v>
      </c>
      <c r="AQ6560" s="7">
        <v>120</v>
      </c>
      <c r="AR6560" s="8">
        <v>44147</v>
      </c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</row>
    <row r="6561" ht="15.15" hidden="1" spans="1:86">
      <c r="A6561" s="4">
        <v>44147.7006018519</v>
      </c>
      <c r="B6561" s="5" t="s">
        <v>65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 t="s">
        <v>16214</v>
      </c>
      <c r="R6561" s="6">
        <v>79052755100</v>
      </c>
      <c r="S6561" s="6" t="s">
        <v>16215</v>
      </c>
      <c r="T6561" s="6" t="s">
        <v>16216</v>
      </c>
      <c r="U6561" s="6" t="s">
        <v>16217</v>
      </c>
      <c r="V6561" s="7">
        <v>103</v>
      </c>
      <c r="W6561" s="8">
        <v>44147</v>
      </c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</row>
    <row r="6562" ht="15.15" hidden="1" spans="1:86">
      <c r="A6562" s="4">
        <v>44147.700787037</v>
      </c>
      <c r="B6562" s="5" t="s">
        <v>169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 t="s">
        <v>16218</v>
      </c>
      <c r="Y6562" s="7">
        <v>89052632070</v>
      </c>
      <c r="Z6562" s="6" t="s">
        <v>16219</v>
      </c>
      <c r="AA6562" s="6" t="s">
        <v>16220</v>
      </c>
      <c r="AB6562" s="6" t="s">
        <v>704</v>
      </c>
      <c r="AC6562" s="7">
        <v>701</v>
      </c>
      <c r="AD6562" s="8">
        <v>44147</v>
      </c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</row>
    <row r="6563" ht="15.15" hidden="1" spans="1:86">
      <c r="A6563" s="4">
        <v>44147.7008333333</v>
      </c>
      <c r="B6563" s="6" t="s">
        <v>80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 t="s">
        <v>786</v>
      </c>
      <c r="BH6563" s="7">
        <v>89110934177</v>
      </c>
      <c r="BI6563" s="6" t="s">
        <v>787</v>
      </c>
      <c r="BJ6563" s="6" t="s">
        <v>16221</v>
      </c>
      <c r="BK6563" s="6" t="s">
        <v>789</v>
      </c>
      <c r="BL6563" s="6" t="s">
        <v>726</v>
      </c>
      <c r="BM6563" s="7">
        <v>161</v>
      </c>
      <c r="BN6563" s="6" t="s">
        <v>20</v>
      </c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</row>
    <row r="6564" ht="15.15" hidden="1" spans="1:86">
      <c r="A6564" s="4">
        <v>44147.701087963</v>
      </c>
      <c r="B6564" s="6" t="s">
        <v>15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 t="s">
        <v>16222</v>
      </c>
      <c r="AF6564" s="6" t="s">
        <v>16223</v>
      </c>
      <c r="AG6564" s="6" t="s">
        <v>16224</v>
      </c>
      <c r="AH6564" s="6" t="s">
        <v>16225</v>
      </c>
      <c r="AI6564" s="6" t="s">
        <v>9682</v>
      </c>
      <c r="AJ6564" s="7">
        <v>101</v>
      </c>
      <c r="AK6564" s="5" t="s">
        <v>16226</v>
      </c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</row>
    <row r="6565" ht="15.15" hidden="1" spans="1:86">
      <c r="A6565" s="4">
        <v>44147.7017361111</v>
      </c>
      <c r="B6565" s="6" t="s">
        <v>80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 t="s">
        <v>13036</v>
      </c>
      <c r="BH6565" s="7">
        <v>89213224791</v>
      </c>
      <c r="BI6565" s="6" t="s">
        <v>13038</v>
      </c>
      <c r="BJ6565" s="6" t="s">
        <v>16227</v>
      </c>
      <c r="BK6565" s="6" t="s">
        <v>13039</v>
      </c>
      <c r="BL6565" s="6" t="s">
        <v>1631</v>
      </c>
      <c r="BM6565" s="7">
        <v>301</v>
      </c>
      <c r="BN6565" s="6" t="s">
        <v>20</v>
      </c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</row>
    <row r="6566" ht="15.15" hidden="1" spans="1:86">
      <c r="A6566" s="4">
        <v>44147.704525463</v>
      </c>
      <c r="B6566" s="5" t="s">
        <v>65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 t="s">
        <v>16228</v>
      </c>
      <c r="R6566" s="6">
        <v>79217954111</v>
      </c>
      <c r="S6566" s="6" t="s">
        <v>16229</v>
      </c>
      <c r="T6566" s="6" t="s">
        <v>16230</v>
      </c>
      <c r="U6566" s="6" t="s">
        <v>5817</v>
      </c>
      <c r="V6566" s="7">
        <v>203</v>
      </c>
      <c r="W6566" s="8">
        <v>44147</v>
      </c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</row>
    <row r="6567" ht="15.15" spans="1:86">
      <c r="A6567" s="4">
        <v>44147.7048148148</v>
      </c>
      <c r="B6567" s="5" t="s">
        <v>11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 t="s">
        <v>16231</v>
      </c>
      <c r="BP6567" s="6">
        <v>79119810337</v>
      </c>
      <c r="BQ6567" s="6" t="s">
        <v>16232</v>
      </c>
      <c r="BR6567" s="6" t="s">
        <v>10907</v>
      </c>
      <c r="BS6567" s="6" t="s">
        <v>11051</v>
      </c>
      <c r="BT6567" s="7">
        <v>141</v>
      </c>
      <c r="BU6567" s="8">
        <v>44147</v>
      </c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</row>
    <row r="6568" ht="15.15" hidden="1" spans="1:86">
      <c r="A6568" s="4">
        <v>44147.7059722222</v>
      </c>
      <c r="B6568" s="6" t="s">
        <v>15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 t="s">
        <v>13036</v>
      </c>
      <c r="AF6568" s="7">
        <v>89213224791</v>
      </c>
      <c r="AG6568" s="6" t="s">
        <v>13038</v>
      </c>
      <c r="AH6568" s="6" t="s">
        <v>13039</v>
      </c>
      <c r="AI6568" s="6" t="s">
        <v>16233</v>
      </c>
      <c r="AJ6568" s="7">
        <v>137</v>
      </c>
      <c r="AK6568" s="6" t="s">
        <v>20</v>
      </c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</row>
    <row r="6569" ht="15.15" hidden="1" spans="1:86">
      <c r="A6569" s="4">
        <v>44147.7077777778</v>
      </c>
      <c r="B6569" s="6" t="s">
        <v>15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 t="s">
        <v>16234</v>
      </c>
      <c r="AF6569" s="7">
        <v>89112989101</v>
      </c>
      <c r="AG6569" s="6" t="s">
        <v>16235</v>
      </c>
      <c r="AH6569" s="6" t="s">
        <v>16236</v>
      </c>
      <c r="AI6569" s="6" t="s">
        <v>6687</v>
      </c>
      <c r="AJ6569" s="7">
        <v>201</v>
      </c>
      <c r="AK6569" s="6" t="s">
        <v>20</v>
      </c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</row>
    <row r="6570" ht="15.15" hidden="1" spans="1:86">
      <c r="A6570" s="4">
        <v>44147.7090277778</v>
      </c>
      <c r="B6570" s="6" t="s">
        <v>15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 t="s">
        <v>8271</v>
      </c>
      <c r="AF6570" s="6">
        <v>79110190550</v>
      </c>
      <c r="AG6570" s="6" t="s">
        <v>8303</v>
      </c>
      <c r="AH6570" s="6" t="s">
        <v>8295</v>
      </c>
      <c r="AI6570" s="6" t="s">
        <v>6687</v>
      </c>
      <c r="AJ6570" s="7">
        <v>101</v>
      </c>
      <c r="AK6570" s="6" t="s">
        <v>26</v>
      </c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</row>
    <row r="6571" ht="15.15" hidden="1" spans="1:86">
      <c r="A6571" s="4">
        <v>44147.7094675926</v>
      </c>
      <c r="B6571" s="5" t="s">
        <v>44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 t="s">
        <v>16237</v>
      </c>
      <c r="AM6571" s="7">
        <v>89602313834</v>
      </c>
      <c r="AN6571" s="6" t="s">
        <v>16238</v>
      </c>
      <c r="AO6571" s="6" t="s">
        <v>16239</v>
      </c>
      <c r="AP6571" s="6" t="s">
        <v>16240</v>
      </c>
      <c r="AQ6571" s="7">
        <v>201</v>
      </c>
      <c r="AR6571" s="8">
        <v>44147</v>
      </c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</row>
    <row r="6572" ht="15.15" spans="1:86">
      <c r="A6572" s="4">
        <v>44147.7106134259</v>
      </c>
      <c r="B6572" s="5" t="s">
        <v>11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 t="s">
        <v>15604</v>
      </c>
      <c r="BP6572" s="7">
        <v>89112950114</v>
      </c>
      <c r="BQ6572" s="6" t="s">
        <v>16241</v>
      </c>
      <c r="BR6572" s="6" t="s">
        <v>16242</v>
      </c>
      <c r="BS6572" s="6" t="s">
        <v>3853</v>
      </c>
      <c r="BT6572" s="7">
        <v>227</v>
      </c>
      <c r="BU6572" s="8">
        <v>44147</v>
      </c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</row>
    <row r="6573" ht="15.15" hidden="1" spans="1:86">
      <c r="A6573" s="4">
        <v>44147.7119328704</v>
      </c>
      <c r="B6573" s="5" t="s">
        <v>44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 t="s">
        <v>16237</v>
      </c>
      <c r="AM6573" s="7">
        <v>89602313834</v>
      </c>
      <c r="AN6573" s="6" t="s">
        <v>16238</v>
      </c>
      <c r="AO6573" s="6" t="s">
        <v>16239</v>
      </c>
      <c r="AP6573" s="6" t="s">
        <v>16243</v>
      </c>
      <c r="AQ6573" s="7">
        <v>402</v>
      </c>
      <c r="AR6573" s="8">
        <v>44147</v>
      </c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</row>
    <row r="6574" ht="15.15" hidden="1" spans="1:86">
      <c r="A6574" s="4">
        <v>44147.7122685185</v>
      </c>
      <c r="B6574" s="5" t="s">
        <v>27</v>
      </c>
      <c r="C6574" s="6"/>
      <c r="D6574" s="6"/>
      <c r="E6574" s="6"/>
      <c r="F6574" s="6"/>
      <c r="G6574" s="6"/>
      <c r="H6574" s="6"/>
      <c r="I6574" s="6"/>
      <c r="J6574" s="6" t="s">
        <v>16244</v>
      </c>
      <c r="K6574" s="7">
        <v>89046450209</v>
      </c>
      <c r="L6574" s="6" t="s">
        <v>16245</v>
      </c>
      <c r="M6574" s="6" t="s">
        <v>16246</v>
      </c>
      <c r="N6574" s="6" t="s">
        <v>4127</v>
      </c>
      <c r="O6574" s="7">
        <v>201</v>
      </c>
      <c r="P6574" s="8">
        <v>44147</v>
      </c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</row>
    <row r="6575" ht="15.15" hidden="1" spans="1:86">
      <c r="A6575" s="4">
        <v>44147.7129166667</v>
      </c>
      <c r="B6575" s="5" t="s">
        <v>27</v>
      </c>
      <c r="C6575" s="6"/>
      <c r="D6575" s="6"/>
      <c r="E6575" s="6"/>
      <c r="F6575" s="6"/>
      <c r="G6575" s="6"/>
      <c r="H6575" s="6"/>
      <c r="I6575" s="6"/>
      <c r="J6575" s="6" t="s">
        <v>16244</v>
      </c>
      <c r="K6575" s="7">
        <v>89046450209</v>
      </c>
      <c r="L6575" s="6" t="s">
        <v>16245</v>
      </c>
      <c r="M6575" s="6" t="s">
        <v>16246</v>
      </c>
      <c r="N6575" s="6" t="s">
        <v>848</v>
      </c>
      <c r="O6575" s="7">
        <v>201</v>
      </c>
      <c r="P6575" s="8">
        <v>44147</v>
      </c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</row>
    <row r="6576" ht="15.15" hidden="1" spans="1:86">
      <c r="A6576" s="4">
        <v>44147.7129513889</v>
      </c>
      <c r="B6576" s="5" t="s">
        <v>44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 t="s">
        <v>16247</v>
      </c>
      <c r="AM6576" s="7">
        <v>89819666494</v>
      </c>
      <c r="AN6576" s="6" t="s">
        <v>16248</v>
      </c>
      <c r="AO6576" s="6" t="s">
        <v>16249</v>
      </c>
      <c r="AP6576" s="6" t="s">
        <v>16250</v>
      </c>
      <c r="AQ6576" s="7">
        <v>202</v>
      </c>
      <c r="AR6576" s="8">
        <v>44147</v>
      </c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</row>
    <row r="6577" ht="15.15" hidden="1" spans="1:86">
      <c r="A6577" s="4">
        <v>44147.713275463</v>
      </c>
      <c r="B6577" s="6" t="s">
        <v>80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 t="s">
        <v>16251</v>
      </c>
      <c r="BH6577" s="6">
        <v>79119110678</v>
      </c>
      <c r="BI6577" s="6" t="s">
        <v>16252</v>
      </c>
      <c r="BJ6577" s="6" t="s">
        <v>16253</v>
      </c>
      <c r="BK6577" s="6" t="s">
        <v>16254</v>
      </c>
      <c r="BL6577" s="6" t="s">
        <v>15649</v>
      </c>
      <c r="BM6577" s="7">
        <v>162</v>
      </c>
      <c r="BN6577" s="6" t="s">
        <v>26</v>
      </c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</row>
    <row r="6578" ht="15.15" hidden="1" spans="1:86">
      <c r="A6578" s="4">
        <v>44147.7139814815</v>
      </c>
      <c r="B6578" s="5" t="s">
        <v>65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 t="s">
        <v>14225</v>
      </c>
      <c r="R6578" s="6">
        <v>79217416226</v>
      </c>
      <c r="S6578" s="6" t="s">
        <v>16255</v>
      </c>
      <c r="T6578" s="6" t="s">
        <v>14226</v>
      </c>
      <c r="U6578" s="6" t="s">
        <v>164</v>
      </c>
      <c r="V6578" s="7">
        <v>103</v>
      </c>
      <c r="W6578" s="8">
        <v>44147</v>
      </c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</row>
    <row r="6579" ht="15.15" hidden="1" spans="1:86">
      <c r="A6579" s="4">
        <v>44147.7143055556</v>
      </c>
      <c r="B6579" s="5" t="s">
        <v>27</v>
      </c>
      <c r="C6579" s="6"/>
      <c r="D6579" s="6"/>
      <c r="E6579" s="6"/>
      <c r="F6579" s="6"/>
      <c r="G6579" s="6"/>
      <c r="H6579" s="6"/>
      <c r="I6579" s="6"/>
      <c r="J6579" s="6" t="s">
        <v>16244</v>
      </c>
      <c r="K6579" s="7">
        <v>89046450209</v>
      </c>
      <c r="L6579" s="6" t="s">
        <v>16245</v>
      </c>
      <c r="M6579" s="6" t="s">
        <v>16246</v>
      </c>
      <c r="N6579" s="6" t="s">
        <v>9082</v>
      </c>
      <c r="O6579" s="7">
        <v>207</v>
      </c>
      <c r="P6579" s="8">
        <v>44147</v>
      </c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</row>
    <row r="6580" ht="15.15" hidden="1" spans="1:86">
      <c r="A6580" s="4">
        <v>44147.7152777778</v>
      </c>
      <c r="B6580" s="5" t="s">
        <v>169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 t="s">
        <v>16256</v>
      </c>
      <c r="Y6580" s="7">
        <v>9112461391</v>
      </c>
      <c r="Z6580" s="6" t="s">
        <v>16257</v>
      </c>
      <c r="AA6580" s="6" t="s">
        <v>16258</v>
      </c>
      <c r="AB6580" s="6" t="s">
        <v>1976</v>
      </c>
      <c r="AC6580" s="7">
        <v>901</v>
      </c>
      <c r="AD6580" s="8">
        <v>44147</v>
      </c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</row>
    <row r="6581" ht="15.15" hidden="1" spans="1:86">
      <c r="A6581" s="4">
        <v>44147.7165046296</v>
      </c>
      <c r="B6581" s="6" t="s">
        <v>15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 t="s">
        <v>8189</v>
      </c>
      <c r="AF6581" s="7">
        <v>9213436079</v>
      </c>
      <c r="AG6581" s="6" t="s">
        <v>8190</v>
      </c>
      <c r="AH6581" s="6" t="s">
        <v>8191</v>
      </c>
      <c r="AI6581" s="6" t="s">
        <v>7696</v>
      </c>
      <c r="AJ6581" s="7">
        <v>118</v>
      </c>
      <c r="AK6581" s="6" t="s">
        <v>20</v>
      </c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</row>
    <row r="6582" ht="15.15" hidden="1" spans="1:86">
      <c r="A6582" s="4">
        <v>44147.7167361111</v>
      </c>
      <c r="B6582" s="5" t="s">
        <v>65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 t="s">
        <v>16259</v>
      </c>
      <c r="R6582" s="6">
        <v>79217416226</v>
      </c>
      <c r="S6582" s="6" t="s">
        <v>16255</v>
      </c>
      <c r="T6582" s="6" t="s">
        <v>14226</v>
      </c>
      <c r="U6582" s="6" t="s">
        <v>16260</v>
      </c>
      <c r="V6582" s="7">
        <v>301</v>
      </c>
      <c r="W6582" s="8">
        <v>44147</v>
      </c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</row>
    <row r="6583" ht="15.15" hidden="1" spans="1:86">
      <c r="A6583" s="4">
        <v>44147.7171643519</v>
      </c>
      <c r="B6583" s="6" t="s">
        <v>15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 t="s">
        <v>7279</v>
      </c>
      <c r="AF6583" s="6">
        <f>7-921-9120050</f>
        <v>-9120964</v>
      </c>
      <c r="AG6583" s="6" t="s">
        <v>7280</v>
      </c>
      <c r="AH6583" s="6" t="s">
        <v>16261</v>
      </c>
      <c r="AI6583" s="6" t="s">
        <v>16262</v>
      </c>
      <c r="AJ6583" s="7">
        <v>102</v>
      </c>
      <c r="AK6583" s="6" t="s">
        <v>20</v>
      </c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</row>
    <row r="6584" ht="15.15" hidden="1" spans="1:86">
      <c r="A6584" s="4">
        <v>44147.7182407407</v>
      </c>
      <c r="B6584" s="6" t="s">
        <v>15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 t="s">
        <v>16210</v>
      </c>
      <c r="AF6584" s="6">
        <v>79119384775</v>
      </c>
      <c r="AG6584" s="6" t="s">
        <v>16211</v>
      </c>
      <c r="AH6584" s="6" t="s">
        <v>16212</v>
      </c>
      <c r="AI6584" s="6" t="s">
        <v>16263</v>
      </c>
      <c r="AJ6584" s="7">
        <v>102</v>
      </c>
      <c r="AK6584" s="11">
        <v>44147</v>
      </c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</row>
    <row r="6585" ht="15.15" spans="1:86">
      <c r="A6585" s="4">
        <v>44147.7205671296</v>
      </c>
      <c r="B6585" s="5" t="s">
        <v>11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 t="s">
        <v>16264</v>
      </c>
      <c r="BP6585" s="7">
        <v>89119771187</v>
      </c>
      <c r="BQ6585" s="6" t="s">
        <v>16265</v>
      </c>
      <c r="BR6585" s="6" t="s">
        <v>16266</v>
      </c>
      <c r="BS6585" s="6" t="s">
        <v>15728</v>
      </c>
      <c r="BT6585" s="7">
        <v>214</v>
      </c>
      <c r="BU6585" s="8">
        <v>44147</v>
      </c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</row>
    <row r="6586" ht="15.15" hidden="1" spans="1:86">
      <c r="A6586" s="4">
        <v>44147.7208912037</v>
      </c>
      <c r="B6586" s="5" t="s">
        <v>65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 t="s">
        <v>16259</v>
      </c>
      <c r="R6586" s="6">
        <v>79217416226</v>
      </c>
      <c r="S6586" s="6" t="s">
        <v>16255</v>
      </c>
      <c r="T6586" s="6" t="s">
        <v>14226</v>
      </c>
      <c r="U6586" s="6" t="s">
        <v>414</v>
      </c>
      <c r="V6586" s="7">
        <v>601</v>
      </c>
      <c r="W6586" s="8">
        <v>44147</v>
      </c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</row>
    <row r="6587" ht="15.15" hidden="1" spans="1:86">
      <c r="A6587" s="4">
        <v>44147.7223148148</v>
      </c>
      <c r="B6587" s="5" t="s">
        <v>65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 t="s">
        <v>5051</v>
      </c>
      <c r="R6587" s="7">
        <v>89817683800</v>
      </c>
      <c r="S6587" s="6"/>
      <c r="T6587" s="6" t="s">
        <v>5052</v>
      </c>
      <c r="U6587" s="6" t="s">
        <v>4020</v>
      </c>
      <c r="V6587" s="6">
        <v>3</v>
      </c>
      <c r="W6587" s="8">
        <v>44147</v>
      </c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</row>
    <row r="6588" ht="15.15" hidden="1" spans="1:86">
      <c r="A6588" s="4">
        <v>44147.7230092593</v>
      </c>
      <c r="B6588" s="5" t="s">
        <v>65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 t="s">
        <v>14225</v>
      </c>
      <c r="R6588" s="6">
        <v>79217416226</v>
      </c>
      <c r="S6588" s="6" t="s">
        <v>16255</v>
      </c>
      <c r="T6588" s="6" t="s">
        <v>14226</v>
      </c>
      <c r="U6588" s="6" t="s">
        <v>8811</v>
      </c>
      <c r="V6588" s="6">
        <v>3</v>
      </c>
      <c r="W6588" s="8">
        <v>44147</v>
      </c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</row>
    <row r="6589" ht="15.15" hidden="1" spans="1:86">
      <c r="A6589" s="4">
        <v>44147.7231018519</v>
      </c>
      <c r="B6589" s="5" t="s">
        <v>44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 t="s">
        <v>16267</v>
      </c>
      <c r="AM6589" s="7">
        <v>89213471017</v>
      </c>
      <c r="AN6589" s="6" t="s">
        <v>16268</v>
      </c>
      <c r="AO6589" s="6" t="s">
        <v>16269</v>
      </c>
      <c r="AP6589" s="6" t="s">
        <v>16109</v>
      </c>
      <c r="AQ6589" s="7">
        <v>302</v>
      </c>
      <c r="AR6589" s="8">
        <v>44147</v>
      </c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</row>
    <row r="6590" ht="15.15" hidden="1" spans="1:86">
      <c r="A6590" s="4">
        <v>44147.7233449074</v>
      </c>
      <c r="B6590" s="6" t="s">
        <v>15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 t="s">
        <v>15567</v>
      </c>
      <c r="AF6590" s="6">
        <v>79052080700</v>
      </c>
      <c r="AG6590" s="6" t="s">
        <v>15568</v>
      </c>
      <c r="AH6590" s="6" t="s">
        <v>16270</v>
      </c>
      <c r="AI6590" s="6" t="s">
        <v>16271</v>
      </c>
      <c r="AJ6590" s="6" t="s">
        <v>16272</v>
      </c>
      <c r="AK6590" s="6" t="s">
        <v>74</v>
      </c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</row>
    <row r="6591" ht="15.15" hidden="1" spans="1:86">
      <c r="A6591" s="4">
        <v>44147.7236689815</v>
      </c>
      <c r="B6591" s="5" t="s">
        <v>65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 t="s">
        <v>14578</v>
      </c>
      <c r="R6591" s="7">
        <v>89516583857</v>
      </c>
      <c r="S6591" s="6" t="s">
        <v>16273</v>
      </c>
      <c r="T6591" s="6" t="s">
        <v>14578</v>
      </c>
      <c r="U6591" s="6" t="s">
        <v>5129</v>
      </c>
      <c r="V6591" s="7">
        <v>102</v>
      </c>
      <c r="W6591" s="8">
        <v>44144</v>
      </c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</row>
    <row r="6592" ht="15.15" hidden="1" spans="1:86">
      <c r="A6592" s="4">
        <v>44147.7243402778</v>
      </c>
      <c r="B6592" s="5" t="s">
        <v>65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 t="s">
        <v>16274</v>
      </c>
      <c r="R6592" s="7">
        <v>89516583857</v>
      </c>
      <c r="S6592" s="6" t="s">
        <v>16273</v>
      </c>
      <c r="T6592" s="6" t="s">
        <v>14578</v>
      </c>
      <c r="U6592" s="6" t="s">
        <v>5165</v>
      </c>
      <c r="V6592" s="7">
        <v>102</v>
      </c>
      <c r="W6592" s="8">
        <v>44144</v>
      </c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</row>
    <row r="6593" ht="15.15" hidden="1" spans="1:86">
      <c r="A6593" s="4">
        <v>44147.7245138889</v>
      </c>
      <c r="B6593" s="6" t="s">
        <v>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 t="s">
        <v>16058</v>
      </c>
      <c r="BH6593" s="7">
        <v>89219312589</v>
      </c>
      <c r="BI6593" s="6" t="s">
        <v>16059</v>
      </c>
      <c r="BJ6593" s="6" t="s">
        <v>16060</v>
      </c>
      <c r="BK6593" s="6" t="s">
        <v>16061</v>
      </c>
      <c r="BL6593" s="6" t="s">
        <v>3151</v>
      </c>
      <c r="BM6593" s="7">
        <v>2</v>
      </c>
      <c r="BN6593" s="6" t="s">
        <v>712</v>
      </c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</row>
    <row r="6594" ht="15.15" hidden="1" spans="1:86">
      <c r="A6594" s="4">
        <v>44147.7246412037</v>
      </c>
      <c r="B6594" s="5" t="s">
        <v>44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 t="s">
        <v>16267</v>
      </c>
      <c r="AM6594" s="7">
        <v>89213471017</v>
      </c>
      <c r="AN6594" s="6" t="s">
        <v>16268</v>
      </c>
      <c r="AO6594" s="6" t="s">
        <v>16269</v>
      </c>
      <c r="AP6594" s="6" t="s">
        <v>168</v>
      </c>
      <c r="AQ6594" s="7">
        <v>502</v>
      </c>
      <c r="AR6594" s="8">
        <v>44147</v>
      </c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</row>
    <row r="6595" ht="15.15" hidden="1" spans="1:86">
      <c r="A6595" s="4">
        <v>44147.7250115741</v>
      </c>
      <c r="B6595" s="6" t="s">
        <v>15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 t="s">
        <v>16275</v>
      </c>
      <c r="AF6595" s="7">
        <v>89052259779</v>
      </c>
      <c r="AG6595" s="6" t="s">
        <v>16276</v>
      </c>
      <c r="AH6595" s="6" t="s">
        <v>16277</v>
      </c>
      <c r="AI6595" s="6" t="s">
        <v>9682</v>
      </c>
      <c r="AJ6595" s="7">
        <v>102</v>
      </c>
      <c r="AK6595" s="6" t="s">
        <v>20</v>
      </c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</row>
    <row r="6596" ht="15.15" hidden="1" spans="1:86">
      <c r="A6596" s="4">
        <v>44147.7253472222</v>
      </c>
      <c r="B6596" s="6" t="s">
        <v>15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 t="s">
        <v>16278</v>
      </c>
      <c r="AF6596" s="7">
        <v>89112776026</v>
      </c>
      <c r="AG6596" s="6" t="s">
        <v>5460</v>
      </c>
      <c r="AH6596" s="6" t="s">
        <v>16279</v>
      </c>
      <c r="AI6596" s="6" t="s">
        <v>16280</v>
      </c>
      <c r="AJ6596" s="7">
        <v>803</v>
      </c>
      <c r="AK6596" s="6" t="s">
        <v>16281</v>
      </c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</row>
    <row r="6597" ht="15.15" hidden="1" spans="1:86">
      <c r="A6597" s="4">
        <v>44147.7262615741</v>
      </c>
      <c r="B6597" s="5" t="s">
        <v>65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 t="s">
        <v>16282</v>
      </c>
      <c r="R6597" s="7">
        <v>89110108094</v>
      </c>
      <c r="S6597" s="6"/>
      <c r="T6597" s="6" t="s">
        <v>16283</v>
      </c>
      <c r="U6597" s="6" t="s">
        <v>69</v>
      </c>
      <c r="V6597" s="6">
        <v>3</v>
      </c>
      <c r="W6597" s="7" t="s">
        <v>15388</v>
      </c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</row>
    <row r="6598" ht="15.15" hidden="1" spans="1:86">
      <c r="A6598" s="4">
        <v>44147.726412037</v>
      </c>
      <c r="B6598" s="6" t="s">
        <v>15</v>
      </c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 t="s">
        <v>16284</v>
      </c>
      <c r="AF6598" s="6">
        <v>79626841615</v>
      </c>
      <c r="AG6598" s="6" t="s">
        <v>16285</v>
      </c>
      <c r="AH6598" s="6" t="s">
        <v>16286</v>
      </c>
      <c r="AI6598" s="6" t="s">
        <v>3027</v>
      </c>
      <c r="AJ6598" s="7">
        <v>101</v>
      </c>
      <c r="AK6598" s="6" t="s">
        <v>20</v>
      </c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6"/>
      <c r="BA6598" s="6"/>
      <c r="BB6598" s="6"/>
      <c r="BC6598" s="6"/>
      <c r="BD6598" s="6"/>
      <c r="BE6598" s="6"/>
      <c r="BF6598" s="6"/>
      <c r="BG6598" s="6"/>
      <c r="BH6598" s="6"/>
      <c r="BI6598" s="6"/>
      <c r="BJ6598" s="6"/>
      <c r="BK6598" s="6"/>
      <c r="BL6598" s="6"/>
      <c r="BM6598" s="6"/>
      <c r="BN6598" s="6"/>
      <c r="BO6598" s="6"/>
      <c r="BP6598" s="6"/>
      <c r="BQ6598" s="6"/>
      <c r="BR6598" s="6"/>
      <c r="BS6598" s="6"/>
      <c r="BT6598" s="6"/>
      <c r="BU6598" s="6"/>
      <c r="BV6598" s="6"/>
      <c r="BW6598" s="6"/>
      <c r="BX6598" s="6"/>
      <c r="BY6598" s="6"/>
      <c r="BZ6598" s="6"/>
      <c r="CA6598" s="6"/>
      <c r="CB6598" s="6"/>
      <c r="CC6598" s="6"/>
      <c r="CD6598" s="6"/>
      <c r="CE6598" s="6"/>
      <c r="CF6598" s="6"/>
      <c r="CG6598" s="6"/>
      <c r="CH6598" s="6"/>
    </row>
    <row r="6599" ht="15.15" spans="1:86">
      <c r="A6599" s="4">
        <v>44147.7271412037</v>
      </c>
      <c r="B6599" s="5" t="s">
        <v>11</v>
      </c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6"/>
      <c r="BA6599" s="6"/>
      <c r="BB6599" s="6"/>
      <c r="BC6599" s="6"/>
      <c r="BD6599" s="6"/>
      <c r="BE6599" s="6"/>
      <c r="BF6599" s="6"/>
      <c r="BG6599" s="6"/>
      <c r="BH6599" s="6"/>
      <c r="BI6599" s="6"/>
      <c r="BJ6599" s="6"/>
      <c r="BK6599" s="6"/>
      <c r="BL6599" s="6"/>
      <c r="BM6599" s="6"/>
      <c r="BN6599" s="6"/>
      <c r="BO6599" s="6" t="s">
        <v>16284</v>
      </c>
      <c r="BP6599" s="6">
        <v>79626841615</v>
      </c>
      <c r="BQ6599" s="6" t="s">
        <v>16285</v>
      </c>
      <c r="BR6599" s="6" t="s">
        <v>16286</v>
      </c>
      <c r="BS6599" s="6" t="s">
        <v>5970</v>
      </c>
      <c r="BT6599" s="6" t="s">
        <v>1097</v>
      </c>
      <c r="BU6599" s="8">
        <v>44144</v>
      </c>
      <c r="BV6599" s="6"/>
      <c r="BW6599" s="6"/>
      <c r="BX6599" s="6"/>
      <c r="BY6599" s="6"/>
      <c r="BZ6599" s="6"/>
      <c r="CA6599" s="6"/>
      <c r="CB6599" s="6"/>
      <c r="CC6599" s="6"/>
      <c r="CD6599" s="6"/>
      <c r="CE6599" s="6"/>
      <c r="CF6599" s="6"/>
      <c r="CG6599" s="6"/>
      <c r="CH6599" s="6"/>
    </row>
    <row r="6600" ht="15.15" hidden="1" spans="1:86">
      <c r="A6600" s="4">
        <v>44147.7272222222</v>
      </c>
      <c r="B6600" s="5" t="s">
        <v>65</v>
      </c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 t="s">
        <v>16282</v>
      </c>
      <c r="R6600" s="7">
        <v>89110108094</v>
      </c>
      <c r="S6600" s="6"/>
      <c r="T6600" s="6" t="s">
        <v>16283</v>
      </c>
      <c r="U6600" s="6" t="s">
        <v>156</v>
      </c>
      <c r="V6600" s="7">
        <v>301</v>
      </c>
      <c r="W6600" s="7" t="s">
        <v>15388</v>
      </c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  <c r="BE6600" s="6"/>
      <c r="BF6600" s="6"/>
      <c r="BG6600" s="6"/>
      <c r="BH6600" s="6"/>
      <c r="BI6600" s="6"/>
      <c r="BJ6600" s="6"/>
      <c r="BK6600" s="6"/>
      <c r="BL6600" s="6"/>
      <c r="BM6600" s="6"/>
      <c r="BN6600" s="6"/>
      <c r="BO6600" s="6"/>
      <c r="BP6600" s="6"/>
      <c r="BQ6600" s="6"/>
      <c r="BR6600" s="6"/>
      <c r="BS6600" s="6"/>
      <c r="BT6600" s="6"/>
      <c r="BU6600" s="6"/>
      <c r="BV6600" s="6"/>
      <c r="BW6600" s="6"/>
      <c r="BX6600" s="6"/>
      <c r="BY6600" s="6"/>
      <c r="BZ6600" s="6"/>
      <c r="CA6600" s="6"/>
      <c r="CB6600" s="6"/>
      <c r="CC6600" s="6"/>
      <c r="CD6600" s="6"/>
      <c r="CE6600" s="6"/>
      <c r="CF6600" s="6"/>
      <c r="CG6600" s="6"/>
      <c r="CH6600" s="6"/>
    </row>
    <row r="6601" ht="15.15" hidden="1" spans="1:86">
      <c r="A6601" s="4">
        <v>44147.7284837963</v>
      </c>
      <c r="B6601" s="5" t="s">
        <v>169</v>
      </c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 t="s">
        <v>16287</v>
      </c>
      <c r="Y6601" s="7">
        <v>89111423731</v>
      </c>
      <c r="Z6601" s="6" t="s">
        <v>16288</v>
      </c>
      <c r="AA6601" s="6" t="s">
        <v>16289</v>
      </c>
      <c r="AB6601" s="6" t="s">
        <v>2254</v>
      </c>
      <c r="AC6601" s="7">
        <v>105</v>
      </c>
      <c r="AD6601" s="8">
        <v>44147</v>
      </c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  <c r="BE6601" s="6"/>
      <c r="BF6601" s="6"/>
      <c r="BG6601" s="6"/>
      <c r="BH6601" s="6"/>
      <c r="BI6601" s="6"/>
      <c r="BJ6601" s="6"/>
      <c r="BK6601" s="6"/>
      <c r="BL6601" s="6"/>
      <c r="BM6601" s="6"/>
      <c r="BN6601" s="6"/>
      <c r="BO6601" s="6"/>
      <c r="BP6601" s="6"/>
      <c r="BQ6601" s="6"/>
      <c r="BR6601" s="6"/>
      <c r="BS6601" s="6"/>
      <c r="BT6601" s="6"/>
      <c r="BU6601" s="6"/>
      <c r="BV6601" s="6"/>
      <c r="BW6601" s="6"/>
      <c r="BX6601" s="6"/>
      <c r="BY6601" s="6"/>
      <c r="BZ6601" s="6"/>
      <c r="CA6601" s="6"/>
      <c r="CB6601" s="6"/>
      <c r="CC6601" s="6"/>
      <c r="CD6601" s="6"/>
      <c r="CE6601" s="6"/>
      <c r="CF6601" s="6"/>
      <c r="CG6601" s="6"/>
      <c r="CH6601" s="6"/>
    </row>
    <row r="6602" ht="15.15" hidden="1" spans="1:86">
      <c r="A6602" s="4">
        <v>44147.7318518519</v>
      </c>
      <c r="B6602" s="6" t="s">
        <v>15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 t="s">
        <v>11978</v>
      </c>
      <c r="AF6602" s="6" t="s">
        <v>16290</v>
      </c>
      <c r="AG6602" s="6" t="s">
        <v>16291</v>
      </c>
      <c r="AH6602" s="6" t="s">
        <v>15223</v>
      </c>
      <c r="AI6602" s="6" t="s">
        <v>6687</v>
      </c>
      <c r="AJ6602" s="7">
        <v>201</v>
      </c>
      <c r="AK6602" s="6" t="s">
        <v>20</v>
      </c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</row>
    <row r="6603" ht="15.15" hidden="1" spans="1:86">
      <c r="A6603" s="4">
        <v>44147.7332638889</v>
      </c>
      <c r="B6603" s="6" t="s">
        <v>365</v>
      </c>
      <c r="C6603" s="6" t="s">
        <v>16292</v>
      </c>
      <c r="D6603" s="6" t="s">
        <v>16293</v>
      </c>
      <c r="E6603" s="6" t="s">
        <v>16294</v>
      </c>
      <c r="F6603" s="6" t="s">
        <v>16295</v>
      </c>
      <c r="G6603" s="6" t="s">
        <v>369</v>
      </c>
      <c r="H6603" s="7">
        <v>401</v>
      </c>
      <c r="I6603" s="8">
        <v>44147</v>
      </c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</row>
    <row r="6604" ht="15.15" hidden="1" spans="1:86">
      <c r="A6604" s="4">
        <v>44147.7356828704</v>
      </c>
      <c r="B6604" s="6" t="s">
        <v>15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 t="s">
        <v>16296</v>
      </c>
      <c r="AF6604" s="7">
        <v>89818024552</v>
      </c>
      <c r="AG6604" s="6" t="s">
        <v>16297</v>
      </c>
      <c r="AH6604" s="6" t="s">
        <v>16298</v>
      </c>
      <c r="AI6604" s="6" t="s">
        <v>16299</v>
      </c>
      <c r="AJ6604" s="7">
        <v>101</v>
      </c>
      <c r="AK6604" s="6" t="s">
        <v>74</v>
      </c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</row>
    <row r="6605" ht="15.15" hidden="1" spans="1:86">
      <c r="A6605" s="4">
        <v>44147.7363541667</v>
      </c>
      <c r="B6605" s="5" t="s">
        <v>192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 t="s">
        <v>6890</v>
      </c>
      <c r="BA6605" s="6" t="s">
        <v>16300</v>
      </c>
      <c r="BB6605" s="6" t="s">
        <v>6892</v>
      </c>
      <c r="BC6605" s="6" t="s">
        <v>16301</v>
      </c>
      <c r="BD6605" s="6" t="s">
        <v>773</v>
      </c>
      <c r="BE6605" s="7">
        <v>109</v>
      </c>
      <c r="BF6605" s="8">
        <v>44147</v>
      </c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</row>
    <row r="6606" ht="15.15" hidden="1" spans="1:86">
      <c r="A6606" s="4">
        <v>44147.7381365741</v>
      </c>
      <c r="B6606" s="5" t="s">
        <v>27</v>
      </c>
      <c r="C6606" s="6"/>
      <c r="D6606" s="6"/>
      <c r="E6606" s="6"/>
      <c r="F6606" s="6"/>
      <c r="G6606" s="6"/>
      <c r="H6606" s="6"/>
      <c r="I6606" s="6"/>
      <c r="J6606" s="6" t="s">
        <v>16302</v>
      </c>
      <c r="K6606" s="7">
        <v>89213597706</v>
      </c>
      <c r="L6606" s="6" t="s">
        <v>16303</v>
      </c>
      <c r="M6606" s="6" t="s">
        <v>16304</v>
      </c>
      <c r="N6606" s="6" t="s">
        <v>16305</v>
      </c>
      <c r="O6606" s="7">
        <v>301</v>
      </c>
      <c r="P6606" s="8">
        <v>31003</v>
      </c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</row>
    <row r="6607" ht="15.15" hidden="1" spans="1:86">
      <c r="A6607" s="4">
        <v>44147.7388657407</v>
      </c>
      <c r="B6607" s="6" t="s">
        <v>80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 t="s">
        <v>16306</v>
      </c>
      <c r="BH6607" s="7">
        <v>89119481444</v>
      </c>
      <c r="BI6607" s="6" t="s">
        <v>16307</v>
      </c>
      <c r="BJ6607" s="6" t="s">
        <v>16308</v>
      </c>
      <c r="BK6607" s="6" t="s">
        <v>16309</v>
      </c>
      <c r="BL6607" s="6" t="s">
        <v>3151</v>
      </c>
      <c r="BM6607" s="7">
        <v>157</v>
      </c>
      <c r="BN6607" s="6" t="s">
        <v>1451</v>
      </c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</row>
    <row r="6608" ht="15.15" hidden="1" spans="1:86">
      <c r="A6608" s="4">
        <v>44147.7390972222</v>
      </c>
      <c r="B6608" s="5" t="s">
        <v>65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 t="s">
        <v>16282</v>
      </c>
      <c r="R6608" s="7">
        <v>89110108094</v>
      </c>
      <c r="S6608" s="6"/>
      <c r="T6608" s="6" t="s">
        <v>16283</v>
      </c>
      <c r="U6608" s="6" t="s">
        <v>156</v>
      </c>
      <c r="V6608" s="7">
        <v>301</v>
      </c>
      <c r="W6608" s="7" t="s">
        <v>15388</v>
      </c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</row>
    <row r="6609" ht="15.15" hidden="1" spans="1:86">
      <c r="A6609" s="4">
        <v>44147.7398032407</v>
      </c>
      <c r="B6609" s="5" t="s">
        <v>44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 t="s">
        <v>15456</v>
      </c>
      <c r="AM6609" s="7">
        <v>79219656480</v>
      </c>
      <c r="AN6609" s="6" t="s">
        <v>15457</v>
      </c>
      <c r="AO6609" s="6" t="s">
        <v>15458</v>
      </c>
      <c r="AP6609" s="6" t="s">
        <v>16310</v>
      </c>
      <c r="AQ6609" s="7">
        <v>401</v>
      </c>
      <c r="AR6609" s="8">
        <v>44147</v>
      </c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</row>
    <row r="6610" ht="15.15" hidden="1" spans="1:86">
      <c r="A6610" s="4">
        <v>44147.7399768519</v>
      </c>
      <c r="B6610" s="6" t="s">
        <v>15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 t="s">
        <v>16311</v>
      </c>
      <c r="AF6610" s="6">
        <v>79119166895</v>
      </c>
      <c r="AG6610" s="6" t="s">
        <v>16312</v>
      </c>
      <c r="AH6610" s="6" t="s">
        <v>16313</v>
      </c>
      <c r="AI6610" s="6" t="s">
        <v>15095</v>
      </c>
      <c r="AJ6610" s="7">
        <v>122</v>
      </c>
      <c r="AK6610" s="6" t="s">
        <v>20</v>
      </c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</row>
    <row r="6611" ht="15.15" hidden="1" spans="1:86">
      <c r="A6611" s="4">
        <v>44147.7410069444</v>
      </c>
      <c r="B6611" s="5" t="s">
        <v>44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 t="s">
        <v>15456</v>
      </c>
      <c r="AM6611" s="7">
        <v>79219656480</v>
      </c>
      <c r="AN6611" s="6" t="s">
        <v>15457</v>
      </c>
      <c r="AO6611" s="6" t="s">
        <v>15458</v>
      </c>
      <c r="AP6611" s="6" t="s">
        <v>16314</v>
      </c>
      <c r="AQ6611" s="7">
        <v>103</v>
      </c>
      <c r="AR6611" s="8">
        <v>44147</v>
      </c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</row>
    <row r="6612" ht="15.15" spans="1:86">
      <c r="A6612" s="4">
        <v>44147.7421990741</v>
      </c>
      <c r="B6612" s="5" t="s">
        <v>11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 t="s">
        <v>13711</v>
      </c>
      <c r="BP6612" s="6">
        <v>79030958772</v>
      </c>
      <c r="BQ6612" s="6" t="s">
        <v>13712</v>
      </c>
      <c r="BR6612" s="6" t="s">
        <v>13713</v>
      </c>
      <c r="BS6612" s="6" t="s">
        <v>3853</v>
      </c>
      <c r="BT6612" s="7">
        <v>227</v>
      </c>
      <c r="BU6612" s="8">
        <v>44147</v>
      </c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</row>
    <row r="6613" ht="15.15" hidden="1" spans="1:86">
      <c r="A6613" s="4">
        <v>44147.7422569444</v>
      </c>
      <c r="B6613" s="6" t="s">
        <v>15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 t="s">
        <v>16315</v>
      </c>
      <c r="AF6613" s="7">
        <v>89522047987</v>
      </c>
      <c r="AG6613" s="6" t="s">
        <v>16316</v>
      </c>
      <c r="AH6613" s="6" t="s">
        <v>16317</v>
      </c>
      <c r="AI6613" s="6" t="s">
        <v>2113</v>
      </c>
      <c r="AJ6613" s="7">
        <v>103</v>
      </c>
      <c r="AK6613" s="5" t="s">
        <v>16318</v>
      </c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</row>
    <row r="6614" ht="15.15" hidden="1" spans="1:86">
      <c r="A6614" s="4">
        <v>44147.7427314815</v>
      </c>
      <c r="B6614" s="5" t="s">
        <v>44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 t="s">
        <v>16319</v>
      </c>
      <c r="AM6614" s="6">
        <v>79217551287</v>
      </c>
      <c r="AN6614" s="6" t="s">
        <v>16320</v>
      </c>
      <c r="AO6614" s="6" t="s">
        <v>16321</v>
      </c>
      <c r="AP6614" s="6" t="s">
        <v>1660</v>
      </c>
      <c r="AQ6614" s="6" t="s">
        <v>1138</v>
      </c>
      <c r="AR6614" s="8">
        <v>44147</v>
      </c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</row>
    <row r="6615" ht="15.15" spans="1:86">
      <c r="A6615" s="4">
        <v>44147.7434722222</v>
      </c>
      <c r="B6615" s="5" t="s">
        <v>11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 t="s">
        <v>16322</v>
      </c>
      <c r="BP6615" s="7">
        <v>89219449711</v>
      </c>
      <c r="BQ6615" s="6" t="s">
        <v>16323</v>
      </c>
      <c r="BR6615" s="6" t="s">
        <v>16324</v>
      </c>
      <c r="BS6615" s="6" t="s">
        <v>16325</v>
      </c>
      <c r="BT6615" s="6" t="s">
        <v>16326</v>
      </c>
      <c r="BU6615" s="8">
        <v>44147</v>
      </c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</row>
    <row r="6616" ht="15.15" hidden="1" spans="1:86">
      <c r="A6616" s="4">
        <v>44147.7437615741</v>
      </c>
      <c r="B6616" s="5" t="s">
        <v>65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 t="s">
        <v>16327</v>
      </c>
      <c r="R6616" s="7">
        <v>9522382214</v>
      </c>
      <c r="S6616" s="6" t="s">
        <v>16328</v>
      </c>
      <c r="T6616" s="6" t="s">
        <v>16329</v>
      </c>
      <c r="U6616" s="6" t="s">
        <v>2525</v>
      </c>
      <c r="V6616" s="7">
        <v>109</v>
      </c>
      <c r="W6616" s="8">
        <v>44145</v>
      </c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</row>
    <row r="6617" ht="15.15" spans="1:86">
      <c r="A6617" s="4">
        <v>44147.745150463</v>
      </c>
      <c r="B6617" s="5" t="s">
        <v>11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 t="s">
        <v>16330</v>
      </c>
      <c r="BP6617" s="7">
        <v>89215667992</v>
      </c>
      <c r="BQ6617" s="6" t="s">
        <v>16331</v>
      </c>
      <c r="BR6617" s="6" t="s">
        <v>16332</v>
      </c>
      <c r="BS6617" s="6" t="s">
        <v>2215</v>
      </c>
      <c r="BT6617" s="7">
        <v>226</v>
      </c>
      <c r="BU6617" s="8">
        <v>44147</v>
      </c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</row>
    <row r="6618" ht="15.15" hidden="1" spans="1:86">
      <c r="A6618" s="4">
        <v>44147.7458564815</v>
      </c>
      <c r="B6618" s="5" t="s">
        <v>44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 t="s">
        <v>15456</v>
      </c>
      <c r="AM6618" s="7">
        <v>79219656480</v>
      </c>
      <c r="AN6618" s="6" t="s">
        <v>15457</v>
      </c>
      <c r="AO6618" s="6" t="s">
        <v>15458</v>
      </c>
      <c r="AP6618" s="6" t="s">
        <v>16314</v>
      </c>
      <c r="AQ6618" s="7">
        <v>103</v>
      </c>
      <c r="AR6618" s="8">
        <v>44147</v>
      </c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</row>
    <row r="6619" ht="15.15" hidden="1" spans="1:86">
      <c r="A6619" s="4">
        <v>44147.7462037037</v>
      </c>
      <c r="B6619" s="5" t="s">
        <v>27</v>
      </c>
      <c r="C6619" s="6"/>
      <c r="D6619" s="6"/>
      <c r="E6619" s="6"/>
      <c r="F6619" s="6"/>
      <c r="G6619" s="6"/>
      <c r="H6619" s="6"/>
      <c r="I6619" s="6"/>
      <c r="J6619" s="6" t="s">
        <v>7745</v>
      </c>
      <c r="K6619" s="6">
        <v>79217536641</v>
      </c>
      <c r="L6619" s="6"/>
      <c r="M6619" s="6" t="s">
        <v>16333</v>
      </c>
      <c r="N6619" s="6" t="s">
        <v>9082</v>
      </c>
      <c r="O6619" s="7">
        <v>107</v>
      </c>
      <c r="P6619" s="8">
        <v>44147</v>
      </c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</row>
    <row r="6620" ht="15.15" hidden="1" spans="1:86">
      <c r="A6620" s="4">
        <v>44147.7464236111</v>
      </c>
      <c r="B6620" s="5" t="s">
        <v>192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 t="s">
        <v>16334</v>
      </c>
      <c r="BA6620" s="6" t="s">
        <v>16335</v>
      </c>
      <c r="BB6620" s="6" t="s">
        <v>16336</v>
      </c>
      <c r="BC6620" s="6" t="s">
        <v>16337</v>
      </c>
      <c r="BD6620" s="6" t="s">
        <v>773</v>
      </c>
      <c r="BE6620" s="7">
        <v>123</v>
      </c>
      <c r="BF6620" s="8">
        <v>44147</v>
      </c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</row>
    <row r="6621" ht="15.15" hidden="1" spans="1:86">
      <c r="A6621" s="4">
        <v>44147.7474074074</v>
      </c>
      <c r="B6621" s="6" t="s">
        <v>80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 t="s">
        <v>16338</v>
      </c>
      <c r="BH6621" s="6">
        <v>79119827526</v>
      </c>
      <c r="BI6621" s="6" t="s">
        <v>16339</v>
      </c>
      <c r="BJ6621" s="6" t="s">
        <v>16340</v>
      </c>
      <c r="BK6621" s="6" t="s">
        <v>16341</v>
      </c>
      <c r="BL6621" s="6" t="s">
        <v>16203</v>
      </c>
      <c r="BM6621" s="7">
        <v>164</v>
      </c>
      <c r="BN6621" s="5" t="s">
        <v>8165</v>
      </c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</row>
    <row r="6622" ht="15.15" hidden="1" spans="1:86">
      <c r="A6622" s="4">
        <v>44147.7487847222</v>
      </c>
      <c r="B6622" s="5" t="s">
        <v>65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 t="s">
        <v>16327</v>
      </c>
      <c r="R6622" s="7">
        <v>9522382214</v>
      </c>
      <c r="S6622" s="6" t="s">
        <v>16328</v>
      </c>
      <c r="T6622" s="6" t="s">
        <v>16329</v>
      </c>
      <c r="U6622" s="6" t="s">
        <v>179</v>
      </c>
      <c r="V6622" s="7">
        <v>303</v>
      </c>
      <c r="W6622" s="8">
        <v>44145</v>
      </c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</row>
    <row r="6623" ht="15.15" hidden="1" spans="1:86">
      <c r="A6623" s="4">
        <v>44147.7488773148</v>
      </c>
      <c r="B6623" s="5" t="s">
        <v>169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 t="s">
        <v>16342</v>
      </c>
      <c r="Y6623" s="7">
        <v>89217766018</v>
      </c>
      <c r="Z6623" s="6" t="s">
        <v>16343</v>
      </c>
      <c r="AA6623" s="6" t="s">
        <v>16344</v>
      </c>
      <c r="AB6623" s="6" t="s">
        <v>16345</v>
      </c>
      <c r="AC6623" s="7">
        <v>505</v>
      </c>
      <c r="AD6623" s="8">
        <v>44147</v>
      </c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</row>
    <row r="6624" ht="15.15" spans="1:86">
      <c r="A6624" s="4">
        <v>44147.752974537</v>
      </c>
      <c r="B6624" s="5" t="s">
        <v>11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 t="s">
        <v>16346</v>
      </c>
      <c r="BP6624" s="6" t="s">
        <v>16347</v>
      </c>
      <c r="BQ6624" s="6" t="s">
        <v>16348</v>
      </c>
      <c r="BR6624" s="6" t="s">
        <v>16349</v>
      </c>
      <c r="BS6624" s="6" t="s">
        <v>16350</v>
      </c>
      <c r="BT6624" s="7">
        <v>203</v>
      </c>
      <c r="BU6624" s="8">
        <v>44147</v>
      </c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</row>
    <row r="6625" ht="15.15" spans="1:86">
      <c r="A6625" s="4">
        <v>44147.7530208333</v>
      </c>
      <c r="B6625" s="5" t="s">
        <v>11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 t="s">
        <v>13324</v>
      </c>
      <c r="BP6625" s="7">
        <v>89627179222</v>
      </c>
      <c r="BQ6625" s="6"/>
      <c r="BR6625" s="6" t="s">
        <v>13326</v>
      </c>
      <c r="BS6625" s="6" t="s">
        <v>64</v>
      </c>
      <c r="BT6625" s="7">
        <v>314</v>
      </c>
      <c r="BU6625" s="8">
        <v>44147</v>
      </c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</row>
    <row r="6626" ht="15.15" spans="1:86">
      <c r="A6626" s="4">
        <v>44147.7536342593</v>
      </c>
      <c r="B6626" s="5" t="s">
        <v>11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 t="s">
        <v>16351</v>
      </c>
      <c r="BP6626" s="6">
        <v>7921961</v>
      </c>
      <c r="BQ6626" s="6" t="s">
        <v>16352</v>
      </c>
      <c r="BR6626" s="6" t="s">
        <v>16353</v>
      </c>
      <c r="BS6626" s="6" t="s">
        <v>64</v>
      </c>
      <c r="BT6626" s="7">
        <v>314</v>
      </c>
      <c r="BU6626" s="8">
        <v>44147</v>
      </c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</row>
    <row r="6627" ht="15.15" hidden="1" spans="1:86">
      <c r="A6627" s="4">
        <v>44147.7540972222</v>
      </c>
      <c r="B6627" s="6" t="s">
        <v>15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 t="s">
        <v>16354</v>
      </c>
      <c r="AF6627" s="6">
        <v>79112110036</v>
      </c>
      <c r="AG6627" s="6" t="s">
        <v>16355</v>
      </c>
      <c r="AH6627" s="6" t="s">
        <v>16356</v>
      </c>
      <c r="AI6627" s="6" t="s">
        <v>3559</v>
      </c>
      <c r="AJ6627" s="7">
        <v>108</v>
      </c>
      <c r="AK6627" s="6" t="s">
        <v>20</v>
      </c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</row>
    <row r="6628" ht="15.15" hidden="1" spans="1:86">
      <c r="A6628" s="4">
        <v>44147.7547222222</v>
      </c>
      <c r="B6628" s="5" t="s">
        <v>44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 t="s">
        <v>16357</v>
      </c>
      <c r="AM6628" s="7">
        <v>89213073889</v>
      </c>
      <c r="AN6628" s="6" t="s">
        <v>16358</v>
      </c>
      <c r="AO6628" s="6" t="s">
        <v>16359</v>
      </c>
      <c r="AP6628" s="6" t="s">
        <v>16360</v>
      </c>
      <c r="AQ6628" s="6" t="s">
        <v>5578</v>
      </c>
      <c r="AR6628" s="8">
        <v>44147</v>
      </c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</row>
    <row r="6629" ht="15.15" spans="1:86">
      <c r="A6629" s="4">
        <v>44147.7555787037</v>
      </c>
      <c r="B6629" s="5" t="s">
        <v>11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 t="s">
        <v>16361</v>
      </c>
      <c r="BP6629" s="6">
        <v>79112633894</v>
      </c>
      <c r="BQ6629" s="6" t="s">
        <v>16362</v>
      </c>
      <c r="BR6629" s="6" t="s">
        <v>16363</v>
      </c>
      <c r="BS6629" s="6" t="s">
        <v>64</v>
      </c>
      <c r="BT6629" s="7">
        <v>405</v>
      </c>
      <c r="BU6629" s="8">
        <v>44147</v>
      </c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</row>
    <row r="6630" ht="15.15" spans="1:86">
      <c r="A6630" s="4">
        <v>44147.7558912037</v>
      </c>
      <c r="B6630" s="5" t="s">
        <v>11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 t="s">
        <v>15158</v>
      </c>
      <c r="BP6630" s="6">
        <v>79675514812</v>
      </c>
      <c r="BQ6630" s="6" t="s">
        <v>16364</v>
      </c>
      <c r="BR6630" s="6" t="s">
        <v>15158</v>
      </c>
      <c r="BS6630" s="6" t="s">
        <v>64</v>
      </c>
      <c r="BT6630" s="7">
        <v>405</v>
      </c>
      <c r="BU6630" s="8">
        <v>44147</v>
      </c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</row>
    <row r="6631" ht="15.15" hidden="1" spans="1:86">
      <c r="A6631" s="4">
        <v>44147.7559953704</v>
      </c>
      <c r="B6631" s="5" t="s">
        <v>192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 t="s">
        <v>16354</v>
      </c>
      <c r="BA6631" s="6">
        <v>79112110036</v>
      </c>
      <c r="BB6631" s="6" t="s">
        <v>16355</v>
      </c>
      <c r="BC6631" s="6" t="s">
        <v>16356</v>
      </c>
      <c r="BD6631" s="6" t="s">
        <v>3504</v>
      </c>
      <c r="BE6631" s="7">
        <v>128</v>
      </c>
      <c r="BF6631" s="8">
        <v>44147</v>
      </c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</row>
    <row r="6632" ht="15.15" spans="1:86">
      <c r="A6632" s="4">
        <v>44147.7566550926</v>
      </c>
      <c r="B6632" s="5" t="s">
        <v>11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 t="s">
        <v>16365</v>
      </c>
      <c r="BP6632" s="7">
        <v>89138233453</v>
      </c>
      <c r="BQ6632" s="6" t="s">
        <v>16366</v>
      </c>
      <c r="BR6632" s="6" t="s">
        <v>16367</v>
      </c>
      <c r="BS6632" s="6" t="s">
        <v>64</v>
      </c>
      <c r="BT6632" s="7">
        <v>405</v>
      </c>
      <c r="BU6632" s="8">
        <v>44147</v>
      </c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</row>
    <row r="6633" ht="15.15" hidden="1" spans="1:86">
      <c r="A6633" s="4">
        <v>44147.756724537</v>
      </c>
      <c r="B6633" s="6" t="s">
        <v>80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 t="s">
        <v>16368</v>
      </c>
      <c r="BH6633" s="6">
        <v>79522326927</v>
      </c>
      <c r="BI6633" s="6" t="s">
        <v>16369</v>
      </c>
      <c r="BJ6633" s="6" t="s">
        <v>16370</v>
      </c>
      <c r="BK6633" s="6" t="s">
        <v>16371</v>
      </c>
      <c r="BL6633" s="6" t="s">
        <v>16372</v>
      </c>
      <c r="BM6633" s="7">
        <v>162</v>
      </c>
      <c r="BN6633" s="6" t="s">
        <v>20</v>
      </c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</row>
    <row r="6634" ht="15.15" hidden="1" spans="1:86">
      <c r="A6634" s="4">
        <v>44147.7568634259</v>
      </c>
      <c r="B6634" s="5" t="s">
        <v>169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 t="s">
        <v>16373</v>
      </c>
      <c r="Y6634" s="6" t="s">
        <v>16374</v>
      </c>
      <c r="Z6634" s="6" t="s">
        <v>16375</v>
      </c>
      <c r="AA6634" s="6" t="s">
        <v>16376</v>
      </c>
      <c r="AB6634" s="6" t="s">
        <v>1976</v>
      </c>
      <c r="AC6634" s="7">
        <v>505</v>
      </c>
      <c r="AD6634" s="8">
        <v>44147</v>
      </c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</row>
    <row r="6635" ht="15.15" spans="1:86">
      <c r="A6635" s="4">
        <v>44147.7586574074</v>
      </c>
      <c r="B6635" s="5" t="s">
        <v>11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 t="s">
        <v>11280</v>
      </c>
      <c r="BP6635" s="6">
        <v>79052283752</v>
      </c>
      <c r="BQ6635" s="6" t="s">
        <v>16377</v>
      </c>
      <c r="BR6635" s="6" t="s">
        <v>16378</v>
      </c>
      <c r="BS6635" s="6" t="s">
        <v>15641</v>
      </c>
      <c r="BT6635" s="7">
        <v>215</v>
      </c>
      <c r="BU6635" s="8">
        <v>44147</v>
      </c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</row>
    <row r="6636" ht="15.15" hidden="1" spans="1:86">
      <c r="A6636" s="4">
        <v>44147.7611921296</v>
      </c>
      <c r="B6636" s="5" t="s">
        <v>65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 t="s">
        <v>16379</v>
      </c>
      <c r="R6636" s="7">
        <v>89052692825</v>
      </c>
      <c r="S6636" s="6" t="s">
        <v>16380</v>
      </c>
      <c r="T6636" s="6" t="s">
        <v>16381</v>
      </c>
      <c r="U6636" s="6" t="s">
        <v>633</v>
      </c>
      <c r="V6636" s="6" t="s">
        <v>16382</v>
      </c>
      <c r="W6636" s="8">
        <v>44147</v>
      </c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</row>
    <row r="6637" ht="15.15" spans="1:86">
      <c r="A6637" s="4">
        <v>44147.7615393518</v>
      </c>
      <c r="B6637" s="5" t="s">
        <v>11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 t="s">
        <v>9494</v>
      </c>
      <c r="BP6637" s="7">
        <v>89219419381</v>
      </c>
      <c r="BQ6637" s="6" t="s">
        <v>9495</v>
      </c>
      <c r="BR6637" s="6" t="s">
        <v>9496</v>
      </c>
      <c r="BS6637" s="6" t="s">
        <v>12595</v>
      </c>
      <c r="BT6637" s="7">
        <v>162</v>
      </c>
      <c r="BU6637" s="8">
        <v>44147</v>
      </c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</row>
    <row r="6638" ht="15.15" hidden="1" spans="1:86">
      <c r="A6638" s="4">
        <v>44147.7618171296</v>
      </c>
      <c r="B6638" s="5" t="s">
        <v>125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 t="s">
        <v>16383</v>
      </c>
      <c r="AT6638" s="7">
        <v>89052834171</v>
      </c>
      <c r="AU6638" s="6" t="s">
        <v>16384</v>
      </c>
      <c r="AV6638" s="6" t="s">
        <v>16385</v>
      </c>
      <c r="AW6638" s="6" t="s">
        <v>16109</v>
      </c>
      <c r="AX6638" s="7">
        <v>301</v>
      </c>
      <c r="AY6638" s="8">
        <v>44147</v>
      </c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</row>
    <row r="6639" ht="15.15" hidden="1" spans="1:86">
      <c r="A6639" s="4">
        <v>44147.7620949074</v>
      </c>
      <c r="B6639" s="6" t="s">
        <v>15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 t="s">
        <v>963</v>
      </c>
      <c r="AF6639" s="6" t="s">
        <v>964</v>
      </c>
      <c r="AG6639" s="6" t="s">
        <v>965</v>
      </c>
      <c r="AH6639" s="6" t="s">
        <v>966</v>
      </c>
      <c r="AI6639" s="6" t="s">
        <v>3027</v>
      </c>
      <c r="AJ6639" s="7">
        <v>104</v>
      </c>
      <c r="AK6639" s="6" t="s">
        <v>20</v>
      </c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</row>
    <row r="6640" ht="15.15" hidden="1" spans="1:86">
      <c r="A6640" s="4">
        <v>44147.7623842593</v>
      </c>
      <c r="B6640" s="5" t="s">
        <v>169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 t="s">
        <v>4227</v>
      </c>
      <c r="Y6640" s="6" t="s">
        <v>4228</v>
      </c>
      <c r="Z6640" s="6" t="s">
        <v>4229</v>
      </c>
      <c r="AA6640" s="6" t="s">
        <v>4230</v>
      </c>
      <c r="AB6640" s="6" t="s">
        <v>1996</v>
      </c>
      <c r="AC6640" s="7">
        <v>305</v>
      </c>
      <c r="AD6640" s="8">
        <v>44142</v>
      </c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</row>
    <row r="6641" ht="15.15" hidden="1" spans="1:86">
      <c r="A6641" s="4">
        <v>44147.7624884259</v>
      </c>
      <c r="B6641" s="5" t="s">
        <v>169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 t="s">
        <v>4227</v>
      </c>
      <c r="Y6641" s="6" t="s">
        <v>4228</v>
      </c>
      <c r="Z6641" s="6" t="s">
        <v>4229</v>
      </c>
      <c r="AA6641" s="6" t="s">
        <v>4230</v>
      </c>
      <c r="AB6641" s="6" t="s">
        <v>1996</v>
      </c>
      <c r="AC6641" s="7">
        <v>305</v>
      </c>
      <c r="AD6641" s="8">
        <v>44142</v>
      </c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</row>
    <row r="6642" ht="15.15" hidden="1" spans="1:86">
      <c r="A6642" s="4">
        <v>44147.7625810185</v>
      </c>
      <c r="B6642" s="5" t="s">
        <v>169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 t="s">
        <v>4227</v>
      </c>
      <c r="Y6642" s="6" t="s">
        <v>4228</v>
      </c>
      <c r="Z6642" s="6" t="s">
        <v>4229</v>
      </c>
      <c r="AA6642" s="6" t="s">
        <v>4230</v>
      </c>
      <c r="AB6642" s="6" t="s">
        <v>1996</v>
      </c>
      <c r="AC6642" s="7">
        <v>305</v>
      </c>
      <c r="AD6642" s="8">
        <v>44142</v>
      </c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</row>
    <row r="6643" ht="15.15" spans="1:86">
      <c r="A6643" s="4">
        <v>44147.762974537</v>
      </c>
      <c r="B6643" s="5" t="s">
        <v>11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 t="s">
        <v>10426</v>
      </c>
      <c r="BP6643" s="7">
        <v>89045171083</v>
      </c>
      <c r="BQ6643" s="6" t="s">
        <v>16386</v>
      </c>
      <c r="BR6643" s="6" t="s">
        <v>10429</v>
      </c>
      <c r="BS6643" s="6" t="s">
        <v>16387</v>
      </c>
      <c r="BT6643" s="7">
        <v>238</v>
      </c>
      <c r="BU6643" s="8">
        <v>44147</v>
      </c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</row>
    <row r="6644" ht="15.15" spans="1:86">
      <c r="A6644" s="4">
        <v>44147.7640277778</v>
      </c>
      <c r="B6644" s="5" t="s">
        <v>11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 t="s">
        <v>9494</v>
      </c>
      <c r="BP6644" s="7">
        <v>89219419381</v>
      </c>
      <c r="BQ6644" s="6" t="s">
        <v>9495</v>
      </c>
      <c r="BR6644" s="6" t="s">
        <v>9496</v>
      </c>
      <c r="BS6644" s="6" t="s">
        <v>8546</v>
      </c>
      <c r="BT6644" s="7">
        <v>312</v>
      </c>
      <c r="BU6644" s="8">
        <v>44147</v>
      </c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</row>
    <row r="6645" ht="15.15" hidden="1" spans="1:86">
      <c r="A6645" s="4">
        <v>44147.7648032407</v>
      </c>
      <c r="B6645" s="5" t="s">
        <v>125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 t="s">
        <v>16383</v>
      </c>
      <c r="AT6645" s="7">
        <v>89052834171</v>
      </c>
      <c r="AU6645" s="6" t="s">
        <v>16384</v>
      </c>
      <c r="AV6645" s="6" t="s">
        <v>16388</v>
      </c>
      <c r="AW6645" s="6" t="s">
        <v>16250</v>
      </c>
      <c r="AX6645" s="7">
        <v>204</v>
      </c>
      <c r="AY6645" s="8">
        <v>44147</v>
      </c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</row>
    <row r="6646" ht="15.15" hidden="1" spans="1:86">
      <c r="A6646" s="4">
        <v>44147.7652893519</v>
      </c>
      <c r="B6646" s="6" t="s">
        <v>15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 t="s">
        <v>16389</v>
      </c>
      <c r="AF6646" s="6">
        <v>79219845619</v>
      </c>
      <c r="AG6646" s="6" t="s">
        <v>16390</v>
      </c>
      <c r="AH6646" s="6" t="s">
        <v>16391</v>
      </c>
      <c r="AI6646" s="6" t="s">
        <v>6687</v>
      </c>
      <c r="AJ6646" s="7">
        <v>104</v>
      </c>
      <c r="AK6646" s="6" t="s">
        <v>20</v>
      </c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</row>
    <row r="6647" ht="15.15" spans="1:86">
      <c r="A6647" s="4">
        <v>44147.7655324074</v>
      </c>
      <c r="B6647" s="5" t="s">
        <v>11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 t="s">
        <v>16392</v>
      </c>
      <c r="BP6647" s="6">
        <v>79112560034</v>
      </c>
      <c r="BQ6647" s="6"/>
      <c r="BR6647" s="6" t="s">
        <v>16393</v>
      </c>
      <c r="BS6647" s="6" t="s">
        <v>15728</v>
      </c>
      <c r="BT6647" s="7">
        <v>214</v>
      </c>
      <c r="BU6647" s="8">
        <v>44147</v>
      </c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</row>
    <row r="6648" ht="15.15" hidden="1" spans="1:86">
      <c r="A6648" s="4">
        <v>44147.766087963</v>
      </c>
      <c r="B6648" s="6" t="s">
        <v>15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 t="s">
        <v>6153</v>
      </c>
      <c r="AF6648" s="6">
        <f>7-921-953-15-32</f>
        <v>-1914</v>
      </c>
      <c r="AG6648" s="6" t="s">
        <v>6155</v>
      </c>
      <c r="AH6648" s="6" t="s">
        <v>16394</v>
      </c>
      <c r="AI6648" s="6" t="s">
        <v>3027</v>
      </c>
      <c r="AJ6648" s="7">
        <v>201</v>
      </c>
      <c r="AK6648" s="6" t="s">
        <v>624</v>
      </c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</row>
    <row r="6649" ht="15.15" hidden="1" spans="1:86">
      <c r="A6649" s="4">
        <v>44147.7669907407</v>
      </c>
      <c r="B6649" s="5" t="s">
        <v>27</v>
      </c>
      <c r="C6649" s="6"/>
      <c r="D6649" s="6"/>
      <c r="E6649" s="6"/>
      <c r="F6649" s="6"/>
      <c r="G6649" s="6"/>
      <c r="H6649" s="6"/>
      <c r="I6649" s="6"/>
      <c r="J6649" s="6" t="s">
        <v>2440</v>
      </c>
      <c r="K6649" s="6">
        <v>79602877487</v>
      </c>
      <c r="L6649" s="6" t="s">
        <v>16395</v>
      </c>
      <c r="M6649" s="6" t="s">
        <v>2442</v>
      </c>
      <c r="N6649" s="6" t="s">
        <v>9108</v>
      </c>
      <c r="O6649" s="7">
        <v>107</v>
      </c>
      <c r="P6649" s="8">
        <v>44147</v>
      </c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</row>
    <row r="6650" ht="15.15" spans="1:86">
      <c r="A6650" s="4">
        <v>44147.7676736111</v>
      </c>
      <c r="B6650" s="5" t="s">
        <v>11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 t="s">
        <v>16396</v>
      </c>
      <c r="BP6650" s="7">
        <v>89119576239</v>
      </c>
      <c r="BQ6650" s="6" t="s">
        <v>16397</v>
      </c>
      <c r="BR6650" s="6" t="s">
        <v>16398</v>
      </c>
      <c r="BS6650" s="6" t="s">
        <v>15728</v>
      </c>
      <c r="BT6650" s="7">
        <v>214</v>
      </c>
      <c r="BU6650" s="8">
        <v>44147</v>
      </c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</row>
    <row r="6651" ht="15.15" hidden="1" spans="1:86">
      <c r="A6651" s="4">
        <v>44147.7685532407</v>
      </c>
      <c r="B6651" s="6" t="s">
        <v>80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 t="s">
        <v>16399</v>
      </c>
      <c r="BH6651" s="7">
        <v>89118471536</v>
      </c>
      <c r="BI6651" s="6"/>
      <c r="BJ6651" s="6" t="s">
        <v>16400</v>
      </c>
      <c r="BK6651" s="6" t="s">
        <v>16401</v>
      </c>
      <c r="BL6651" s="6" t="s">
        <v>1137</v>
      </c>
      <c r="BM6651" s="7">
        <v>122</v>
      </c>
      <c r="BN6651" s="6" t="s">
        <v>20</v>
      </c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</row>
    <row r="6652" ht="15.15" hidden="1" spans="1:86">
      <c r="A6652" s="4">
        <v>44147.7693634259</v>
      </c>
      <c r="B6652" s="5" t="s">
        <v>44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 t="s">
        <v>16402</v>
      </c>
      <c r="AM6652" s="6">
        <v>79787658809</v>
      </c>
      <c r="AN6652" s="6" t="s">
        <v>16403</v>
      </c>
      <c r="AO6652" s="6" t="s">
        <v>16404</v>
      </c>
      <c r="AP6652" s="6" t="s">
        <v>16077</v>
      </c>
      <c r="AQ6652" s="7">
        <v>203</v>
      </c>
      <c r="AR6652" s="8">
        <v>44147</v>
      </c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</row>
    <row r="6653" ht="15.15" spans="1:86">
      <c r="A6653" s="4">
        <v>44147.7699305556</v>
      </c>
      <c r="B6653" s="5" t="s">
        <v>11</v>
      </c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6"/>
      <c r="BA6653" s="6"/>
      <c r="BB6653" s="6"/>
      <c r="BC6653" s="6"/>
      <c r="BD6653" s="6"/>
      <c r="BE6653" s="6"/>
      <c r="BF6653" s="6"/>
      <c r="BG6653" s="6"/>
      <c r="BH6653" s="6"/>
      <c r="BI6653" s="6"/>
      <c r="BJ6653" s="6"/>
      <c r="BK6653" s="6"/>
      <c r="BL6653" s="6"/>
      <c r="BM6653" s="6"/>
      <c r="BN6653" s="6"/>
      <c r="BO6653" s="6" t="s">
        <v>16405</v>
      </c>
      <c r="BP6653" s="7">
        <v>89219658442</v>
      </c>
      <c r="BQ6653" s="6"/>
      <c r="BR6653" s="6" t="s">
        <v>16406</v>
      </c>
      <c r="BS6653" s="6" t="s">
        <v>218</v>
      </c>
      <c r="BT6653" s="7">
        <v>301</v>
      </c>
      <c r="BU6653" s="8">
        <v>44147</v>
      </c>
      <c r="BV6653" s="6"/>
      <c r="BW6653" s="6"/>
      <c r="BX6653" s="6"/>
      <c r="BY6653" s="6"/>
      <c r="BZ6653" s="6"/>
      <c r="CA6653" s="6"/>
      <c r="CB6653" s="6"/>
      <c r="CC6653" s="6"/>
      <c r="CD6653" s="6"/>
      <c r="CE6653" s="6"/>
      <c r="CF6653" s="6"/>
      <c r="CG6653" s="6"/>
      <c r="CH6653" s="6"/>
    </row>
    <row r="6654" ht="15.15" hidden="1" spans="1:86">
      <c r="A6654" s="4">
        <v>44147.7706597222</v>
      </c>
      <c r="B6654" s="5" t="s">
        <v>44</v>
      </c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 t="s">
        <v>16402</v>
      </c>
      <c r="AM6654" s="6">
        <v>79787658809</v>
      </c>
      <c r="AN6654" s="6" t="s">
        <v>16403</v>
      </c>
      <c r="AO6654" s="6" t="s">
        <v>16404</v>
      </c>
      <c r="AP6654" s="6" t="s">
        <v>168</v>
      </c>
      <c r="AQ6654" s="7">
        <v>403</v>
      </c>
      <c r="AR6654" s="8">
        <v>44147</v>
      </c>
      <c r="AS6654" s="6"/>
      <c r="AT6654" s="6"/>
      <c r="AU6654" s="6"/>
      <c r="AV6654" s="6"/>
      <c r="AW6654" s="6"/>
      <c r="AX6654" s="6"/>
      <c r="AY6654" s="6"/>
      <c r="AZ6654" s="6"/>
      <c r="BA6654" s="6"/>
      <c r="BB6654" s="6"/>
      <c r="BC6654" s="6"/>
      <c r="BD6654" s="6"/>
      <c r="BE6654" s="6"/>
      <c r="BF6654" s="6"/>
      <c r="BG6654" s="6"/>
      <c r="BH6654" s="6"/>
      <c r="BI6654" s="6"/>
      <c r="BJ6654" s="6"/>
      <c r="BK6654" s="6"/>
      <c r="BL6654" s="6"/>
      <c r="BM6654" s="6"/>
      <c r="BN6654" s="6"/>
      <c r="BO6654" s="6"/>
      <c r="BP6654" s="6"/>
      <c r="BQ6654" s="6"/>
      <c r="BR6654" s="6"/>
      <c r="BS6654" s="6"/>
      <c r="BT6654" s="6"/>
      <c r="BU6654" s="6"/>
      <c r="BV6654" s="6"/>
      <c r="BW6654" s="6"/>
      <c r="BX6654" s="6"/>
      <c r="BY6654" s="6"/>
      <c r="BZ6654" s="6"/>
      <c r="CA6654" s="6"/>
      <c r="CB6654" s="6"/>
      <c r="CC6654" s="6"/>
      <c r="CD6654" s="6"/>
      <c r="CE6654" s="6"/>
      <c r="CF6654" s="6"/>
      <c r="CG6654" s="6"/>
      <c r="CH6654" s="6"/>
    </row>
    <row r="6655" ht="15.15" hidden="1" spans="1:86">
      <c r="A6655" s="4">
        <v>44147.771400463</v>
      </c>
      <c r="B6655" s="5" t="s">
        <v>65</v>
      </c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 t="s">
        <v>16407</v>
      </c>
      <c r="R6655" s="7">
        <v>89213977336</v>
      </c>
      <c r="S6655" s="6" t="s">
        <v>16408</v>
      </c>
      <c r="T6655" s="6" t="s">
        <v>16409</v>
      </c>
      <c r="U6655" s="6" t="s">
        <v>16410</v>
      </c>
      <c r="V6655" s="6">
        <v>3</v>
      </c>
      <c r="W6655" s="8">
        <v>44147</v>
      </c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  <c r="BE6655" s="6"/>
      <c r="BF6655" s="6"/>
      <c r="BG6655" s="6"/>
      <c r="BH6655" s="6"/>
      <c r="BI6655" s="6"/>
      <c r="BJ6655" s="6"/>
      <c r="BK6655" s="6"/>
      <c r="BL6655" s="6"/>
      <c r="BM6655" s="6"/>
      <c r="BN6655" s="6"/>
      <c r="BO6655" s="6"/>
      <c r="BP6655" s="6"/>
      <c r="BQ6655" s="6"/>
      <c r="BR6655" s="6"/>
      <c r="BS6655" s="6"/>
      <c r="BT6655" s="6"/>
      <c r="BU6655" s="6"/>
      <c r="BV6655" s="6"/>
      <c r="BW6655" s="6"/>
      <c r="BX6655" s="6"/>
      <c r="BY6655" s="6"/>
      <c r="BZ6655" s="6"/>
      <c r="CA6655" s="6"/>
      <c r="CB6655" s="6"/>
      <c r="CC6655" s="6"/>
      <c r="CD6655" s="6"/>
      <c r="CE6655" s="6"/>
      <c r="CF6655" s="6"/>
      <c r="CG6655" s="6"/>
      <c r="CH6655" s="6"/>
    </row>
    <row r="6656" ht="15.15" hidden="1" spans="1:86">
      <c r="A6656" s="4">
        <v>44147.7746875</v>
      </c>
      <c r="B6656" s="6" t="s">
        <v>80</v>
      </c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6"/>
      <c r="BA6656" s="6"/>
      <c r="BB6656" s="6"/>
      <c r="BC6656" s="6"/>
      <c r="BD6656" s="6"/>
      <c r="BE6656" s="6"/>
      <c r="BF6656" s="6"/>
      <c r="BG6656" s="6" t="s">
        <v>16411</v>
      </c>
      <c r="BH6656" s="6">
        <v>79213060497</v>
      </c>
      <c r="BI6656" s="6" t="s">
        <v>16412</v>
      </c>
      <c r="BJ6656" s="6" t="s">
        <v>16413</v>
      </c>
      <c r="BK6656" s="6" t="s">
        <v>16414</v>
      </c>
      <c r="BL6656" s="6" t="s">
        <v>16415</v>
      </c>
      <c r="BM6656" s="7">
        <v>162</v>
      </c>
      <c r="BN6656" s="6" t="s">
        <v>20</v>
      </c>
      <c r="BO6656" s="6"/>
      <c r="BP6656" s="6"/>
      <c r="BQ6656" s="6"/>
      <c r="BR6656" s="6"/>
      <c r="BS6656" s="6"/>
      <c r="BT6656" s="6"/>
      <c r="BU6656" s="6"/>
      <c r="BV6656" s="6"/>
      <c r="BW6656" s="6"/>
      <c r="BX6656" s="6"/>
      <c r="BY6656" s="6"/>
      <c r="BZ6656" s="6"/>
      <c r="CA6656" s="6"/>
      <c r="CB6656" s="6"/>
      <c r="CC6656" s="6"/>
      <c r="CD6656" s="6"/>
      <c r="CE6656" s="6"/>
      <c r="CF6656" s="6"/>
      <c r="CG6656" s="6"/>
      <c r="CH6656" s="6"/>
    </row>
    <row r="6657" ht="15.15" hidden="1" spans="1:86">
      <c r="A6657" s="4">
        <v>44147.7763310185</v>
      </c>
      <c r="B6657" s="5" t="s">
        <v>192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 t="s">
        <v>4284</v>
      </c>
      <c r="BA6657" s="6">
        <v>79217767906</v>
      </c>
      <c r="BB6657" s="6" t="s">
        <v>4286</v>
      </c>
      <c r="BC6657" s="6" t="s">
        <v>4288</v>
      </c>
      <c r="BD6657" s="6" t="s">
        <v>773</v>
      </c>
      <c r="BE6657" s="7">
        <v>126</v>
      </c>
      <c r="BF6657" s="8">
        <v>44147</v>
      </c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</row>
    <row r="6658" ht="15.15" hidden="1" spans="1:86">
      <c r="A6658" s="4">
        <v>44147.7768055556</v>
      </c>
      <c r="B6658" s="5" t="s">
        <v>65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 t="s">
        <v>16416</v>
      </c>
      <c r="R6658" s="7">
        <v>89043323331</v>
      </c>
      <c r="S6658" s="6" t="s">
        <v>16417</v>
      </c>
      <c r="T6658" s="6" t="s">
        <v>16418</v>
      </c>
      <c r="U6658" s="6" t="s">
        <v>1988</v>
      </c>
      <c r="V6658" s="6" t="s">
        <v>4916</v>
      </c>
      <c r="W6658" s="8">
        <v>44147</v>
      </c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</row>
    <row r="6659" ht="15.15" hidden="1" spans="1:86">
      <c r="A6659" s="4">
        <v>44147.7771759259</v>
      </c>
      <c r="B6659" s="6" t="s">
        <v>15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 t="s">
        <v>16411</v>
      </c>
      <c r="AF6659" s="6">
        <v>79213060497</v>
      </c>
      <c r="AG6659" s="6" t="s">
        <v>16412</v>
      </c>
      <c r="AH6659" s="6" t="s">
        <v>16414</v>
      </c>
      <c r="AI6659" s="6" t="s">
        <v>8354</v>
      </c>
      <c r="AJ6659" s="7">
        <v>201</v>
      </c>
      <c r="AK6659" s="6" t="s">
        <v>20</v>
      </c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</row>
    <row r="6660" ht="15.15" hidden="1" spans="1:86">
      <c r="A6660" s="4">
        <v>44147.7778587963</v>
      </c>
      <c r="B6660" s="5" t="s">
        <v>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 t="s">
        <v>16419</v>
      </c>
      <c r="R6660" s="6">
        <v>79117777799</v>
      </c>
      <c r="S6660" s="6" t="s">
        <v>16420</v>
      </c>
      <c r="T6660" s="6" t="s">
        <v>1027</v>
      </c>
      <c r="U6660" s="6" t="s">
        <v>4911</v>
      </c>
      <c r="V6660" s="7">
        <v>101</v>
      </c>
      <c r="W6660" s="8">
        <v>44147</v>
      </c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</row>
    <row r="6661" ht="15.15" hidden="1" spans="1:86">
      <c r="A6661" s="4">
        <v>44147.777974537</v>
      </c>
      <c r="B6661" s="5" t="s">
        <v>65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 t="s">
        <v>16416</v>
      </c>
      <c r="R6661" s="7">
        <v>89043323331</v>
      </c>
      <c r="S6661" s="6" t="s">
        <v>16417</v>
      </c>
      <c r="T6661" s="6" t="s">
        <v>16418</v>
      </c>
      <c r="U6661" s="6" t="s">
        <v>5528</v>
      </c>
      <c r="V6661" s="7">
        <v>101</v>
      </c>
      <c r="W6661" s="8">
        <v>44147</v>
      </c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</row>
    <row r="6662" ht="15.15" hidden="1" spans="1:86">
      <c r="A6662" s="4">
        <v>44147.7781828704</v>
      </c>
      <c r="B6662" s="6" t="s">
        <v>15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 t="s">
        <v>16421</v>
      </c>
      <c r="AF6662" s="6">
        <v>79500353591</v>
      </c>
      <c r="AG6662" s="6" t="s">
        <v>16422</v>
      </c>
      <c r="AH6662" s="6" t="s">
        <v>16423</v>
      </c>
      <c r="AI6662" s="6" t="s">
        <v>14242</v>
      </c>
      <c r="AJ6662" s="7">
        <v>101</v>
      </c>
      <c r="AK6662" s="6" t="s">
        <v>20</v>
      </c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</row>
    <row r="6663" ht="15.15" hidden="1" spans="1:86">
      <c r="A6663" s="4">
        <v>44147.7793287037</v>
      </c>
      <c r="B6663" s="5" t="s">
        <v>65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 t="s">
        <v>16419</v>
      </c>
      <c r="R6663" s="6">
        <v>79117777799</v>
      </c>
      <c r="S6663" s="6" t="s">
        <v>16420</v>
      </c>
      <c r="T6663" s="6" t="s">
        <v>1027</v>
      </c>
      <c r="U6663" s="6" t="s">
        <v>1988</v>
      </c>
      <c r="V6663" s="6" t="s">
        <v>4916</v>
      </c>
      <c r="W6663" s="8">
        <v>44147</v>
      </c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</row>
    <row r="6664" ht="15.15" spans="1:86">
      <c r="A6664" s="4">
        <v>44147.779525463</v>
      </c>
      <c r="B6664" s="5" t="s">
        <v>11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 t="s">
        <v>16424</v>
      </c>
      <c r="BP6664" s="6">
        <v>79811506834</v>
      </c>
      <c r="BQ6664" s="6"/>
      <c r="BR6664" s="6" t="s">
        <v>16425</v>
      </c>
      <c r="BS6664" s="6" t="s">
        <v>15728</v>
      </c>
      <c r="BT6664" s="7">
        <v>214</v>
      </c>
      <c r="BU6664" s="8">
        <v>44147</v>
      </c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</row>
    <row r="6665" ht="15.15" hidden="1" spans="1:86">
      <c r="A6665" s="4">
        <v>44147.7807407407</v>
      </c>
      <c r="B6665" s="6" t="s">
        <v>15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 t="s">
        <v>16426</v>
      </c>
      <c r="AF6665" s="6">
        <v>79217854754</v>
      </c>
      <c r="AG6665" s="6" t="s">
        <v>16427</v>
      </c>
      <c r="AH6665" s="6" t="s">
        <v>16428</v>
      </c>
      <c r="AI6665" s="6" t="s">
        <v>16429</v>
      </c>
      <c r="AJ6665" s="7">
        <v>106</v>
      </c>
      <c r="AK6665" s="6" t="s">
        <v>74</v>
      </c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</row>
    <row r="6666" ht="15.15" hidden="1" spans="1:86">
      <c r="A6666" s="4">
        <v>44147.7811226852</v>
      </c>
      <c r="B6666" s="5" t="s">
        <v>65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 t="s">
        <v>16416</v>
      </c>
      <c r="R6666" s="7">
        <v>89043323331</v>
      </c>
      <c r="S6666" s="6" t="s">
        <v>16417</v>
      </c>
      <c r="T6666" s="6" t="s">
        <v>16418</v>
      </c>
      <c r="U6666" s="6" t="s">
        <v>10235</v>
      </c>
      <c r="V6666" s="6" t="s">
        <v>16430</v>
      </c>
      <c r="W6666" s="8">
        <v>44147</v>
      </c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</row>
    <row r="6667" ht="15.15" spans="1:86">
      <c r="A6667" s="4">
        <v>44147.7812731481</v>
      </c>
      <c r="B6667" s="5" t="s">
        <v>11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 t="s">
        <v>16431</v>
      </c>
      <c r="BP6667" s="7">
        <v>89219764698</v>
      </c>
      <c r="BQ6667" s="6" t="s">
        <v>16432</v>
      </c>
      <c r="BR6667" s="6" t="s">
        <v>16433</v>
      </c>
      <c r="BS6667" s="6" t="s">
        <v>8750</v>
      </c>
      <c r="BT6667" s="7">
        <v>310</v>
      </c>
      <c r="BU6667" s="8">
        <v>44147</v>
      </c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</row>
    <row r="6668" ht="15.15" hidden="1" spans="1:86">
      <c r="A6668" s="4">
        <v>44147.7818518519</v>
      </c>
      <c r="B6668" s="5" t="s">
        <v>65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 t="s">
        <v>5508</v>
      </c>
      <c r="R6668" s="7">
        <v>89112423740</v>
      </c>
      <c r="S6668" s="6" t="s">
        <v>5510</v>
      </c>
      <c r="T6668" s="6" t="s">
        <v>5511</v>
      </c>
      <c r="U6668" s="6" t="s">
        <v>16434</v>
      </c>
      <c r="V6668" s="7">
        <v>201</v>
      </c>
      <c r="W6668" s="8">
        <v>44146</v>
      </c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</row>
    <row r="6669" ht="15.15" hidden="1" spans="1:86">
      <c r="A6669" s="4">
        <v>44147.7833796296</v>
      </c>
      <c r="B6669" s="5" t="s">
        <v>65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 t="s">
        <v>5508</v>
      </c>
      <c r="R6669" s="6" t="s">
        <v>5509</v>
      </c>
      <c r="S6669" s="6" t="s">
        <v>5510</v>
      </c>
      <c r="T6669" s="6" t="s">
        <v>5511</v>
      </c>
      <c r="U6669" s="6" t="s">
        <v>1988</v>
      </c>
      <c r="V6669" s="6" t="s">
        <v>5043</v>
      </c>
      <c r="W6669" s="8">
        <v>44146</v>
      </c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</row>
    <row r="6670" ht="15.15" spans="1:86">
      <c r="A6670" s="4">
        <v>44147.7849884259</v>
      </c>
      <c r="B6670" s="5" t="s">
        <v>11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 t="s">
        <v>16435</v>
      </c>
      <c r="BP6670" s="7">
        <v>89111332477</v>
      </c>
      <c r="BQ6670" s="6" t="s">
        <v>16436</v>
      </c>
      <c r="BR6670" s="6" t="s">
        <v>16437</v>
      </c>
      <c r="BS6670" s="6" t="s">
        <v>16438</v>
      </c>
      <c r="BT6670" s="7">
        <v>1</v>
      </c>
      <c r="BU6670" s="8">
        <v>44147</v>
      </c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</row>
    <row r="6671" ht="15.15" spans="1:86">
      <c r="A6671" s="4">
        <v>44147.7853356482</v>
      </c>
      <c r="B6671" s="5" t="s">
        <v>11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 t="s">
        <v>16439</v>
      </c>
      <c r="BP6671" s="6">
        <v>79213872343</v>
      </c>
      <c r="BQ6671" s="6" t="s">
        <v>16440</v>
      </c>
      <c r="BR6671" s="6" t="s">
        <v>16441</v>
      </c>
      <c r="BS6671" s="6" t="s">
        <v>16442</v>
      </c>
      <c r="BT6671" s="7">
        <v>132</v>
      </c>
      <c r="BU6671" s="8">
        <v>44147</v>
      </c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</row>
    <row r="6672" ht="15.15" spans="1:86">
      <c r="A6672" s="4">
        <v>44147.7856828704</v>
      </c>
      <c r="B6672" s="5" t="s">
        <v>11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 t="s">
        <v>15156</v>
      </c>
      <c r="BP6672" s="6">
        <v>79213493662</v>
      </c>
      <c r="BQ6672" s="6"/>
      <c r="BR6672" s="6" t="s">
        <v>16443</v>
      </c>
      <c r="BS6672" s="6" t="s">
        <v>16444</v>
      </c>
      <c r="BT6672" s="6" t="s">
        <v>1800</v>
      </c>
      <c r="BU6672" s="8">
        <v>44147</v>
      </c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</row>
    <row r="6673" ht="15.15" spans="1:86">
      <c r="A6673" s="4">
        <v>44147.7868402778</v>
      </c>
      <c r="B6673" s="5" t="s">
        <v>11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 t="s">
        <v>16445</v>
      </c>
      <c r="BP6673" s="6" t="s">
        <v>16446</v>
      </c>
      <c r="BQ6673" s="6" t="s">
        <v>16447</v>
      </c>
      <c r="BR6673" s="6" t="s">
        <v>16448</v>
      </c>
      <c r="BS6673" s="6" t="s">
        <v>16449</v>
      </c>
      <c r="BT6673" s="7">
        <v>130</v>
      </c>
      <c r="BU6673" s="8">
        <v>44147</v>
      </c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</row>
    <row r="6674" ht="15.15" spans="1:86">
      <c r="A6674" s="4">
        <v>44147.7870138889</v>
      </c>
      <c r="B6674" s="5" t="s">
        <v>11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 t="s">
        <v>2631</v>
      </c>
      <c r="BP6674" s="7">
        <v>89213437095</v>
      </c>
      <c r="BQ6674" s="6" t="s">
        <v>2632</v>
      </c>
      <c r="BR6674" s="6" t="s">
        <v>16450</v>
      </c>
      <c r="BS6674" s="6" t="s">
        <v>16451</v>
      </c>
      <c r="BT6674" s="7">
        <v>130</v>
      </c>
      <c r="BU6674" s="8">
        <v>44147</v>
      </c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</row>
    <row r="6675" ht="15.15" spans="1:86">
      <c r="A6675" s="4">
        <v>44147.7871412037</v>
      </c>
      <c r="B6675" s="5" t="s">
        <v>11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 t="s">
        <v>14876</v>
      </c>
      <c r="BP6675" s="6">
        <v>79045596064</v>
      </c>
      <c r="BQ6675" s="6" t="s">
        <v>16452</v>
      </c>
      <c r="BR6675" s="6" t="s">
        <v>14878</v>
      </c>
      <c r="BS6675" s="6" t="s">
        <v>16453</v>
      </c>
      <c r="BT6675" s="7">
        <v>131</v>
      </c>
      <c r="BU6675" s="8">
        <v>44147</v>
      </c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</row>
    <row r="6676" ht="15.15" spans="1:86">
      <c r="A6676" s="4">
        <v>44147.7873842593</v>
      </c>
      <c r="B6676" s="5" t="s">
        <v>11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 t="s">
        <v>16454</v>
      </c>
      <c r="BP6676" s="7">
        <v>89213106050</v>
      </c>
      <c r="BQ6676" s="6" t="s">
        <v>16455</v>
      </c>
      <c r="BR6676" s="6" t="s">
        <v>16456</v>
      </c>
      <c r="BS6676" s="6" t="s">
        <v>16442</v>
      </c>
      <c r="BT6676" s="7">
        <v>131</v>
      </c>
      <c r="BU6676" s="8">
        <v>44147</v>
      </c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</row>
    <row r="6677" ht="15.15" spans="1:86">
      <c r="A6677" s="4">
        <v>44147.7874768519</v>
      </c>
      <c r="B6677" s="5" t="s">
        <v>11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 t="s">
        <v>11182</v>
      </c>
      <c r="BP6677" s="6" t="s">
        <v>14072</v>
      </c>
      <c r="BQ6677" s="6" t="s">
        <v>11768</v>
      </c>
      <c r="BR6677" s="6" t="s">
        <v>11769</v>
      </c>
      <c r="BS6677" s="6" t="s">
        <v>16442</v>
      </c>
      <c r="BT6677" s="7">
        <v>131</v>
      </c>
      <c r="BU6677" s="8">
        <v>44147</v>
      </c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</row>
    <row r="6678" ht="15.15" spans="1:86">
      <c r="A6678" s="4">
        <v>44147.787974537</v>
      </c>
      <c r="B6678" s="5" t="s">
        <v>11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 t="s">
        <v>16457</v>
      </c>
      <c r="BP6678" s="6">
        <v>79522743524</v>
      </c>
      <c r="BQ6678" s="6" t="s">
        <v>16458</v>
      </c>
      <c r="BR6678" s="6" t="s">
        <v>16459</v>
      </c>
      <c r="BS6678" s="6" t="s">
        <v>16460</v>
      </c>
      <c r="BT6678" s="7">
        <v>132</v>
      </c>
      <c r="BU6678" s="8">
        <v>38129</v>
      </c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</row>
    <row r="6679" ht="15.15" spans="1:86">
      <c r="A6679" s="4">
        <v>44147.7882291667</v>
      </c>
      <c r="B6679" s="5" t="s">
        <v>11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 t="s">
        <v>16461</v>
      </c>
      <c r="BP6679" s="6">
        <v>79111349265</v>
      </c>
      <c r="BQ6679" s="6" t="s">
        <v>16462</v>
      </c>
      <c r="BR6679" s="6" t="s">
        <v>16463</v>
      </c>
      <c r="BS6679" s="6" t="s">
        <v>16449</v>
      </c>
      <c r="BT6679" s="7">
        <v>130</v>
      </c>
      <c r="BU6679" s="8">
        <v>44147</v>
      </c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</row>
    <row r="6680" ht="15.15" spans="1:86">
      <c r="A6680" s="4">
        <v>44147.7883101852</v>
      </c>
      <c r="B6680" s="5" t="s">
        <v>11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 t="s">
        <v>16464</v>
      </c>
      <c r="BP6680" s="7">
        <v>89533501411</v>
      </c>
      <c r="BQ6680" s="6" t="s">
        <v>16465</v>
      </c>
      <c r="BR6680" s="6" t="s">
        <v>16466</v>
      </c>
      <c r="BS6680" s="6" t="s">
        <v>16442</v>
      </c>
      <c r="BT6680" s="7">
        <v>131</v>
      </c>
      <c r="BU6680" s="8">
        <v>44147</v>
      </c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</row>
    <row r="6681" ht="15.15" spans="1:86">
      <c r="A6681" s="4">
        <v>44147.7883564815</v>
      </c>
      <c r="B6681" s="5" t="s">
        <v>11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 t="s">
        <v>16467</v>
      </c>
      <c r="BP6681" s="7">
        <v>89119145837</v>
      </c>
      <c r="BQ6681" s="6" t="s">
        <v>16468</v>
      </c>
      <c r="BR6681" s="6" t="s">
        <v>16469</v>
      </c>
      <c r="BS6681" s="6" t="s">
        <v>16470</v>
      </c>
      <c r="BT6681" s="7">
        <v>131</v>
      </c>
      <c r="BU6681" s="8">
        <v>44147</v>
      </c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</row>
    <row r="6682" ht="15.15" spans="1:86">
      <c r="A6682" s="4">
        <v>44147.7883680556</v>
      </c>
      <c r="B6682" s="5" t="s">
        <v>11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 t="s">
        <v>16471</v>
      </c>
      <c r="BP6682" s="6">
        <v>79215615460</v>
      </c>
      <c r="BQ6682" s="6"/>
      <c r="BR6682" s="6" t="s">
        <v>16472</v>
      </c>
      <c r="BS6682" s="6" t="s">
        <v>16473</v>
      </c>
      <c r="BT6682" s="7">
        <v>131</v>
      </c>
      <c r="BU6682" s="8">
        <v>44147</v>
      </c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</row>
    <row r="6683" ht="15.15" spans="1:86">
      <c r="A6683" s="4">
        <v>44147.7886111111</v>
      </c>
      <c r="B6683" s="5" t="s">
        <v>11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 t="s">
        <v>16474</v>
      </c>
      <c r="BP6683" s="6">
        <v>7905208384</v>
      </c>
      <c r="BQ6683" s="6" t="s">
        <v>16475</v>
      </c>
      <c r="BR6683" s="6" t="s">
        <v>16476</v>
      </c>
      <c r="BS6683" s="6" t="s">
        <v>16470</v>
      </c>
      <c r="BT6683" s="7">
        <v>234</v>
      </c>
      <c r="BU6683" s="8">
        <v>44147</v>
      </c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</row>
    <row r="6684" ht="15.15" hidden="1" spans="1:86">
      <c r="A6684" s="4">
        <v>44147.7886921296</v>
      </c>
      <c r="B6684" s="6" t="s">
        <v>80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 t="s">
        <v>16477</v>
      </c>
      <c r="BH6684" s="7">
        <v>89217423011</v>
      </c>
      <c r="BI6684" s="6" t="s">
        <v>16478</v>
      </c>
      <c r="BJ6684" s="6" t="s">
        <v>16479</v>
      </c>
      <c r="BK6684" s="6" t="s">
        <v>16480</v>
      </c>
      <c r="BL6684" s="6" t="s">
        <v>3151</v>
      </c>
      <c r="BM6684" s="7">
        <v>157</v>
      </c>
      <c r="BN6684" s="6" t="s">
        <v>20</v>
      </c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</row>
    <row r="6685" ht="15.15" spans="1:86">
      <c r="A6685" s="4">
        <v>44147.7895023148</v>
      </c>
      <c r="B6685" s="5" t="s">
        <v>11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 t="s">
        <v>16481</v>
      </c>
      <c r="BP6685" s="6">
        <v>79062490713</v>
      </c>
      <c r="BQ6685" s="6" t="s">
        <v>16482</v>
      </c>
      <c r="BR6685" s="6" t="s">
        <v>16483</v>
      </c>
      <c r="BS6685" s="6" t="s">
        <v>16484</v>
      </c>
      <c r="BT6685" s="7">
        <v>130</v>
      </c>
      <c r="BU6685" s="8">
        <v>44147</v>
      </c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</row>
    <row r="6686" ht="15.15" spans="1:86">
      <c r="A6686" s="4">
        <v>44147.7896296296</v>
      </c>
      <c r="B6686" s="5" t="s">
        <v>11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 t="s">
        <v>12115</v>
      </c>
      <c r="BP6686" s="7">
        <v>89218605205</v>
      </c>
      <c r="BQ6686" s="6" t="s">
        <v>16485</v>
      </c>
      <c r="BR6686" s="6" t="s">
        <v>16486</v>
      </c>
      <c r="BS6686" s="6" t="s">
        <v>16470</v>
      </c>
      <c r="BT6686" s="7">
        <v>234</v>
      </c>
      <c r="BU6686" s="8">
        <v>44147</v>
      </c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</row>
    <row r="6687" ht="15.15" spans="1:86">
      <c r="A6687" s="4">
        <v>44147.7899189815</v>
      </c>
      <c r="B6687" s="5" t="s">
        <v>11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 t="s">
        <v>16467</v>
      </c>
      <c r="BP6687" s="7">
        <v>89119145837</v>
      </c>
      <c r="BQ6687" s="6" t="s">
        <v>16468</v>
      </c>
      <c r="BR6687" s="6" t="s">
        <v>16469</v>
      </c>
      <c r="BS6687" s="6" t="s">
        <v>16470</v>
      </c>
      <c r="BT6687" s="7">
        <v>234</v>
      </c>
      <c r="BU6687" s="8">
        <v>44147</v>
      </c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</row>
    <row r="6688" ht="15.15" spans="1:86">
      <c r="A6688" s="4">
        <v>44147.7899768519</v>
      </c>
      <c r="B6688" s="5" t="s">
        <v>11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 t="s">
        <v>16471</v>
      </c>
      <c r="BP6688" s="6">
        <v>79215615460</v>
      </c>
      <c r="BQ6688" s="6"/>
      <c r="BR6688" s="6" t="s">
        <v>16472</v>
      </c>
      <c r="BS6688" s="6" t="s">
        <v>16473</v>
      </c>
      <c r="BT6688" s="7">
        <v>234</v>
      </c>
      <c r="BU6688" s="8">
        <v>44147</v>
      </c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</row>
    <row r="6689" ht="15.15" spans="1:86">
      <c r="A6689" s="4">
        <v>44147.7899884259</v>
      </c>
      <c r="B6689" s="5" t="s">
        <v>11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 t="s">
        <v>16487</v>
      </c>
      <c r="BP6689" s="7">
        <v>89117878633</v>
      </c>
      <c r="BQ6689" s="6" t="s">
        <v>16488</v>
      </c>
      <c r="BR6689" s="6" t="s">
        <v>16487</v>
      </c>
      <c r="BS6689" s="6" t="s">
        <v>16442</v>
      </c>
      <c r="BT6689" s="7">
        <v>113</v>
      </c>
      <c r="BU6689" s="8">
        <v>44147</v>
      </c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</row>
    <row r="6690" ht="15.15" hidden="1" spans="1:86">
      <c r="A6690" s="4">
        <v>44147.7901388889</v>
      </c>
      <c r="B6690" s="6" t="s">
        <v>365</v>
      </c>
      <c r="C6690" s="6" t="s">
        <v>16489</v>
      </c>
      <c r="D6690" s="7">
        <v>89117964432</v>
      </c>
      <c r="E6690" s="6" t="s">
        <v>16490</v>
      </c>
      <c r="F6690" s="6" t="s">
        <v>16491</v>
      </c>
      <c r="G6690" s="6" t="s">
        <v>1660</v>
      </c>
      <c r="H6690" s="7">
        <v>101</v>
      </c>
      <c r="I6690" s="8">
        <v>44147</v>
      </c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</row>
    <row r="6691" ht="15.15" spans="1:86">
      <c r="A6691" s="4">
        <v>44147.7903935185</v>
      </c>
      <c r="B6691" s="5" t="s">
        <v>11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 t="s">
        <v>16492</v>
      </c>
      <c r="BP6691" s="7">
        <v>89112591532</v>
      </c>
      <c r="BQ6691" s="6" t="s">
        <v>16493</v>
      </c>
      <c r="BR6691" s="6" t="s">
        <v>16494</v>
      </c>
      <c r="BS6691" s="6" t="s">
        <v>16495</v>
      </c>
      <c r="BT6691" s="7">
        <v>1</v>
      </c>
      <c r="BU6691" s="8">
        <v>44147</v>
      </c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</row>
    <row r="6692" ht="15.15" spans="1:86">
      <c r="A6692" s="4">
        <v>44147.790462963</v>
      </c>
      <c r="B6692" s="5" t="s">
        <v>11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 t="s">
        <v>11256</v>
      </c>
      <c r="BP6692" s="6">
        <v>79216541252</v>
      </c>
      <c r="BQ6692" s="6" t="s">
        <v>11258</v>
      </c>
      <c r="BR6692" s="6" t="s">
        <v>16496</v>
      </c>
      <c r="BS6692" s="6" t="s">
        <v>16470</v>
      </c>
      <c r="BT6692" s="7">
        <v>234</v>
      </c>
      <c r="BU6692" s="8">
        <v>44147</v>
      </c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</row>
    <row r="6693" ht="15.15" spans="1:86">
      <c r="A6693" s="4">
        <v>44147.7905439815</v>
      </c>
      <c r="B6693" s="5" t="s">
        <v>11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 t="s">
        <v>16497</v>
      </c>
      <c r="BP6693" s="7">
        <v>89119152288</v>
      </c>
      <c r="BQ6693" s="6" t="s">
        <v>16498</v>
      </c>
      <c r="BR6693" s="6" t="s">
        <v>16497</v>
      </c>
      <c r="BS6693" s="6" t="s">
        <v>16499</v>
      </c>
      <c r="BT6693" s="7">
        <v>234</v>
      </c>
      <c r="BU6693" s="8">
        <v>44147</v>
      </c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</row>
    <row r="6694" ht="15.15" spans="1:86">
      <c r="A6694" s="4">
        <v>44147.7905671296</v>
      </c>
      <c r="B6694" s="5" t="s">
        <v>11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 t="s">
        <v>9171</v>
      </c>
      <c r="BP6694" s="6">
        <v>79217565236</v>
      </c>
      <c r="BQ6694" s="6" t="s">
        <v>9172</v>
      </c>
      <c r="BR6694" s="6" t="s">
        <v>9173</v>
      </c>
      <c r="BS6694" s="6" t="s">
        <v>16470</v>
      </c>
      <c r="BT6694" s="7">
        <v>234</v>
      </c>
      <c r="BU6694" s="8">
        <v>44144</v>
      </c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</row>
    <row r="6695" ht="15.15" spans="1:86">
      <c r="A6695" s="4">
        <v>44147.7911574074</v>
      </c>
      <c r="B6695" s="5" t="s">
        <v>11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 t="s">
        <v>16500</v>
      </c>
      <c r="BP6695" s="6">
        <v>79310021357</v>
      </c>
      <c r="BQ6695" s="6" t="s">
        <v>16501</v>
      </c>
      <c r="BR6695" s="6" t="s">
        <v>16502</v>
      </c>
      <c r="BS6695" s="6" t="s">
        <v>16470</v>
      </c>
      <c r="BT6695" s="7">
        <v>234</v>
      </c>
      <c r="BU6695" s="8">
        <v>44147</v>
      </c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</row>
    <row r="6696" ht="15.15" spans="1:86">
      <c r="A6696" s="4">
        <v>44147.7914236111</v>
      </c>
      <c r="B6696" s="5" t="s">
        <v>11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 t="s">
        <v>16503</v>
      </c>
      <c r="BP6696" s="7">
        <v>89052267434</v>
      </c>
      <c r="BQ6696" s="6" t="s">
        <v>16504</v>
      </c>
      <c r="BR6696" s="6" t="s">
        <v>16505</v>
      </c>
      <c r="BS6696" s="6" t="s">
        <v>16442</v>
      </c>
      <c r="BT6696" s="7">
        <v>131</v>
      </c>
      <c r="BU6696" s="8">
        <v>44147</v>
      </c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</row>
    <row r="6697" ht="15.15" hidden="1" spans="1:86">
      <c r="A6697" s="4">
        <v>44147.7914930556</v>
      </c>
      <c r="B6697" s="6" t="s">
        <v>15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 t="s">
        <v>9683</v>
      </c>
      <c r="AF6697" s="6">
        <v>79516412476</v>
      </c>
      <c r="AG6697" s="6" t="s">
        <v>9684</v>
      </c>
      <c r="AH6697" s="6" t="s">
        <v>16506</v>
      </c>
      <c r="AI6697" s="6" t="s">
        <v>16507</v>
      </c>
      <c r="AJ6697" s="7">
        <v>103</v>
      </c>
      <c r="AK6697" s="6" t="s">
        <v>26</v>
      </c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</row>
    <row r="6698" ht="15.15" spans="1:86">
      <c r="A6698" s="4">
        <v>44147.7915277778</v>
      </c>
      <c r="B6698" s="5" t="s">
        <v>11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 t="s">
        <v>16508</v>
      </c>
      <c r="BP6698" s="7">
        <v>89218793666</v>
      </c>
      <c r="BQ6698" s="6" t="s">
        <v>16509</v>
      </c>
      <c r="BR6698" s="6" t="s">
        <v>16510</v>
      </c>
      <c r="BS6698" s="6" t="s">
        <v>16449</v>
      </c>
      <c r="BT6698" s="6" t="s">
        <v>46</v>
      </c>
      <c r="BU6698" s="8">
        <v>44147</v>
      </c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</row>
    <row r="6699" ht="15.15" hidden="1" spans="1:86">
      <c r="A6699" s="4">
        <v>44147.7919097222</v>
      </c>
      <c r="B6699" s="6" t="s">
        <v>15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 t="s">
        <v>7615</v>
      </c>
      <c r="AF6699" s="6">
        <v>79119225272</v>
      </c>
      <c r="AG6699" s="6" t="s">
        <v>7616</v>
      </c>
      <c r="AH6699" s="6" t="s">
        <v>7618</v>
      </c>
      <c r="AI6699" s="6" t="s">
        <v>3027</v>
      </c>
      <c r="AJ6699" s="6" t="s">
        <v>16511</v>
      </c>
      <c r="AK6699" s="5" t="s">
        <v>16512</v>
      </c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</row>
    <row r="6700" ht="15.15" spans="1:86">
      <c r="A6700" s="4">
        <v>44147.7921527778</v>
      </c>
      <c r="B6700" s="5" t="s">
        <v>11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 t="s">
        <v>14517</v>
      </c>
      <c r="BP6700" s="7">
        <v>89119532200</v>
      </c>
      <c r="BQ6700" s="6" t="s">
        <v>16513</v>
      </c>
      <c r="BR6700" s="6" t="s">
        <v>16514</v>
      </c>
      <c r="BS6700" s="6" t="s">
        <v>16449</v>
      </c>
      <c r="BT6700" s="7">
        <v>130</v>
      </c>
      <c r="BU6700" s="8">
        <v>44147</v>
      </c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</row>
    <row r="6701" ht="15.15" spans="1:86">
      <c r="A6701" s="4">
        <v>44147.7923958333</v>
      </c>
      <c r="B6701" s="5" t="s">
        <v>11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 t="s">
        <v>16481</v>
      </c>
      <c r="BP6701" s="6">
        <v>79062490713</v>
      </c>
      <c r="BQ6701" s="6" t="s">
        <v>16482</v>
      </c>
      <c r="BR6701" s="6" t="s">
        <v>16483</v>
      </c>
      <c r="BS6701" s="6" t="s">
        <v>16515</v>
      </c>
      <c r="BT6701" s="7">
        <v>234</v>
      </c>
      <c r="BU6701" s="8">
        <v>44147</v>
      </c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</row>
    <row r="6702" ht="15.15" hidden="1" spans="1:86">
      <c r="A6702" s="4">
        <v>44147.7925347222</v>
      </c>
      <c r="B6702" s="5" t="s">
        <v>192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 t="s">
        <v>7372</v>
      </c>
      <c r="BA6702" s="7">
        <v>89811488493</v>
      </c>
      <c r="BB6702" s="6"/>
      <c r="BC6702" s="6" t="s">
        <v>7374</v>
      </c>
      <c r="BD6702" s="6" t="s">
        <v>12862</v>
      </c>
      <c r="BE6702" s="7">
        <v>136</v>
      </c>
      <c r="BF6702" s="7" t="s">
        <v>15388</v>
      </c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</row>
    <row r="6703" ht="15.15" spans="1:86">
      <c r="A6703" s="4">
        <v>44147.7925578704</v>
      </c>
      <c r="B6703" s="5" t="s">
        <v>11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 t="s">
        <v>16516</v>
      </c>
      <c r="BP6703" s="7">
        <v>89213205528</v>
      </c>
      <c r="BQ6703" s="6" t="s">
        <v>16517</v>
      </c>
      <c r="BR6703" s="6" t="s">
        <v>16518</v>
      </c>
      <c r="BS6703" s="6" t="s">
        <v>16442</v>
      </c>
      <c r="BT6703" s="7">
        <v>131</v>
      </c>
      <c r="BU6703" s="8">
        <v>44146</v>
      </c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</row>
    <row r="6704" ht="15.15" hidden="1" spans="1:86">
      <c r="A6704" s="4">
        <v>44147.7931944444</v>
      </c>
      <c r="B6704" s="5" t="s">
        <v>192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 t="s">
        <v>7372</v>
      </c>
      <c r="BA6704" s="7">
        <v>89811488493</v>
      </c>
      <c r="BB6704" s="6"/>
      <c r="BC6704" s="6" t="s">
        <v>7374</v>
      </c>
      <c r="BD6704" s="6" t="s">
        <v>11588</v>
      </c>
      <c r="BE6704" s="7">
        <v>138</v>
      </c>
      <c r="BF6704" s="7" t="s">
        <v>15388</v>
      </c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</row>
    <row r="6705" ht="15.15" spans="1:86">
      <c r="A6705" s="4">
        <v>44147.7938194444</v>
      </c>
      <c r="B6705" s="5" t="s">
        <v>11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 t="s">
        <v>16519</v>
      </c>
      <c r="BP6705" s="7">
        <v>89219167864</v>
      </c>
      <c r="BQ6705" s="6"/>
      <c r="BR6705" s="6" t="s">
        <v>16520</v>
      </c>
      <c r="BS6705" s="6" t="s">
        <v>16470</v>
      </c>
      <c r="BT6705" s="7">
        <v>234</v>
      </c>
      <c r="BU6705" s="8">
        <v>44147</v>
      </c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</row>
    <row r="6706" ht="15.15" hidden="1" spans="1:86">
      <c r="A6706" s="4">
        <v>44147.7942013889</v>
      </c>
      <c r="B6706" s="5" t="s">
        <v>169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 t="s">
        <v>7212</v>
      </c>
      <c r="Y6706" s="7">
        <v>89217485373</v>
      </c>
      <c r="Z6706" s="6" t="s">
        <v>7213</v>
      </c>
      <c r="AA6706" s="6" t="s">
        <v>7214</v>
      </c>
      <c r="AB6706" s="6" t="s">
        <v>1988</v>
      </c>
      <c r="AC6706" s="6" t="s">
        <v>5522</v>
      </c>
      <c r="AD6706" s="8">
        <v>44147</v>
      </c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</row>
    <row r="6707" ht="15.15" spans="1:86">
      <c r="A6707" s="4">
        <v>44147.7949305556</v>
      </c>
      <c r="B6707" s="5" t="s">
        <v>11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 t="s">
        <v>1388</v>
      </c>
      <c r="BP6707" s="6">
        <v>79217991598</v>
      </c>
      <c r="BQ6707" s="6" t="s">
        <v>1389</v>
      </c>
      <c r="BR6707" s="6" t="s">
        <v>6146</v>
      </c>
      <c r="BS6707" s="6" t="s">
        <v>16449</v>
      </c>
      <c r="BT6707" s="7">
        <v>130</v>
      </c>
      <c r="BU6707" s="8">
        <v>44147</v>
      </c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</row>
    <row r="6708" ht="15.15" spans="1:86">
      <c r="A6708" s="4">
        <v>44147.7949421296</v>
      </c>
      <c r="B6708" s="5" t="s">
        <v>11</v>
      </c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6"/>
      <c r="BA6708" s="6"/>
      <c r="BB6708" s="6"/>
      <c r="BC6708" s="6"/>
      <c r="BD6708" s="6"/>
      <c r="BE6708" s="6"/>
      <c r="BF6708" s="6"/>
      <c r="BG6708" s="6"/>
      <c r="BH6708" s="6"/>
      <c r="BI6708" s="6"/>
      <c r="BJ6708" s="6"/>
      <c r="BK6708" s="6"/>
      <c r="BL6708" s="6"/>
      <c r="BM6708" s="6"/>
      <c r="BN6708" s="6"/>
      <c r="BO6708" s="6" t="s">
        <v>15156</v>
      </c>
      <c r="BP6708" s="6">
        <v>79219362779</v>
      </c>
      <c r="BQ6708" s="6"/>
      <c r="BR6708" s="6" t="s">
        <v>16443</v>
      </c>
      <c r="BS6708" s="6" t="s">
        <v>16521</v>
      </c>
      <c r="BT6708" s="7">
        <v>131</v>
      </c>
      <c r="BU6708" s="8">
        <v>44147</v>
      </c>
      <c r="BV6708" s="6"/>
      <c r="BW6708" s="6"/>
      <c r="BX6708" s="6"/>
      <c r="BY6708" s="6"/>
      <c r="BZ6708" s="6"/>
      <c r="CA6708" s="6"/>
      <c r="CB6708" s="6"/>
      <c r="CC6708" s="6"/>
      <c r="CD6708" s="6"/>
      <c r="CE6708" s="6"/>
      <c r="CF6708" s="6"/>
      <c r="CG6708" s="6"/>
      <c r="CH6708" s="6"/>
    </row>
    <row r="6709" ht="15.15" spans="1:86">
      <c r="A6709" s="4">
        <v>44147.7954398148</v>
      </c>
      <c r="B6709" s="5" t="s">
        <v>11</v>
      </c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6"/>
      <c r="BA6709" s="6"/>
      <c r="BB6709" s="6"/>
      <c r="BC6709" s="6"/>
      <c r="BD6709" s="6"/>
      <c r="BE6709" s="6"/>
      <c r="BF6709" s="6"/>
      <c r="BG6709" s="6"/>
      <c r="BH6709" s="6"/>
      <c r="BI6709" s="6"/>
      <c r="BJ6709" s="6"/>
      <c r="BK6709" s="6"/>
      <c r="BL6709" s="6"/>
      <c r="BM6709" s="6"/>
      <c r="BN6709" s="6"/>
      <c r="BO6709" s="6" t="s">
        <v>16522</v>
      </c>
      <c r="BP6709" s="7">
        <v>89117533354</v>
      </c>
      <c r="BQ6709" s="6" t="s">
        <v>16523</v>
      </c>
      <c r="BR6709" s="6" t="s">
        <v>16524</v>
      </c>
      <c r="BS6709" s="6" t="s">
        <v>16525</v>
      </c>
      <c r="BT6709" s="7">
        <v>130</v>
      </c>
      <c r="BU6709" s="8">
        <v>44147</v>
      </c>
      <c r="BV6709" s="6"/>
      <c r="BW6709" s="6"/>
      <c r="BX6709" s="6"/>
      <c r="BY6709" s="6"/>
      <c r="BZ6709" s="6"/>
      <c r="CA6709" s="6"/>
      <c r="CB6709" s="6"/>
      <c r="CC6709" s="6"/>
      <c r="CD6709" s="6"/>
      <c r="CE6709" s="6"/>
      <c r="CF6709" s="6"/>
      <c r="CG6709" s="6"/>
      <c r="CH6709" s="6"/>
    </row>
    <row r="6710" ht="15.15" spans="1:86">
      <c r="A6710" s="4">
        <v>44147.7958449074</v>
      </c>
      <c r="B6710" s="5" t="s">
        <v>11</v>
      </c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  <c r="BE6710" s="6"/>
      <c r="BF6710" s="6"/>
      <c r="BG6710" s="6"/>
      <c r="BH6710" s="6"/>
      <c r="BI6710" s="6"/>
      <c r="BJ6710" s="6"/>
      <c r="BK6710" s="6"/>
      <c r="BL6710" s="6"/>
      <c r="BM6710" s="6"/>
      <c r="BN6710" s="6"/>
      <c r="BO6710" s="6" t="s">
        <v>16526</v>
      </c>
      <c r="BP6710" s="6">
        <v>79217566797</v>
      </c>
      <c r="BQ6710" s="6" t="s">
        <v>16527</v>
      </c>
      <c r="BR6710" s="6" t="s">
        <v>16528</v>
      </c>
      <c r="BS6710" s="6" t="s">
        <v>16529</v>
      </c>
      <c r="BT6710" s="7">
        <v>131</v>
      </c>
      <c r="BU6710" s="8">
        <v>44147</v>
      </c>
      <c r="BV6710" s="6"/>
      <c r="BW6710" s="6"/>
      <c r="BX6710" s="6"/>
      <c r="BY6710" s="6"/>
      <c r="BZ6710" s="6"/>
      <c r="CA6710" s="6"/>
      <c r="CB6710" s="6"/>
      <c r="CC6710" s="6"/>
      <c r="CD6710" s="6"/>
      <c r="CE6710" s="6"/>
      <c r="CF6710" s="6"/>
      <c r="CG6710" s="6"/>
      <c r="CH6710" s="6"/>
    </row>
    <row r="6711" ht="15.15" spans="1:86">
      <c r="A6711" s="4">
        <v>44147.7985300926</v>
      </c>
      <c r="B6711" s="5" t="s">
        <v>11</v>
      </c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  <c r="BE6711" s="6"/>
      <c r="BF6711" s="6"/>
      <c r="BG6711" s="6"/>
      <c r="BH6711" s="6"/>
      <c r="BI6711" s="6"/>
      <c r="BJ6711" s="6"/>
      <c r="BK6711" s="6"/>
      <c r="BL6711" s="6"/>
      <c r="BM6711" s="6"/>
      <c r="BN6711" s="6"/>
      <c r="BO6711" s="6" t="s">
        <v>16530</v>
      </c>
      <c r="BP6711" s="6">
        <v>79217864849</v>
      </c>
      <c r="BQ6711" s="6" t="s">
        <v>16531</v>
      </c>
      <c r="BR6711" s="6" t="s">
        <v>16532</v>
      </c>
      <c r="BS6711" s="6" t="s">
        <v>16533</v>
      </c>
      <c r="BT6711" s="7">
        <v>131</v>
      </c>
      <c r="BU6711" s="8">
        <v>44147</v>
      </c>
      <c r="BV6711" s="6"/>
      <c r="BW6711" s="6"/>
      <c r="BX6711" s="6"/>
      <c r="BY6711" s="6"/>
      <c r="BZ6711" s="6"/>
      <c r="CA6711" s="6"/>
      <c r="CB6711" s="6"/>
      <c r="CC6711" s="6"/>
      <c r="CD6711" s="6"/>
      <c r="CE6711" s="6"/>
      <c r="CF6711" s="6"/>
      <c r="CG6711" s="6"/>
      <c r="CH6711" s="6"/>
    </row>
    <row r="6712" ht="15.15" spans="1:86">
      <c r="A6712" s="4">
        <v>44147.799375</v>
      </c>
      <c r="B6712" s="5" t="s">
        <v>11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 t="s">
        <v>16534</v>
      </c>
      <c r="BP6712" s="6">
        <v>79219162730</v>
      </c>
      <c r="BQ6712" s="6" t="s">
        <v>16535</v>
      </c>
      <c r="BR6712" s="6" t="s">
        <v>16536</v>
      </c>
      <c r="BS6712" s="6" t="s">
        <v>16449</v>
      </c>
      <c r="BT6712" s="7">
        <v>130</v>
      </c>
      <c r="BU6712" s="8">
        <v>44147</v>
      </c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</row>
    <row r="6713" ht="15.15" hidden="1" spans="1:86">
      <c r="A6713" s="4">
        <v>44147.7998148148</v>
      </c>
      <c r="B6713" s="5" t="s">
        <v>44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 t="s">
        <v>16537</v>
      </c>
      <c r="AM6713" s="6">
        <v>79217463765</v>
      </c>
      <c r="AN6713" s="6" t="s">
        <v>16538</v>
      </c>
      <c r="AO6713" s="6" t="s">
        <v>16539</v>
      </c>
      <c r="AP6713" s="6" t="s">
        <v>16540</v>
      </c>
      <c r="AQ6713" s="7">
        <v>502</v>
      </c>
      <c r="AR6713" s="8">
        <v>44147</v>
      </c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</row>
    <row r="6714" ht="15.15" spans="1:86">
      <c r="A6714" s="4">
        <v>44147.8001736111</v>
      </c>
      <c r="B6714" s="5" t="s">
        <v>11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 t="s">
        <v>16541</v>
      </c>
      <c r="BP6714" s="7">
        <v>79213464538</v>
      </c>
      <c r="BQ6714" s="6" t="s">
        <v>16542</v>
      </c>
      <c r="BR6714" s="6" t="s">
        <v>16543</v>
      </c>
      <c r="BS6714" s="6" t="s">
        <v>16442</v>
      </c>
      <c r="BT6714" s="7">
        <v>131</v>
      </c>
      <c r="BU6714" s="8">
        <v>44147</v>
      </c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</row>
    <row r="6715" ht="15.15" spans="1:86">
      <c r="A6715" s="4">
        <v>44147.8006944444</v>
      </c>
      <c r="B6715" s="5" t="s">
        <v>11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 t="s">
        <v>10918</v>
      </c>
      <c r="BP6715" s="6">
        <v>79217436217</v>
      </c>
      <c r="BQ6715" s="6" t="s">
        <v>14681</v>
      </c>
      <c r="BR6715" s="6" t="s">
        <v>10921</v>
      </c>
      <c r="BS6715" s="6" t="s">
        <v>16449</v>
      </c>
      <c r="BT6715" s="7">
        <v>130</v>
      </c>
      <c r="BU6715" s="8">
        <v>44147</v>
      </c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</row>
    <row r="6716" ht="15.15" hidden="1" spans="1:86">
      <c r="A6716" s="4">
        <v>44147.8009027778</v>
      </c>
      <c r="B6716" s="5" t="s">
        <v>169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 t="s">
        <v>16544</v>
      </c>
      <c r="Y6716" s="6">
        <v>79117680376</v>
      </c>
      <c r="Z6716" s="6" t="s">
        <v>16545</v>
      </c>
      <c r="AA6716" s="6" t="s">
        <v>16546</v>
      </c>
      <c r="AB6716" s="6" t="s">
        <v>4856</v>
      </c>
      <c r="AC6716" s="7">
        <v>101</v>
      </c>
      <c r="AD6716" s="8">
        <v>44147</v>
      </c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</row>
    <row r="6717" ht="15.15" hidden="1" spans="1:86">
      <c r="A6717" s="4">
        <v>44147.8015277778</v>
      </c>
      <c r="B6717" s="5" t="s">
        <v>65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 t="s">
        <v>16544</v>
      </c>
      <c r="R6717" s="6">
        <v>79117680376</v>
      </c>
      <c r="S6717" s="6" t="s">
        <v>16545</v>
      </c>
      <c r="T6717" s="6" t="s">
        <v>16546</v>
      </c>
      <c r="U6717" s="6" t="s">
        <v>4856</v>
      </c>
      <c r="V6717" s="7">
        <v>101</v>
      </c>
      <c r="W6717" s="8">
        <v>44147</v>
      </c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</row>
    <row r="6718" ht="15.15" spans="1:86">
      <c r="A6718" s="4">
        <v>44147.8016319444</v>
      </c>
      <c r="B6718" s="5" t="s">
        <v>11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 t="s">
        <v>15156</v>
      </c>
      <c r="BP6718" s="6" t="s">
        <v>16547</v>
      </c>
      <c r="BQ6718" s="6" t="s">
        <v>15157</v>
      </c>
      <c r="BR6718" s="6" t="s">
        <v>15158</v>
      </c>
      <c r="BS6718" s="6" t="s">
        <v>16548</v>
      </c>
      <c r="BT6718" s="7">
        <v>130</v>
      </c>
      <c r="BU6718" s="8">
        <v>44147</v>
      </c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</row>
    <row r="6719" ht="15.15" spans="1:86">
      <c r="A6719" s="4">
        <v>44147.8026388889</v>
      </c>
      <c r="B6719" s="5" t="s">
        <v>11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 t="s">
        <v>16549</v>
      </c>
      <c r="BP6719" s="6" t="s">
        <v>16550</v>
      </c>
      <c r="BQ6719" s="6" t="s">
        <v>46</v>
      </c>
      <c r="BR6719" s="6" t="s">
        <v>16551</v>
      </c>
      <c r="BS6719" s="6" t="s">
        <v>13186</v>
      </c>
      <c r="BT6719" s="7">
        <v>216</v>
      </c>
      <c r="BU6719" s="8">
        <v>44147</v>
      </c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</row>
    <row r="6720" ht="15.15" spans="1:86">
      <c r="A6720" s="4">
        <v>44147.803125</v>
      </c>
      <c r="B6720" s="5" t="s">
        <v>11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 t="s">
        <v>14887</v>
      </c>
      <c r="BP6720" s="7">
        <v>89219373283</v>
      </c>
      <c r="BQ6720" s="6" t="s">
        <v>14888</v>
      </c>
      <c r="BR6720" s="6" t="s">
        <v>16552</v>
      </c>
      <c r="BS6720" s="6" t="s">
        <v>16553</v>
      </c>
      <c r="BT6720" s="7">
        <v>132</v>
      </c>
      <c r="BU6720" s="8">
        <v>44147</v>
      </c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</row>
    <row r="6721" ht="15.15" hidden="1" spans="1:86">
      <c r="A6721" s="4">
        <v>44147.8031365741</v>
      </c>
      <c r="B6721" s="6" t="s">
        <v>80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 t="s">
        <v>16554</v>
      </c>
      <c r="BH6721" s="6" t="s">
        <v>16555</v>
      </c>
      <c r="BI6721" s="6" t="s">
        <v>16556</v>
      </c>
      <c r="BJ6721" s="6" t="s">
        <v>16557</v>
      </c>
      <c r="BK6721" s="6" t="s">
        <v>16558</v>
      </c>
      <c r="BL6721" s="6" t="s">
        <v>3112</v>
      </c>
      <c r="BM6721" s="6" t="s">
        <v>46</v>
      </c>
      <c r="BN6721" s="6" t="s">
        <v>16559</v>
      </c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</row>
    <row r="6722" ht="15.15" hidden="1" spans="1:86">
      <c r="A6722" s="4">
        <v>44147.8036574074</v>
      </c>
      <c r="B6722" s="5" t="s">
        <v>192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 t="s">
        <v>16560</v>
      </c>
      <c r="BA6722" s="6" t="s">
        <v>16561</v>
      </c>
      <c r="BB6722" s="6" t="s">
        <v>16562</v>
      </c>
      <c r="BC6722" s="6" t="s">
        <v>16563</v>
      </c>
      <c r="BD6722" s="6" t="s">
        <v>11588</v>
      </c>
      <c r="BE6722" s="7">
        <v>138</v>
      </c>
      <c r="BF6722" s="8">
        <v>44147</v>
      </c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</row>
    <row r="6723" ht="15.15" hidden="1" spans="1:86">
      <c r="A6723" s="4">
        <v>44147.8041782407</v>
      </c>
      <c r="B6723" s="5" t="s">
        <v>65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 t="s">
        <v>16544</v>
      </c>
      <c r="R6723" s="6">
        <v>79117680376</v>
      </c>
      <c r="S6723" s="6" t="s">
        <v>16545</v>
      </c>
      <c r="T6723" s="6" t="s">
        <v>16546</v>
      </c>
      <c r="U6723" s="6" t="s">
        <v>5753</v>
      </c>
      <c r="V6723" s="7">
        <v>101</v>
      </c>
      <c r="W6723" s="8">
        <v>44147</v>
      </c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</row>
    <row r="6724" ht="15.15" hidden="1" spans="1:86">
      <c r="A6724" s="4">
        <v>44147.8049652778</v>
      </c>
      <c r="B6724" s="5" t="s">
        <v>65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 t="s">
        <v>16544</v>
      </c>
      <c r="R6724" s="6">
        <v>79117680376</v>
      </c>
      <c r="S6724" s="6" t="s">
        <v>16545</v>
      </c>
      <c r="T6724" s="6" t="s">
        <v>16546</v>
      </c>
      <c r="U6724" s="6" t="s">
        <v>9789</v>
      </c>
      <c r="V6724" s="7">
        <v>101</v>
      </c>
      <c r="W6724" s="8">
        <v>44147</v>
      </c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</row>
    <row r="6725" ht="15.15" hidden="1" spans="1:86">
      <c r="A6725" s="4">
        <v>44147.805474537</v>
      </c>
      <c r="B6725" s="5" t="s">
        <v>192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 t="s">
        <v>16560</v>
      </c>
      <c r="BA6725" s="6" t="s">
        <v>16561</v>
      </c>
      <c r="BB6725" s="6" t="s">
        <v>16564</v>
      </c>
      <c r="BC6725" s="6" t="s">
        <v>16563</v>
      </c>
      <c r="BD6725" s="6" t="s">
        <v>12862</v>
      </c>
      <c r="BE6725" s="7">
        <v>136</v>
      </c>
      <c r="BF6725" s="8">
        <v>44147</v>
      </c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</row>
    <row r="6726" ht="15.15" spans="1:86">
      <c r="A6726" s="4">
        <v>44147.8056828704</v>
      </c>
      <c r="B6726" s="5" t="s">
        <v>11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 t="s">
        <v>16565</v>
      </c>
      <c r="BP6726" s="7">
        <v>89112722892</v>
      </c>
      <c r="BQ6726" s="6" t="s">
        <v>16566</v>
      </c>
      <c r="BR6726" s="6" t="s">
        <v>16567</v>
      </c>
      <c r="BS6726" s="6" t="s">
        <v>16449</v>
      </c>
      <c r="BT6726" s="7">
        <v>130</v>
      </c>
      <c r="BU6726" s="8">
        <v>44147</v>
      </c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</row>
    <row r="6727" ht="15.15" hidden="1" spans="1:86">
      <c r="A6727" s="4">
        <v>44147.8066782407</v>
      </c>
      <c r="B6727" s="6" t="s">
        <v>80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 t="s">
        <v>16058</v>
      </c>
      <c r="BH6727" s="7">
        <v>89219312589</v>
      </c>
      <c r="BI6727" s="6" t="s">
        <v>16059</v>
      </c>
      <c r="BJ6727" s="6" t="s">
        <v>16060</v>
      </c>
      <c r="BK6727" s="6" t="s">
        <v>16061</v>
      </c>
      <c r="BL6727" s="6" t="s">
        <v>3151</v>
      </c>
      <c r="BM6727" s="7">
        <v>2</v>
      </c>
      <c r="BN6727" s="6" t="s">
        <v>712</v>
      </c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</row>
    <row r="6728" ht="15.15" spans="1:86">
      <c r="A6728" s="4">
        <v>44147.8081134259</v>
      </c>
      <c r="B6728" s="5" t="s">
        <v>11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 t="s">
        <v>10407</v>
      </c>
      <c r="BP6728" s="6">
        <v>79052548244</v>
      </c>
      <c r="BQ6728" s="6" t="s">
        <v>10409</v>
      </c>
      <c r="BR6728" s="6" t="s">
        <v>15511</v>
      </c>
      <c r="BS6728" s="6" t="s">
        <v>16568</v>
      </c>
      <c r="BT6728" s="7">
        <v>132</v>
      </c>
      <c r="BU6728" s="8">
        <v>44147</v>
      </c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</row>
    <row r="6729" ht="15.15" spans="1:86">
      <c r="A6729" s="4">
        <v>44147.8086574074</v>
      </c>
      <c r="B6729" s="5" t="s">
        <v>11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 t="s">
        <v>16516</v>
      </c>
      <c r="BP6729" s="7">
        <v>89213205528</v>
      </c>
      <c r="BQ6729" s="6" t="s">
        <v>16517</v>
      </c>
      <c r="BR6729" s="6" t="s">
        <v>16518</v>
      </c>
      <c r="BS6729" s="6" t="s">
        <v>8546</v>
      </c>
      <c r="BT6729" s="7">
        <v>312</v>
      </c>
      <c r="BU6729" s="8">
        <v>44146</v>
      </c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</row>
    <row r="6730" ht="15.15" hidden="1" spans="1:86">
      <c r="A6730" s="4">
        <v>44147.8091782407</v>
      </c>
      <c r="B6730" s="6" t="s">
        <v>15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 t="s">
        <v>16569</v>
      </c>
      <c r="AF6730" s="7">
        <v>89117653555</v>
      </c>
      <c r="AG6730" s="6" t="s">
        <v>16570</v>
      </c>
      <c r="AH6730" s="6" t="s">
        <v>16571</v>
      </c>
      <c r="AI6730" s="6" t="s">
        <v>3496</v>
      </c>
      <c r="AJ6730" s="7">
        <v>801</v>
      </c>
      <c r="AK6730" s="6" t="s">
        <v>74</v>
      </c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</row>
    <row r="6731" ht="15.15" spans="1:86">
      <c r="A6731" s="4">
        <v>44147.8092824074</v>
      </c>
      <c r="B6731" s="5" t="s">
        <v>11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 t="s">
        <v>16572</v>
      </c>
      <c r="BP6731" s="6">
        <v>79212997507</v>
      </c>
      <c r="BQ6731" s="6" t="s">
        <v>16573</v>
      </c>
      <c r="BR6731" s="6" t="s">
        <v>16574</v>
      </c>
      <c r="BS6731" s="6" t="s">
        <v>16575</v>
      </c>
      <c r="BT6731" s="7">
        <v>131</v>
      </c>
      <c r="BU6731" s="8">
        <v>44147</v>
      </c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</row>
    <row r="6732" ht="15.15" hidden="1" spans="1:86">
      <c r="A6732" s="4">
        <v>44147.8119791667</v>
      </c>
      <c r="B6732" s="5" t="s">
        <v>192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 t="s">
        <v>16576</v>
      </c>
      <c r="BA6732" s="6" t="s">
        <v>16577</v>
      </c>
      <c r="BB6732" s="6" t="s">
        <v>16578</v>
      </c>
      <c r="BC6732" s="6" t="s">
        <v>16579</v>
      </c>
      <c r="BD6732" s="6" t="s">
        <v>773</v>
      </c>
      <c r="BE6732" s="7">
        <v>101</v>
      </c>
      <c r="BF6732" s="8">
        <v>44147</v>
      </c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</row>
    <row r="6733" ht="15.15" hidden="1" spans="1:86">
      <c r="A6733" s="4">
        <v>44147.8136226852</v>
      </c>
      <c r="B6733" s="6" t="s">
        <v>80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 t="s">
        <v>16580</v>
      </c>
      <c r="BH6733" s="6">
        <v>79967677012</v>
      </c>
      <c r="BI6733" s="6" t="s">
        <v>16581</v>
      </c>
      <c r="BJ6733" s="6" t="s">
        <v>16582</v>
      </c>
      <c r="BK6733" s="6" t="s">
        <v>16583</v>
      </c>
      <c r="BL6733" s="6" t="s">
        <v>16584</v>
      </c>
      <c r="BM6733" s="7">
        <v>164</v>
      </c>
      <c r="BN6733" s="6" t="s">
        <v>86</v>
      </c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</row>
    <row r="6734" ht="15.15" spans="1:86">
      <c r="A6734" s="4">
        <v>44147.8152430556</v>
      </c>
      <c r="B6734" s="5" t="s">
        <v>11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 t="s">
        <v>6182</v>
      </c>
      <c r="BP6734" s="6" t="s">
        <v>8737</v>
      </c>
      <c r="BQ6734" s="6" t="s">
        <v>6183</v>
      </c>
      <c r="BR6734" s="6" t="s">
        <v>8738</v>
      </c>
      <c r="BS6734" s="6" t="s">
        <v>16449</v>
      </c>
      <c r="BT6734" s="7">
        <v>130</v>
      </c>
      <c r="BU6734" s="8">
        <v>44147</v>
      </c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</row>
    <row r="6735" ht="15.15" hidden="1" spans="1:86">
      <c r="A6735" s="4">
        <v>44147.8171296296</v>
      </c>
      <c r="B6735" s="5" t="s">
        <v>192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 t="s">
        <v>16560</v>
      </c>
      <c r="BA6735" s="6" t="s">
        <v>16561</v>
      </c>
      <c r="BB6735" s="6" t="s">
        <v>16564</v>
      </c>
      <c r="BC6735" s="6" t="s">
        <v>16563</v>
      </c>
      <c r="BD6735" s="6" t="s">
        <v>12862</v>
      </c>
      <c r="BE6735" s="7">
        <v>136</v>
      </c>
      <c r="BF6735" s="8">
        <v>44147</v>
      </c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</row>
    <row r="6736" ht="15.15" spans="1:86">
      <c r="A6736" s="4">
        <v>44147.818599537</v>
      </c>
      <c r="B6736" s="5" t="s">
        <v>11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 t="s">
        <v>12996</v>
      </c>
      <c r="BP6736" s="6" t="s">
        <v>16585</v>
      </c>
      <c r="BQ6736" s="6" t="s">
        <v>12997</v>
      </c>
      <c r="BR6736" s="6" t="s">
        <v>13003</v>
      </c>
      <c r="BS6736" s="6" t="s">
        <v>12595</v>
      </c>
      <c r="BT6736" s="6" t="s">
        <v>16586</v>
      </c>
      <c r="BU6736" s="8">
        <v>44147</v>
      </c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</row>
    <row r="6737" ht="15.15" spans="1:86">
      <c r="A6737" s="4">
        <v>44147.8187962963</v>
      </c>
      <c r="B6737" s="5" t="s">
        <v>11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 t="s">
        <v>12996</v>
      </c>
      <c r="BP6737" s="6" t="s">
        <v>16585</v>
      </c>
      <c r="BQ6737" s="6" t="s">
        <v>12997</v>
      </c>
      <c r="BR6737" s="6" t="s">
        <v>12998</v>
      </c>
      <c r="BS6737" s="6" t="s">
        <v>12595</v>
      </c>
      <c r="BT6737" s="6" t="s">
        <v>16586</v>
      </c>
      <c r="BU6737" s="8">
        <v>44147</v>
      </c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</row>
    <row r="6738" ht="15.15" spans="1:86">
      <c r="A6738" s="4">
        <v>44147.8188773148</v>
      </c>
      <c r="B6738" s="5" t="s">
        <v>11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 t="s">
        <v>16587</v>
      </c>
      <c r="BP6738" s="7">
        <v>89675708497</v>
      </c>
      <c r="BQ6738" s="6" t="s">
        <v>16588</v>
      </c>
      <c r="BR6738" s="6" t="s">
        <v>16589</v>
      </c>
      <c r="BS6738" s="6" t="s">
        <v>16590</v>
      </c>
      <c r="BT6738" s="7">
        <v>131</v>
      </c>
      <c r="BU6738" s="8">
        <v>44147</v>
      </c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</row>
    <row r="6739" ht="15.15" hidden="1" spans="1:86">
      <c r="A6739" s="4">
        <v>44147.8191666667</v>
      </c>
      <c r="B6739" s="5" t="s">
        <v>192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 t="s">
        <v>16560</v>
      </c>
      <c r="BA6739" s="6" t="s">
        <v>16561</v>
      </c>
      <c r="BB6739" s="6" t="s">
        <v>16564</v>
      </c>
      <c r="BC6739" s="6" t="s">
        <v>16591</v>
      </c>
      <c r="BD6739" s="6" t="s">
        <v>11588</v>
      </c>
      <c r="BE6739" s="7">
        <v>138</v>
      </c>
      <c r="BF6739" s="8">
        <v>44147</v>
      </c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</row>
    <row r="6740" ht="15.15" hidden="1" spans="1:86">
      <c r="A6740" s="4">
        <v>44147.8206018519</v>
      </c>
      <c r="B6740" s="5" t="s">
        <v>192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 t="s">
        <v>16560</v>
      </c>
      <c r="BA6740" s="6" t="s">
        <v>16561</v>
      </c>
      <c r="BB6740" s="6" t="s">
        <v>16564</v>
      </c>
      <c r="BC6740" s="6" t="s">
        <v>16591</v>
      </c>
      <c r="BD6740" s="6" t="s">
        <v>12862</v>
      </c>
      <c r="BE6740" s="7">
        <v>136</v>
      </c>
      <c r="BF6740" s="8">
        <v>44147</v>
      </c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</row>
    <row r="6741" ht="15.15" spans="1:86">
      <c r="A6741" s="4">
        <v>44147.8215393519</v>
      </c>
      <c r="B6741" s="5" t="s">
        <v>11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 t="s">
        <v>12996</v>
      </c>
      <c r="BP6741" s="6" t="s">
        <v>16585</v>
      </c>
      <c r="BQ6741" s="6" t="s">
        <v>12997</v>
      </c>
      <c r="BR6741" s="6" t="s">
        <v>12998</v>
      </c>
      <c r="BS6741" s="6" t="s">
        <v>16592</v>
      </c>
      <c r="BT6741" s="7">
        <v>130</v>
      </c>
      <c r="BU6741" s="8">
        <v>44147</v>
      </c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</row>
    <row r="6742" ht="15.15" spans="1:86">
      <c r="A6742" s="4">
        <v>44147.8216782407</v>
      </c>
      <c r="B6742" s="5" t="s">
        <v>11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 t="s">
        <v>16593</v>
      </c>
      <c r="BP6742" s="6" t="s">
        <v>16594</v>
      </c>
      <c r="BQ6742" s="6" t="s">
        <v>16595</v>
      </c>
      <c r="BR6742" s="6" t="s">
        <v>16596</v>
      </c>
      <c r="BS6742" s="6" t="s">
        <v>16597</v>
      </c>
      <c r="BT6742" s="7">
        <v>164</v>
      </c>
      <c r="BU6742" s="8">
        <v>44146</v>
      </c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</row>
    <row r="6743" ht="15.15" spans="1:86">
      <c r="A6743" s="4">
        <v>44147.8216898148</v>
      </c>
      <c r="B6743" s="5" t="s">
        <v>11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 t="s">
        <v>12996</v>
      </c>
      <c r="BP6743" s="6" t="s">
        <v>16585</v>
      </c>
      <c r="BQ6743" s="6" t="s">
        <v>12997</v>
      </c>
      <c r="BR6743" s="6" t="s">
        <v>13003</v>
      </c>
      <c r="BS6743" s="6" t="s">
        <v>16592</v>
      </c>
      <c r="BT6743" s="7">
        <v>130</v>
      </c>
      <c r="BU6743" s="8">
        <v>44147</v>
      </c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</row>
    <row r="6744" ht="15.15" spans="1:86">
      <c r="A6744" s="4">
        <v>44147.8217476852</v>
      </c>
      <c r="B6744" s="5" t="s">
        <v>11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 t="s">
        <v>2304</v>
      </c>
      <c r="BP6744" s="7">
        <v>89043324195</v>
      </c>
      <c r="BQ6744" s="6" t="s">
        <v>2305</v>
      </c>
      <c r="BR6744" s="6" t="s">
        <v>16598</v>
      </c>
      <c r="BS6744" s="6" t="s">
        <v>10354</v>
      </c>
      <c r="BT6744" s="7">
        <v>128</v>
      </c>
      <c r="BU6744" s="8">
        <v>44147</v>
      </c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</row>
    <row r="6745" ht="15.15" hidden="1" spans="1:86">
      <c r="A6745" s="4">
        <v>44147.8222337963</v>
      </c>
      <c r="B6745" s="6" t="s">
        <v>80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 t="s">
        <v>16599</v>
      </c>
      <c r="BH6745" s="6">
        <v>79213330133</v>
      </c>
      <c r="BI6745" s="6" t="s">
        <v>16600</v>
      </c>
      <c r="BJ6745" s="6" t="s">
        <v>16601</v>
      </c>
      <c r="BK6745" s="6" t="s">
        <v>16602</v>
      </c>
      <c r="BL6745" s="6" t="s">
        <v>2718</v>
      </c>
      <c r="BM6745" s="7">
        <v>106</v>
      </c>
      <c r="BN6745" s="6" t="s">
        <v>20</v>
      </c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</row>
    <row r="6746" ht="15.15" hidden="1" spans="1:86">
      <c r="A6746" s="4">
        <v>44147.8222800926</v>
      </c>
      <c r="B6746" s="5" t="s">
        <v>27</v>
      </c>
      <c r="C6746" s="6"/>
      <c r="D6746" s="6"/>
      <c r="E6746" s="6"/>
      <c r="F6746" s="6"/>
      <c r="G6746" s="6"/>
      <c r="H6746" s="6"/>
      <c r="I6746" s="6"/>
      <c r="J6746" s="6" t="s">
        <v>16603</v>
      </c>
      <c r="K6746" s="7">
        <v>89214340220</v>
      </c>
      <c r="L6746" s="6"/>
      <c r="M6746" s="6" t="s">
        <v>16604</v>
      </c>
      <c r="N6746" s="6" t="s">
        <v>745</v>
      </c>
      <c r="O6746" s="7">
        <v>305</v>
      </c>
      <c r="P6746" s="8">
        <v>44147</v>
      </c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</row>
    <row r="6747" ht="15.15" spans="1:86">
      <c r="A6747" s="4">
        <v>44147.8225578704</v>
      </c>
      <c r="B6747" s="5" t="s">
        <v>11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 t="s">
        <v>1513</v>
      </c>
      <c r="BP6747" s="7">
        <v>89112256562</v>
      </c>
      <c r="BQ6747" s="6" t="s">
        <v>1514</v>
      </c>
      <c r="BR6747" s="6" t="s">
        <v>1515</v>
      </c>
      <c r="BS6747" s="6" t="s">
        <v>12595</v>
      </c>
      <c r="BT6747" s="7">
        <v>163</v>
      </c>
      <c r="BU6747" s="8">
        <v>44147</v>
      </c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</row>
    <row r="6748" ht="15.15" spans="1:86">
      <c r="A6748" s="4">
        <v>44147.823125</v>
      </c>
      <c r="B6748" s="5" t="s">
        <v>11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 t="s">
        <v>16605</v>
      </c>
      <c r="BP6748" s="7">
        <v>89213306253</v>
      </c>
      <c r="BQ6748" s="6" t="s">
        <v>16606</v>
      </c>
      <c r="BR6748" s="6" t="s">
        <v>16607</v>
      </c>
      <c r="BS6748" s="6" t="s">
        <v>12595</v>
      </c>
      <c r="BT6748" s="7">
        <v>163</v>
      </c>
      <c r="BU6748" s="8">
        <v>44147</v>
      </c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</row>
    <row r="6749" ht="15.15" spans="1:86">
      <c r="A6749" s="4">
        <v>44147.8237847222</v>
      </c>
      <c r="B6749" s="5" t="s">
        <v>11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 t="s">
        <v>16608</v>
      </c>
      <c r="BP6749" s="7">
        <v>89219214027</v>
      </c>
      <c r="BQ6749" s="6" t="s">
        <v>16609</v>
      </c>
      <c r="BR6749" s="6" t="s">
        <v>16610</v>
      </c>
      <c r="BS6749" s="6" t="s">
        <v>16611</v>
      </c>
      <c r="BT6749" s="7">
        <v>163</v>
      </c>
      <c r="BU6749" s="8">
        <v>44147</v>
      </c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</row>
    <row r="6750" ht="15.15" hidden="1" spans="1:86">
      <c r="A6750" s="4">
        <v>44147.8239236111</v>
      </c>
      <c r="B6750" s="6" t="s">
        <v>80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 t="s">
        <v>16612</v>
      </c>
      <c r="BH6750" s="6" t="s">
        <v>16613</v>
      </c>
      <c r="BI6750" s="6" t="s">
        <v>16614</v>
      </c>
      <c r="BJ6750" s="6" t="s">
        <v>16615</v>
      </c>
      <c r="BK6750" s="6" t="s">
        <v>16616</v>
      </c>
      <c r="BL6750" s="6" t="s">
        <v>16617</v>
      </c>
      <c r="BM6750" s="7">
        <v>203</v>
      </c>
      <c r="BN6750" s="6" t="s">
        <v>26</v>
      </c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</row>
    <row r="6751" ht="15.15" hidden="1" spans="1:86">
      <c r="A6751" s="4">
        <v>44147.8243634259</v>
      </c>
      <c r="B6751" s="5" t="s">
        <v>65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 t="s">
        <v>16618</v>
      </c>
      <c r="R6751" s="7">
        <v>89312971731</v>
      </c>
      <c r="S6751" s="6" t="s">
        <v>16619</v>
      </c>
      <c r="T6751" s="6" t="s">
        <v>16620</v>
      </c>
      <c r="U6751" s="6" t="s">
        <v>633</v>
      </c>
      <c r="V6751" s="7">
        <v>105</v>
      </c>
      <c r="W6751" s="8">
        <v>44147</v>
      </c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</row>
    <row r="6752" ht="15.15" spans="1:86">
      <c r="A6752" s="4">
        <v>44147.8244212963</v>
      </c>
      <c r="B6752" s="5" t="s">
        <v>11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 t="s">
        <v>16530</v>
      </c>
      <c r="BP6752" s="6">
        <v>79217864849</v>
      </c>
      <c r="BQ6752" s="6" t="s">
        <v>16531</v>
      </c>
      <c r="BR6752" s="6" t="s">
        <v>16532</v>
      </c>
      <c r="BS6752" s="6" t="s">
        <v>12595</v>
      </c>
      <c r="BT6752" s="7">
        <v>163</v>
      </c>
      <c r="BU6752" s="8">
        <v>44147</v>
      </c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</row>
    <row r="6753" ht="15.15" spans="1:86">
      <c r="A6753" s="4">
        <v>44147.8252199074</v>
      </c>
      <c r="B6753" s="5" t="s">
        <v>11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 t="s">
        <v>1301</v>
      </c>
      <c r="BP6753" s="6">
        <v>79217872878</v>
      </c>
      <c r="BQ6753" s="6" t="s">
        <v>1302</v>
      </c>
      <c r="BR6753" s="6" t="s">
        <v>1303</v>
      </c>
      <c r="BS6753" s="6" t="s">
        <v>16621</v>
      </c>
      <c r="BT6753" s="7">
        <v>239</v>
      </c>
      <c r="BU6753" s="8">
        <v>44147</v>
      </c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</row>
    <row r="6754" ht="15.15" spans="1:86">
      <c r="A6754" s="4">
        <v>44147.8255902778</v>
      </c>
      <c r="B6754" s="5" t="s">
        <v>11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 t="s">
        <v>465</v>
      </c>
      <c r="BP6754" s="6">
        <v>79119448641</v>
      </c>
      <c r="BQ6754" s="6"/>
      <c r="BR6754" s="6" t="s">
        <v>467</v>
      </c>
      <c r="BS6754" s="6" t="s">
        <v>16622</v>
      </c>
      <c r="BT6754" s="7">
        <v>236</v>
      </c>
      <c r="BU6754" s="8">
        <v>44147</v>
      </c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</row>
    <row r="6755" ht="15.15" spans="1:86">
      <c r="A6755" s="4">
        <v>44147.8268055556</v>
      </c>
      <c r="B6755" s="5" t="s">
        <v>11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 t="s">
        <v>14555</v>
      </c>
      <c r="BP6755" s="6">
        <v>79110144844</v>
      </c>
      <c r="BQ6755" s="6" t="s">
        <v>14556</v>
      </c>
      <c r="BR6755" s="6" t="s">
        <v>14557</v>
      </c>
      <c r="BS6755" s="6" t="s">
        <v>12595</v>
      </c>
      <c r="BT6755" s="7">
        <v>161</v>
      </c>
      <c r="BU6755" s="8">
        <v>44146</v>
      </c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</row>
    <row r="6756" ht="15.15" spans="1:86">
      <c r="A6756" s="4">
        <v>44147.8308796296</v>
      </c>
      <c r="B6756" s="5" t="s">
        <v>11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 t="s">
        <v>16623</v>
      </c>
      <c r="BP6756" s="6">
        <v>79219312603</v>
      </c>
      <c r="BQ6756" s="6" t="s">
        <v>16624</v>
      </c>
      <c r="BR6756" s="6" t="s">
        <v>16625</v>
      </c>
      <c r="BS6756" s="6" t="s">
        <v>378</v>
      </c>
      <c r="BT6756" s="6" t="s">
        <v>16626</v>
      </c>
      <c r="BU6756" s="8">
        <v>44147</v>
      </c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</row>
    <row r="6757" ht="15.15" hidden="1" spans="1:86">
      <c r="A6757" s="4">
        <v>44147.8314583333</v>
      </c>
      <c r="B6757" s="5" t="s">
        <v>65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 t="s">
        <v>4365</v>
      </c>
      <c r="R6757" s="6" t="s">
        <v>16627</v>
      </c>
      <c r="S6757" s="6" t="s">
        <v>4366</v>
      </c>
      <c r="T6757" s="6" t="s">
        <v>4367</v>
      </c>
      <c r="U6757" s="6" t="s">
        <v>16628</v>
      </c>
      <c r="V6757" s="6">
        <v>3</v>
      </c>
      <c r="W6757" s="8">
        <v>44147</v>
      </c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</row>
    <row r="6758" ht="15.15" hidden="1" spans="1:86">
      <c r="A6758" s="4">
        <v>44147.8324652778</v>
      </c>
      <c r="B6758" s="5" t="s">
        <v>169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 t="s">
        <v>16629</v>
      </c>
      <c r="Y6758" s="10">
        <v>79219440633</v>
      </c>
      <c r="Z6758" s="6" t="s">
        <v>16630</v>
      </c>
      <c r="AA6758" s="6" t="s">
        <v>16631</v>
      </c>
      <c r="AB6758" s="6" t="s">
        <v>2018</v>
      </c>
      <c r="AC6758" s="7">
        <v>405</v>
      </c>
      <c r="AD6758" s="8">
        <v>44147</v>
      </c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</row>
    <row r="6759" ht="15.15" spans="1:86">
      <c r="A6759" s="4">
        <v>44147.8333217593</v>
      </c>
      <c r="B6759" s="5" t="s">
        <v>11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 t="s">
        <v>16632</v>
      </c>
      <c r="BP6759" s="6">
        <v>79117485355</v>
      </c>
      <c r="BQ6759" s="6" t="s">
        <v>16633</v>
      </c>
      <c r="BR6759" s="6" t="s">
        <v>16634</v>
      </c>
      <c r="BS6759" s="6" t="s">
        <v>16635</v>
      </c>
      <c r="BT6759" s="7">
        <v>132</v>
      </c>
      <c r="BU6759" s="8">
        <v>44147</v>
      </c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</row>
    <row r="6760" ht="15.15" hidden="1" spans="1:86">
      <c r="A6760" s="4">
        <v>44147.8341898148</v>
      </c>
      <c r="B6760" s="5" t="s">
        <v>44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 t="s">
        <v>16636</v>
      </c>
      <c r="AM6760" s="7">
        <v>89111016220</v>
      </c>
      <c r="AN6760" s="6" t="s">
        <v>16637</v>
      </c>
      <c r="AO6760" s="6" t="s">
        <v>11316</v>
      </c>
      <c r="AP6760" s="6" t="s">
        <v>6837</v>
      </c>
      <c r="AQ6760" s="7">
        <v>101</v>
      </c>
      <c r="AR6760" s="8">
        <v>44147</v>
      </c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</row>
    <row r="6761" ht="15.15" spans="1:86">
      <c r="A6761" s="4">
        <v>44147.8376967593</v>
      </c>
      <c r="B6761" s="5" t="s">
        <v>11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 t="s">
        <v>16638</v>
      </c>
      <c r="BP6761" s="6">
        <v>79633030229</v>
      </c>
      <c r="BQ6761" s="6" t="s">
        <v>16639</v>
      </c>
      <c r="BR6761" s="6" t="s">
        <v>16640</v>
      </c>
      <c r="BS6761" s="6" t="s">
        <v>16449</v>
      </c>
      <c r="BT6761" s="7">
        <v>130</v>
      </c>
      <c r="BU6761" s="8">
        <v>44147</v>
      </c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</row>
    <row r="6762" ht="15.15" spans="1:86">
      <c r="A6762" s="4">
        <v>44147.8391319444</v>
      </c>
      <c r="B6762" s="5" t="s">
        <v>11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 t="s">
        <v>16641</v>
      </c>
      <c r="BP6762" s="7">
        <v>89110266222</v>
      </c>
      <c r="BQ6762" s="6" t="s">
        <v>16642</v>
      </c>
      <c r="BR6762" s="6" t="s">
        <v>16643</v>
      </c>
      <c r="BS6762" s="6" t="s">
        <v>12595</v>
      </c>
      <c r="BT6762" s="7">
        <v>163</v>
      </c>
      <c r="BU6762" s="8">
        <v>44147</v>
      </c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</row>
    <row r="6763" ht="15.15" hidden="1" spans="1:86">
      <c r="A6763" s="4">
        <v>44147.8414814815</v>
      </c>
      <c r="B6763" s="6" t="s">
        <v>15</v>
      </c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 t="s">
        <v>16644</v>
      </c>
      <c r="AF6763" s="6">
        <v>79213571656</v>
      </c>
      <c r="AG6763" s="6" t="s">
        <v>16645</v>
      </c>
      <c r="AH6763" s="6" t="s">
        <v>16646</v>
      </c>
      <c r="AI6763" s="6" t="s">
        <v>16647</v>
      </c>
      <c r="AJ6763" s="7">
        <v>108</v>
      </c>
      <c r="AK6763" s="6" t="s">
        <v>1451</v>
      </c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6"/>
      <c r="BA6763" s="6"/>
      <c r="BB6763" s="6"/>
      <c r="BC6763" s="6"/>
      <c r="BD6763" s="6"/>
      <c r="BE6763" s="6"/>
      <c r="BF6763" s="6"/>
      <c r="BG6763" s="6"/>
      <c r="BH6763" s="6"/>
      <c r="BI6763" s="6"/>
      <c r="BJ6763" s="6"/>
      <c r="BK6763" s="6"/>
      <c r="BL6763" s="6"/>
      <c r="BM6763" s="6"/>
      <c r="BN6763" s="6"/>
      <c r="BO6763" s="6"/>
      <c r="BP6763" s="6"/>
      <c r="BQ6763" s="6"/>
      <c r="BR6763" s="6"/>
      <c r="BS6763" s="6"/>
      <c r="BT6763" s="6"/>
      <c r="BU6763" s="6"/>
      <c r="BV6763" s="6"/>
      <c r="BW6763" s="6"/>
      <c r="BX6763" s="6"/>
      <c r="BY6763" s="6"/>
      <c r="BZ6763" s="6"/>
      <c r="CA6763" s="6"/>
      <c r="CB6763" s="6"/>
      <c r="CC6763" s="6"/>
      <c r="CD6763" s="6"/>
      <c r="CE6763" s="6"/>
      <c r="CF6763" s="6"/>
      <c r="CG6763" s="6"/>
      <c r="CH6763" s="6"/>
    </row>
    <row r="6764" ht="15.15" hidden="1" spans="1:86">
      <c r="A6764" s="4">
        <v>44147.8436805556</v>
      </c>
      <c r="B6764" s="5" t="s">
        <v>65</v>
      </c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 t="s">
        <v>16648</v>
      </c>
      <c r="R6764" s="7">
        <v>89219773900</v>
      </c>
      <c r="S6764" s="6" t="s">
        <v>16649</v>
      </c>
      <c r="T6764" s="6" t="s">
        <v>16650</v>
      </c>
      <c r="U6764" s="6" t="s">
        <v>4499</v>
      </c>
      <c r="V6764" s="6">
        <v>3</v>
      </c>
      <c r="W6764" s="8">
        <v>44147</v>
      </c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6"/>
      <c r="BA6764" s="6"/>
      <c r="BB6764" s="6"/>
      <c r="BC6764" s="6"/>
      <c r="BD6764" s="6"/>
      <c r="BE6764" s="6"/>
      <c r="BF6764" s="6"/>
      <c r="BG6764" s="6"/>
      <c r="BH6764" s="6"/>
      <c r="BI6764" s="6"/>
      <c r="BJ6764" s="6"/>
      <c r="BK6764" s="6"/>
      <c r="BL6764" s="6"/>
      <c r="BM6764" s="6"/>
      <c r="BN6764" s="6"/>
      <c r="BO6764" s="6"/>
      <c r="BP6764" s="6"/>
      <c r="BQ6764" s="6"/>
      <c r="BR6764" s="6"/>
      <c r="BS6764" s="6"/>
      <c r="BT6764" s="6"/>
      <c r="BU6764" s="6"/>
      <c r="BV6764" s="6"/>
      <c r="BW6764" s="6"/>
      <c r="BX6764" s="6"/>
      <c r="BY6764" s="6"/>
      <c r="BZ6764" s="6"/>
      <c r="CA6764" s="6"/>
      <c r="CB6764" s="6"/>
      <c r="CC6764" s="6"/>
      <c r="CD6764" s="6"/>
      <c r="CE6764" s="6"/>
      <c r="CF6764" s="6"/>
      <c r="CG6764" s="6"/>
      <c r="CH6764" s="6"/>
    </row>
    <row r="6765" ht="15.15" hidden="1" spans="1:86">
      <c r="A6765" s="4">
        <v>44147.8439351852</v>
      </c>
      <c r="B6765" s="6" t="s">
        <v>15</v>
      </c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 t="s">
        <v>16644</v>
      </c>
      <c r="AF6765" s="6">
        <v>79213571656</v>
      </c>
      <c r="AG6765" s="6" t="s">
        <v>16645</v>
      </c>
      <c r="AH6765" s="6" t="s">
        <v>16646</v>
      </c>
      <c r="AI6765" s="6" t="s">
        <v>16651</v>
      </c>
      <c r="AJ6765" s="7">
        <v>201</v>
      </c>
      <c r="AK6765" s="6" t="s">
        <v>1451</v>
      </c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  <c r="BE6765" s="6"/>
      <c r="BF6765" s="6"/>
      <c r="BG6765" s="6"/>
      <c r="BH6765" s="6"/>
      <c r="BI6765" s="6"/>
      <c r="BJ6765" s="6"/>
      <c r="BK6765" s="6"/>
      <c r="BL6765" s="6"/>
      <c r="BM6765" s="6"/>
      <c r="BN6765" s="6"/>
      <c r="BO6765" s="6"/>
      <c r="BP6765" s="6"/>
      <c r="BQ6765" s="6"/>
      <c r="BR6765" s="6"/>
      <c r="BS6765" s="6"/>
      <c r="BT6765" s="6"/>
      <c r="BU6765" s="6"/>
      <c r="BV6765" s="6"/>
      <c r="BW6765" s="6"/>
      <c r="BX6765" s="6"/>
      <c r="BY6765" s="6"/>
      <c r="BZ6765" s="6"/>
      <c r="CA6765" s="6"/>
      <c r="CB6765" s="6"/>
      <c r="CC6765" s="6"/>
      <c r="CD6765" s="6"/>
      <c r="CE6765" s="6"/>
      <c r="CF6765" s="6"/>
      <c r="CG6765" s="6"/>
      <c r="CH6765" s="6"/>
    </row>
    <row r="6766" ht="15.15" spans="1:86">
      <c r="A6766" s="4">
        <v>44147.8439814815</v>
      </c>
      <c r="B6766" s="5" t="s">
        <v>11</v>
      </c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  <c r="BE6766" s="6"/>
      <c r="BF6766" s="6"/>
      <c r="BG6766" s="6"/>
      <c r="BH6766" s="6"/>
      <c r="BI6766" s="6"/>
      <c r="BJ6766" s="6"/>
      <c r="BK6766" s="6"/>
      <c r="BL6766" s="6"/>
      <c r="BM6766" s="6"/>
      <c r="BN6766" s="6"/>
      <c r="BO6766" s="6" t="s">
        <v>16652</v>
      </c>
      <c r="BP6766" s="6">
        <v>79218941330</v>
      </c>
      <c r="BQ6766" s="6" t="s">
        <v>16653</v>
      </c>
      <c r="BR6766" s="6" t="s">
        <v>16654</v>
      </c>
      <c r="BS6766" s="6" t="s">
        <v>13043</v>
      </c>
      <c r="BT6766" s="7">
        <v>307</v>
      </c>
      <c r="BU6766" s="8">
        <v>44147</v>
      </c>
      <c r="BV6766" s="6"/>
      <c r="BW6766" s="6"/>
      <c r="BX6766" s="6"/>
      <c r="BY6766" s="6"/>
      <c r="BZ6766" s="6"/>
      <c r="CA6766" s="6"/>
      <c r="CB6766" s="6"/>
      <c r="CC6766" s="6"/>
      <c r="CD6766" s="6"/>
      <c r="CE6766" s="6"/>
      <c r="CF6766" s="6"/>
      <c r="CG6766" s="6"/>
      <c r="CH6766" s="6"/>
    </row>
    <row r="6767" ht="15.15" spans="1:86">
      <c r="A6767" s="4">
        <v>44147.8448032407</v>
      </c>
      <c r="B6767" s="5" t="s">
        <v>11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 t="s">
        <v>202</v>
      </c>
      <c r="BP6767" s="6">
        <v>79219564755</v>
      </c>
      <c r="BQ6767" s="6" t="s">
        <v>203</v>
      </c>
      <c r="BR6767" s="6" t="s">
        <v>204</v>
      </c>
      <c r="BS6767" s="6" t="s">
        <v>16655</v>
      </c>
      <c r="BT6767" s="7">
        <v>221</v>
      </c>
      <c r="BU6767" s="8">
        <v>44147</v>
      </c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</row>
    <row r="6768" ht="15.15" spans="1:86">
      <c r="A6768" s="4">
        <v>44147.8460185185</v>
      </c>
      <c r="B6768" s="5" t="s">
        <v>11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 t="s">
        <v>16656</v>
      </c>
      <c r="BP6768" s="7">
        <v>89052294391</v>
      </c>
      <c r="BQ6768" s="6" t="s">
        <v>16657</v>
      </c>
      <c r="BR6768" s="6" t="s">
        <v>9312</v>
      </c>
      <c r="BS6768" s="6" t="s">
        <v>16658</v>
      </c>
      <c r="BT6768" s="7">
        <v>132</v>
      </c>
      <c r="BU6768" s="8">
        <v>44147</v>
      </c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</row>
    <row r="6769" ht="15.15" spans="1:86">
      <c r="A6769" s="4">
        <v>44147.8469675926</v>
      </c>
      <c r="B6769" s="5" t="s">
        <v>11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 t="s">
        <v>16508</v>
      </c>
      <c r="BP6769" s="7">
        <v>89218793666</v>
      </c>
      <c r="BQ6769" s="6" t="s">
        <v>16509</v>
      </c>
      <c r="BR6769" s="6" t="s">
        <v>16510</v>
      </c>
      <c r="BS6769" s="6" t="s">
        <v>16449</v>
      </c>
      <c r="BT6769" s="6" t="s">
        <v>46</v>
      </c>
      <c r="BU6769" s="8">
        <v>44147</v>
      </c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</row>
    <row r="6770" ht="15.15" spans="1:86">
      <c r="A6770" s="4">
        <v>44147.8476041667</v>
      </c>
      <c r="B6770" s="5" t="s">
        <v>11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 t="s">
        <v>11246</v>
      </c>
      <c r="BP6770" s="7">
        <v>89111310525</v>
      </c>
      <c r="BQ6770" s="6" t="s">
        <v>16659</v>
      </c>
      <c r="BR6770" s="6" t="s">
        <v>16660</v>
      </c>
      <c r="BS6770" s="6" t="s">
        <v>16661</v>
      </c>
      <c r="BT6770" s="7">
        <v>221</v>
      </c>
      <c r="BU6770" s="8">
        <v>44147</v>
      </c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</row>
    <row r="6771" ht="15.15" spans="1:86">
      <c r="A6771" s="4">
        <v>44147.8486689815</v>
      </c>
      <c r="B6771" s="5" t="s">
        <v>11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 t="s">
        <v>11246</v>
      </c>
      <c r="BP6771" s="7">
        <v>89111310525</v>
      </c>
      <c r="BQ6771" s="6" t="s">
        <v>16659</v>
      </c>
      <c r="BR6771" s="6" t="s">
        <v>16660</v>
      </c>
      <c r="BS6771" s="6" t="s">
        <v>16662</v>
      </c>
      <c r="BT6771" s="7">
        <v>215</v>
      </c>
      <c r="BU6771" s="8">
        <v>44147</v>
      </c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</row>
    <row r="6772" ht="15.15" hidden="1" spans="1:86">
      <c r="A6772" s="4">
        <v>44147.84875</v>
      </c>
      <c r="B6772" s="5" t="s">
        <v>44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 t="s">
        <v>16383</v>
      </c>
      <c r="AM6772" s="7">
        <v>89052834171</v>
      </c>
      <c r="AN6772" s="6" t="s">
        <v>16384</v>
      </c>
      <c r="AO6772" s="6" t="s">
        <v>16385</v>
      </c>
      <c r="AP6772" s="6" t="s">
        <v>16663</v>
      </c>
      <c r="AQ6772" s="7">
        <v>301</v>
      </c>
      <c r="AR6772" s="8">
        <v>44147</v>
      </c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</row>
    <row r="6773" ht="15.15" hidden="1" spans="1:86">
      <c r="A6773" s="4">
        <v>44147.8488773148</v>
      </c>
      <c r="B6773" s="5" t="s">
        <v>192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 t="s">
        <v>6158</v>
      </c>
      <c r="BA6773" s="7">
        <v>89817187818</v>
      </c>
      <c r="BB6773" s="6" t="s">
        <v>6159</v>
      </c>
      <c r="BC6773" s="6" t="s">
        <v>6168</v>
      </c>
      <c r="BD6773" s="6" t="s">
        <v>773</v>
      </c>
      <c r="BE6773" s="7">
        <v>231</v>
      </c>
      <c r="BF6773" s="8">
        <v>44146</v>
      </c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</row>
    <row r="6774" ht="15.15" hidden="1" spans="1:86">
      <c r="A6774" s="4">
        <v>44147.8496180556</v>
      </c>
      <c r="B6774" s="5" t="s">
        <v>192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 t="s">
        <v>13044</v>
      </c>
      <c r="BA6774" s="7">
        <v>89213271747</v>
      </c>
      <c r="BB6774" s="6"/>
      <c r="BC6774" s="6" t="s">
        <v>13046</v>
      </c>
      <c r="BD6774" s="6" t="s">
        <v>12862</v>
      </c>
      <c r="BE6774" s="7">
        <v>135</v>
      </c>
      <c r="BF6774" s="8">
        <v>44147</v>
      </c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</row>
    <row r="6775" ht="15.15" spans="1:86">
      <c r="A6775" s="4">
        <v>44147.8497685185</v>
      </c>
      <c r="B6775" s="5" t="s">
        <v>11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 t="s">
        <v>16664</v>
      </c>
      <c r="BP6775" s="7">
        <v>89110097676</v>
      </c>
      <c r="BQ6775" s="6" t="s">
        <v>16665</v>
      </c>
      <c r="BR6775" s="6" t="s">
        <v>16666</v>
      </c>
      <c r="BS6775" s="6" t="s">
        <v>16667</v>
      </c>
      <c r="BT6775" s="7">
        <v>221</v>
      </c>
      <c r="BU6775" s="8">
        <v>44147</v>
      </c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</row>
    <row r="6776" ht="15.15" hidden="1" spans="1:86">
      <c r="A6776" s="4">
        <v>44147.8499652778</v>
      </c>
      <c r="B6776" s="5" t="s">
        <v>65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 t="s">
        <v>16668</v>
      </c>
      <c r="R6776" s="6">
        <v>9657636808</v>
      </c>
      <c r="S6776" s="6" t="s">
        <v>16669</v>
      </c>
      <c r="T6776" s="6" t="s">
        <v>16670</v>
      </c>
      <c r="U6776" s="6" t="s">
        <v>16671</v>
      </c>
      <c r="V6776" s="6">
        <v>3</v>
      </c>
      <c r="W6776" s="8">
        <v>44147</v>
      </c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</row>
    <row r="6777" ht="15.15" hidden="1" spans="1:86">
      <c r="A6777" s="4">
        <v>44147.8500925926</v>
      </c>
      <c r="B6777" s="5" t="s">
        <v>44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 t="s">
        <v>16383</v>
      </c>
      <c r="AM6777" s="7">
        <v>89052834171</v>
      </c>
      <c r="AN6777" s="6" t="s">
        <v>16384</v>
      </c>
      <c r="AO6777" s="6" t="s">
        <v>16388</v>
      </c>
      <c r="AP6777" s="6" t="s">
        <v>16672</v>
      </c>
      <c r="AQ6777" s="7">
        <v>204</v>
      </c>
      <c r="AR6777" s="8">
        <v>44147</v>
      </c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</row>
    <row r="6778" ht="15.15" spans="1:86">
      <c r="A6778" s="4">
        <v>44147.8506828704</v>
      </c>
      <c r="B6778" s="5" t="s">
        <v>11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 t="s">
        <v>13307</v>
      </c>
      <c r="BP6778" s="6" t="s">
        <v>13308</v>
      </c>
      <c r="BQ6778" s="6" t="s">
        <v>13309</v>
      </c>
      <c r="BR6778" s="6" t="s">
        <v>13310</v>
      </c>
      <c r="BS6778" s="6" t="s">
        <v>12595</v>
      </c>
      <c r="BT6778" s="7">
        <v>163</v>
      </c>
      <c r="BU6778" s="8">
        <v>44147</v>
      </c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</row>
    <row r="6779" ht="15.15" spans="1:86">
      <c r="A6779" s="4">
        <v>44147.8507291667</v>
      </c>
      <c r="B6779" s="5" t="s">
        <v>11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 t="s">
        <v>16673</v>
      </c>
      <c r="BP6779" s="6">
        <v>79006488914</v>
      </c>
      <c r="BQ6779" s="6" t="s">
        <v>16674</v>
      </c>
      <c r="BR6779" s="6" t="s">
        <v>16675</v>
      </c>
      <c r="BS6779" s="6" t="s">
        <v>16676</v>
      </c>
      <c r="BT6779" s="7">
        <v>132</v>
      </c>
      <c r="BU6779" s="8">
        <v>44147</v>
      </c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</row>
    <row r="6780" ht="15.15" hidden="1" spans="1:86">
      <c r="A6780" s="4">
        <v>44147.8517592593</v>
      </c>
      <c r="B6780" s="5" t="s">
        <v>44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 t="s">
        <v>16383</v>
      </c>
      <c r="AM6780" s="7">
        <v>89052834171</v>
      </c>
      <c r="AN6780" s="6" t="s">
        <v>16384</v>
      </c>
      <c r="AO6780" s="6" t="s">
        <v>16385</v>
      </c>
      <c r="AP6780" s="6" t="s">
        <v>168</v>
      </c>
      <c r="AQ6780" s="7">
        <v>501</v>
      </c>
      <c r="AR6780" s="8">
        <v>44147</v>
      </c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</row>
    <row r="6781" ht="15.15" spans="1:86">
      <c r="A6781" s="4">
        <v>44147.8518634259</v>
      </c>
      <c r="B6781" s="5" t="s">
        <v>11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 t="s">
        <v>16677</v>
      </c>
      <c r="BP6781" s="7">
        <v>89811457764</v>
      </c>
      <c r="BQ6781" s="6" t="s">
        <v>16678</v>
      </c>
      <c r="BR6781" s="6" t="s">
        <v>16679</v>
      </c>
      <c r="BS6781" s="6" t="s">
        <v>14363</v>
      </c>
      <c r="BT6781" s="7">
        <v>163</v>
      </c>
      <c r="BU6781" s="8">
        <v>44147</v>
      </c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</row>
    <row r="6782" ht="15.15" hidden="1" spans="1:86">
      <c r="A6782" s="4">
        <v>44147.852337963</v>
      </c>
      <c r="B6782" s="5" t="s">
        <v>65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 t="s">
        <v>16680</v>
      </c>
      <c r="R6782" s="7">
        <v>89250307052</v>
      </c>
      <c r="S6782" s="6"/>
      <c r="T6782" s="6" t="s">
        <v>16681</v>
      </c>
      <c r="U6782" s="6" t="s">
        <v>16682</v>
      </c>
      <c r="V6782" s="6">
        <v>3</v>
      </c>
      <c r="W6782" s="8">
        <v>44145</v>
      </c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</row>
    <row r="6783" ht="15.15" hidden="1" spans="1:86">
      <c r="A6783" s="4">
        <v>44147.852349537</v>
      </c>
      <c r="B6783" s="6" t="s">
        <v>15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 t="s">
        <v>16683</v>
      </c>
      <c r="AF6783" s="7">
        <v>89319613161</v>
      </c>
      <c r="AG6783" s="6" t="s">
        <v>16684</v>
      </c>
      <c r="AH6783" s="6" t="s">
        <v>16685</v>
      </c>
      <c r="AI6783" s="6" t="s">
        <v>15042</v>
      </c>
      <c r="AJ6783" s="7">
        <v>102</v>
      </c>
      <c r="AK6783" s="6" t="s">
        <v>2156</v>
      </c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</row>
    <row r="6784" ht="15.15" spans="1:86">
      <c r="A6784" s="4">
        <v>44147.8524537037</v>
      </c>
      <c r="B6784" s="5" t="s">
        <v>11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 t="s">
        <v>16686</v>
      </c>
      <c r="BP6784" s="7">
        <v>89110919752</v>
      </c>
      <c r="BQ6784" s="6" t="s">
        <v>16687</v>
      </c>
      <c r="BR6784" s="6" t="s">
        <v>16688</v>
      </c>
      <c r="BS6784" s="6" t="s">
        <v>16689</v>
      </c>
      <c r="BT6784" s="7">
        <v>130</v>
      </c>
      <c r="BU6784" s="8">
        <v>44147</v>
      </c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</row>
    <row r="6785" ht="15.15" hidden="1" spans="1:86">
      <c r="A6785" s="4">
        <v>44147.8531597222</v>
      </c>
      <c r="B6785" s="5" t="s">
        <v>44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 t="s">
        <v>16690</v>
      </c>
      <c r="AM6785" s="6">
        <v>79312521919</v>
      </c>
      <c r="AN6785" s="6" t="s">
        <v>16691</v>
      </c>
      <c r="AO6785" s="6" t="s">
        <v>16692</v>
      </c>
      <c r="AP6785" s="6" t="s">
        <v>16540</v>
      </c>
      <c r="AQ6785" s="7">
        <v>501</v>
      </c>
      <c r="AR6785" s="8">
        <v>44147</v>
      </c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</row>
    <row r="6786" ht="15.15" hidden="1" spans="1:86">
      <c r="A6786" s="4">
        <v>44147.8533101852</v>
      </c>
      <c r="B6786" s="5" t="s">
        <v>44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 t="s">
        <v>16383</v>
      </c>
      <c r="AM6786" s="7">
        <v>89052834171</v>
      </c>
      <c r="AN6786" s="6" t="s">
        <v>16384</v>
      </c>
      <c r="AO6786" s="6" t="s">
        <v>16388</v>
      </c>
      <c r="AP6786" s="6" t="s">
        <v>168</v>
      </c>
      <c r="AQ6786" s="7">
        <v>404</v>
      </c>
      <c r="AR6786" s="8">
        <v>44147</v>
      </c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</row>
    <row r="6787" ht="15.15" spans="1:86">
      <c r="A6787" s="4">
        <v>44147.8541087963</v>
      </c>
      <c r="B6787" s="5" t="s">
        <v>11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 t="s">
        <v>16693</v>
      </c>
      <c r="BP6787" s="6">
        <v>79217808299</v>
      </c>
      <c r="BQ6787" s="6" t="s">
        <v>16694</v>
      </c>
      <c r="BR6787" s="6" t="s">
        <v>16695</v>
      </c>
      <c r="BS6787" s="6" t="s">
        <v>16661</v>
      </c>
      <c r="BT6787" s="7">
        <v>221</v>
      </c>
      <c r="BU6787" s="8">
        <v>44147</v>
      </c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</row>
    <row r="6788" ht="15.15" spans="1:86">
      <c r="A6788" s="4">
        <v>44147.8543402778</v>
      </c>
      <c r="B6788" s="5" t="s">
        <v>11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 t="s">
        <v>16696</v>
      </c>
      <c r="BP6788" s="10">
        <v>79213225821</v>
      </c>
      <c r="BQ6788" s="6" t="s">
        <v>16697</v>
      </c>
      <c r="BR6788" s="6" t="s">
        <v>16698</v>
      </c>
      <c r="BS6788" s="6" t="s">
        <v>14342</v>
      </c>
      <c r="BT6788" s="7">
        <v>614</v>
      </c>
      <c r="BU6788" s="8">
        <v>44147</v>
      </c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</row>
    <row r="6789" ht="15.15" spans="1:86">
      <c r="A6789" s="4">
        <v>44147.8544675926</v>
      </c>
      <c r="B6789" s="5" t="s">
        <v>11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 t="s">
        <v>16664</v>
      </c>
      <c r="BP6789" s="7">
        <v>89110097676</v>
      </c>
      <c r="BQ6789" s="6" t="s">
        <v>16665</v>
      </c>
      <c r="BR6789" s="6" t="s">
        <v>16699</v>
      </c>
      <c r="BS6789" s="6" t="s">
        <v>12302</v>
      </c>
      <c r="BT6789" s="7">
        <v>302</v>
      </c>
      <c r="BU6789" s="8">
        <v>44147</v>
      </c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</row>
    <row r="6790" ht="15.15" spans="1:86">
      <c r="A6790" s="4">
        <v>44147.8544791667</v>
      </c>
      <c r="B6790" s="5" t="s">
        <v>11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 t="s">
        <v>866</v>
      </c>
      <c r="BP6790" s="6" t="s">
        <v>16700</v>
      </c>
      <c r="BQ6790" s="6" t="s">
        <v>868</v>
      </c>
      <c r="BR6790" s="6" t="s">
        <v>869</v>
      </c>
      <c r="BS6790" s="6" t="s">
        <v>16701</v>
      </c>
      <c r="BT6790" s="7">
        <v>132</v>
      </c>
      <c r="BU6790" s="8">
        <v>44147</v>
      </c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</row>
    <row r="6791" ht="15.15" hidden="1" spans="1:86">
      <c r="A6791" s="4">
        <v>44147.8546990741</v>
      </c>
      <c r="B6791" s="5" t="s">
        <v>65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 t="s">
        <v>16702</v>
      </c>
      <c r="R6791" s="7">
        <v>89213156620</v>
      </c>
      <c r="S6791" s="6"/>
      <c r="T6791" s="6" t="s">
        <v>16703</v>
      </c>
      <c r="U6791" s="6" t="s">
        <v>5133</v>
      </c>
      <c r="V6791" s="6">
        <v>2</v>
      </c>
      <c r="W6791" s="8">
        <v>44146</v>
      </c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</row>
    <row r="6792" ht="15.15" spans="1:86">
      <c r="A6792" s="4">
        <v>44147.854837963</v>
      </c>
      <c r="B6792" s="5" t="s">
        <v>11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 t="s">
        <v>16704</v>
      </c>
      <c r="BP6792" s="6">
        <v>79111946565</v>
      </c>
      <c r="BQ6792" s="6" t="s">
        <v>16705</v>
      </c>
      <c r="BR6792" s="6" t="s">
        <v>16706</v>
      </c>
      <c r="BS6792" s="6" t="s">
        <v>16707</v>
      </c>
      <c r="BT6792" s="7">
        <v>130</v>
      </c>
      <c r="BU6792" s="8">
        <v>44147</v>
      </c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</row>
    <row r="6793" ht="15.15" hidden="1" spans="1:86">
      <c r="A6793" s="4">
        <v>44147.8549768518</v>
      </c>
      <c r="B6793" s="6" t="s">
        <v>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 t="s">
        <v>16708</v>
      </c>
      <c r="BH6793" s="6" t="s">
        <v>16709</v>
      </c>
      <c r="BI6793" s="6" t="s">
        <v>16710</v>
      </c>
      <c r="BJ6793" s="6" t="s">
        <v>16711</v>
      </c>
      <c r="BK6793" s="6" t="s">
        <v>16712</v>
      </c>
      <c r="BL6793" s="6" t="s">
        <v>16713</v>
      </c>
      <c r="BM6793" s="7">
        <v>303</v>
      </c>
      <c r="BN6793" s="6" t="s">
        <v>26</v>
      </c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</row>
    <row r="6794" ht="15.15" hidden="1" spans="1:86">
      <c r="A6794" s="4">
        <v>44147.8557986111</v>
      </c>
      <c r="B6794" s="5" t="s">
        <v>169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 t="s">
        <v>16714</v>
      </c>
      <c r="Y6794" s="7">
        <v>89214008955</v>
      </c>
      <c r="Z6794" s="6" t="s">
        <v>16715</v>
      </c>
      <c r="AA6794" s="6" t="s">
        <v>16716</v>
      </c>
      <c r="AB6794" s="6" t="s">
        <v>697</v>
      </c>
      <c r="AC6794" s="7">
        <v>401</v>
      </c>
      <c r="AD6794" s="8">
        <v>44104</v>
      </c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</row>
    <row r="6795" ht="15.15" spans="1:86">
      <c r="A6795" s="4">
        <v>44147.8602199074</v>
      </c>
      <c r="B6795" s="5" t="s">
        <v>11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 t="s">
        <v>15964</v>
      </c>
      <c r="BP6795" s="7">
        <v>9219456765</v>
      </c>
      <c r="BQ6795" s="6" t="s">
        <v>16717</v>
      </c>
      <c r="BR6795" s="6" t="s">
        <v>15966</v>
      </c>
      <c r="BS6795" s="6" t="s">
        <v>9925</v>
      </c>
      <c r="BT6795" s="7">
        <v>122</v>
      </c>
      <c r="BU6795" s="8">
        <v>44146</v>
      </c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</row>
    <row r="6796" ht="15.15" hidden="1" spans="1:86">
      <c r="A6796" s="4">
        <v>44147.8608912037</v>
      </c>
      <c r="B6796" s="5" t="s">
        <v>192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 t="s">
        <v>16718</v>
      </c>
      <c r="BA6796" s="7">
        <v>89219111040</v>
      </c>
      <c r="BB6796" s="6" t="s">
        <v>16719</v>
      </c>
      <c r="BC6796" s="6" t="s">
        <v>16720</v>
      </c>
      <c r="BD6796" s="6" t="s">
        <v>12862</v>
      </c>
      <c r="BE6796" s="7">
        <v>237</v>
      </c>
      <c r="BF6796" s="8">
        <v>44145</v>
      </c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</row>
    <row r="6797" ht="15.15" hidden="1" spans="1:86">
      <c r="A6797" s="4">
        <v>44147.8610416667</v>
      </c>
      <c r="B6797" s="5" t="s">
        <v>169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 t="s">
        <v>16721</v>
      </c>
      <c r="Y6797" s="7">
        <v>89533632102</v>
      </c>
      <c r="Z6797" s="6" t="s">
        <v>16722</v>
      </c>
      <c r="AA6797" s="6" t="s">
        <v>16723</v>
      </c>
      <c r="AB6797" s="6" t="s">
        <v>697</v>
      </c>
      <c r="AC6797" s="7">
        <v>41</v>
      </c>
      <c r="AD6797" s="8">
        <v>44147</v>
      </c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</row>
    <row r="6798" ht="15.15" hidden="1" spans="1:86">
      <c r="A6798" s="4">
        <v>44147.8614583333</v>
      </c>
      <c r="B6798" s="6" t="s">
        <v>15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 t="s">
        <v>14713</v>
      </c>
      <c r="AF6798" s="6">
        <v>79219518525</v>
      </c>
      <c r="AG6798" s="6" t="s">
        <v>14714</v>
      </c>
      <c r="AH6798" s="6" t="s">
        <v>14958</v>
      </c>
      <c r="AI6798" s="6" t="s">
        <v>16724</v>
      </c>
      <c r="AJ6798" s="7">
        <v>104</v>
      </c>
      <c r="AK6798" s="6" t="s">
        <v>74</v>
      </c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</row>
    <row r="6799" ht="15.15" spans="1:86">
      <c r="A6799" s="4">
        <v>44147.8623611111</v>
      </c>
      <c r="B6799" s="5" t="s">
        <v>11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 t="s">
        <v>16725</v>
      </c>
      <c r="BP6799" s="7">
        <v>89618076047</v>
      </c>
      <c r="BQ6799" s="6" t="s">
        <v>16726</v>
      </c>
      <c r="BR6799" s="6" t="s">
        <v>16727</v>
      </c>
      <c r="BS6799" s="6" t="s">
        <v>16442</v>
      </c>
      <c r="BT6799" s="7">
        <v>131</v>
      </c>
      <c r="BU6799" s="8">
        <v>44147</v>
      </c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</row>
    <row r="6800" ht="15.15" spans="1:86">
      <c r="A6800" s="4">
        <v>44147.8631597222</v>
      </c>
      <c r="B6800" s="5" t="s">
        <v>11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 t="s">
        <v>16728</v>
      </c>
      <c r="BP6800" s="7">
        <v>9217589383</v>
      </c>
      <c r="BQ6800" s="6" t="s">
        <v>16729</v>
      </c>
      <c r="BR6800" s="6" t="s">
        <v>16730</v>
      </c>
      <c r="BS6800" s="6" t="s">
        <v>9925</v>
      </c>
      <c r="BT6800" s="7">
        <v>122</v>
      </c>
      <c r="BU6800" s="8">
        <v>44146</v>
      </c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</row>
    <row r="6801" ht="15.15" hidden="1" spans="1:86">
      <c r="A6801" s="4">
        <v>44147.8634490741</v>
      </c>
      <c r="B6801" s="5" t="s">
        <v>169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 t="s">
        <v>16731</v>
      </c>
      <c r="Y6801" s="7">
        <v>89102841060</v>
      </c>
      <c r="Z6801" s="6"/>
      <c r="AA6801" s="6" t="s">
        <v>16732</v>
      </c>
      <c r="AB6801" s="6" t="s">
        <v>1988</v>
      </c>
      <c r="AC6801" s="6" t="s">
        <v>5809</v>
      </c>
      <c r="AD6801" s="8">
        <v>44147</v>
      </c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</row>
    <row r="6802" ht="15.15" hidden="1" spans="1:86">
      <c r="A6802" s="4">
        <v>44147.8636342593</v>
      </c>
      <c r="B6802" s="6" t="s">
        <v>15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 t="s">
        <v>8963</v>
      </c>
      <c r="AF6802" s="7">
        <v>89219277541</v>
      </c>
      <c r="AG6802" s="6" t="s">
        <v>8964</v>
      </c>
      <c r="AH6802" s="6" t="s">
        <v>16733</v>
      </c>
      <c r="AI6802" s="6" t="s">
        <v>16734</v>
      </c>
      <c r="AJ6802" s="7">
        <v>106</v>
      </c>
      <c r="AK6802" s="6" t="s">
        <v>20</v>
      </c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</row>
    <row r="6803" ht="15.15" hidden="1" spans="1:86">
      <c r="A6803" s="4">
        <v>44147.8645717593</v>
      </c>
      <c r="B6803" s="5" t="s">
        <v>65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 t="s">
        <v>16731</v>
      </c>
      <c r="R6803" s="7">
        <v>89102841060</v>
      </c>
      <c r="S6803" s="6"/>
      <c r="T6803" s="6" t="s">
        <v>16732</v>
      </c>
      <c r="U6803" s="6" t="s">
        <v>4911</v>
      </c>
      <c r="V6803" s="7">
        <v>201</v>
      </c>
      <c r="W6803" s="8">
        <v>44147</v>
      </c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</row>
    <row r="6804" ht="15.15" spans="1:86">
      <c r="A6804" s="4">
        <v>44147.8662152778</v>
      </c>
      <c r="B6804" s="5" t="s">
        <v>11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 t="s">
        <v>10219</v>
      </c>
      <c r="BP6804" s="6">
        <v>79533465970</v>
      </c>
      <c r="BQ6804" s="6" t="s">
        <v>10220</v>
      </c>
      <c r="BR6804" s="6" t="s">
        <v>16735</v>
      </c>
      <c r="BS6804" s="6" t="s">
        <v>16661</v>
      </c>
      <c r="BT6804" s="7">
        <v>221</v>
      </c>
      <c r="BU6804" s="8">
        <v>44147</v>
      </c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</row>
    <row r="6805" ht="15.15" hidden="1" spans="1:86">
      <c r="A6805" s="4">
        <v>44147.8663773148</v>
      </c>
      <c r="B6805" s="5" t="s">
        <v>65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 t="s">
        <v>16736</v>
      </c>
      <c r="R6805" s="6">
        <v>79119683087</v>
      </c>
      <c r="S6805" s="6"/>
      <c r="T6805" s="6" t="s">
        <v>16737</v>
      </c>
      <c r="U6805" s="6" t="s">
        <v>7020</v>
      </c>
      <c r="V6805" s="6">
        <v>1</v>
      </c>
      <c r="W6805" s="8">
        <v>44147</v>
      </c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</row>
    <row r="6806" ht="15.15" spans="1:86">
      <c r="A6806" s="4">
        <v>44147.8664699074</v>
      </c>
      <c r="B6806" s="5" t="s">
        <v>11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 t="s">
        <v>16738</v>
      </c>
      <c r="BP6806" s="7">
        <v>9119590870</v>
      </c>
      <c r="BQ6806" s="6" t="s">
        <v>16739</v>
      </c>
      <c r="BR6806" s="6" t="s">
        <v>16740</v>
      </c>
      <c r="BS6806" s="6" t="s">
        <v>9925</v>
      </c>
      <c r="BT6806" s="7">
        <v>122</v>
      </c>
      <c r="BU6806" s="8">
        <v>44147</v>
      </c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</row>
    <row r="6807" ht="15.15" spans="1:86">
      <c r="A6807" s="4">
        <v>44147.8666666667</v>
      </c>
      <c r="B6807" s="5" t="s">
        <v>11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 t="s">
        <v>15358</v>
      </c>
      <c r="BP6807" s="6">
        <v>79213104564</v>
      </c>
      <c r="BQ6807" s="6" t="s">
        <v>16741</v>
      </c>
      <c r="BR6807" s="6" t="s">
        <v>15360</v>
      </c>
      <c r="BS6807" s="6" t="s">
        <v>16442</v>
      </c>
      <c r="BT6807" s="7">
        <v>131</v>
      </c>
      <c r="BU6807" s="8">
        <v>44147</v>
      </c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</row>
    <row r="6808" ht="15.15" hidden="1" spans="1:86">
      <c r="A6808" s="4">
        <v>44147.8669675926</v>
      </c>
      <c r="B6808" s="5" t="s">
        <v>169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 t="s">
        <v>1875</v>
      </c>
      <c r="Y6808" s="7">
        <v>89626850863</v>
      </c>
      <c r="Z6808" s="6" t="s">
        <v>1876</v>
      </c>
      <c r="AA6808" s="6" t="s">
        <v>16742</v>
      </c>
      <c r="AB6808" s="6" t="s">
        <v>3347</v>
      </c>
      <c r="AC6808" s="7">
        <v>116</v>
      </c>
      <c r="AD6808" s="8">
        <v>44147</v>
      </c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</row>
    <row r="6809" ht="15.15" spans="1:86">
      <c r="A6809" s="4">
        <v>44147.8669791667</v>
      </c>
      <c r="B6809" s="5" t="s">
        <v>11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 t="s">
        <v>16743</v>
      </c>
      <c r="BP6809" s="6">
        <v>79818904116</v>
      </c>
      <c r="BQ6809" s="6" t="s">
        <v>16744</v>
      </c>
      <c r="BR6809" s="6" t="s">
        <v>16745</v>
      </c>
      <c r="BS6809" s="6" t="s">
        <v>16746</v>
      </c>
      <c r="BT6809" s="6" t="s">
        <v>1264</v>
      </c>
      <c r="BU6809" s="8">
        <v>44147</v>
      </c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</row>
    <row r="6810" ht="15.15" hidden="1" spans="1:86">
      <c r="A6810" s="4">
        <v>44147.8672222222</v>
      </c>
      <c r="B6810" s="6" t="s">
        <v>15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 t="s">
        <v>16747</v>
      </c>
      <c r="AF6810" s="7">
        <v>89219277541</v>
      </c>
      <c r="AG6810" s="6" t="s">
        <v>8964</v>
      </c>
      <c r="AH6810" s="6" t="s">
        <v>16733</v>
      </c>
      <c r="AI6810" s="6" t="s">
        <v>16748</v>
      </c>
      <c r="AJ6810" s="7">
        <v>104</v>
      </c>
      <c r="AK6810" s="6" t="s">
        <v>14595</v>
      </c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</row>
    <row r="6811" ht="15.15" spans="1:86">
      <c r="A6811" s="4">
        <v>44147.8672800926</v>
      </c>
      <c r="B6811" s="5" t="s">
        <v>11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 t="s">
        <v>16743</v>
      </c>
      <c r="BP6811" s="6">
        <v>79818904116</v>
      </c>
      <c r="BQ6811" s="6" t="s">
        <v>16744</v>
      </c>
      <c r="BR6811" s="6" t="s">
        <v>16745</v>
      </c>
      <c r="BS6811" s="6" t="s">
        <v>16746</v>
      </c>
      <c r="BT6811" s="6" t="s">
        <v>1264</v>
      </c>
      <c r="BU6811" s="8">
        <v>44147</v>
      </c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</row>
    <row r="6812" ht="15.15" hidden="1" spans="1:86">
      <c r="A6812" s="4">
        <v>44147.8675231481</v>
      </c>
      <c r="B6812" s="6" t="s">
        <v>15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 t="s">
        <v>16749</v>
      </c>
      <c r="AF6812" s="6">
        <v>79602607169</v>
      </c>
      <c r="AG6812" s="6" t="s">
        <v>16750</v>
      </c>
      <c r="AH6812" s="6" t="s">
        <v>16751</v>
      </c>
      <c r="AI6812" s="6" t="s">
        <v>15095</v>
      </c>
      <c r="AJ6812" s="7">
        <v>122</v>
      </c>
      <c r="AK6812" s="6" t="s">
        <v>20</v>
      </c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</row>
    <row r="6813" ht="15.15" hidden="1" spans="1:86">
      <c r="A6813" s="4">
        <v>44147.8675925926</v>
      </c>
      <c r="B6813" s="5" t="s">
        <v>65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 t="s">
        <v>16752</v>
      </c>
      <c r="R6813" s="7">
        <v>89052529922</v>
      </c>
      <c r="S6813" s="6" t="s">
        <v>16753</v>
      </c>
      <c r="T6813" s="6" t="s">
        <v>16754</v>
      </c>
      <c r="U6813" s="6" t="s">
        <v>5753</v>
      </c>
      <c r="V6813" s="7">
        <v>103</v>
      </c>
      <c r="W6813" s="8">
        <v>44147</v>
      </c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</row>
    <row r="6814" ht="15.15" hidden="1" spans="1:86">
      <c r="A6814" s="4">
        <v>44147.8683449074</v>
      </c>
      <c r="B6814" s="5" t="s">
        <v>169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 t="s">
        <v>16752</v>
      </c>
      <c r="Y6814" s="7">
        <v>89052529922</v>
      </c>
      <c r="Z6814" s="6"/>
      <c r="AA6814" s="6" t="s">
        <v>16754</v>
      </c>
      <c r="AB6814" s="6" t="s">
        <v>9818</v>
      </c>
      <c r="AC6814" s="7">
        <v>103</v>
      </c>
      <c r="AD6814" s="8">
        <v>44180</v>
      </c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</row>
    <row r="6815" ht="15.15" hidden="1" spans="1:86">
      <c r="A6815" s="4">
        <v>44147.8686111111</v>
      </c>
      <c r="B6815" s="5" t="s">
        <v>27</v>
      </c>
      <c r="C6815" s="6"/>
      <c r="D6815" s="6"/>
      <c r="E6815" s="6"/>
      <c r="F6815" s="6"/>
      <c r="G6815" s="6"/>
      <c r="H6815" s="6"/>
      <c r="I6815" s="6"/>
      <c r="J6815" s="6" t="s">
        <v>16755</v>
      </c>
      <c r="K6815" s="7">
        <v>89111519346</v>
      </c>
      <c r="L6815" s="6" t="s">
        <v>16756</v>
      </c>
      <c r="M6815" s="6" t="s">
        <v>16757</v>
      </c>
      <c r="N6815" s="6" t="s">
        <v>15555</v>
      </c>
      <c r="O6815" s="7">
        <v>220014</v>
      </c>
      <c r="P6815" s="8">
        <v>44147</v>
      </c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</row>
    <row r="6816" ht="15.15" hidden="1" spans="1:86">
      <c r="A6816" s="4">
        <v>44147.8690625</v>
      </c>
      <c r="B6816" s="5" t="s">
        <v>65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 t="s">
        <v>16752</v>
      </c>
      <c r="R6816" s="7">
        <v>89052529922</v>
      </c>
      <c r="S6816" s="6"/>
      <c r="T6816" s="6" t="s">
        <v>16754</v>
      </c>
      <c r="U6816" s="6" t="s">
        <v>16758</v>
      </c>
      <c r="V6816" s="7">
        <v>510</v>
      </c>
      <c r="W6816" s="8">
        <v>39797</v>
      </c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</row>
    <row r="6817" ht="15.15" hidden="1" spans="1:86">
      <c r="A6817" s="4">
        <v>44147.8691203704</v>
      </c>
      <c r="B6817" s="6" t="s">
        <v>15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 t="s">
        <v>16759</v>
      </c>
      <c r="AF6817" s="7">
        <v>89119290668</v>
      </c>
      <c r="AG6817" s="6" t="s">
        <v>16760</v>
      </c>
      <c r="AH6817" s="6" t="s">
        <v>16761</v>
      </c>
      <c r="AI6817" s="6" t="s">
        <v>3027</v>
      </c>
      <c r="AJ6817" s="7">
        <v>107</v>
      </c>
      <c r="AK6817" s="6" t="s">
        <v>2923</v>
      </c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</row>
    <row r="6818" ht="15.15" hidden="1" spans="1:86">
      <c r="A6818" s="4">
        <v>44147.8693518518</v>
      </c>
      <c r="B6818" s="6" t="s">
        <v>15</v>
      </c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 t="s">
        <v>16762</v>
      </c>
      <c r="AF6818" s="6" t="s">
        <v>16763</v>
      </c>
      <c r="AG6818" s="6" t="s">
        <v>16764</v>
      </c>
      <c r="AH6818" s="6" t="s">
        <v>16765</v>
      </c>
      <c r="AI6818" s="6" t="s">
        <v>16766</v>
      </c>
      <c r="AJ6818" s="7">
        <v>201</v>
      </c>
      <c r="AK6818" s="6" t="s">
        <v>1791</v>
      </c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6"/>
      <c r="BA6818" s="6"/>
      <c r="BB6818" s="6"/>
      <c r="BC6818" s="6"/>
      <c r="BD6818" s="6"/>
      <c r="BE6818" s="6"/>
      <c r="BF6818" s="6"/>
      <c r="BG6818" s="6"/>
      <c r="BH6818" s="6"/>
      <c r="BI6818" s="6"/>
      <c r="BJ6818" s="6"/>
      <c r="BK6818" s="6"/>
      <c r="BL6818" s="6"/>
      <c r="BM6818" s="6"/>
      <c r="BN6818" s="6"/>
      <c r="BO6818" s="6"/>
      <c r="BP6818" s="6"/>
      <c r="BQ6818" s="6"/>
      <c r="BR6818" s="6"/>
      <c r="BS6818" s="6"/>
      <c r="BT6818" s="6"/>
      <c r="BU6818" s="6"/>
      <c r="BV6818" s="6"/>
      <c r="BW6818" s="6"/>
      <c r="BX6818" s="6"/>
      <c r="BY6818" s="6"/>
      <c r="BZ6818" s="6"/>
      <c r="CA6818" s="6"/>
      <c r="CB6818" s="6"/>
      <c r="CC6818" s="6"/>
      <c r="CD6818" s="6"/>
      <c r="CE6818" s="6"/>
      <c r="CF6818" s="6"/>
      <c r="CG6818" s="6"/>
      <c r="CH6818" s="6"/>
    </row>
    <row r="6819" ht="15.15" hidden="1" spans="1:86">
      <c r="A6819" s="4">
        <v>44147.8695949074</v>
      </c>
      <c r="B6819" s="6" t="s">
        <v>15</v>
      </c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 t="s">
        <v>16767</v>
      </c>
      <c r="AF6819" s="6">
        <v>79213925395</v>
      </c>
      <c r="AG6819" s="6" t="s">
        <v>16768</v>
      </c>
      <c r="AH6819" s="6" t="s">
        <v>16769</v>
      </c>
      <c r="AI6819" s="6" t="s">
        <v>9682</v>
      </c>
      <c r="AJ6819" s="7">
        <v>201</v>
      </c>
      <c r="AK6819" s="6" t="s">
        <v>74</v>
      </c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6"/>
      <c r="BA6819" s="6"/>
      <c r="BB6819" s="6"/>
      <c r="BC6819" s="6"/>
      <c r="BD6819" s="6"/>
      <c r="BE6819" s="6"/>
      <c r="BF6819" s="6"/>
      <c r="BG6819" s="6"/>
      <c r="BH6819" s="6"/>
      <c r="BI6819" s="6"/>
      <c r="BJ6819" s="6"/>
      <c r="BK6819" s="6"/>
      <c r="BL6819" s="6"/>
      <c r="BM6819" s="6"/>
      <c r="BN6819" s="6"/>
      <c r="BO6819" s="6"/>
      <c r="BP6819" s="6"/>
      <c r="BQ6819" s="6"/>
      <c r="BR6819" s="6"/>
      <c r="BS6819" s="6"/>
      <c r="BT6819" s="6"/>
      <c r="BU6819" s="6"/>
      <c r="BV6819" s="6"/>
      <c r="BW6819" s="6"/>
      <c r="BX6819" s="6"/>
      <c r="BY6819" s="6"/>
      <c r="BZ6819" s="6"/>
      <c r="CA6819" s="6"/>
      <c r="CB6819" s="6"/>
      <c r="CC6819" s="6"/>
      <c r="CD6819" s="6"/>
      <c r="CE6819" s="6"/>
      <c r="CF6819" s="6"/>
      <c r="CG6819" s="6"/>
      <c r="CH6819" s="6"/>
    </row>
    <row r="6820" ht="15.15" hidden="1" spans="1:86">
      <c r="A6820" s="4">
        <v>44147.8696643518</v>
      </c>
      <c r="B6820" s="5" t="s">
        <v>65</v>
      </c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 t="s">
        <v>16770</v>
      </c>
      <c r="R6820" s="7">
        <v>89218869697</v>
      </c>
      <c r="S6820" s="6" t="s">
        <v>16771</v>
      </c>
      <c r="T6820" s="6" t="s">
        <v>16772</v>
      </c>
      <c r="U6820" s="6" t="s">
        <v>179</v>
      </c>
      <c r="V6820" s="7">
        <v>501</v>
      </c>
      <c r="W6820" s="8">
        <v>44147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P6820" s="6"/>
      <c r="BQ6820" s="6"/>
      <c r="BR6820" s="6"/>
      <c r="BS6820" s="6"/>
      <c r="BT6820" s="6"/>
      <c r="BU6820" s="6"/>
      <c r="BV6820" s="6"/>
      <c r="BW6820" s="6"/>
      <c r="BX6820" s="6"/>
      <c r="BY6820" s="6"/>
      <c r="BZ6820" s="6"/>
      <c r="CA6820" s="6"/>
      <c r="CB6820" s="6"/>
      <c r="CC6820" s="6"/>
      <c r="CD6820" s="6"/>
      <c r="CE6820" s="6"/>
      <c r="CF6820" s="6"/>
      <c r="CG6820" s="6"/>
      <c r="CH6820" s="6"/>
    </row>
    <row r="6821" ht="15.15" spans="1:86">
      <c r="A6821" s="4">
        <v>44147.870775463</v>
      </c>
      <c r="B6821" s="5" t="s">
        <v>11</v>
      </c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 t="s">
        <v>16773</v>
      </c>
      <c r="BP6821" s="6">
        <v>79819168077</v>
      </c>
      <c r="BQ6821" s="6" t="s">
        <v>16774</v>
      </c>
      <c r="BR6821" s="6" t="s">
        <v>16775</v>
      </c>
      <c r="BS6821" s="6" t="s">
        <v>12595</v>
      </c>
      <c r="BT6821" s="7">
        <v>163</v>
      </c>
      <c r="BU6821" s="8">
        <v>44147</v>
      </c>
      <c r="BV6821" s="6"/>
      <c r="BW6821" s="6"/>
      <c r="BX6821" s="6"/>
      <c r="BY6821" s="6"/>
      <c r="BZ6821" s="6"/>
      <c r="CA6821" s="6"/>
      <c r="CB6821" s="6"/>
      <c r="CC6821" s="6"/>
      <c r="CD6821" s="6"/>
      <c r="CE6821" s="6"/>
      <c r="CF6821" s="6"/>
      <c r="CG6821" s="6"/>
      <c r="CH6821" s="6"/>
    </row>
    <row r="6822" ht="15.15" hidden="1" spans="1:86">
      <c r="A6822" s="4">
        <v>44147.8720023148</v>
      </c>
      <c r="B6822" s="6" t="s">
        <v>15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 t="s">
        <v>16762</v>
      </c>
      <c r="AF6822" s="6" t="s">
        <v>16763</v>
      </c>
      <c r="AG6822" s="6" t="s">
        <v>16764</v>
      </c>
      <c r="AH6822" s="6" t="s">
        <v>16765</v>
      </c>
      <c r="AI6822" s="6" t="s">
        <v>3062</v>
      </c>
      <c r="AJ6822" s="7">
        <v>104</v>
      </c>
      <c r="AK6822" s="6" t="s">
        <v>2861</v>
      </c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</row>
    <row r="6823" ht="15.15" spans="1:86">
      <c r="A6823" s="4">
        <v>44147.8732523148</v>
      </c>
      <c r="B6823" s="5" t="s">
        <v>11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 t="s">
        <v>16776</v>
      </c>
      <c r="BP6823" s="7">
        <v>89119942888</v>
      </c>
      <c r="BQ6823" s="6" t="s">
        <v>16777</v>
      </c>
      <c r="BR6823" s="6" t="s">
        <v>16778</v>
      </c>
      <c r="BS6823" s="6" t="s">
        <v>16779</v>
      </c>
      <c r="BT6823" s="7">
        <v>131</v>
      </c>
      <c r="BU6823" s="8">
        <v>44147</v>
      </c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</row>
    <row r="6824" ht="15.15" spans="1:86">
      <c r="A6824" s="4">
        <v>44147.8740046296</v>
      </c>
      <c r="B6824" s="5" t="s">
        <v>11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 t="s">
        <v>16780</v>
      </c>
      <c r="BP6824" s="6" t="s">
        <v>16781</v>
      </c>
      <c r="BQ6824" s="6" t="s">
        <v>16782</v>
      </c>
      <c r="BR6824" s="6" t="s">
        <v>16783</v>
      </c>
      <c r="BS6824" s="6" t="s">
        <v>16442</v>
      </c>
      <c r="BT6824" s="7">
        <v>131</v>
      </c>
      <c r="BU6824" s="8">
        <v>44147</v>
      </c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</row>
    <row r="6825" ht="15.15" spans="1:86">
      <c r="A6825" s="4">
        <v>44147.8743055556</v>
      </c>
      <c r="B6825" s="5" t="s">
        <v>11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 t="s">
        <v>16784</v>
      </c>
      <c r="BP6825" s="6">
        <v>79213738151</v>
      </c>
      <c r="BQ6825" s="6"/>
      <c r="BR6825" s="6" t="s">
        <v>16785</v>
      </c>
      <c r="BS6825" s="6" t="s">
        <v>234</v>
      </c>
      <c r="BT6825" s="7">
        <v>202</v>
      </c>
      <c r="BU6825" s="8">
        <v>44147</v>
      </c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</row>
    <row r="6826" ht="15.15" hidden="1" spans="1:86">
      <c r="A6826" s="4">
        <v>44147.8750462963</v>
      </c>
      <c r="B6826" s="5" t="s">
        <v>65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 t="s">
        <v>5368</v>
      </c>
      <c r="R6826" s="7">
        <v>89213683807</v>
      </c>
      <c r="S6826" s="6" t="s">
        <v>5369</v>
      </c>
      <c r="T6826" s="6" t="s">
        <v>5380</v>
      </c>
      <c r="U6826" s="6" t="s">
        <v>414</v>
      </c>
      <c r="V6826" s="6" t="s">
        <v>5043</v>
      </c>
      <c r="W6826" s="8">
        <v>44147</v>
      </c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</row>
    <row r="6827" ht="15.15" hidden="1" spans="1:86">
      <c r="A6827" s="4">
        <v>44147.8756828704</v>
      </c>
      <c r="B6827" s="5" t="s">
        <v>65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 t="s">
        <v>16752</v>
      </c>
      <c r="R6827" s="7">
        <v>89052529922</v>
      </c>
      <c r="S6827" s="6"/>
      <c r="T6827" s="6" t="s">
        <v>16754</v>
      </c>
      <c r="U6827" s="6" t="s">
        <v>414</v>
      </c>
      <c r="V6827" s="7">
        <v>402</v>
      </c>
      <c r="W6827" s="8">
        <v>44180</v>
      </c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</row>
    <row r="6828" ht="15.15" hidden="1" spans="1:86">
      <c r="A6828" s="4">
        <v>44147.8758333333</v>
      </c>
      <c r="B6828" s="6" t="s">
        <v>15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 t="s">
        <v>16786</v>
      </c>
      <c r="AF6828" s="7">
        <v>89219650731</v>
      </c>
      <c r="AG6828" s="6" t="s">
        <v>16787</v>
      </c>
      <c r="AH6828" s="6" t="s">
        <v>16788</v>
      </c>
      <c r="AI6828" s="6" t="s">
        <v>3037</v>
      </c>
      <c r="AJ6828" s="7">
        <v>1</v>
      </c>
      <c r="AK6828" s="6" t="s">
        <v>712</v>
      </c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</row>
    <row r="6829" ht="15.15" spans="1:86">
      <c r="A6829" s="4">
        <v>44147.8779282407</v>
      </c>
      <c r="B6829" s="5" t="s">
        <v>11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 t="s">
        <v>16789</v>
      </c>
      <c r="BP6829" s="7">
        <v>9117228910</v>
      </c>
      <c r="BQ6829" s="6" t="s">
        <v>16790</v>
      </c>
      <c r="BR6829" s="6" t="s">
        <v>16791</v>
      </c>
      <c r="BS6829" s="6" t="s">
        <v>9925</v>
      </c>
      <c r="BT6829" s="7">
        <v>122</v>
      </c>
      <c r="BU6829" s="8">
        <v>44147</v>
      </c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</row>
    <row r="6830" ht="15.15" spans="1:86">
      <c r="A6830" s="4">
        <v>44147.8782060185</v>
      </c>
      <c r="B6830" s="5" t="s">
        <v>11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 t="s">
        <v>15311</v>
      </c>
      <c r="BP6830" s="6">
        <v>79213159797</v>
      </c>
      <c r="BQ6830" s="6" t="s">
        <v>15312</v>
      </c>
      <c r="BR6830" s="6" t="s">
        <v>16792</v>
      </c>
      <c r="BS6830" s="6" t="s">
        <v>16449</v>
      </c>
      <c r="BT6830" s="7">
        <v>130</v>
      </c>
      <c r="BU6830" s="8">
        <v>44147</v>
      </c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</row>
    <row r="6831" ht="15.15" hidden="1" spans="1:86">
      <c r="A6831" s="4">
        <v>44147.8791435185</v>
      </c>
      <c r="B6831" s="6" t="s">
        <v>80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 t="s">
        <v>16793</v>
      </c>
      <c r="BH6831" s="6">
        <v>79117777559</v>
      </c>
      <c r="BI6831" s="6" t="s">
        <v>16794</v>
      </c>
      <c r="BJ6831" s="6" t="s">
        <v>16795</v>
      </c>
      <c r="BK6831" s="6" t="s">
        <v>16796</v>
      </c>
      <c r="BL6831" s="6" t="s">
        <v>1631</v>
      </c>
      <c r="BM6831" s="7">
        <v>301</v>
      </c>
      <c r="BN6831" s="6" t="s">
        <v>1451</v>
      </c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</row>
    <row r="6832" ht="15.15" hidden="1" spans="1:86">
      <c r="A6832" s="4">
        <v>44147.8792476852</v>
      </c>
      <c r="B6832" s="5" t="s">
        <v>27</v>
      </c>
      <c r="C6832" s="6"/>
      <c r="D6832" s="6"/>
      <c r="E6832" s="6"/>
      <c r="F6832" s="6"/>
      <c r="G6832" s="6"/>
      <c r="H6832" s="6"/>
      <c r="I6832" s="6"/>
      <c r="J6832" s="6" t="s">
        <v>16797</v>
      </c>
      <c r="K6832" s="7">
        <v>89117385278</v>
      </c>
      <c r="L6832" s="6" t="s">
        <v>16798</v>
      </c>
      <c r="M6832" s="6" t="s">
        <v>16799</v>
      </c>
      <c r="N6832" s="6" t="s">
        <v>16529</v>
      </c>
      <c r="O6832" s="7">
        <v>131</v>
      </c>
      <c r="P6832" s="8">
        <v>44147</v>
      </c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</row>
    <row r="6833" ht="15.15" spans="1:86">
      <c r="A6833" s="4">
        <v>44147.8793518519</v>
      </c>
      <c r="B6833" s="5" t="s">
        <v>11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 t="s">
        <v>16800</v>
      </c>
      <c r="BP6833" s="6">
        <v>79119201835</v>
      </c>
      <c r="BQ6833" s="6" t="s">
        <v>16801</v>
      </c>
      <c r="BR6833" s="6" t="s">
        <v>16802</v>
      </c>
      <c r="BS6833" s="6" t="s">
        <v>16803</v>
      </c>
      <c r="BT6833" s="7">
        <v>2</v>
      </c>
      <c r="BU6833" s="8">
        <v>44176</v>
      </c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</row>
    <row r="6834" ht="15.15" hidden="1" spans="1:86">
      <c r="A6834" s="4">
        <v>44147.8799537037</v>
      </c>
      <c r="B6834" s="5" t="s">
        <v>169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 t="s">
        <v>16804</v>
      </c>
      <c r="Y6834" s="6">
        <v>79119059388</v>
      </c>
      <c r="Z6834" s="6" t="s">
        <v>16805</v>
      </c>
      <c r="AA6834" s="6" t="s">
        <v>16806</v>
      </c>
      <c r="AB6834" s="6" t="s">
        <v>3347</v>
      </c>
      <c r="AC6834" s="7">
        <v>601</v>
      </c>
      <c r="AD6834" s="8">
        <v>44147</v>
      </c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</row>
    <row r="6835" ht="15.15" hidden="1" spans="1:86">
      <c r="A6835" s="4">
        <v>44147.881087963</v>
      </c>
      <c r="B6835" s="6" t="s">
        <v>80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 t="s">
        <v>16807</v>
      </c>
      <c r="BH6835" s="6">
        <v>79111410482</v>
      </c>
      <c r="BI6835" s="6"/>
      <c r="BJ6835" s="6" t="s">
        <v>16808</v>
      </c>
      <c r="BK6835" s="6" t="s">
        <v>16809</v>
      </c>
      <c r="BL6835" s="6" t="s">
        <v>1707</v>
      </c>
      <c r="BM6835" s="7">
        <v>104</v>
      </c>
      <c r="BN6835" s="6" t="s">
        <v>20</v>
      </c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</row>
    <row r="6836" ht="15.15" hidden="1" spans="1:86">
      <c r="A6836" s="4">
        <v>44147.882662037</v>
      </c>
      <c r="B6836" s="5" t="s">
        <v>169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 t="s">
        <v>16804</v>
      </c>
      <c r="Y6836" s="6">
        <v>79119059388</v>
      </c>
      <c r="Z6836" s="6" t="s">
        <v>16810</v>
      </c>
      <c r="AA6836" s="6" t="s">
        <v>16806</v>
      </c>
      <c r="AB6836" s="6" t="s">
        <v>9789</v>
      </c>
      <c r="AC6836" s="7">
        <v>601</v>
      </c>
      <c r="AD6836" s="8">
        <v>44147</v>
      </c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</row>
    <row r="6837" ht="15.15" spans="1:86">
      <c r="A6837" s="4">
        <v>44147.8826967593</v>
      </c>
      <c r="B6837" s="5" t="s">
        <v>11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 t="s">
        <v>14753</v>
      </c>
      <c r="BP6837" s="10">
        <v>79182334025</v>
      </c>
      <c r="BQ6837" s="6" t="s">
        <v>14754</v>
      </c>
      <c r="BR6837" s="6" t="s">
        <v>14755</v>
      </c>
      <c r="BS6837" s="6" t="s">
        <v>16811</v>
      </c>
      <c r="BT6837" s="7">
        <v>130</v>
      </c>
      <c r="BU6837" s="8">
        <v>44147</v>
      </c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</row>
    <row r="6838" ht="15.15" spans="1:86">
      <c r="A6838" s="4">
        <v>44147.8836111111</v>
      </c>
      <c r="B6838" s="5" t="s">
        <v>11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 t="s">
        <v>16812</v>
      </c>
      <c r="BP6838" s="6">
        <v>79052590649</v>
      </c>
      <c r="BQ6838" s="6" t="s">
        <v>16813</v>
      </c>
      <c r="BR6838" s="6" t="s">
        <v>16814</v>
      </c>
      <c r="BS6838" s="6" t="s">
        <v>14342</v>
      </c>
      <c r="BT6838" s="7">
        <v>614</v>
      </c>
      <c r="BU6838" s="8">
        <v>44147</v>
      </c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</row>
    <row r="6839" ht="15.15" spans="1:86">
      <c r="A6839" s="4">
        <v>44147.8838310185</v>
      </c>
      <c r="B6839" s="5" t="s">
        <v>11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 t="s">
        <v>16815</v>
      </c>
      <c r="BP6839" s="6" t="s">
        <v>16816</v>
      </c>
      <c r="BQ6839" s="12" t="s">
        <v>16817</v>
      </c>
      <c r="BR6839" s="6" t="s">
        <v>16818</v>
      </c>
      <c r="BS6839" s="6" t="s">
        <v>14342</v>
      </c>
      <c r="BT6839" s="6" t="s">
        <v>16819</v>
      </c>
      <c r="BU6839" s="8">
        <v>44147</v>
      </c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</row>
    <row r="6840" ht="15.15" hidden="1" spans="1:86">
      <c r="A6840" s="4">
        <v>44147.8849189815</v>
      </c>
      <c r="B6840" s="6" t="s">
        <v>15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 t="s">
        <v>16820</v>
      </c>
      <c r="AF6840" s="6" t="s">
        <v>16821</v>
      </c>
      <c r="AG6840" s="6" t="s">
        <v>16822</v>
      </c>
      <c r="AH6840" s="6" t="s">
        <v>16823</v>
      </c>
      <c r="AI6840" s="6" t="s">
        <v>5952</v>
      </c>
      <c r="AJ6840" s="7">
        <v>1</v>
      </c>
      <c r="AK6840" s="6" t="s">
        <v>20</v>
      </c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</row>
    <row r="6841" ht="15.15" spans="1:86">
      <c r="A6841" s="4">
        <v>44147.8851967593</v>
      </c>
      <c r="B6841" s="5" t="s">
        <v>11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 t="s">
        <v>1292</v>
      </c>
      <c r="BP6841" s="7">
        <v>89117557987</v>
      </c>
      <c r="BQ6841" s="6" t="s">
        <v>16824</v>
      </c>
      <c r="BR6841" s="6" t="s">
        <v>1292</v>
      </c>
      <c r="BS6841" s="6" t="s">
        <v>1293</v>
      </c>
      <c r="BT6841" s="7">
        <v>117</v>
      </c>
      <c r="BU6841" s="8">
        <v>38303</v>
      </c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</row>
    <row r="6842" ht="15.15" spans="1:86">
      <c r="A6842" s="4">
        <v>44147.8852546296</v>
      </c>
      <c r="B6842" s="5" t="s">
        <v>11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 t="s">
        <v>5937</v>
      </c>
      <c r="BP6842" s="6">
        <v>79111776544</v>
      </c>
      <c r="BQ6842" s="6"/>
      <c r="BR6842" s="6" t="s">
        <v>16825</v>
      </c>
      <c r="BS6842" s="6" t="s">
        <v>2068</v>
      </c>
      <c r="BT6842" s="7">
        <v>135</v>
      </c>
      <c r="BU6842" s="8">
        <v>44141</v>
      </c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</row>
    <row r="6843" ht="15.15" spans="1:86">
      <c r="A6843" s="4">
        <v>44147.8862615741</v>
      </c>
      <c r="B6843" s="5" t="s">
        <v>11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 t="s">
        <v>16815</v>
      </c>
      <c r="BP6843" s="7">
        <v>9500476980</v>
      </c>
      <c r="BQ6843" s="6" t="s">
        <v>16826</v>
      </c>
      <c r="BR6843" s="6" t="s">
        <v>16818</v>
      </c>
      <c r="BS6843" s="6" t="s">
        <v>16827</v>
      </c>
      <c r="BT6843" s="6" t="s">
        <v>3253</v>
      </c>
      <c r="BU6843" s="8">
        <v>44147</v>
      </c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</row>
    <row r="6844" ht="15.15" spans="1:86">
      <c r="A6844" s="4">
        <v>44147.8878703704</v>
      </c>
      <c r="B6844" s="5" t="s">
        <v>11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 t="s">
        <v>16828</v>
      </c>
      <c r="BP6844" s="7">
        <v>89213037700</v>
      </c>
      <c r="BQ6844" s="6" t="s">
        <v>16829</v>
      </c>
      <c r="BR6844" s="6" t="s">
        <v>16830</v>
      </c>
      <c r="BS6844" s="6" t="s">
        <v>16442</v>
      </c>
      <c r="BT6844" s="6" t="s">
        <v>16831</v>
      </c>
      <c r="BU6844" s="8">
        <v>44147</v>
      </c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</row>
    <row r="6845" ht="15.15" hidden="1" spans="1:86">
      <c r="A6845" s="4">
        <v>44147.8883680556</v>
      </c>
      <c r="B6845" s="5" t="s">
        <v>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 t="s">
        <v>16832</v>
      </c>
      <c r="R6845" s="7">
        <v>89174262817</v>
      </c>
      <c r="S6845" s="6" t="s">
        <v>16833</v>
      </c>
      <c r="T6845" s="6" t="s">
        <v>16834</v>
      </c>
      <c r="U6845" s="6" t="s">
        <v>16835</v>
      </c>
      <c r="V6845" s="6">
        <v>1</v>
      </c>
      <c r="W6845" s="8">
        <v>44145</v>
      </c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</row>
    <row r="6846" ht="15.15" hidden="1" spans="1:86">
      <c r="A6846" s="4">
        <v>44147.8894328704</v>
      </c>
      <c r="B6846" s="6" t="s">
        <v>15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 t="s">
        <v>16836</v>
      </c>
      <c r="AF6846" s="7">
        <v>89052002097</v>
      </c>
      <c r="AG6846" s="6" t="s">
        <v>16837</v>
      </c>
      <c r="AH6846" s="6" t="s">
        <v>16838</v>
      </c>
      <c r="AI6846" s="6" t="s">
        <v>16839</v>
      </c>
      <c r="AJ6846" s="7">
        <v>102</v>
      </c>
      <c r="AK6846" s="6" t="s">
        <v>20</v>
      </c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</row>
    <row r="6847" ht="15.15" spans="1:86">
      <c r="A6847" s="4">
        <v>44147.8900115741</v>
      </c>
      <c r="B6847" s="5" t="s">
        <v>11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 t="s">
        <v>16840</v>
      </c>
      <c r="BP6847" s="7">
        <v>89811684677</v>
      </c>
      <c r="BQ6847" s="6" t="s">
        <v>16841</v>
      </c>
      <c r="BR6847" s="6" t="s">
        <v>16842</v>
      </c>
      <c r="BS6847" s="6" t="s">
        <v>12595</v>
      </c>
      <c r="BT6847" s="7">
        <v>163</v>
      </c>
      <c r="BU6847" s="8">
        <v>44147</v>
      </c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</row>
    <row r="6848" ht="15.15" spans="1:86">
      <c r="A6848" s="4">
        <v>44147.8906365741</v>
      </c>
      <c r="B6848" s="5" t="s">
        <v>11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 t="s">
        <v>16656</v>
      </c>
      <c r="BP6848" s="7">
        <v>89052294391</v>
      </c>
      <c r="BQ6848" s="6" t="s">
        <v>16657</v>
      </c>
      <c r="BR6848" s="6" t="s">
        <v>9312</v>
      </c>
      <c r="BS6848" s="6" t="s">
        <v>16387</v>
      </c>
      <c r="BT6848" s="7">
        <v>238</v>
      </c>
      <c r="BU6848" s="8">
        <v>44147</v>
      </c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</row>
    <row r="6849" ht="15.15" hidden="1" spans="1:86">
      <c r="A6849" s="4">
        <v>44147.8919212963</v>
      </c>
      <c r="B6849" s="6" t="s">
        <v>15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 t="s">
        <v>16843</v>
      </c>
      <c r="AF6849" s="7">
        <v>89117564954</v>
      </c>
      <c r="AG6849" s="6" t="s">
        <v>16844</v>
      </c>
      <c r="AH6849" s="6" t="s">
        <v>16845</v>
      </c>
      <c r="AI6849" s="6" t="s">
        <v>9682</v>
      </c>
      <c r="AJ6849" s="7">
        <v>201</v>
      </c>
      <c r="AK6849" s="5" t="s">
        <v>16846</v>
      </c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</row>
    <row r="6850" ht="15.15" hidden="1" spans="1:86">
      <c r="A6850" s="4">
        <v>44147.8923726852</v>
      </c>
      <c r="B6850" s="5" t="s">
        <v>27</v>
      </c>
      <c r="C6850" s="6"/>
      <c r="D6850" s="6"/>
      <c r="E6850" s="6"/>
      <c r="F6850" s="6"/>
      <c r="G6850" s="6"/>
      <c r="H6850" s="6"/>
      <c r="I6850" s="6"/>
      <c r="J6850" s="6" t="s">
        <v>3962</v>
      </c>
      <c r="K6850" s="7">
        <v>89216534281</v>
      </c>
      <c r="L6850" s="6" t="s">
        <v>3963</v>
      </c>
      <c r="M6850" s="6" t="s">
        <v>3964</v>
      </c>
      <c r="N6850" s="6" t="s">
        <v>15555</v>
      </c>
      <c r="O6850" s="6" t="s">
        <v>15547</v>
      </c>
      <c r="P6850" s="8">
        <v>44147</v>
      </c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</row>
    <row r="6851" ht="15.15" hidden="1" spans="1:86">
      <c r="A6851" s="4">
        <v>44147.8928472222</v>
      </c>
      <c r="B6851" s="5" t="s">
        <v>65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 t="s">
        <v>16847</v>
      </c>
      <c r="R6851" s="6" t="s">
        <v>16848</v>
      </c>
      <c r="S6851" s="6" t="s">
        <v>16849</v>
      </c>
      <c r="T6851" s="6" t="s">
        <v>16850</v>
      </c>
      <c r="U6851" s="6" t="s">
        <v>179</v>
      </c>
      <c r="V6851" s="7">
        <v>701</v>
      </c>
      <c r="W6851" s="8">
        <v>44147</v>
      </c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</row>
    <row r="6852" ht="15.15" hidden="1" spans="1:86">
      <c r="A6852" s="4">
        <v>44147.8940162037</v>
      </c>
      <c r="B6852" s="5" t="s">
        <v>169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 t="s">
        <v>15343</v>
      </c>
      <c r="Y6852" s="6" t="s">
        <v>15344</v>
      </c>
      <c r="Z6852" s="6"/>
      <c r="AA6852" s="6" t="s">
        <v>15345</v>
      </c>
      <c r="AB6852" s="6" t="s">
        <v>15346</v>
      </c>
      <c r="AC6852" s="7">
        <v>209</v>
      </c>
      <c r="AD6852" s="8">
        <v>44146</v>
      </c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</row>
    <row r="6853" ht="15.15" hidden="1" spans="1:86">
      <c r="A6853" s="4">
        <v>44147.8945023148</v>
      </c>
      <c r="B6853" s="5" t="s">
        <v>27</v>
      </c>
      <c r="C6853" s="6"/>
      <c r="D6853" s="6"/>
      <c r="E6853" s="6"/>
      <c r="F6853" s="6"/>
      <c r="G6853" s="6"/>
      <c r="H6853" s="6"/>
      <c r="I6853" s="6"/>
      <c r="J6853" s="6" t="s">
        <v>16851</v>
      </c>
      <c r="K6853" s="7">
        <v>89112195737</v>
      </c>
      <c r="L6853" s="6" t="s">
        <v>16852</v>
      </c>
      <c r="M6853" s="6" t="s">
        <v>16853</v>
      </c>
      <c r="N6853" s="6" t="s">
        <v>16854</v>
      </c>
      <c r="O6853" s="7">
        <v>203</v>
      </c>
      <c r="P6853" s="8">
        <v>44147</v>
      </c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</row>
    <row r="6854" ht="15.15" spans="1:86">
      <c r="A6854" s="4">
        <v>44147.8948611111</v>
      </c>
      <c r="B6854" s="5" t="s">
        <v>11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 t="s">
        <v>16855</v>
      </c>
      <c r="BP6854" s="6" t="s">
        <v>16856</v>
      </c>
      <c r="BQ6854" s="6" t="s">
        <v>16857</v>
      </c>
      <c r="BR6854" s="6" t="s">
        <v>16858</v>
      </c>
      <c r="BS6854" s="6" t="s">
        <v>16661</v>
      </c>
      <c r="BT6854" s="7">
        <v>221</v>
      </c>
      <c r="BU6854" s="8">
        <v>44147</v>
      </c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</row>
    <row r="6855" ht="15.15" hidden="1" spans="1:86">
      <c r="A6855" s="4">
        <v>44147.8949305556</v>
      </c>
      <c r="B6855" s="5" t="s">
        <v>65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 t="s">
        <v>14175</v>
      </c>
      <c r="R6855" s="6" t="s">
        <v>16859</v>
      </c>
      <c r="S6855" s="6" t="s">
        <v>16860</v>
      </c>
      <c r="T6855" s="6" t="s">
        <v>16861</v>
      </c>
      <c r="U6855" s="6" t="s">
        <v>16862</v>
      </c>
      <c r="V6855" s="6">
        <v>3</v>
      </c>
      <c r="W6855" s="8">
        <v>44147</v>
      </c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</row>
    <row r="6856" ht="15.15" hidden="1" spans="1:86">
      <c r="A6856" s="4">
        <v>44147.8949768519</v>
      </c>
      <c r="B6856" s="5" t="s">
        <v>169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 t="s">
        <v>16863</v>
      </c>
      <c r="Y6856" s="7">
        <v>89216335111</v>
      </c>
      <c r="Z6856" s="6" t="s">
        <v>16864</v>
      </c>
      <c r="AA6856" s="6" t="s">
        <v>16865</v>
      </c>
      <c r="AB6856" s="6" t="s">
        <v>16866</v>
      </c>
      <c r="AC6856" s="6" t="s">
        <v>16867</v>
      </c>
      <c r="AD6856" s="8">
        <v>44147</v>
      </c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</row>
    <row r="6857" ht="15.15" hidden="1" spans="1:86">
      <c r="A6857" s="4">
        <v>44147.8954282407</v>
      </c>
      <c r="B6857" s="5" t="s">
        <v>65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 t="s">
        <v>16868</v>
      </c>
      <c r="R6857" s="6">
        <f>7-921-944-84-12</f>
        <v>-1954</v>
      </c>
      <c r="S6857" s="6" t="s">
        <v>16869</v>
      </c>
      <c r="T6857" s="6" t="s">
        <v>16870</v>
      </c>
      <c r="U6857" s="6" t="s">
        <v>16871</v>
      </c>
      <c r="V6857" s="6">
        <v>3</v>
      </c>
      <c r="W6857" s="8">
        <v>44176</v>
      </c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</row>
    <row r="6858" ht="15.15" hidden="1" spans="1:86">
      <c r="A6858" s="4">
        <v>44147.8958101852</v>
      </c>
      <c r="B6858" s="6" t="s">
        <v>15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 t="s">
        <v>16872</v>
      </c>
      <c r="AF6858" s="7">
        <v>89522274761</v>
      </c>
      <c r="AG6858" s="6" t="s">
        <v>16873</v>
      </c>
      <c r="AH6858" s="6" t="s">
        <v>16874</v>
      </c>
      <c r="AI6858" s="6" t="s">
        <v>16766</v>
      </c>
      <c r="AJ6858" s="7">
        <v>302</v>
      </c>
      <c r="AK6858" s="6" t="s">
        <v>20</v>
      </c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</row>
    <row r="6859" ht="15.15" hidden="1" spans="1:86">
      <c r="A6859" s="4">
        <v>44147.8966087963</v>
      </c>
      <c r="B6859" s="5" t="s">
        <v>65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 t="s">
        <v>16868</v>
      </c>
      <c r="R6859" s="6">
        <f>7-921-944-84-12</f>
        <v>-1954</v>
      </c>
      <c r="S6859" s="6" t="s">
        <v>16869</v>
      </c>
      <c r="T6859" s="6" t="s">
        <v>16870</v>
      </c>
      <c r="U6859" s="6" t="s">
        <v>4020</v>
      </c>
      <c r="V6859" s="6">
        <v>3</v>
      </c>
      <c r="W6859" s="8">
        <v>44176</v>
      </c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</row>
    <row r="6860" ht="15.15" hidden="1" spans="1:86">
      <c r="A6860" s="4">
        <v>44147.8972569444</v>
      </c>
      <c r="B6860" s="5" t="s">
        <v>27</v>
      </c>
      <c r="C6860" s="6"/>
      <c r="D6860" s="6"/>
      <c r="E6860" s="6"/>
      <c r="F6860" s="6"/>
      <c r="G6860" s="6"/>
      <c r="H6860" s="6"/>
      <c r="I6860" s="6"/>
      <c r="J6860" s="6" t="s">
        <v>7954</v>
      </c>
      <c r="K6860" s="7">
        <v>89992087035</v>
      </c>
      <c r="L6860" s="6" t="s">
        <v>7955</v>
      </c>
      <c r="M6860" s="6" t="s">
        <v>7956</v>
      </c>
      <c r="N6860" s="6" t="s">
        <v>16875</v>
      </c>
      <c r="O6860" s="7">
        <v>108</v>
      </c>
      <c r="P6860" s="8">
        <v>44147</v>
      </c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</row>
    <row r="6861" ht="15.15" spans="1:86">
      <c r="A6861" s="4">
        <v>44147.897650463</v>
      </c>
      <c r="B6861" s="5" t="s">
        <v>11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 t="s">
        <v>16876</v>
      </c>
      <c r="BP6861" s="7">
        <v>89118337450</v>
      </c>
      <c r="BQ6861" s="6" t="s">
        <v>16877</v>
      </c>
      <c r="BR6861" s="6" t="s">
        <v>16878</v>
      </c>
      <c r="BS6861" s="6" t="s">
        <v>16655</v>
      </c>
      <c r="BT6861" s="7">
        <v>3</v>
      </c>
      <c r="BU6861" s="8">
        <v>44147</v>
      </c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</row>
    <row r="6862" ht="15.15" spans="1:86">
      <c r="A6862" s="4">
        <v>44147.8990162037</v>
      </c>
      <c r="B6862" s="5" t="s">
        <v>11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 t="s">
        <v>16876</v>
      </c>
      <c r="BP6862" s="7">
        <v>89118337450</v>
      </c>
      <c r="BQ6862" s="6" t="s">
        <v>16877</v>
      </c>
      <c r="BR6862" s="6" t="s">
        <v>16878</v>
      </c>
      <c r="BS6862" s="6" t="s">
        <v>16655</v>
      </c>
      <c r="BT6862" s="7">
        <v>221</v>
      </c>
      <c r="BU6862" s="8">
        <v>44147</v>
      </c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</row>
    <row r="6863" ht="15.15" hidden="1" spans="1:86">
      <c r="A6863" s="4">
        <v>44147.899224537</v>
      </c>
      <c r="B6863" s="5" t="s">
        <v>192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 t="s">
        <v>16879</v>
      </c>
      <c r="BA6863" s="6">
        <v>79217433424</v>
      </c>
      <c r="BB6863" s="6" t="s">
        <v>16880</v>
      </c>
      <c r="BC6863" s="6" t="s">
        <v>16881</v>
      </c>
      <c r="BD6863" s="6" t="s">
        <v>773</v>
      </c>
      <c r="BE6863" s="7">
        <v>101</v>
      </c>
      <c r="BF6863" s="8">
        <v>44147</v>
      </c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</row>
    <row r="6864" ht="15.15" hidden="1" spans="1:86">
      <c r="A6864" s="4">
        <v>44147.8999421296</v>
      </c>
      <c r="B6864" s="5" t="s">
        <v>65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 t="s">
        <v>16882</v>
      </c>
      <c r="R6864" s="7">
        <v>89112774311</v>
      </c>
      <c r="S6864" s="6" t="s">
        <v>16883</v>
      </c>
      <c r="T6864" s="6" t="s">
        <v>6677</v>
      </c>
      <c r="U6864" s="6" t="s">
        <v>16884</v>
      </c>
      <c r="V6864" s="7">
        <v>101</v>
      </c>
      <c r="W6864" s="8">
        <v>44144</v>
      </c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</row>
    <row r="6865" ht="15.15" hidden="1" spans="1:86">
      <c r="A6865" s="4">
        <v>44147.9003472222</v>
      </c>
      <c r="B6865" s="5" t="s">
        <v>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 t="s">
        <v>16885</v>
      </c>
      <c r="R6865" s="6">
        <v>79219066900</v>
      </c>
      <c r="S6865" s="6" t="s">
        <v>16886</v>
      </c>
      <c r="T6865" s="6" t="s">
        <v>16887</v>
      </c>
      <c r="U6865" s="6" t="s">
        <v>168</v>
      </c>
      <c r="V6865" s="7">
        <v>302</v>
      </c>
      <c r="W6865" s="8">
        <v>44144</v>
      </c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</row>
    <row r="6866" ht="15.15" hidden="1" spans="1:86">
      <c r="A6866" s="4">
        <v>44147.9010185185</v>
      </c>
      <c r="B6866" s="5" t="s">
        <v>65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 t="s">
        <v>16882</v>
      </c>
      <c r="R6866" s="7">
        <v>89112774311</v>
      </c>
      <c r="S6866" s="6" t="s">
        <v>16883</v>
      </c>
      <c r="T6866" s="6" t="s">
        <v>6677</v>
      </c>
      <c r="U6866" s="6" t="s">
        <v>1988</v>
      </c>
      <c r="V6866" s="6" t="s">
        <v>5522</v>
      </c>
      <c r="W6866" s="8">
        <v>44144</v>
      </c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</row>
    <row r="6867" ht="15.15" hidden="1" spans="1:86">
      <c r="A6867" s="4">
        <v>44147.9010648148</v>
      </c>
      <c r="B6867" s="5" t="s">
        <v>65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 t="s">
        <v>16868</v>
      </c>
      <c r="R6867" s="6">
        <f>7-921-944-84-12</f>
        <v>-1954</v>
      </c>
      <c r="S6867" s="6" t="s">
        <v>16869</v>
      </c>
      <c r="T6867" s="6" t="s">
        <v>16870</v>
      </c>
      <c r="U6867" s="6" t="s">
        <v>16888</v>
      </c>
      <c r="V6867" s="7">
        <v>402</v>
      </c>
      <c r="W6867" s="8">
        <v>44176</v>
      </c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</row>
    <row r="6868" ht="15.15" spans="1:86">
      <c r="A6868" s="4">
        <v>44147.9031712963</v>
      </c>
      <c r="B6868" s="5" t="s">
        <v>11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 t="s">
        <v>11182</v>
      </c>
      <c r="BP6868" s="7">
        <v>9219947604</v>
      </c>
      <c r="BQ6868" s="6"/>
      <c r="BR6868" s="6" t="s">
        <v>11769</v>
      </c>
      <c r="BS6868" s="6" t="s">
        <v>10107</v>
      </c>
      <c r="BT6868" s="7">
        <v>219</v>
      </c>
      <c r="BU6868" s="8">
        <v>44147</v>
      </c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</row>
    <row r="6869" ht="15.15" spans="1:86">
      <c r="A6869" s="4">
        <v>44147.9038773148</v>
      </c>
      <c r="B6869" s="5" t="s">
        <v>11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 t="s">
        <v>14606</v>
      </c>
      <c r="BP6869" s="7">
        <v>89117276291</v>
      </c>
      <c r="BQ6869" s="6" t="s">
        <v>14607</v>
      </c>
      <c r="BR6869" s="6" t="s">
        <v>14608</v>
      </c>
      <c r="BS6869" s="6" t="s">
        <v>8876</v>
      </c>
      <c r="BT6869" s="7">
        <v>103</v>
      </c>
      <c r="BU6869" s="8">
        <v>44147</v>
      </c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</row>
    <row r="6870" ht="15.15" spans="1:86">
      <c r="A6870" s="4">
        <v>44147.9056712963</v>
      </c>
      <c r="B6870" s="5" t="s">
        <v>11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 t="s">
        <v>16889</v>
      </c>
      <c r="BP6870" s="7">
        <v>9110277230</v>
      </c>
      <c r="BQ6870" s="6" t="s">
        <v>16890</v>
      </c>
      <c r="BR6870" s="6" t="s">
        <v>16891</v>
      </c>
      <c r="BS6870" s="6" t="s">
        <v>10107</v>
      </c>
      <c r="BT6870" s="7">
        <v>219</v>
      </c>
      <c r="BU6870" s="8">
        <v>44147</v>
      </c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</row>
    <row r="6871" ht="15.15" hidden="1" spans="1:86">
      <c r="A6871" s="4">
        <v>44147.9063194444</v>
      </c>
      <c r="B6871" s="5" t="s">
        <v>44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 t="s">
        <v>16892</v>
      </c>
      <c r="AM6871" s="6">
        <v>79112082048</v>
      </c>
      <c r="AN6871" s="6" t="s">
        <v>16893</v>
      </c>
      <c r="AO6871" s="6" t="s">
        <v>16894</v>
      </c>
      <c r="AP6871" s="6" t="s">
        <v>16895</v>
      </c>
      <c r="AQ6871" s="6" t="s">
        <v>16896</v>
      </c>
      <c r="AR6871" s="8">
        <v>44147</v>
      </c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</row>
    <row r="6872" ht="15.15" hidden="1" spans="1:86">
      <c r="A6872" s="4">
        <v>44147.9078472222</v>
      </c>
      <c r="B6872" s="5" t="s">
        <v>65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 t="s">
        <v>16897</v>
      </c>
      <c r="R6872" s="6">
        <v>79219933905</v>
      </c>
      <c r="S6872" s="6" t="s">
        <v>16898</v>
      </c>
      <c r="T6872" s="6" t="s">
        <v>16899</v>
      </c>
      <c r="U6872" s="6" t="s">
        <v>414</v>
      </c>
      <c r="V6872" s="7">
        <v>601</v>
      </c>
      <c r="W6872" s="8">
        <v>44147</v>
      </c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</row>
    <row r="6873" ht="15.15" hidden="1" spans="1:86">
      <c r="A6873" s="4">
        <v>44147.9086111111</v>
      </c>
      <c r="B6873" s="5" t="s">
        <v>192</v>
      </c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6" t="s">
        <v>16900</v>
      </c>
      <c r="BA6873" s="7">
        <v>89112469118</v>
      </c>
      <c r="BB6873" s="6" t="s">
        <v>16901</v>
      </c>
      <c r="BC6873" s="6" t="s">
        <v>16902</v>
      </c>
      <c r="BD6873" s="6" t="s">
        <v>773</v>
      </c>
      <c r="BE6873" s="7">
        <v>103</v>
      </c>
      <c r="BF6873" s="8">
        <v>44147</v>
      </c>
      <c r="BG6873" s="6"/>
      <c r="BH6873" s="6"/>
      <c r="BI6873" s="6"/>
      <c r="BJ6873" s="6"/>
      <c r="BK6873" s="6"/>
      <c r="BL6873" s="6"/>
      <c r="BM6873" s="6"/>
      <c r="BN6873" s="6"/>
      <c r="BO6873" s="6"/>
      <c r="BP6873" s="6"/>
      <c r="BQ6873" s="6"/>
      <c r="BR6873" s="6"/>
      <c r="BS6873" s="6"/>
      <c r="BT6873" s="6"/>
      <c r="BU6873" s="6"/>
      <c r="BV6873" s="6"/>
      <c r="BW6873" s="6"/>
      <c r="BX6873" s="6"/>
      <c r="BY6873" s="6"/>
      <c r="BZ6873" s="6"/>
      <c r="CA6873" s="6"/>
      <c r="CB6873" s="6"/>
      <c r="CC6873" s="6"/>
      <c r="CD6873" s="6"/>
      <c r="CE6873" s="6"/>
      <c r="CF6873" s="6"/>
      <c r="CG6873" s="6"/>
      <c r="CH6873" s="6"/>
    </row>
    <row r="6874" ht="15.15" spans="1:86">
      <c r="A6874" s="4">
        <v>44147.9086574074</v>
      </c>
      <c r="B6874" s="5" t="s">
        <v>11</v>
      </c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6"/>
      <c r="BA6874" s="6"/>
      <c r="BB6874" s="6"/>
      <c r="BC6874" s="6"/>
      <c r="BD6874" s="6"/>
      <c r="BE6874" s="6"/>
      <c r="BF6874" s="6"/>
      <c r="BG6874" s="6"/>
      <c r="BH6874" s="6"/>
      <c r="BI6874" s="6"/>
      <c r="BJ6874" s="6"/>
      <c r="BK6874" s="6"/>
      <c r="BL6874" s="6"/>
      <c r="BM6874" s="6"/>
      <c r="BN6874" s="6"/>
      <c r="BO6874" s="6" t="s">
        <v>13703</v>
      </c>
      <c r="BP6874" s="7">
        <v>9213090260</v>
      </c>
      <c r="BQ6874" s="6" t="s">
        <v>16903</v>
      </c>
      <c r="BR6874" s="6" t="s">
        <v>13704</v>
      </c>
      <c r="BS6874" s="6" t="s">
        <v>10107</v>
      </c>
      <c r="BT6874" s="7">
        <v>219</v>
      </c>
      <c r="BU6874" s="8">
        <v>44147</v>
      </c>
      <c r="BV6874" s="6"/>
      <c r="BW6874" s="6"/>
      <c r="BX6874" s="6"/>
      <c r="BY6874" s="6"/>
      <c r="BZ6874" s="6"/>
      <c r="CA6874" s="6"/>
      <c r="CB6874" s="6"/>
      <c r="CC6874" s="6"/>
      <c r="CD6874" s="6"/>
      <c r="CE6874" s="6"/>
      <c r="CF6874" s="6"/>
      <c r="CG6874" s="6"/>
      <c r="CH6874" s="6"/>
    </row>
    <row r="6875" ht="15.15" spans="1:86">
      <c r="A6875" s="4">
        <v>44147.910625</v>
      </c>
      <c r="B6875" s="5" t="s">
        <v>11</v>
      </c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 t="s">
        <v>16904</v>
      </c>
      <c r="BP6875" s="7">
        <v>79315861137</v>
      </c>
      <c r="BQ6875" s="6"/>
      <c r="BR6875" s="6" t="s">
        <v>16905</v>
      </c>
      <c r="BS6875" s="6" t="s">
        <v>10107</v>
      </c>
      <c r="BT6875" s="7">
        <v>219</v>
      </c>
      <c r="BU6875" s="8">
        <v>44147</v>
      </c>
      <c r="BV6875" s="6"/>
      <c r="BW6875" s="6"/>
      <c r="BX6875" s="6"/>
      <c r="BY6875" s="6"/>
      <c r="BZ6875" s="6"/>
      <c r="CA6875" s="6"/>
      <c r="CB6875" s="6"/>
      <c r="CC6875" s="6"/>
      <c r="CD6875" s="6"/>
      <c r="CE6875" s="6"/>
      <c r="CF6875" s="6"/>
      <c r="CG6875" s="6"/>
      <c r="CH6875" s="6"/>
    </row>
    <row r="6876" ht="15.15" hidden="1" spans="1:86">
      <c r="A6876" s="4">
        <v>44147.9107638889</v>
      </c>
      <c r="B6876" s="5" t="s">
        <v>169</v>
      </c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 t="s">
        <v>16906</v>
      </c>
      <c r="Y6876" s="7">
        <v>89213778367</v>
      </c>
      <c r="Z6876" s="6"/>
      <c r="AA6876" s="6" t="s">
        <v>16907</v>
      </c>
      <c r="AB6876" s="6" t="s">
        <v>2164</v>
      </c>
      <c r="AC6876" s="7">
        <v>505</v>
      </c>
      <c r="AD6876" s="8">
        <v>44147</v>
      </c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P6876" s="6"/>
      <c r="BQ6876" s="6"/>
      <c r="BR6876" s="6"/>
      <c r="BS6876" s="6"/>
      <c r="BT6876" s="6"/>
      <c r="BU6876" s="6"/>
      <c r="BV6876" s="6"/>
      <c r="BW6876" s="6"/>
      <c r="BX6876" s="6"/>
      <c r="BY6876" s="6"/>
      <c r="BZ6876" s="6"/>
      <c r="CA6876" s="6"/>
      <c r="CB6876" s="6"/>
      <c r="CC6876" s="6"/>
      <c r="CD6876" s="6"/>
      <c r="CE6876" s="6"/>
      <c r="CF6876" s="6"/>
      <c r="CG6876" s="6"/>
      <c r="CH6876" s="6"/>
    </row>
    <row r="6877" ht="15.15" hidden="1" spans="1:86">
      <c r="A6877" s="4">
        <v>44147.9113541667</v>
      </c>
      <c r="B6877" s="6" t="s">
        <v>15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 t="s">
        <v>6557</v>
      </c>
      <c r="AF6877" s="7">
        <v>89046163118</v>
      </c>
      <c r="AG6877" s="6" t="s">
        <v>6558</v>
      </c>
      <c r="AH6877" s="6" t="s">
        <v>7661</v>
      </c>
      <c r="AI6877" s="6" t="s">
        <v>9682</v>
      </c>
      <c r="AJ6877" s="7">
        <v>201</v>
      </c>
      <c r="AK6877" s="6" t="s">
        <v>20</v>
      </c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</row>
    <row r="6878" ht="15.15" spans="1:86">
      <c r="A6878" s="4">
        <v>44147.9115046296</v>
      </c>
      <c r="B6878" s="5" t="s">
        <v>11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 t="s">
        <v>9050</v>
      </c>
      <c r="BP6878" s="6">
        <v>79119984228</v>
      </c>
      <c r="BQ6878" s="6" t="s">
        <v>9051</v>
      </c>
      <c r="BR6878" s="6" t="s">
        <v>16908</v>
      </c>
      <c r="BS6878" s="6" t="s">
        <v>16442</v>
      </c>
      <c r="BT6878" s="7">
        <v>131</v>
      </c>
      <c r="BU6878" s="8">
        <v>44147</v>
      </c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</row>
    <row r="6879" ht="15.15" spans="1:86">
      <c r="A6879" s="4">
        <v>44147.9119791667</v>
      </c>
      <c r="B6879" s="5" t="s">
        <v>11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 t="s">
        <v>16909</v>
      </c>
      <c r="BP6879" s="7">
        <v>79500123058</v>
      </c>
      <c r="BQ6879" s="6"/>
      <c r="BR6879" s="6" t="s">
        <v>16910</v>
      </c>
      <c r="BS6879" s="6" t="s">
        <v>10107</v>
      </c>
      <c r="BT6879" s="7">
        <v>219</v>
      </c>
      <c r="BU6879" s="8">
        <v>44147</v>
      </c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</row>
    <row r="6880" ht="15.15" hidden="1" spans="1:86">
      <c r="A6880" s="4">
        <v>44147.9137731481</v>
      </c>
      <c r="B6880" s="5" t="s">
        <v>27</v>
      </c>
      <c r="C6880" s="6"/>
      <c r="D6880" s="6"/>
      <c r="E6880" s="6"/>
      <c r="F6880" s="6"/>
      <c r="G6880" s="6"/>
      <c r="H6880" s="6"/>
      <c r="I6880" s="6"/>
      <c r="J6880" s="6" t="s">
        <v>16911</v>
      </c>
      <c r="K6880" s="6">
        <v>79119836366</v>
      </c>
      <c r="L6880" s="6" t="s">
        <v>16912</v>
      </c>
      <c r="M6880" s="6" t="s">
        <v>16913</v>
      </c>
      <c r="N6880" s="6" t="s">
        <v>15555</v>
      </c>
      <c r="O6880" s="7">
        <v>2</v>
      </c>
      <c r="P6880" s="8">
        <v>44147</v>
      </c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</row>
    <row r="6881" ht="15.15" hidden="1" spans="1:86">
      <c r="A6881" s="4">
        <v>44147.9151041667</v>
      </c>
      <c r="B6881" s="6" t="s">
        <v>80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 t="s">
        <v>16914</v>
      </c>
      <c r="BH6881" s="6">
        <v>79119998800</v>
      </c>
      <c r="BI6881" s="6" t="s">
        <v>16915</v>
      </c>
      <c r="BJ6881" s="6" t="s">
        <v>16916</v>
      </c>
      <c r="BK6881" s="6" t="s">
        <v>12533</v>
      </c>
      <c r="BL6881" s="6" t="s">
        <v>16917</v>
      </c>
      <c r="BM6881" s="7">
        <v>132</v>
      </c>
      <c r="BN6881" s="6" t="s">
        <v>433</v>
      </c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</row>
    <row r="6882" ht="15.15" hidden="1" spans="1:86">
      <c r="A6882" s="4">
        <v>44147.9154050926</v>
      </c>
      <c r="B6882" s="6" t="s">
        <v>80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 t="s">
        <v>16918</v>
      </c>
      <c r="BH6882" s="7">
        <v>79214222135</v>
      </c>
      <c r="BI6882" s="6"/>
      <c r="BJ6882" s="6" t="s">
        <v>16919</v>
      </c>
      <c r="BK6882" s="6" t="s">
        <v>16920</v>
      </c>
      <c r="BL6882" s="6" t="s">
        <v>16921</v>
      </c>
      <c r="BM6882" s="7">
        <v>101</v>
      </c>
      <c r="BN6882" s="6" t="s">
        <v>20</v>
      </c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</row>
    <row r="6883" ht="15.15" spans="1:86">
      <c r="A6883" s="4">
        <v>44147.9155324074</v>
      </c>
      <c r="B6883" s="5" t="s">
        <v>11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 t="s">
        <v>3721</v>
      </c>
      <c r="BP6883" s="7">
        <v>9213615000</v>
      </c>
      <c r="BQ6883" s="6" t="s">
        <v>3722</v>
      </c>
      <c r="BR6883" s="6" t="s">
        <v>16922</v>
      </c>
      <c r="BS6883" s="6" t="s">
        <v>12595</v>
      </c>
      <c r="BT6883" s="6" t="s">
        <v>16923</v>
      </c>
      <c r="BU6883" s="8">
        <v>44147</v>
      </c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</row>
    <row r="6884" ht="15.15" spans="1:86">
      <c r="A6884" s="4">
        <v>44147.9155439815</v>
      </c>
      <c r="B6884" s="5" t="s">
        <v>11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 t="s">
        <v>14555</v>
      </c>
      <c r="BP6884" s="6">
        <v>79110144844</v>
      </c>
      <c r="BQ6884" s="6" t="s">
        <v>14556</v>
      </c>
      <c r="BR6884" s="6" t="s">
        <v>14557</v>
      </c>
      <c r="BS6884" s="6" t="s">
        <v>12595</v>
      </c>
      <c r="BT6884" s="7">
        <v>161</v>
      </c>
      <c r="BU6884" s="8">
        <v>44146</v>
      </c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</row>
    <row r="6885" ht="15.15" spans="1:86">
      <c r="A6885" s="4">
        <v>44147.9156018519</v>
      </c>
      <c r="B6885" s="5" t="s">
        <v>11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 t="s">
        <v>16471</v>
      </c>
      <c r="BP6885" s="6">
        <v>79215615460</v>
      </c>
      <c r="BQ6885" s="6"/>
      <c r="BR6885" s="6" t="s">
        <v>16472</v>
      </c>
      <c r="BS6885" s="6" t="s">
        <v>16473</v>
      </c>
      <c r="BT6885" s="7">
        <v>234</v>
      </c>
      <c r="BU6885" s="8">
        <v>44147</v>
      </c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</row>
    <row r="6886" ht="15.15" spans="1:86">
      <c r="A6886" s="4">
        <v>44147.9198263889</v>
      </c>
      <c r="B6886" s="5" t="s">
        <v>11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 t="s">
        <v>16924</v>
      </c>
      <c r="BP6886" s="7">
        <v>89119419732</v>
      </c>
      <c r="BQ6886" s="6" t="s">
        <v>16925</v>
      </c>
      <c r="BR6886" s="6" t="s">
        <v>16926</v>
      </c>
      <c r="BS6886" s="6" t="s">
        <v>12595</v>
      </c>
      <c r="BT6886" s="7">
        <v>161</v>
      </c>
      <c r="BU6886" s="8">
        <v>44146</v>
      </c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</row>
    <row r="6887" ht="15.15" spans="1:86">
      <c r="A6887" s="4">
        <v>44147.9204398148</v>
      </c>
      <c r="B6887" s="5" t="s">
        <v>11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 t="s">
        <v>16927</v>
      </c>
      <c r="BP6887" s="7">
        <v>89214053811</v>
      </c>
      <c r="BQ6887" s="6" t="s">
        <v>16928</v>
      </c>
      <c r="BR6887" s="6" t="s">
        <v>16929</v>
      </c>
      <c r="BS6887" s="6" t="s">
        <v>378</v>
      </c>
      <c r="BT6887" s="7">
        <v>204</v>
      </c>
      <c r="BU6887" s="8">
        <v>44147</v>
      </c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</row>
    <row r="6888" ht="15.15" hidden="1" spans="1:86">
      <c r="A6888" s="4">
        <v>44147.9230902778</v>
      </c>
      <c r="B6888" s="6" t="s">
        <v>15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 t="s">
        <v>16927</v>
      </c>
      <c r="AF6888" s="7">
        <v>89214053811</v>
      </c>
      <c r="AG6888" s="6" t="s">
        <v>16928</v>
      </c>
      <c r="AH6888" s="6" t="s">
        <v>16929</v>
      </c>
      <c r="AI6888" s="6" t="s">
        <v>1387</v>
      </c>
      <c r="AJ6888" s="7">
        <v>104</v>
      </c>
      <c r="AK6888" s="6" t="s">
        <v>20</v>
      </c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</row>
    <row r="6889" ht="15.15" hidden="1" spans="1:86">
      <c r="A6889" s="4">
        <v>44147.9240046296</v>
      </c>
      <c r="B6889" s="5" t="s">
        <v>44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 t="s">
        <v>16930</v>
      </c>
      <c r="AM6889" s="6">
        <v>79214002299</v>
      </c>
      <c r="AN6889" s="6" t="s">
        <v>16931</v>
      </c>
      <c r="AO6889" s="6" t="s">
        <v>16932</v>
      </c>
      <c r="AP6889" s="6" t="s">
        <v>16933</v>
      </c>
      <c r="AQ6889" s="6">
        <v>8</v>
      </c>
      <c r="AR6889" s="8">
        <v>44147</v>
      </c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</row>
    <row r="6890" ht="15.15" hidden="1" spans="1:86">
      <c r="A6890" s="4">
        <v>44147.9246180556</v>
      </c>
      <c r="B6890" s="5" t="s">
        <v>65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 t="s">
        <v>6557</v>
      </c>
      <c r="R6890" s="7">
        <v>89046163118</v>
      </c>
      <c r="S6890" s="6" t="s">
        <v>6558</v>
      </c>
      <c r="T6890" s="6" t="s">
        <v>16934</v>
      </c>
      <c r="U6890" s="6" t="s">
        <v>198</v>
      </c>
      <c r="V6890" s="7">
        <v>101</v>
      </c>
      <c r="W6890" s="8">
        <v>44147</v>
      </c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</row>
    <row r="6891" ht="15.15" hidden="1" spans="1:86">
      <c r="A6891" s="4">
        <v>44147.9259259259</v>
      </c>
      <c r="B6891" s="5" t="s">
        <v>44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 t="s">
        <v>14590</v>
      </c>
      <c r="AM6891" s="6" t="s">
        <v>14591</v>
      </c>
      <c r="AN6891" s="6" t="s">
        <v>14592</v>
      </c>
      <c r="AO6891" s="6" t="s">
        <v>14593</v>
      </c>
      <c r="AP6891" s="6" t="s">
        <v>16935</v>
      </c>
      <c r="AQ6891" s="6" t="s">
        <v>16936</v>
      </c>
      <c r="AR6891" s="8">
        <v>44147</v>
      </c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</row>
    <row r="6892" ht="15.15" hidden="1" spans="1:86">
      <c r="A6892" s="4">
        <v>44147.9276157407</v>
      </c>
      <c r="B6892" s="5" t="s">
        <v>65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 t="s">
        <v>5312</v>
      </c>
      <c r="R6892" s="6">
        <v>79219261794</v>
      </c>
      <c r="S6892" s="6" t="s">
        <v>5313</v>
      </c>
      <c r="T6892" s="6" t="s">
        <v>5314</v>
      </c>
      <c r="U6892" s="6" t="s">
        <v>410</v>
      </c>
      <c r="V6892" s="7">
        <v>201</v>
      </c>
      <c r="W6892" s="8">
        <v>44143</v>
      </c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</row>
    <row r="6893" ht="15.15" spans="1:86">
      <c r="A6893" s="4">
        <v>44147.9278703704</v>
      </c>
      <c r="B6893" s="5" t="s">
        <v>11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 t="s">
        <v>16937</v>
      </c>
      <c r="BP6893" s="7">
        <v>79117025586</v>
      </c>
      <c r="BQ6893" s="6" t="s">
        <v>16938</v>
      </c>
      <c r="BR6893" s="6" t="s">
        <v>16939</v>
      </c>
      <c r="BS6893" s="6" t="s">
        <v>16470</v>
      </c>
      <c r="BT6893" s="7">
        <v>234</v>
      </c>
      <c r="BU6893" s="8">
        <v>44147</v>
      </c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</row>
    <row r="6894" ht="15.15" hidden="1" spans="1:86">
      <c r="A6894" s="4">
        <v>44147.9293865741</v>
      </c>
      <c r="B6894" s="5" t="s">
        <v>65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 t="s">
        <v>5312</v>
      </c>
      <c r="R6894" s="6">
        <v>79219261794</v>
      </c>
      <c r="S6894" s="6" t="s">
        <v>5313</v>
      </c>
      <c r="T6894" s="6" t="s">
        <v>5314</v>
      </c>
      <c r="U6894" s="6" t="s">
        <v>16940</v>
      </c>
      <c r="V6894" s="6">
        <v>2</v>
      </c>
      <c r="W6894" s="8">
        <v>44147</v>
      </c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</row>
    <row r="6895" ht="15.15" hidden="1" spans="1:86">
      <c r="A6895" s="4">
        <v>44147.9294791667</v>
      </c>
      <c r="B6895" s="5" t="s">
        <v>65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 t="s">
        <v>5110</v>
      </c>
      <c r="R6895" s="6">
        <v>79216578810</v>
      </c>
      <c r="S6895" s="6" t="s">
        <v>5111</v>
      </c>
      <c r="T6895" s="6" t="s">
        <v>5112</v>
      </c>
      <c r="U6895" s="6" t="s">
        <v>16941</v>
      </c>
      <c r="V6895" s="6">
        <v>3</v>
      </c>
      <c r="W6895" s="8">
        <v>44144</v>
      </c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</row>
    <row r="6896" ht="15.15" hidden="1" spans="1:86">
      <c r="A6896" s="4">
        <v>44147.9303587963</v>
      </c>
      <c r="B6896" s="6" t="s">
        <v>365</v>
      </c>
      <c r="C6896" s="6" t="s">
        <v>16942</v>
      </c>
      <c r="D6896" s="7">
        <v>89217450207</v>
      </c>
      <c r="E6896" s="6" t="s">
        <v>16943</v>
      </c>
      <c r="F6896" s="6" t="s">
        <v>16944</v>
      </c>
      <c r="G6896" s="6" t="s">
        <v>369</v>
      </c>
      <c r="H6896" s="7">
        <v>401</v>
      </c>
      <c r="I6896" s="8">
        <v>44147</v>
      </c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</row>
    <row r="6897" ht="15.15" hidden="1" spans="1:86">
      <c r="A6897" s="4">
        <v>44147.9305555556</v>
      </c>
      <c r="B6897" s="5" t="s">
        <v>65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 t="s">
        <v>5110</v>
      </c>
      <c r="R6897" s="6">
        <v>79216578810</v>
      </c>
      <c r="S6897" s="6" t="s">
        <v>5111</v>
      </c>
      <c r="T6897" s="6" t="s">
        <v>5112</v>
      </c>
      <c r="U6897" s="6" t="s">
        <v>414</v>
      </c>
      <c r="V6897" s="7">
        <v>501</v>
      </c>
      <c r="W6897" s="8">
        <v>44144</v>
      </c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</row>
    <row r="6898" ht="15.15" hidden="1" spans="1:86">
      <c r="A6898" s="4">
        <v>44147.9311458333</v>
      </c>
      <c r="B6898" s="5" t="s">
        <v>65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 t="s">
        <v>16945</v>
      </c>
      <c r="R6898" s="7">
        <v>89216469665</v>
      </c>
      <c r="S6898" s="6" t="s">
        <v>16946</v>
      </c>
      <c r="T6898" s="6" t="s">
        <v>16947</v>
      </c>
      <c r="U6898" s="6" t="s">
        <v>2001</v>
      </c>
      <c r="V6898" s="7">
        <v>302</v>
      </c>
      <c r="W6898" s="8">
        <v>44147</v>
      </c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</row>
    <row r="6899" ht="15.15" hidden="1" spans="1:86">
      <c r="A6899" s="4">
        <v>44147.9311805556</v>
      </c>
      <c r="B6899" s="5" t="s">
        <v>65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 t="s">
        <v>5312</v>
      </c>
      <c r="R6899" s="6">
        <v>79219261794</v>
      </c>
      <c r="S6899" s="6" t="s">
        <v>5313</v>
      </c>
      <c r="T6899" s="6" t="s">
        <v>5314</v>
      </c>
      <c r="U6899" s="6" t="s">
        <v>414</v>
      </c>
      <c r="V6899" s="7">
        <v>201</v>
      </c>
      <c r="W6899" s="8">
        <v>44147</v>
      </c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</row>
    <row r="6900" ht="15.15" hidden="1" spans="1:86">
      <c r="A6900" s="4">
        <v>44147.9318981481</v>
      </c>
      <c r="B6900" s="5" t="s">
        <v>192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 t="s">
        <v>7372</v>
      </c>
      <c r="BA6900" s="7">
        <v>89811488493</v>
      </c>
      <c r="BB6900" s="6"/>
      <c r="BC6900" s="6" t="s">
        <v>7374</v>
      </c>
      <c r="BD6900" s="6" t="s">
        <v>11588</v>
      </c>
      <c r="BE6900" s="7">
        <v>138</v>
      </c>
      <c r="BF6900" s="7" t="s">
        <v>15388</v>
      </c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</row>
    <row r="6901" ht="15.15" hidden="1" spans="1:86">
      <c r="A6901" s="4">
        <v>44147.9324652778</v>
      </c>
      <c r="B6901" s="5" t="s">
        <v>169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 t="s">
        <v>16948</v>
      </c>
      <c r="Y6901" s="6">
        <v>79119701240</v>
      </c>
      <c r="Z6901" s="6" t="s">
        <v>16949</v>
      </c>
      <c r="AA6901" s="6" t="s">
        <v>16950</v>
      </c>
      <c r="AB6901" s="6" t="s">
        <v>704</v>
      </c>
      <c r="AC6901" s="7">
        <v>103</v>
      </c>
      <c r="AD6901" s="8">
        <v>44147</v>
      </c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</row>
    <row r="6902" ht="15.15" spans="1:86">
      <c r="A6902" s="4">
        <v>44147.9332638889</v>
      </c>
      <c r="B6902" s="5" t="s">
        <v>11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 t="s">
        <v>16951</v>
      </c>
      <c r="BP6902" s="7">
        <v>89213165414</v>
      </c>
      <c r="BQ6902" s="6" t="s">
        <v>16952</v>
      </c>
      <c r="BR6902" s="6" t="s">
        <v>16953</v>
      </c>
      <c r="BS6902" s="6" t="s">
        <v>16954</v>
      </c>
      <c r="BT6902" s="7">
        <v>117</v>
      </c>
      <c r="BU6902" s="8">
        <v>44147</v>
      </c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</row>
    <row r="6903" ht="15.15" spans="1:86">
      <c r="A6903" s="4">
        <v>44147.9338773148</v>
      </c>
      <c r="B6903" s="5" t="s">
        <v>11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 t="s">
        <v>16955</v>
      </c>
      <c r="BP6903" s="7">
        <v>89213321906</v>
      </c>
      <c r="BQ6903" s="6" t="s">
        <v>16956</v>
      </c>
      <c r="BR6903" s="6" t="s">
        <v>16957</v>
      </c>
      <c r="BS6903" s="6" t="s">
        <v>12595</v>
      </c>
      <c r="BT6903" s="7">
        <v>163</v>
      </c>
      <c r="BU6903" s="8">
        <v>44147</v>
      </c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</row>
    <row r="6904" ht="15.15" hidden="1" spans="1:86">
      <c r="A6904" s="4">
        <v>44147.9342361111</v>
      </c>
      <c r="B6904" s="6" t="s">
        <v>15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 t="s">
        <v>7745</v>
      </c>
      <c r="AF6904" s="7">
        <v>89217536641</v>
      </c>
      <c r="AG6904" s="6" t="s">
        <v>16958</v>
      </c>
      <c r="AH6904" s="6" t="s">
        <v>7747</v>
      </c>
      <c r="AI6904" s="6" t="s">
        <v>16959</v>
      </c>
      <c r="AJ6904" s="7">
        <v>103</v>
      </c>
      <c r="AK6904" s="6" t="s">
        <v>4119</v>
      </c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</row>
    <row r="6905" ht="15.15" spans="1:86">
      <c r="A6905" s="4">
        <v>44147.9350115741</v>
      </c>
      <c r="B6905" s="5" t="s">
        <v>11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 t="s">
        <v>16955</v>
      </c>
      <c r="BP6905" s="7">
        <v>89213321906</v>
      </c>
      <c r="BQ6905" s="6" t="s">
        <v>16956</v>
      </c>
      <c r="BR6905" s="6" t="s">
        <v>16957</v>
      </c>
      <c r="BS6905" s="6" t="s">
        <v>218</v>
      </c>
      <c r="BT6905" s="7">
        <v>201</v>
      </c>
      <c r="BU6905" s="8">
        <v>44147</v>
      </c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</row>
    <row r="6906" ht="15.15" hidden="1" spans="1:86">
      <c r="A6906" s="4">
        <v>44147.9353240741</v>
      </c>
      <c r="B6906" s="6" t="s">
        <v>15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 t="s">
        <v>16960</v>
      </c>
      <c r="AF6906" s="7">
        <v>9643234433</v>
      </c>
      <c r="AG6906" s="6" t="s">
        <v>16961</v>
      </c>
      <c r="AH6906" s="6" t="s">
        <v>16962</v>
      </c>
      <c r="AI6906" s="6" t="s">
        <v>16963</v>
      </c>
      <c r="AJ6906" s="7">
        <v>2</v>
      </c>
      <c r="AK6906" s="6" t="s">
        <v>20</v>
      </c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</row>
    <row r="6907" ht="15.15" hidden="1" spans="1:86">
      <c r="A6907" s="4">
        <v>44147.9373726852</v>
      </c>
      <c r="B6907" s="5" t="s">
        <v>44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 t="s">
        <v>16964</v>
      </c>
      <c r="AM6907" s="6">
        <v>79214150503</v>
      </c>
      <c r="AN6907" s="6" t="s">
        <v>16965</v>
      </c>
      <c r="AO6907" s="6" t="s">
        <v>16966</v>
      </c>
      <c r="AP6907" s="6" t="s">
        <v>16101</v>
      </c>
      <c r="AQ6907" s="7">
        <v>302</v>
      </c>
      <c r="AR6907" s="8">
        <v>44147</v>
      </c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</row>
    <row r="6908" ht="15.15" spans="1:86">
      <c r="A6908" s="4">
        <v>44147.939212963</v>
      </c>
      <c r="B6908" s="5" t="s">
        <v>11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 t="s">
        <v>16967</v>
      </c>
      <c r="BP6908" s="6">
        <v>79112126656</v>
      </c>
      <c r="BQ6908" s="6" t="s">
        <v>16968</v>
      </c>
      <c r="BR6908" s="6" t="s">
        <v>16969</v>
      </c>
      <c r="BS6908" s="6" t="s">
        <v>16970</v>
      </c>
      <c r="BT6908" s="7">
        <v>132</v>
      </c>
      <c r="BU6908" s="8">
        <v>44147</v>
      </c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</row>
    <row r="6909" ht="15.15" hidden="1" spans="1:86">
      <c r="A6909" s="4">
        <v>44147.9394560185</v>
      </c>
      <c r="B6909" s="5" t="s">
        <v>44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 t="s">
        <v>16964</v>
      </c>
      <c r="AM6909" s="6">
        <v>79214150503</v>
      </c>
      <c r="AN6909" s="6" t="s">
        <v>16965</v>
      </c>
      <c r="AO6909" s="6" t="s">
        <v>16966</v>
      </c>
      <c r="AP6909" s="6" t="s">
        <v>168</v>
      </c>
      <c r="AQ6909" s="7">
        <v>401</v>
      </c>
      <c r="AR6909" s="8">
        <v>44147</v>
      </c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</row>
    <row r="6910" ht="15.15" hidden="1" spans="1:86">
      <c r="A6910" s="4">
        <v>44147.9395833333</v>
      </c>
      <c r="B6910" s="6" t="s">
        <v>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 t="s">
        <v>16971</v>
      </c>
      <c r="AF6910" s="6">
        <v>79219377847</v>
      </c>
      <c r="AG6910" s="6" t="s">
        <v>16972</v>
      </c>
      <c r="AH6910" s="6" t="s">
        <v>16973</v>
      </c>
      <c r="AI6910" s="6" t="s">
        <v>15042</v>
      </c>
      <c r="AJ6910" s="7">
        <v>102</v>
      </c>
      <c r="AK6910" s="6" t="s">
        <v>74</v>
      </c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</row>
    <row r="6911" ht="15.15" hidden="1" spans="1:86">
      <c r="A6911" s="4">
        <v>44147.9410763889</v>
      </c>
      <c r="B6911" s="6" t="s">
        <v>15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 t="s">
        <v>15906</v>
      </c>
      <c r="AF6911" s="7">
        <v>89111247953</v>
      </c>
      <c r="AG6911" s="6" t="s">
        <v>15907</v>
      </c>
      <c r="AH6911" s="6" t="s">
        <v>15909</v>
      </c>
      <c r="AI6911" s="6" t="s">
        <v>16974</v>
      </c>
      <c r="AJ6911" s="7">
        <v>105</v>
      </c>
      <c r="AK6911" s="6" t="s">
        <v>20</v>
      </c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</row>
    <row r="6912" ht="15.15" spans="1:86">
      <c r="A6912" s="4">
        <v>44147.94125</v>
      </c>
      <c r="B6912" s="5" t="s">
        <v>11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 t="s">
        <v>16967</v>
      </c>
      <c r="BP6912" s="6">
        <v>79112126656</v>
      </c>
      <c r="BQ6912" s="6" t="s">
        <v>16968</v>
      </c>
      <c r="BR6912" s="6" t="s">
        <v>16969</v>
      </c>
      <c r="BS6912" s="6" t="s">
        <v>12595</v>
      </c>
      <c r="BT6912" s="7">
        <v>161</v>
      </c>
      <c r="BU6912" s="8">
        <v>44147</v>
      </c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</row>
    <row r="6913" ht="15.15" spans="1:86">
      <c r="A6913" s="4">
        <v>44147.9421296296</v>
      </c>
      <c r="B6913" s="5" t="s">
        <v>11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 t="s">
        <v>16975</v>
      </c>
      <c r="BP6913" s="6">
        <v>79219469955</v>
      </c>
      <c r="BQ6913" s="6" t="s">
        <v>16976</v>
      </c>
      <c r="BR6913" s="6" t="s">
        <v>16977</v>
      </c>
      <c r="BS6913" s="6" t="s">
        <v>2068</v>
      </c>
      <c r="BT6913" s="7">
        <v>1</v>
      </c>
      <c r="BU6913" s="8">
        <v>44147</v>
      </c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</row>
    <row r="6914" ht="15.15" hidden="1" spans="1:86">
      <c r="A6914" s="4">
        <v>44147.9443518519</v>
      </c>
      <c r="B6914" s="5" t="s">
        <v>27</v>
      </c>
      <c r="C6914" s="6"/>
      <c r="D6914" s="6"/>
      <c r="E6914" s="6"/>
      <c r="F6914" s="6"/>
      <c r="G6914" s="6"/>
      <c r="H6914" s="6"/>
      <c r="I6914" s="6"/>
      <c r="J6914" s="6" t="s">
        <v>16978</v>
      </c>
      <c r="K6914" s="6">
        <v>79119609302</v>
      </c>
      <c r="L6914" s="6"/>
      <c r="M6914" s="6" t="s">
        <v>16979</v>
      </c>
      <c r="N6914" s="6" t="s">
        <v>9381</v>
      </c>
      <c r="O6914" s="7">
        <v>401</v>
      </c>
      <c r="P6914" s="8">
        <v>44147</v>
      </c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</row>
    <row r="6915" ht="15.15" hidden="1" spans="1:86">
      <c r="A6915" s="4">
        <v>44147.9444328704</v>
      </c>
      <c r="B6915" s="6" t="s">
        <v>80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 t="s">
        <v>16980</v>
      </c>
      <c r="BH6915" s="7">
        <v>89119834620</v>
      </c>
      <c r="BI6915" s="6" t="s">
        <v>16981</v>
      </c>
      <c r="BJ6915" s="6" t="s">
        <v>16982</v>
      </c>
      <c r="BK6915" s="6" t="s">
        <v>16983</v>
      </c>
      <c r="BL6915" s="6" t="s">
        <v>790</v>
      </c>
      <c r="BM6915" s="7">
        <v>162</v>
      </c>
      <c r="BN6915" s="6" t="s">
        <v>20</v>
      </c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</row>
    <row r="6916" ht="15.15" hidden="1" spans="1:86">
      <c r="A6916" s="4">
        <v>44147.9454282407</v>
      </c>
      <c r="B6916" s="6" t="s">
        <v>80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 t="s">
        <v>16984</v>
      </c>
      <c r="BH6916" s="7">
        <v>79112452387</v>
      </c>
      <c r="BI6916" s="6" t="s">
        <v>16985</v>
      </c>
      <c r="BJ6916" s="6" t="s">
        <v>16986</v>
      </c>
      <c r="BK6916" s="6" t="s">
        <v>16987</v>
      </c>
      <c r="BL6916" s="6" t="s">
        <v>6667</v>
      </c>
      <c r="BM6916" s="7">
        <v>108</v>
      </c>
      <c r="BN6916" s="6" t="s">
        <v>16988</v>
      </c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</row>
    <row r="6917" ht="15.15" spans="1:86">
      <c r="A6917" s="4">
        <v>44147.949224537</v>
      </c>
      <c r="B6917" s="5" t="s">
        <v>11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 t="s">
        <v>12145</v>
      </c>
      <c r="BP6917" s="7">
        <v>89062567851</v>
      </c>
      <c r="BQ6917" s="6"/>
      <c r="BR6917" s="6" t="s">
        <v>16989</v>
      </c>
      <c r="BS6917" s="6" t="s">
        <v>16655</v>
      </c>
      <c r="BT6917" s="7">
        <v>221</v>
      </c>
      <c r="BU6917" s="8">
        <v>44147</v>
      </c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</row>
    <row r="6918" ht="15.15" spans="1:86">
      <c r="A6918" s="4">
        <v>44147.9515972222</v>
      </c>
      <c r="B6918" s="5" t="s">
        <v>11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 t="s">
        <v>16990</v>
      </c>
      <c r="BP6918" s="6">
        <v>79819567711</v>
      </c>
      <c r="BQ6918" s="6" t="s">
        <v>16991</v>
      </c>
      <c r="BR6918" s="6" t="s">
        <v>16992</v>
      </c>
      <c r="BS6918" s="6" t="s">
        <v>10354</v>
      </c>
      <c r="BT6918" s="7">
        <v>128</v>
      </c>
      <c r="BU6918" s="8">
        <v>44144</v>
      </c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</row>
    <row r="6919" ht="15.15" spans="1:86">
      <c r="A6919" s="4">
        <v>44147.9522106481</v>
      </c>
      <c r="B6919" s="5" t="s">
        <v>11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 t="s">
        <v>16993</v>
      </c>
      <c r="BP6919" s="6">
        <v>79119199959</v>
      </c>
      <c r="BQ6919" s="6" t="s">
        <v>16994</v>
      </c>
      <c r="BR6919" s="6" t="s">
        <v>16995</v>
      </c>
      <c r="BS6919" s="6" t="s">
        <v>14137</v>
      </c>
      <c r="BT6919" s="7">
        <v>171</v>
      </c>
      <c r="BU6919" s="8">
        <v>44147</v>
      </c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</row>
    <row r="6920" ht="15.15" hidden="1" spans="1:86">
      <c r="A6920" s="4">
        <v>44147.9554398148</v>
      </c>
      <c r="B6920" s="6" t="s">
        <v>80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 t="s">
        <v>5643</v>
      </c>
      <c r="BH6920" s="7">
        <v>89219192972</v>
      </c>
      <c r="BI6920" s="6" t="s">
        <v>5644</v>
      </c>
      <c r="BJ6920" s="6" t="s">
        <v>16996</v>
      </c>
      <c r="BK6920" s="6" t="s">
        <v>16997</v>
      </c>
      <c r="BL6920" s="6" t="s">
        <v>16998</v>
      </c>
      <c r="BM6920" s="6" t="s">
        <v>16999</v>
      </c>
      <c r="BN6920" s="6" t="s">
        <v>1451</v>
      </c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</row>
    <row r="6921" ht="15.15" spans="1:86">
      <c r="A6921" s="4">
        <v>44147.9557060185</v>
      </c>
      <c r="B6921" s="5" t="s">
        <v>11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 t="s">
        <v>1159</v>
      </c>
      <c r="BP6921" s="6">
        <v>79213355234</v>
      </c>
      <c r="BQ6921" s="6" t="s">
        <v>1160</v>
      </c>
      <c r="BR6921" s="6" t="s">
        <v>17000</v>
      </c>
      <c r="BS6921" s="6" t="s">
        <v>16662</v>
      </c>
      <c r="BT6921" s="7">
        <v>215</v>
      </c>
      <c r="BU6921" s="8">
        <v>44147</v>
      </c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</row>
    <row r="6922" ht="15.15" spans="1:86">
      <c r="A6922" s="4">
        <v>44147.9567476852</v>
      </c>
      <c r="B6922" s="5" t="s">
        <v>11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 t="s">
        <v>1159</v>
      </c>
      <c r="BP6922" s="6">
        <v>79213355234</v>
      </c>
      <c r="BQ6922" s="6" t="s">
        <v>1160</v>
      </c>
      <c r="BR6922" s="6" t="s">
        <v>17000</v>
      </c>
      <c r="BS6922" s="6" t="s">
        <v>17001</v>
      </c>
      <c r="BT6922" s="7">
        <v>221</v>
      </c>
      <c r="BU6922" s="8">
        <v>44147</v>
      </c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</row>
    <row r="6923" ht="15.15" hidden="1" spans="1:86">
      <c r="A6923" s="4">
        <v>44147.957025463</v>
      </c>
      <c r="B6923" s="5" t="s">
        <v>27</v>
      </c>
      <c r="C6923" s="6"/>
      <c r="D6923" s="6"/>
      <c r="E6923" s="6"/>
      <c r="F6923" s="6"/>
      <c r="G6923" s="6"/>
      <c r="H6923" s="6"/>
      <c r="I6923" s="6"/>
      <c r="J6923" s="6" t="s">
        <v>17002</v>
      </c>
      <c r="K6923" s="7">
        <v>89046154577</v>
      </c>
      <c r="L6923" s="6" t="s">
        <v>17003</v>
      </c>
      <c r="M6923" s="6" t="s">
        <v>17004</v>
      </c>
      <c r="N6923" s="6" t="s">
        <v>1180</v>
      </c>
      <c r="O6923" s="7">
        <v>202</v>
      </c>
      <c r="P6923" s="8">
        <v>44142</v>
      </c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</row>
    <row r="6924" ht="15.15" spans="1:86">
      <c r="A6924" s="4">
        <v>44147.9578703704</v>
      </c>
      <c r="B6924" s="5" t="s">
        <v>11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 t="s">
        <v>17005</v>
      </c>
      <c r="BP6924" s="7">
        <v>89817517410</v>
      </c>
      <c r="BQ6924" s="6" t="s">
        <v>17006</v>
      </c>
      <c r="BR6924" s="6" t="s">
        <v>17007</v>
      </c>
      <c r="BS6924" s="6" t="s">
        <v>12595</v>
      </c>
      <c r="BT6924" s="7">
        <v>163</v>
      </c>
      <c r="BU6924" s="8">
        <v>44147</v>
      </c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</row>
    <row r="6925" ht="15.15" hidden="1" spans="1:86">
      <c r="A6925" s="4">
        <v>44147.9609375</v>
      </c>
      <c r="B6925" s="5" t="s">
        <v>169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 t="s">
        <v>17008</v>
      </c>
      <c r="Y6925" s="7">
        <v>89213370281</v>
      </c>
      <c r="Z6925" s="6" t="s">
        <v>17009</v>
      </c>
      <c r="AA6925" s="6" t="s">
        <v>17010</v>
      </c>
      <c r="AB6925" s="6" t="s">
        <v>17011</v>
      </c>
      <c r="AC6925" s="7">
        <v>102</v>
      </c>
      <c r="AD6925" s="8">
        <v>44147</v>
      </c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</row>
    <row r="6926" ht="15.15" hidden="1" spans="1:86">
      <c r="A6926" s="4">
        <v>44147.9627546296</v>
      </c>
      <c r="B6926" s="5" t="s">
        <v>44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 t="s">
        <v>17012</v>
      </c>
      <c r="AM6926" s="6" t="s">
        <v>17013</v>
      </c>
      <c r="AN6926" s="6" t="s">
        <v>17014</v>
      </c>
      <c r="AO6926" s="6" t="s">
        <v>17015</v>
      </c>
      <c r="AP6926" s="6" t="s">
        <v>17016</v>
      </c>
      <c r="AQ6926" s="6" t="s">
        <v>949</v>
      </c>
      <c r="AR6926" s="8">
        <v>44147</v>
      </c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</row>
    <row r="6927" ht="15.15" spans="1:86">
      <c r="A6927" s="4">
        <v>44147.9631597222</v>
      </c>
      <c r="B6927" s="5" t="s">
        <v>11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 t="s">
        <v>354</v>
      </c>
      <c r="BP6927" s="7">
        <v>89118178310</v>
      </c>
      <c r="BQ6927" s="6" t="s">
        <v>17017</v>
      </c>
      <c r="BR6927" s="6" t="s">
        <v>356</v>
      </c>
      <c r="BS6927" s="6" t="s">
        <v>17018</v>
      </c>
      <c r="BT6927" s="7">
        <v>202</v>
      </c>
      <c r="BU6927" s="8">
        <v>44145</v>
      </c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</row>
    <row r="6928" ht="15.15" hidden="1" spans="1:86">
      <c r="A6928" s="4">
        <v>44147.9668981481</v>
      </c>
      <c r="B6928" s="5" t="s">
        <v>65</v>
      </c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 t="s">
        <v>4951</v>
      </c>
      <c r="R6928" s="6">
        <v>79219032971</v>
      </c>
      <c r="S6928" s="6" t="s">
        <v>12206</v>
      </c>
      <c r="T6928" s="6" t="s">
        <v>12207</v>
      </c>
      <c r="U6928" s="6" t="s">
        <v>16628</v>
      </c>
      <c r="V6928" s="6">
        <v>3</v>
      </c>
      <c r="W6928" s="8">
        <v>39711</v>
      </c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6"/>
      <c r="BA6928" s="6"/>
      <c r="BB6928" s="6"/>
      <c r="BC6928" s="6"/>
      <c r="BD6928" s="6"/>
      <c r="BE6928" s="6"/>
      <c r="BF6928" s="6"/>
      <c r="BG6928" s="6"/>
      <c r="BH6928" s="6"/>
      <c r="BI6928" s="6"/>
      <c r="BJ6928" s="6"/>
      <c r="BK6928" s="6"/>
      <c r="BL6928" s="6"/>
      <c r="BM6928" s="6"/>
      <c r="BN6928" s="6"/>
      <c r="BO6928" s="6"/>
      <c r="BP6928" s="6"/>
      <c r="BQ6928" s="6"/>
      <c r="BR6928" s="6"/>
      <c r="BS6928" s="6"/>
      <c r="BT6928" s="6"/>
      <c r="BU6928" s="6"/>
      <c r="BV6928" s="6"/>
      <c r="BW6928" s="6"/>
      <c r="BX6928" s="6"/>
      <c r="BY6928" s="6"/>
      <c r="BZ6928" s="6"/>
      <c r="CA6928" s="6"/>
      <c r="CB6928" s="6"/>
      <c r="CC6928" s="6"/>
      <c r="CD6928" s="6"/>
      <c r="CE6928" s="6"/>
      <c r="CF6928" s="6"/>
      <c r="CG6928" s="6"/>
      <c r="CH6928" s="6"/>
    </row>
    <row r="6929" ht="15.15" spans="1:86">
      <c r="A6929" s="4">
        <v>44147.9679976852</v>
      </c>
      <c r="B6929" s="5" t="s">
        <v>11</v>
      </c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6"/>
      <c r="BA6929" s="6"/>
      <c r="BB6929" s="6"/>
      <c r="BC6929" s="6"/>
      <c r="BD6929" s="6"/>
      <c r="BE6929" s="6"/>
      <c r="BF6929" s="6"/>
      <c r="BG6929" s="6"/>
      <c r="BH6929" s="6"/>
      <c r="BI6929" s="6"/>
      <c r="BJ6929" s="6"/>
      <c r="BK6929" s="6"/>
      <c r="BL6929" s="6"/>
      <c r="BM6929" s="6"/>
      <c r="BN6929" s="6"/>
      <c r="BO6929" s="6" t="s">
        <v>17019</v>
      </c>
      <c r="BP6929" s="7">
        <v>79119585480</v>
      </c>
      <c r="BQ6929" s="6" t="s">
        <v>17020</v>
      </c>
      <c r="BR6929" s="6" t="s">
        <v>17021</v>
      </c>
      <c r="BS6929" s="6" t="s">
        <v>8546</v>
      </c>
      <c r="BT6929" s="7">
        <v>220</v>
      </c>
      <c r="BU6929" s="8">
        <v>44147</v>
      </c>
      <c r="BV6929" s="6"/>
      <c r="BW6929" s="6"/>
      <c r="BX6929" s="6"/>
      <c r="BY6929" s="6"/>
      <c r="BZ6929" s="6"/>
      <c r="CA6929" s="6"/>
      <c r="CB6929" s="6"/>
      <c r="CC6929" s="6"/>
      <c r="CD6929" s="6"/>
      <c r="CE6929" s="6"/>
      <c r="CF6929" s="6"/>
      <c r="CG6929" s="6"/>
      <c r="CH6929" s="6"/>
    </row>
    <row r="6930" ht="15.15" hidden="1" spans="1:86">
      <c r="A6930" s="4">
        <v>44147.9700115741</v>
      </c>
      <c r="B6930" s="5" t="s">
        <v>65</v>
      </c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 t="s">
        <v>15537</v>
      </c>
      <c r="R6930" s="6">
        <v>79650774539</v>
      </c>
      <c r="S6930" s="6"/>
      <c r="T6930" s="6" t="s">
        <v>17022</v>
      </c>
      <c r="U6930" s="6" t="s">
        <v>17023</v>
      </c>
      <c r="V6930" s="6">
        <v>2</v>
      </c>
      <c r="W6930" s="8">
        <v>44147</v>
      </c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P6930" s="6"/>
      <c r="BQ6930" s="6"/>
      <c r="BR6930" s="6"/>
      <c r="BS6930" s="6"/>
      <c r="BT6930" s="6"/>
      <c r="BU6930" s="6"/>
      <c r="BV6930" s="6"/>
      <c r="BW6930" s="6"/>
      <c r="BX6930" s="6"/>
      <c r="BY6930" s="6"/>
      <c r="BZ6930" s="6"/>
      <c r="CA6930" s="6"/>
      <c r="CB6930" s="6"/>
      <c r="CC6930" s="6"/>
      <c r="CD6930" s="6"/>
      <c r="CE6930" s="6"/>
      <c r="CF6930" s="6"/>
      <c r="CG6930" s="6"/>
      <c r="CH6930" s="6"/>
    </row>
    <row r="6931" ht="15.15" hidden="1" spans="1:86">
      <c r="A6931" s="4">
        <v>44147.9700347222</v>
      </c>
      <c r="B6931" s="5" t="s">
        <v>65</v>
      </c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 t="s">
        <v>17024</v>
      </c>
      <c r="R6931" s="7">
        <v>89118202888</v>
      </c>
      <c r="S6931" s="6" t="s">
        <v>11602</v>
      </c>
      <c r="T6931" s="6" t="s">
        <v>17025</v>
      </c>
      <c r="U6931" s="6" t="s">
        <v>17026</v>
      </c>
      <c r="V6931" s="7">
        <v>201</v>
      </c>
      <c r="W6931" s="8">
        <v>44147</v>
      </c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P6931" s="6"/>
      <c r="BQ6931" s="6"/>
      <c r="BR6931" s="6"/>
      <c r="BS6931" s="6"/>
      <c r="BT6931" s="6"/>
      <c r="BU6931" s="6"/>
      <c r="BV6931" s="6"/>
      <c r="BW6931" s="6"/>
      <c r="BX6931" s="6"/>
      <c r="BY6931" s="6"/>
      <c r="BZ6931" s="6"/>
      <c r="CA6931" s="6"/>
      <c r="CB6931" s="6"/>
      <c r="CC6931" s="6"/>
      <c r="CD6931" s="6"/>
      <c r="CE6931" s="6"/>
      <c r="CF6931" s="6"/>
      <c r="CG6931" s="6"/>
      <c r="CH6931" s="6"/>
    </row>
    <row r="6932" ht="15.15" spans="1:86">
      <c r="A6932" s="4">
        <v>44147.9712847222</v>
      </c>
      <c r="B6932" s="5" t="s">
        <v>11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 t="s">
        <v>17027</v>
      </c>
      <c r="BP6932" s="7">
        <v>89523599080</v>
      </c>
      <c r="BQ6932" s="6" t="s">
        <v>17028</v>
      </c>
      <c r="BR6932" s="6" t="s">
        <v>17029</v>
      </c>
      <c r="BS6932" s="6" t="s">
        <v>378</v>
      </c>
      <c r="BT6932" s="7">
        <v>233</v>
      </c>
      <c r="BU6932" s="8">
        <v>44147</v>
      </c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</row>
    <row r="6933" ht="15.15" hidden="1" spans="1:86">
      <c r="A6933" s="4">
        <v>44147.9713310185</v>
      </c>
      <c r="B6933" s="5" t="s">
        <v>65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 t="s">
        <v>15537</v>
      </c>
      <c r="R6933" s="6">
        <v>7650774539</v>
      </c>
      <c r="S6933" s="6"/>
      <c r="T6933" s="6" t="s">
        <v>17030</v>
      </c>
      <c r="U6933" s="6" t="s">
        <v>13209</v>
      </c>
      <c r="V6933" s="7">
        <v>510</v>
      </c>
      <c r="W6933" s="8">
        <v>44147</v>
      </c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</row>
    <row r="6934" ht="15.15" spans="1:86">
      <c r="A6934" s="4">
        <v>44147.9724884259</v>
      </c>
      <c r="B6934" s="5" t="s">
        <v>11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 t="s">
        <v>15537</v>
      </c>
      <c r="BP6934" s="6">
        <v>79650774539</v>
      </c>
      <c r="BQ6934" s="6"/>
      <c r="BR6934" s="6" t="s">
        <v>17022</v>
      </c>
      <c r="BS6934" s="6" t="s">
        <v>16655</v>
      </c>
      <c r="BT6934" s="7">
        <v>221</v>
      </c>
      <c r="BU6934" s="8">
        <v>44147</v>
      </c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</row>
    <row r="6935" ht="15.15" hidden="1" spans="1:86">
      <c r="A6935" s="4">
        <v>44147.9746296296</v>
      </c>
      <c r="B6935" s="5" t="s">
        <v>27</v>
      </c>
      <c r="C6935" s="6"/>
      <c r="D6935" s="6"/>
      <c r="E6935" s="6"/>
      <c r="F6935" s="6"/>
      <c r="G6935" s="6"/>
      <c r="H6935" s="6"/>
      <c r="I6935" s="6"/>
      <c r="J6935" s="6" t="s">
        <v>4864</v>
      </c>
      <c r="K6935" s="6" t="s">
        <v>17031</v>
      </c>
      <c r="L6935" s="6" t="s">
        <v>4866</v>
      </c>
      <c r="M6935" s="6" t="s">
        <v>17032</v>
      </c>
      <c r="N6935" s="6" t="s">
        <v>745</v>
      </c>
      <c r="O6935" s="7">
        <v>101</v>
      </c>
      <c r="P6935" s="8">
        <v>44147</v>
      </c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</row>
    <row r="6936" ht="15.15" spans="1:86">
      <c r="A6936" s="4">
        <v>44147.9775115741</v>
      </c>
      <c r="B6936" s="5" t="s">
        <v>11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 t="s">
        <v>16993</v>
      </c>
      <c r="BP6936" s="6">
        <v>79119199959</v>
      </c>
      <c r="BQ6936" s="6" t="s">
        <v>17033</v>
      </c>
      <c r="BR6936" s="6" t="s">
        <v>16995</v>
      </c>
      <c r="BS6936" s="6" t="s">
        <v>8739</v>
      </c>
      <c r="BT6936" s="7">
        <v>141</v>
      </c>
      <c r="BU6936" s="8">
        <v>44147</v>
      </c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</row>
    <row r="6937" ht="15.15" spans="1:86">
      <c r="A6937" s="4">
        <v>44147.9777662037</v>
      </c>
      <c r="B6937" s="5" t="s">
        <v>11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 t="s">
        <v>8740</v>
      </c>
      <c r="BP6937" s="7">
        <v>89522423652</v>
      </c>
      <c r="BQ6937" s="6" t="s">
        <v>8742</v>
      </c>
      <c r="BR6937" s="6" t="s">
        <v>8743</v>
      </c>
      <c r="BS6937" s="6" t="s">
        <v>17034</v>
      </c>
      <c r="BT6937" s="7">
        <v>614</v>
      </c>
      <c r="BU6937" s="8">
        <v>44147</v>
      </c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</row>
    <row r="6938" ht="15.15" spans="1:86">
      <c r="A6938" s="4">
        <v>44147.9795138889</v>
      </c>
      <c r="B6938" s="5" t="s">
        <v>11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 t="s">
        <v>17035</v>
      </c>
      <c r="BP6938" s="6">
        <v>79500353591</v>
      </c>
      <c r="BQ6938" s="6" t="s">
        <v>16422</v>
      </c>
      <c r="BR6938" s="6" t="s">
        <v>16423</v>
      </c>
      <c r="BS6938" s="6" t="s">
        <v>12595</v>
      </c>
      <c r="BT6938" s="7">
        <v>163</v>
      </c>
      <c r="BU6938" s="8">
        <v>38609</v>
      </c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</row>
    <row r="6939" ht="15.15" spans="1:86">
      <c r="A6939" s="4">
        <v>44147.9806018519</v>
      </c>
      <c r="B6939" s="5" t="s">
        <v>11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 t="s">
        <v>17035</v>
      </c>
      <c r="BP6939" s="6">
        <v>79500353591</v>
      </c>
      <c r="BQ6939" s="6" t="s">
        <v>16422</v>
      </c>
      <c r="BR6939" s="6" t="s">
        <v>16423</v>
      </c>
      <c r="BS6939" s="6" t="s">
        <v>16529</v>
      </c>
      <c r="BT6939" s="7">
        <v>131</v>
      </c>
      <c r="BU6939" s="8">
        <v>38609</v>
      </c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</row>
    <row r="6940" ht="15.15" spans="1:86">
      <c r="A6940" s="4">
        <v>44147.9810416667</v>
      </c>
      <c r="B6940" s="5" t="s">
        <v>11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 t="s">
        <v>17036</v>
      </c>
      <c r="BP6940" s="6">
        <v>79052714684</v>
      </c>
      <c r="BQ6940" s="6"/>
      <c r="BR6940" s="6" t="s">
        <v>17037</v>
      </c>
      <c r="BS6940" s="6" t="s">
        <v>12690</v>
      </c>
      <c r="BT6940" s="7">
        <v>173</v>
      </c>
      <c r="BU6940" s="8">
        <v>44147</v>
      </c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</row>
    <row r="6941" ht="15.15" hidden="1" spans="1:86">
      <c r="A6941" s="4">
        <v>44147.9836458333</v>
      </c>
      <c r="B6941" s="6" t="s">
        <v>15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 t="s">
        <v>17038</v>
      </c>
      <c r="AF6941" s="6">
        <v>79534105110</v>
      </c>
      <c r="AG6941" s="6" t="s">
        <v>17039</v>
      </c>
      <c r="AH6941" s="6" t="s">
        <v>17040</v>
      </c>
      <c r="AI6941" s="6" t="s">
        <v>9682</v>
      </c>
      <c r="AJ6941" s="7">
        <v>103</v>
      </c>
      <c r="AK6941" s="6" t="s">
        <v>26</v>
      </c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</row>
    <row r="6942" ht="15.15" hidden="1" spans="1:86">
      <c r="A6942" s="4">
        <v>44147.9873032407</v>
      </c>
      <c r="B6942" s="5" t="s">
        <v>65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 t="s">
        <v>14921</v>
      </c>
      <c r="R6942" s="7">
        <v>89219074007</v>
      </c>
      <c r="S6942" s="6" t="s">
        <v>7107</v>
      </c>
      <c r="T6942" s="6" t="s">
        <v>7108</v>
      </c>
      <c r="U6942" s="6" t="s">
        <v>17041</v>
      </c>
      <c r="V6942" s="6">
        <v>1</v>
      </c>
      <c r="W6942" s="8">
        <v>44147</v>
      </c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</row>
    <row r="6943" ht="15.15" hidden="1" spans="1:86">
      <c r="A6943" s="4">
        <v>44147.9911921296</v>
      </c>
      <c r="B6943" s="6" t="s">
        <v>80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 t="s">
        <v>17042</v>
      </c>
      <c r="BH6943" s="6">
        <v>79811505086</v>
      </c>
      <c r="BI6943" s="6" t="s">
        <v>17043</v>
      </c>
      <c r="BJ6943" s="6" t="s">
        <v>17044</v>
      </c>
      <c r="BK6943" s="6" t="s">
        <v>17045</v>
      </c>
      <c r="BL6943" s="6" t="s">
        <v>3456</v>
      </c>
      <c r="BM6943" s="7">
        <v>105</v>
      </c>
      <c r="BN6943" s="6" t="s">
        <v>591</v>
      </c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</row>
    <row r="6944" ht="15.15" spans="1:86">
      <c r="A6944" s="4">
        <v>44147.993587963</v>
      </c>
      <c r="B6944" s="5" t="s">
        <v>11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 t="s">
        <v>16346</v>
      </c>
      <c r="BP6944" s="6">
        <v>79214040206</v>
      </c>
      <c r="BQ6944" s="6" t="s">
        <v>16348</v>
      </c>
      <c r="BR6944" s="6" t="s">
        <v>16349</v>
      </c>
      <c r="BS6944" s="6" t="s">
        <v>280</v>
      </c>
      <c r="BT6944" s="7">
        <v>203</v>
      </c>
      <c r="BU6944" s="8">
        <v>44147</v>
      </c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</row>
    <row r="6945" ht="15.15" hidden="1" spans="1:86">
      <c r="A6945" s="4">
        <v>44147.9968981482</v>
      </c>
      <c r="B6945" s="5" t="s">
        <v>634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 t="s">
        <v>17046</v>
      </c>
      <c r="BW6945" s="7">
        <v>89219115066</v>
      </c>
      <c r="BX6945" s="6" t="s">
        <v>17047</v>
      </c>
      <c r="BY6945" s="6" t="s">
        <v>17048</v>
      </c>
      <c r="BZ6945" s="6" t="s">
        <v>7436</v>
      </c>
      <c r="CA6945" s="7">
        <v>107</v>
      </c>
      <c r="CB6945" s="8">
        <v>44147</v>
      </c>
      <c r="CC6945" s="6"/>
      <c r="CD6945" s="6"/>
      <c r="CE6945" s="6"/>
      <c r="CF6945" s="6"/>
      <c r="CG6945" s="6"/>
      <c r="CH6945" s="6"/>
    </row>
    <row r="6946" ht="15.15" spans="1:86">
      <c r="A6946" s="4">
        <v>44147.9985416667</v>
      </c>
      <c r="B6946" s="5" t="s">
        <v>11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 t="s">
        <v>17049</v>
      </c>
      <c r="BP6946" s="6" t="s">
        <v>17050</v>
      </c>
      <c r="BQ6946" s="6" t="s">
        <v>17051</v>
      </c>
      <c r="BR6946" s="6" t="s">
        <v>17052</v>
      </c>
      <c r="BS6946" s="6" t="s">
        <v>14363</v>
      </c>
      <c r="BT6946" s="7">
        <v>161</v>
      </c>
      <c r="BU6946" s="8">
        <v>44147</v>
      </c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</row>
    <row r="6947" ht="15.15" hidden="1" spans="1:86">
      <c r="A6947" s="4">
        <v>44147.9998842593</v>
      </c>
      <c r="B6947" s="6" t="s">
        <v>15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 t="s">
        <v>17049</v>
      </c>
      <c r="AF6947" s="6" t="s">
        <v>17050</v>
      </c>
      <c r="AG6947" s="6" t="s">
        <v>17051</v>
      </c>
      <c r="AH6947" s="6" t="s">
        <v>17052</v>
      </c>
      <c r="AI6947" s="6" t="s">
        <v>17053</v>
      </c>
      <c r="AJ6947" s="7">
        <v>202</v>
      </c>
      <c r="AK6947" s="6" t="s">
        <v>20</v>
      </c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</row>
    <row r="6948" ht="15.15" hidden="1" spans="1:86">
      <c r="A6948" s="4">
        <v>44148.0000694444</v>
      </c>
      <c r="B6948" s="6" t="s">
        <v>15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 t="s">
        <v>3728</v>
      </c>
      <c r="AF6948" s="6">
        <v>79217506378</v>
      </c>
      <c r="AG6948" s="6" t="s">
        <v>3729</v>
      </c>
      <c r="AH6948" s="6" t="s">
        <v>17054</v>
      </c>
      <c r="AI6948" s="6" t="s">
        <v>17055</v>
      </c>
      <c r="AJ6948" s="7">
        <v>106</v>
      </c>
      <c r="AK6948" s="6" t="s">
        <v>20</v>
      </c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</row>
    <row r="6949" ht="15.15" spans="1:86">
      <c r="A6949" s="4">
        <v>44148.0066898148</v>
      </c>
      <c r="B6949" s="5" t="s">
        <v>11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 t="s">
        <v>17056</v>
      </c>
      <c r="BP6949" s="7">
        <v>89119242781</v>
      </c>
      <c r="BQ6949" s="6" t="s">
        <v>17057</v>
      </c>
      <c r="BR6949" s="6" t="s">
        <v>17058</v>
      </c>
      <c r="BS6949" s="6" t="s">
        <v>3853</v>
      </c>
      <c r="BT6949" s="7">
        <v>151</v>
      </c>
      <c r="BU6949" s="8">
        <v>44147</v>
      </c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</row>
    <row r="6950" ht="15.15" hidden="1" spans="1:86">
      <c r="A6950" s="4">
        <v>44148.0070949074</v>
      </c>
      <c r="B6950" s="5" t="s">
        <v>65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 t="s">
        <v>6220</v>
      </c>
      <c r="R6950" s="6">
        <v>79216342406</v>
      </c>
      <c r="S6950" s="6" t="s">
        <v>6221</v>
      </c>
      <c r="T6950" s="6" t="s">
        <v>6222</v>
      </c>
      <c r="U6950" s="6" t="s">
        <v>476</v>
      </c>
      <c r="V6950" s="6">
        <v>5</v>
      </c>
      <c r="W6950" s="8">
        <v>44144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</row>
    <row r="6951" ht="15.15" hidden="1" spans="1:86">
      <c r="A6951" s="4">
        <v>44148.014224537</v>
      </c>
      <c r="B6951" s="5" t="s">
        <v>169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 t="s">
        <v>5714</v>
      </c>
      <c r="Y6951" s="6" t="s">
        <v>5715</v>
      </c>
      <c r="Z6951" s="6" t="s">
        <v>5716</v>
      </c>
      <c r="AA6951" s="6" t="s">
        <v>5717</v>
      </c>
      <c r="AB6951" s="6" t="s">
        <v>5718</v>
      </c>
      <c r="AC6951" s="7">
        <v>102</v>
      </c>
      <c r="AD6951" s="7" t="s">
        <v>4142</v>
      </c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</row>
    <row r="6952" ht="15.15" hidden="1" spans="1:86">
      <c r="A6952" s="4">
        <v>44148.0252893519</v>
      </c>
      <c r="B6952" s="5" t="s">
        <v>192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 t="s">
        <v>13891</v>
      </c>
      <c r="BA6952" s="7">
        <v>89217444440</v>
      </c>
      <c r="BB6952" s="6" t="s">
        <v>13892</v>
      </c>
      <c r="BC6952" s="6" t="s">
        <v>13893</v>
      </c>
      <c r="BD6952" s="6" t="s">
        <v>12862</v>
      </c>
      <c r="BE6952" s="7">
        <v>237</v>
      </c>
      <c r="BF6952" s="8">
        <v>44147</v>
      </c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</row>
    <row r="6953" ht="15.15" hidden="1" spans="1:86">
      <c r="A6953" s="4">
        <v>44148.0359375</v>
      </c>
      <c r="B6953" s="5" t="s">
        <v>192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 t="s">
        <v>15856</v>
      </c>
      <c r="BA6953" s="7">
        <v>89219259796</v>
      </c>
      <c r="BB6953" s="6" t="s">
        <v>15857</v>
      </c>
      <c r="BC6953" s="6" t="s">
        <v>15858</v>
      </c>
      <c r="BD6953" s="6" t="s">
        <v>12862</v>
      </c>
      <c r="BE6953" s="7">
        <v>135</v>
      </c>
      <c r="BF6953" s="8">
        <v>44147</v>
      </c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</row>
    <row r="6954" ht="15.15" hidden="1" spans="1:86">
      <c r="A6954" s="4">
        <v>44148.0384606481</v>
      </c>
      <c r="B6954" s="6" t="s">
        <v>80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 t="s">
        <v>16058</v>
      </c>
      <c r="BH6954" s="7">
        <v>89219312589</v>
      </c>
      <c r="BI6954" s="6" t="s">
        <v>16059</v>
      </c>
      <c r="BJ6954" s="6" t="s">
        <v>16060</v>
      </c>
      <c r="BK6954" s="6" t="s">
        <v>16061</v>
      </c>
      <c r="BL6954" s="6" t="s">
        <v>3151</v>
      </c>
      <c r="BM6954" s="7">
        <v>2</v>
      </c>
      <c r="BN6954" s="6" t="s">
        <v>712</v>
      </c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</row>
    <row r="6955" ht="15.15" hidden="1" spans="1:86">
      <c r="A6955" s="4">
        <v>44148.0418981481</v>
      </c>
      <c r="B6955" s="6" t="s">
        <v>80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 t="s">
        <v>16058</v>
      </c>
      <c r="BH6955" s="7">
        <v>89219312589</v>
      </c>
      <c r="BI6955" s="6" t="s">
        <v>16059</v>
      </c>
      <c r="BJ6955" s="6" t="s">
        <v>16060</v>
      </c>
      <c r="BK6955" s="6" t="s">
        <v>16061</v>
      </c>
      <c r="BL6955" s="6" t="s">
        <v>3151</v>
      </c>
      <c r="BM6955" s="7">
        <v>2</v>
      </c>
      <c r="BN6955" s="6" t="s">
        <v>712</v>
      </c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</row>
    <row r="6956" ht="15.15" hidden="1" spans="1:86">
      <c r="A6956" s="4">
        <v>44148.0486111111</v>
      </c>
      <c r="B6956" s="6" t="s">
        <v>15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 t="s">
        <v>17059</v>
      </c>
      <c r="AF6956" s="6">
        <v>79110058191</v>
      </c>
      <c r="AG6956" s="6" t="s">
        <v>17060</v>
      </c>
      <c r="AH6956" s="6" t="s">
        <v>17061</v>
      </c>
      <c r="AI6956" s="6" t="s">
        <v>17062</v>
      </c>
      <c r="AJ6956" s="7">
        <v>102</v>
      </c>
      <c r="AK6956" s="6" t="s">
        <v>20</v>
      </c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</row>
    <row r="6957" ht="15.15" spans="1:86">
      <c r="A6957" s="4">
        <v>44148.061724537</v>
      </c>
      <c r="B6957" s="5" t="s">
        <v>11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 t="s">
        <v>17063</v>
      </c>
      <c r="BP6957" s="7">
        <v>89112135582</v>
      </c>
      <c r="BQ6957" s="6"/>
      <c r="BR6957" s="6" t="s">
        <v>17064</v>
      </c>
      <c r="BS6957" s="6" t="s">
        <v>14709</v>
      </c>
      <c r="BT6957" s="7">
        <v>1</v>
      </c>
      <c r="BU6957" s="8">
        <v>44148</v>
      </c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</row>
    <row r="6958" ht="15.15" hidden="1" spans="1:86">
      <c r="A6958" s="4">
        <v>44148.0782291667</v>
      </c>
      <c r="B6958" s="5" t="s">
        <v>44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 t="s">
        <v>6627</v>
      </c>
      <c r="AM6958" s="7">
        <v>89219453179</v>
      </c>
      <c r="AN6958" s="6" t="s">
        <v>6628</v>
      </c>
      <c r="AO6958" s="6" t="s">
        <v>6629</v>
      </c>
      <c r="AP6958" s="6" t="s">
        <v>17065</v>
      </c>
      <c r="AQ6958" s="6" t="s">
        <v>17066</v>
      </c>
      <c r="AR6958" s="8">
        <v>44148</v>
      </c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</row>
    <row r="6959" ht="15.15" hidden="1" spans="1:86">
      <c r="A6959" s="4">
        <v>44148.0795601852</v>
      </c>
      <c r="B6959" s="5" t="s">
        <v>44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 t="s">
        <v>6627</v>
      </c>
      <c r="AM6959" s="7">
        <v>89219453179</v>
      </c>
      <c r="AN6959" s="6" t="s">
        <v>6628</v>
      </c>
      <c r="AO6959" s="6" t="s">
        <v>6630</v>
      </c>
      <c r="AP6959" s="6" t="s">
        <v>17065</v>
      </c>
      <c r="AQ6959" s="6" t="s">
        <v>17067</v>
      </c>
      <c r="AR6959" s="8">
        <v>44148</v>
      </c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</row>
    <row r="6960" ht="15.15" hidden="1" spans="1:86">
      <c r="A6960" s="4">
        <v>44148.0867708333</v>
      </c>
      <c r="B6960" s="6" t="s">
        <v>80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 t="s">
        <v>16058</v>
      </c>
      <c r="BH6960" s="7">
        <v>89219312589</v>
      </c>
      <c r="BI6960" s="6" t="s">
        <v>16059</v>
      </c>
      <c r="BJ6960" s="6" t="s">
        <v>16060</v>
      </c>
      <c r="BK6960" s="6" t="s">
        <v>16061</v>
      </c>
      <c r="BL6960" s="6" t="s">
        <v>3151</v>
      </c>
      <c r="BM6960" s="7">
        <v>2</v>
      </c>
      <c r="BN6960" s="6" t="s">
        <v>712</v>
      </c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</row>
    <row r="6961" ht="15.15" spans="1:86">
      <c r="A6961" s="4">
        <v>44148.1340625</v>
      </c>
      <c r="B6961" s="5" t="s">
        <v>11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 t="s">
        <v>17068</v>
      </c>
      <c r="BP6961" s="7">
        <v>89626896604</v>
      </c>
      <c r="BQ6961" s="6"/>
      <c r="BR6961" s="6" t="s">
        <v>17069</v>
      </c>
      <c r="BS6961" s="6" t="s">
        <v>17070</v>
      </c>
      <c r="BT6961" s="7">
        <v>242</v>
      </c>
      <c r="BU6961" s="8">
        <v>44148</v>
      </c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</row>
    <row r="6962" ht="15.15" spans="1:86">
      <c r="A6962" s="4">
        <v>44148.134837963</v>
      </c>
      <c r="B6962" s="5" t="s">
        <v>11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 t="s">
        <v>17071</v>
      </c>
      <c r="BP6962" s="7">
        <v>89818793681</v>
      </c>
      <c r="BQ6962" s="6"/>
      <c r="BR6962" s="6" t="s">
        <v>17072</v>
      </c>
      <c r="BS6962" s="6" t="s">
        <v>17070</v>
      </c>
      <c r="BT6962" s="7">
        <v>242</v>
      </c>
      <c r="BU6962" s="8">
        <v>44148</v>
      </c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</row>
    <row r="6963" ht="15.15" spans="1:86">
      <c r="A6963" s="4">
        <v>44148.1355671296</v>
      </c>
      <c r="B6963" s="5" t="s">
        <v>11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 t="s">
        <v>15351</v>
      </c>
      <c r="BP6963" s="7">
        <v>89213599202</v>
      </c>
      <c r="BQ6963" s="6"/>
      <c r="BR6963" s="6" t="s">
        <v>17073</v>
      </c>
      <c r="BS6963" s="6" t="s">
        <v>17070</v>
      </c>
      <c r="BT6963" s="7">
        <v>242</v>
      </c>
      <c r="BU6963" s="8">
        <v>44148</v>
      </c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</row>
    <row r="6964" ht="15.15" spans="1:86">
      <c r="A6964" s="4">
        <v>44148.1362268518</v>
      </c>
      <c r="B6964" s="5" t="s">
        <v>11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 t="s">
        <v>17074</v>
      </c>
      <c r="BP6964" s="7">
        <v>89213202364</v>
      </c>
      <c r="BQ6964" s="6"/>
      <c r="BR6964" s="6" t="s">
        <v>17075</v>
      </c>
      <c r="BS6964" s="6" t="s">
        <v>17070</v>
      </c>
      <c r="BT6964" s="7">
        <v>242</v>
      </c>
      <c r="BU6964" s="8">
        <v>44148</v>
      </c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</row>
    <row r="6965" ht="15.15" spans="1:86">
      <c r="A6965" s="4">
        <v>44148.1371643519</v>
      </c>
      <c r="B6965" s="5" t="s">
        <v>11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 t="s">
        <v>12708</v>
      </c>
      <c r="BP6965" s="7">
        <v>89112857088</v>
      </c>
      <c r="BQ6965" s="6"/>
      <c r="BR6965" s="6" t="s">
        <v>17076</v>
      </c>
      <c r="BS6965" s="6" t="s">
        <v>17070</v>
      </c>
      <c r="BT6965" s="7">
        <v>242</v>
      </c>
      <c r="BU6965" s="8">
        <v>44148</v>
      </c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</row>
    <row r="6966" ht="15.15" spans="1:86">
      <c r="A6966" s="4">
        <v>44148.1377893519</v>
      </c>
      <c r="B6966" s="5" t="s">
        <v>11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 t="s">
        <v>17077</v>
      </c>
      <c r="BP6966" s="7">
        <v>89219734141</v>
      </c>
      <c r="BQ6966" s="6"/>
      <c r="BR6966" s="6" t="s">
        <v>17078</v>
      </c>
      <c r="BS6966" s="6" t="s">
        <v>17070</v>
      </c>
      <c r="BT6966" s="7">
        <v>242</v>
      </c>
      <c r="BU6966" s="8">
        <v>44148</v>
      </c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</row>
    <row r="6967" ht="15.15" spans="1:86">
      <c r="A6967" s="4">
        <v>44148.1383912037</v>
      </c>
      <c r="B6967" s="5" t="s">
        <v>11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 t="s">
        <v>17079</v>
      </c>
      <c r="BP6967" s="7">
        <v>89214052051</v>
      </c>
      <c r="BQ6967" s="6"/>
      <c r="BR6967" s="6" t="s">
        <v>17080</v>
      </c>
      <c r="BS6967" s="6" t="s">
        <v>17070</v>
      </c>
      <c r="BT6967" s="7">
        <v>242</v>
      </c>
      <c r="BU6967" s="8">
        <v>44148</v>
      </c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</row>
    <row r="6968" ht="15.15" spans="1:86">
      <c r="A6968" s="4">
        <v>44148.1390277778</v>
      </c>
      <c r="B6968" s="5" t="s">
        <v>11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 t="s">
        <v>17081</v>
      </c>
      <c r="BP6968" s="7">
        <v>89213178979</v>
      </c>
      <c r="BQ6968" s="6"/>
      <c r="BR6968" s="6" t="s">
        <v>17082</v>
      </c>
      <c r="BS6968" s="6" t="s">
        <v>17070</v>
      </c>
      <c r="BT6968" s="7">
        <v>242</v>
      </c>
      <c r="BU6968" s="8">
        <v>44148</v>
      </c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</row>
    <row r="6969" ht="15.15" spans="1:86">
      <c r="A6969" s="4">
        <v>44148.1396527778</v>
      </c>
      <c r="B6969" s="5" t="s">
        <v>11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 t="s">
        <v>14669</v>
      </c>
      <c r="BP6969" s="7">
        <v>89219303101</v>
      </c>
      <c r="BQ6969" s="6"/>
      <c r="BR6969" s="6" t="s">
        <v>14671</v>
      </c>
      <c r="BS6969" s="6" t="s">
        <v>17070</v>
      </c>
      <c r="BT6969" s="7">
        <v>242</v>
      </c>
      <c r="BU6969" s="8">
        <v>44148</v>
      </c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</row>
    <row r="6970" ht="15.15" spans="1:86">
      <c r="A6970" s="4">
        <v>44148.1402314815</v>
      </c>
      <c r="B6970" s="5" t="s">
        <v>11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 t="s">
        <v>14669</v>
      </c>
      <c r="BP6970" s="7">
        <v>89219303101</v>
      </c>
      <c r="BQ6970" s="6"/>
      <c r="BR6970" s="6" t="s">
        <v>17083</v>
      </c>
      <c r="BS6970" s="6" t="s">
        <v>17070</v>
      </c>
      <c r="BT6970" s="7">
        <v>242</v>
      </c>
      <c r="BU6970" s="8">
        <v>44148</v>
      </c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</row>
    <row r="6971" ht="15.15" spans="1:86">
      <c r="A6971" s="4">
        <v>44148.1409375</v>
      </c>
      <c r="B6971" s="5" t="s">
        <v>11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 t="s">
        <v>17084</v>
      </c>
      <c r="BP6971" s="7">
        <v>89213017824</v>
      </c>
      <c r="BQ6971" s="6"/>
      <c r="BR6971" s="6" t="s">
        <v>17085</v>
      </c>
      <c r="BS6971" s="6" t="s">
        <v>17070</v>
      </c>
      <c r="BT6971" s="7">
        <v>242</v>
      </c>
      <c r="BU6971" s="8">
        <v>44148</v>
      </c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</row>
    <row r="6972" ht="15.15" spans="1:86">
      <c r="A6972" s="4">
        <v>44148.1428125</v>
      </c>
      <c r="B6972" s="5" t="s">
        <v>11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 t="s">
        <v>17086</v>
      </c>
      <c r="BP6972" s="7">
        <v>89217473372</v>
      </c>
      <c r="BQ6972" s="6"/>
      <c r="BR6972" s="6" t="s">
        <v>17087</v>
      </c>
      <c r="BS6972" s="6" t="s">
        <v>17070</v>
      </c>
      <c r="BT6972" s="7">
        <v>242</v>
      </c>
      <c r="BU6972" s="8">
        <v>44148</v>
      </c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</row>
    <row r="6973" ht="15.15" spans="1:86">
      <c r="A6973" s="4">
        <v>44148.1434722222</v>
      </c>
      <c r="B6973" s="5" t="s">
        <v>11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 t="s">
        <v>9295</v>
      </c>
      <c r="BP6973" s="7">
        <v>79110272838</v>
      </c>
      <c r="BQ6973" s="6"/>
      <c r="BR6973" s="6" t="s">
        <v>17088</v>
      </c>
      <c r="BS6973" s="6" t="s">
        <v>17070</v>
      </c>
      <c r="BT6973" s="7">
        <v>242</v>
      </c>
      <c r="BU6973" s="8">
        <v>44148</v>
      </c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</row>
    <row r="6974" ht="15.15" spans="1:86">
      <c r="A6974" s="4">
        <v>44148.1483101852</v>
      </c>
      <c r="B6974" s="5" t="s">
        <v>11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 t="s">
        <v>17089</v>
      </c>
      <c r="BP6974" s="7">
        <v>89218805008</v>
      </c>
      <c r="BQ6974" s="6"/>
      <c r="BR6974" s="6" t="s">
        <v>17090</v>
      </c>
      <c r="BS6974" s="6" t="s">
        <v>17091</v>
      </c>
      <c r="BT6974" s="7">
        <v>315</v>
      </c>
      <c r="BU6974" s="8">
        <v>44148</v>
      </c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</row>
    <row r="6975" ht="15.15" spans="1:86">
      <c r="A6975" s="4">
        <v>44148.1487731481</v>
      </c>
      <c r="B6975" s="5" t="s">
        <v>11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 t="s">
        <v>17092</v>
      </c>
      <c r="BP6975" s="7">
        <v>89522223720</v>
      </c>
      <c r="BQ6975" s="6"/>
      <c r="BR6975" s="6" t="s">
        <v>17093</v>
      </c>
      <c r="BS6975" s="6" t="s">
        <v>17091</v>
      </c>
      <c r="BT6975" s="7">
        <v>315</v>
      </c>
      <c r="BU6975" s="8">
        <v>44148</v>
      </c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</row>
    <row r="6976" ht="15.15" spans="1:86">
      <c r="A6976" s="4">
        <v>44148.149375</v>
      </c>
      <c r="B6976" s="5" t="s">
        <v>11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 t="s">
        <v>10750</v>
      </c>
      <c r="BP6976" s="7">
        <v>89215700018</v>
      </c>
      <c r="BQ6976" s="6"/>
      <c r="BR6976" s="6" t="s">
        <v>10753</v>
      </c>
      <c r="BS6976" s="6" t="s">
        <v>17091</v>
      </c>
      <c r="BT6976" s="7">
        <v>315</v>
      </c>
      <c r="BU6976" s="8">
        <v>44148</v>
      </c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</row>
    <row r="6977" ht="15.15" spans="1:86">
      <c r="A6977" s="4">
        <v>44148.1499305556</v>
      </c>
      <c r="B6977" s="5" t="s">
        <v>11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 t="s">
        <v>16392</v>
      </c>
      <c r="BP6977" s="7">
        <v>89112560034</v>
      </c>
      <c r="BQ6977" s="6"/>
      <c r="BR6977" s="6" t="s">
        <v>17094</v>
      </c>
      <c r="BS6977" s="6" t="s">
        <v>17091</v>
      </c>
      <c r="BT6977" s="7">
        <v>315</v>
      </c>
      <c r="BU6977" s="8">
        <v>44148</v>
      </c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</row>
    <row r="6978" ht="15.15" spans="1:86">
      <c r="A6978" s="4">
        <v>44148.1505439815</v>
      </c>
      <c r="B6978" s="5" t="s">
        <v>11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 t="s">
        <v>17095</v>
      </c>
      <c r="BP6978" s="7">
        <v>89650172321</v>
      </c>
      <c r="BQ6978" s="6"/>
      <c r="BR6978" s="6" t="s">
        <v>17096</v>
      </c>
      <c r="BS6978" s="6" t="s">
        <v>17091</v>
      </c>
      <c r="BT6978" s="7">
        <v>315</v>
      </c>
      <c r="BU6978" s="8">
        <v>44148</v>
      </c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</row>
    <row r="6979" ht="15.15" spans="1:86">
      <c r="A6979" s="4">
        <v>44148.1510532407</v>
      </c>
      <c r="B6979" s="5" t="s">
        <v>11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 t="s">
        <v>11246</v>
      </c>
      <c r="BP6979" s="7">
        <v>89111310525</v>
      </c>
      <c r="BQ6979" s="6"/>
      <c r="BR6979" s="6" t="s">
        <v>11249</v>
      </c>
      <c r="BS6979" s="6" t="s">
        <v>17091</v>
      </c>
      <c r="BT6979" s="7">
        <v>315</v>
      </c>
      <c r="BU6979" s="8">
        <v>44148</v>
      </c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</row>
    <row r="6980" ht="15.15" spans="1:86">
      <c r="A6980" s="4">
        <v>44148.1518055556</v>
      </c>
      <c r="B6980" s="5" t="s">
        <v>11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 t="s">
        <v>11280</v>
      </c>
      <c r="BP6980" s="7">
        <v>89650072722</v>
      </c>
      <c r="BQ6980" s="6"/>
      <c r="BR6980" s="6" t="s">
        <v>11283</v>
      </c>
      <c r="BS6980" s="6" t="s">
        <v>17091</v>
      </c>
      <c r="BT6980" s="7">
        <v>315</v>
      </c>
      <c r="BU6980" s="8">
        <v>44148</v>
      </c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</row>
    <row r="6981" ht="15.15" spans="1:86">
      <c r="A6981" s="4">
        <v>44148.1523263889</v>
      </c>
      <c r="B6981" s="5" t="s">
        <v>11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 t="s">
        <v>11172</v>
      </c>
      <c r="BP6981" s="7">
        <v>89650394313</v>
      </c>
      <c r="BQ6981" s="6"/>
      <c r="BR6981" s="6" t="s">
        <v>11175</v>
      </c>
      <c r="BS6981" s="6" t="s">
        <v>17091</v>
      </c>
      <c r="BT6981" s="7">
        <v>315</v>
      </c>
      <c r="BU6981" s="8">
        <v>44148</v>
      </c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</row>
    <row r="6982" ht="15.15" spans="1:86">
      <c r="A6982" s="4">
        <v>44148.1528009259</v>
      </c>
      <c r="B6982" s="5" t="s">
        <v>11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 t="s">
        <v>17097</v>
      </c>
      <c r="BP6982" s="7">
        <v>89215909599</v>
      </c>
      <c r="BQ6982" s="6"/>
      <c r="BR6982" s="6" t="s">
        <v>17098</v>
      </c>
      <c r="BS6982" s="6" t="s">
        <v>17091</v>
      </c>
      <c r="BT6982" s="7">
        <v>315</v>
      </c>
      <c r="BU6982" s="8">
        <v>44148</v>
      </c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</row>
    <row r="6983" ht="15.15" spans="1:86">
      <c r="A6983" s="4">
        <v>44148.1533101852</v>
      </c>
      <c r="B6983" s="5" t="s">
        <v>11</v>
      </c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6"/>
      <c r="BA6983" s="6"/>
      <c r="BB6983" s="6"/>
      <c r="BC6983" s="6"/>
      <c r="BD6983" s="6"/>
      <c r="BE6983" s="6"/>
      <c r="BF6983" s="6"/>
      <c r="BG6983" s="6"/>
      <c r="BH6983" s="6"/>
      <c r="BI6983" s="6"/>
      <c r="BJ6983" s="6"/>
      <c r="BK6983" s="6"/>
      <c r="BL6983" s="6"/>
      <c r="BM6983" s="6"/>
      <c r="BN6983" s="6"/>
      <c r="BO6983" s="6" t="s">
        <v>7223</v>
      </c>
      <c r="BP6983" s="7">
        <v>89219190075</v>
      </c>
      <c r="BQ6983" s="6"/>
      <c r="BR6983" s="6" t="s">
        <v>17099</v>
      </c>
      <c r="BS6983" s="6" t="s">
        <v>17091</v>
      </c>
      <c r="BT6983" s="7">
        <v>315</v>
      </c>
      <c r="BU6983" s="8">
        <v>44148</v>
      </c>
      <c r="BV6983" s="6"/>
      <c r="BW6983" s="6"/>
      <c r="BX6983" s="6"/>
      <c r="BY6983" s="6"/>
      <c r="BZ6983" s="6"/>
      <c r="CA6983" s="6"/>
      <c r="CB6983" s="6"/>
      <c r="CC6983" s="6"/>
      <c r="CD6983" s="6"/>
      <c r="CE6983" s="6"/>
      <c r="CF6983" s="6"/>
      <c r="CG6983" s="6"/>
      <c r="CH6983" s="6"/>
    </row>
    <row r="6984" ht="15.15" spans="1:86">
      <c r="A6984" s="4">
        <v>44148.1538078704</v>
      </c>
      <c r="B6984" s="5" t="s">
        <v>11</v>
      </c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6"/>
      <c r="BA6984" s="6"/>
      <c r="BB6984" s="6"/>
      <c r="BC6984" s="6"/>
      <c r="BD6984" s="6"/>
      <c r="BE6984" s="6"/>
      <c r="BF6984" s="6"/>
      <c r="BG6984" s="6"/>
      <c r="BH6984" s="6"/>
      <c r="BI6984" s="6"/>
      <c r="BJ6984" s="6"/>
      <c r="BK6984" s="6"/>
      <c r="BL6984" s="6"/>
      <c r="BM6984" s="6"/>
      <c r="BN6984" s="6"/>
      <c r="BO6984" s="6" t="s">
        <v>10918</v>
      </c>
      <c r="BP6984" s="7">
        <v>89217410655</v>
      </c>
      <c r="BQ6984" s="6"/>
      <c r="BR6984" s="6" t="s">
        <v>10921</v>
      </c>
      <c r="BS6984" s="6" t="s">
        <v>17091</v>
      </c>
      <c r="BT6984" s="7">
        <v>315</v>
      </c>
      <c r="BU6984" s="8">
        <v>44148</v>
      </c>
      <c r="BV6984" s="6"/>
      <c r="BW6984" s="6"/>
      <c r="BX6984" s="6"/>
      <c r="BY6984" s="6"/>
      <c r="BZ6984" s="6"/>
      <c r="CA6984" s="6"/>
      <c r="CB6984" s="6"/>
      <c r="CC6984" s="6"/>
      <c r="CD6984" s="6"/>
      <c r="CE6984" s="6"/>
      <c r="CF6984" s="6"/>
      <c r="CG6984" s="6"/>
      <c r="CH6984" s="6"/>
    </row>
    <row r="6985" ht="15.15" hidden="1" spans="1:86">
      <c r="A6985" s="4">
        <v>44148.1900925926</v>
      </c>
      <c r="B6985" s="6" t="s">
        <v>15</v>
      </c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 t="s">
        <v>2183</v>
      </c>
      <c r="AF6985" s="6" t="s">
        <v>17100</v>
      </c>
      <c r="AG6985" s="6" t="s">
        <v>2185</v>
      </c>
      <c r="AH6985" s="6" t="s">
        <v>2186</v>
      </c>
      <c r="AI6985" s="6" t="s">
        <v>9682</v>
      </c>
      <c r="AJ6985" s="7">
        <v>102</v>
      </c>
      <c r="AK6985" s="6" t="s">
        <v>20</v>
      </c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P6985" s="6"/>
      <c r="BQ6985" s="6"/>
      <c r="BR6985" s="6"/>
      <c r="BS6985" s="6"/>
      <c r="BT6985" s="6"/>
      <c r="BU6985" s="6"/>
      <c r="BV6985" s="6"/>
      <c r="BW6985" s="6"/>
      <c r="BX6985" s="6"/>
      <c r="BY6985" s="6"/>
      <c r="BZ6985" s="6"/>
      <c r="CA6985" s="6"/>
      <c r="CB6985" s="6"/>
      <c r="CC6985" s="6"/>
      <c r="CD6985" s="6"/>
      <c r="CE6985" s="6"/>
      <c r="CF6985" s="6"/>
      <c r="CG6985" s="6"/>
      <c r="CH6985" s="6"/>
    </row>
    <row r="6986" ht="15.15" hidden="1" spans="1:86">
      <c r="A6986" s="4">
        <v>44148.2149884259</v>
      </c>
      <c r="B6986" s="5" t="s">
        <v>27</v>
      </c>
      <c r="C6986" s="6"/>
      <c r="D6986" s="6"/>
      <c r="E6986" s="6"/>
      <c r="F6986" s="6"/>
      <c r="G6986" s="6"/>
      <c r="H6986" s="6"/>
      <c r="I6986" s="6"/>
      <c r="J6986" s="6" t="s">
        <v>17101</v>
      </c>
      <c r="K6986" s="7">
        <v>89112137347</v>
      </c>
      <c r="L6986" s="6" t="s">
        <v>17102</v>
      </c>
      <c r="M6986" s="6" t="s">
        <v>17103</v>
      </c>
      <c r="N6986" s="6" t="s">
        <v>369</v>
      </c>
      <c r="O6986" s="7">
        <v>101</v>
      </c>
      <c r="P6986" s="8">
        <v>44144</v>
      </c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P6986" s="6"/>
      <c r="BQ6986" s="6"/>
      <c r="BR6986" s="6"/>
      <c r="BS6986" s="6"/>
      <c r="BT6986" s="6"/>
      <c r="BU6986" s="6"/>
      <c r="BV6986" s="6"/>
      <c r="BW6986" s="6"/>
      <c r="BX6986" s="6"/>
      <c r="BY6986" s="6"/>
      <c r="BZ6986" s="6"/>
      <c r="CA6986" s="6"/>
      <c r="CB6986" s="6"/>
      <c r="CC6986" s="6"/>
      <c r="CD6986" s="6"/>
      <c r="CE6986" s="6"/>
      <c r="CF6986" s="6"/>
      <c r="CG6986" s="6"/>
      <c r="CH6986" s="6"/>
    </row>
    <row r="6987" ht="15.15" hidden="1" spans="1:86">
      <c r="A6987" s="4">
        <v>44148.2296180556</v>
      </c>
      <c r="B6987" s="5" t="s">
        <v>169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 t="s">
        <v>16115</v>
      </c>
      <c r="Y6987" s="6">
        <v>79516552373</v>
      </c>
      <c r="Z6987" s="6" t="s">
        <v>16116</v>
      </c>
      <c r="AA6987" s="6" t="s">
        <v>16117</v>
      </c>
      <c r="AB6987" s="6" t="s">
        <v>1976</v>
      </c>
      <c r="AC6987" s="7">
        <v>201</v>
      </c>
      <c r="AD6987" s="8">
        <v>44147</v>
      </c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</row>
    <row r="6988" ht="15.15" hidden="1" spans="1:86">
      <c r="A6988" s="4">
        <v>44148.2307407407</v>
      </c>
      <c r="B6988" s="5" t="s">
        <v>65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 t="s">
        <v>16115</v>
      </c>
      <c r="R6988" s="6">
        <v>79219285570</v>
      </c>
      <c r="S6988" s="6" t="s">
        <v>16116</v>
      </c>
      <c r="T6988" s="6" t="s">
        <v>16117</v>
      </c>
      <c r="U6988" s="6" t="s">
        <v>17104</v>
      </c>
      <c r="V6988" s="6">
        <v>3</v>
      </c>
      <c r="W6988" s="8">
        <v>44147</v>
      </c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</row>
    <row r="6989" ht="15.15" hidden="1" spans="1:86">
      <c r="A6989" s="4">
        <v>44148.2318171296</v>
      </c>
      <c r="B6989" s="5" t="s">
        <v>65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 t="s">
        <v>16115</v>
      </c>
      <c r="R6989" s="6">
        <v>79219285570</v>
      </c>
      <c r="S6989" s="6" t="s">
        <v>16116</v>
      </c>
      <c r="T6989" s="6" t="s">
        <v>16117</v>
      </c>
      <c r="U6989" s="6" t="s">
        <v>17105</v>
      </c>
      <c r="V6989" s="6">
        <v>3</v>
      </c>
      <c r="W6989" s="8">
        <v>44147</v>
      </c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</row>
    <row r="6990" ht="15.15" hidden="1" spans="1:86">
      <c r="A6990" s="4">
        <v>44148.2727083333</v>
      </c>
      <c r="B6990" s="5" t="s">
        <v>192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 t="s">
        <v>14032</v>
      </c>
      <c r="BA6990" s="7">
        <v>89118248075</v>
      </c>
      <c r="BB6990" s="6" t="s">
        <v>14033</v>
      </c>
      <c r="BC6990" s="6" t="s">
        <v>14034</v>
      </c>
      <c r="BD6990" s="6" t="s">
        <v>12862</v>
      </c>
      <c r="BE6990" s="7">
        <v>135</v>
      </c>
      <c r="BF6990" s="8">
        <v>44148</v>
      </c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</row>
    <row r="6991" ht="15.15" spans="1:86">
      <c r="A6991" s="4">
        <v>44148.274837963</v>
      </c>
      <c r="B6991" s="5" t="s">
        <v>11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 t="s">
        <v>17106</v>
      </c>
      <c r="BP6991" s="6">
        <v>79119924456</v>
      </c>
      <c r="BQ6991" s="6" t="s">
        <v>17107</v>
      </c>
      <c r="BR6991" s="6" t="s">
        <v>17108</v>
      </c>
      <c r="BS6991" s="6" t="s">
        <v>13043</v>
      </c>
      <c r="BT6991" s="6" t="s">
        <v>1995</v>
      </c>
      <c r="BU6991" s="8">
        <v>44148</v>
      </c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</row>
    <row r="6992" ht="15.15" hidden="1" spans="1:86">
      <c r="A6992" s="4">
        <v>44148.275775463</v>
      </c>
      <c r="B6992" s="5" t="s">
        <v>125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 t="s">
        <v>17109</v>
      </c>
      <c r="AT6992" s="7">
        <v>89679677733</v>
      </c>
      <c r="AU6992" s="6" t="s">
        <v>17110</v>
      </c>
      <c r="AV6992" s="6" t="s">
        <v>17111</v>
      </c>
      <c r="AW6992" s="6" t="s">
        <v>5577</v>
      </c>
      <c r="AX6992" s="6" t="s">
        <v>17112</v>
      </c>
      <c r="AY6992" s="8">
        <v>44147</v>
      </c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</row>
    <row r="6993" ht="15.15" hidden="1" spans="1:86">
      <c r="A6993" s="4">
        <v>44148.2992824074</v>
      </c>
      <c r="B6993" s="5" t="s">
        <v>27</v>
      </c>
      <c r="C6993" s="6"/>
      <c r="D6993" s="6"/>
      <c r="E6993" s="6"/>
      <c r="F6993" s="6"/>
      <c r="G6993" s="6"/>
      <c r="H6993" s="6"/>
      <c r="I6993" s="6"/>
      <c r="J6993" s="6" t="s">
        <v>17113</v>
      </c>
      <c r="K6993" s="6">
        <v>79300089161</v>
      </c>
      <c r="L6993" s="6" t="s">
        <v>17114</v>
      </c>
      <c r="M6993" s="6" t="s">
        <v>17115</v>
      </c>
      <c r="N6993" s="6" t="s">
        <v>17116</v>
      </c>
      <c r="O6993" s="7">
        <v>704</v>
      </c>
      <c r="P6993" s="8">
        <v>44148</v>
      </c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</row>
    <row r="6994" ht="15.15" hidden="1" spans="1:86">
      <c r="A6994" s="4">
        <v>44148.3037384259</v>
      </c>
      <c r="B6994" s="6" t="s">
        <v>15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 t="s">
        <v>13620</v>
      </c>
      <c r="AF6994" s="7">
        <v>89052626926</v>
      </c>
      <c r="AG6994" s="6" t="s">
        <v>17117</v>
      </c>
      <c r="AH6994" s="6" t="s">
        <v>17118</v>
      </c>
      <c r="AI6994" s="6" t="s">
        <v>6687</v>
      </c>
      <c r="AJ6994" s="7">
        <v>103</v>
      </c>
      <c r="AK6994" s="6" t="s">
        <v>20</v>
      </c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</row>
    <row r="6995" ht="15.15" hidden="1" spans="1:86">
      <c r="A6995" s="4">
        <v>44148.3147222222</v>
      </c>
      <c r="B6995" s="5" t="s">
        <v>169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 t="s">
        <v>17119</v>
      </c>
      <c r="Y6995" s="7">
        <v>79516435391</v>
      </c>
      <c r="Z6995" s="6" t="s">
        <v>17120</v>
      </c>
      <c r="AA6995" s="6" t="s">
        <v>17121</v>
      </c>
      <c r="AB6995" s="6" t="s">
        <v>2417</v>
      </c>
      <c r="AC6995" s="7">
        <v>202</v>
      </c>
      <c r="AD6995" s="8">
        <v>44148</v>
      </c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</row>
    <row r="6996" ht="15.15" hidden="1" spans="1:86">
      <c r="A6996" s="4">
        <v>44148.3218865741</v>
      </c>
      <c r="B6996" s="5" t="s">
        <v>44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 t="s">
        <v>17122</v>
      </c>
      <c r="AM6996" s="7">
        <v>89602601584</v>
      </c>
      <c r="AN6996" s="6" t="s">
        <v>2371</v>
      </c>
      <c r="AO6996" s="6" t="s">
        <v>2372</v>
      </c>
      <c r="AP6996" s="6" t="s">
        <v>1660</v>
      </c>
      <c r="AQ6996" s="7">
        <v>0</v>
      </c>
      <c r="AR6996" s="8">
        <v>44144</v>
      </c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</row>
    <row r="6997" ht="15.15" hidden="1" spans="1:86">
      <c r="A6997" s="4">
        <v>44148.324212963</v>
      </c>
      <c r="B6997" s="6" t="s">
        <v>15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 t="s">
        <v>17123</v>
      </c>
      <c r="AF6997" s="7">
        <v>89211848054</v>
      </c>
      <c r="AG6997" s="6" t="s">
        <v>17124</v>
      </c>
      <c r="AH6997" s="6" t="s">
        <v>17125</v>
      </c>
      <c r="AI6997" s="6" t="s">
        <v>3527</v>
      </c>
      <c r="AJ6997" s="7">
        <v>501</v>
      </c>
      <c r="AK6997" s="6" t="s">
        <v>74</v>
      </c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</row>
    <row r="6998" ht="15.15" hidden="1" spans="1:86">
      <c r="A6998" s="4">
        <v>44148.3258564815</v>
      </c>
      <c r="B6998" s="5" t="s">
        <v>65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 t="s">
        <v>16900</v>
      </c>
      <c r="R6998" s="7">
        <v>89112469118</v>
      </c>
      <c r="S6998" s="6" t="s">
        <v>17126</v>
      </c>
      <c r="T6998" s="6" t="s">
        <v>16902</v>
      </c>
      <c r="U6998" s="6" t="s">
        <v>17127</v>
      </c>
      <c r="V6998" s="7">
        <v>201</v>
      </c>
      <c r="W6998" s="8">
        <v>44148</v>
      </c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</row>
    <row r="6999" ht="15.15" hidden="1" spans="1:86">
      <c r="A6999" s="4">
        <v>44148.3437152778</v>
      </c>
      <c r="B6999" s="6" t="s">
        <v>15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 t="s">
        <v>17128</v>
      </c>
      <c r="AF6999" s="7">
        <v>89217870537</v>
      </c>
      <c r="AG6999" s="6" t="s">
        <v>17129</v>
      </c>
      <c r="AH6999" s="6" t="s">
        <v>17130</v>
      </c>
      <c r="AI6999" s="6" t="s">
        <v>17131</v>
      </c>
      <c r="AJ6999" s="7">
        <v>201</v>
      </c>
      <c r="AK6999" s="6" t="s">
        <v>20</v>
      </c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</row>
    <row r="7000" ht="15.15" hidden="1" spans="1:86">
      <c r="A7000" s="4">
        <v>44148.3439814815</v>
      </c>
      <c r="B7000" s="6" t="s">
        <v>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 t="s">
        <v>17132</v>
      </c>
      <c r="AF7000" s="7">
        <v>89585879971</v>
      </c>
      <c r="AG7000" s="6" t="s">
        <v>17133</v>
      </c>
      <c r="AH7000" s="6" t="s">
        <v>17134</v>
      </c>
      <c r="AI7000" s="6" t="s">
        <v>17135</v>
      </c>
      <c r="AJ7000" s="6" t="s">
        <v>17136</v>
      </c>
      <c r="AK7000" s="6" t="s">
        <v>26</v>
      </c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</row>
    <row r="7001" ht="15.15" hidden="1" spans="1:86">
      <c r="A7001" s="4">
        <v>44148.3560185185</v>
      </c>
      <c r="B7001" s="6" t="s">
        <v>80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 t="s">
        <v>17137</v>
      </c>
      <c r="BH7001" s="7">
        <v>89217448742</v>
      </c>
      <c r="BI7001" s="6" t="s">
        <v>17138</v>
      </c>
      <c r="BJ7001" s="6" t="s">
        <v>17139</v>
      </c>
      <c r="BK7001" s="6" t="s">
        <v>17140</v>
      </c>
      <c r="BL7001" s="6" t="s">
        <v>1556</v>
      </c>
      <c r="BM7001" s="6" t="s">
        <v>17141</v>
      </c>
      <c r="BN7001" s="6" t="s">
        <v>20</v>
      </c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</row>
    <row r="7002" ht="15.15" hidden="1" spans="1:86">
      <c r="A7002" s="4">
        <v>44148.3750115741</v>
      </c>
      <c r="B7002" s="6" t="s">
        <v>80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 t="s">
        <v>17142</v>
      </c>
      <c r="BH7002" s="7">
        <v>89119535999</v>
      </c>
      <c r="BI7002" s="6"/>
      <c r="BJ7002" s="6" t="s">
        <v>17143</v>
      </c>
      <c r="BK7002" s="6" t="s">
        <v>17144</v>
      </c>
      <c r="BL7002" s="6" t="s">
        <v>3151</v>
      </c>
      <c r="BM7002" s="7">
        <v>157</v>
      </c>
      <c r="BN7002" s="6" t="s">
        <v>20</v>
      </c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</row>
    <row r="7003" ht="15.15" hidden="1" spans="1:86">
      <c r="A7003" s="4">
        <v>44148.3788888889</v>
      </c>
      <c r="B7003" s="5" t="s">
        <v>65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 t="s">
        <v>17145</v>
      </c>
      <c r="R7003" s="6">
        <v>79095927989</v>
      </c>
      <c r="S7003" s="6"/>
      <c r="T7003" s="6" t="s">
        <v>17146</v>
      </c>
      <c r="U7003" s="6" t="s">
        <v>3453</v>
      </c>
      <c r="V7003" s="6">
        <v>3</v>
      </c>
      <c r="W7003" s="8">
        <v>44148</v>
      </c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</row>
    <row r="7004" ht="15.15" hidden="1" spans="1:86">
      <c r="A7004" s="4">
        <v>44148.3800810185</v>
      </c>
      <c r="B7004" s="6" t="s">
        <v>15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 t="s">
        <v>17147</v>
      </c>
      <c r="AF7004" s="6">
        <v>79219581221</v>
      </c>
      <c r="AG7004" s="6" t="s">
        <v>17148</v>
      </c>
      <c r="AH7004" s="6" t="s">
        <v>17149</v>
      </c>
      <c r="AI7004" s="6" t="s">
        <v>14242</v>
      </c>
      <c r="AJ7004" s="6" t="s">
        <v>46</v>
      </c>
      <c r="AK7004" s="6" t="s">
        <v>20</v>
      </c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</row>
    <row r="7005" ht="15.15" hidden="1" spans="1:86">
      <c r="A7005" s="4">
        <v>44148.380462963</v>
      </c>
      <c r="B7005" s="6" t="s">
        <v>15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 t="s">
        <v>17150</v>
      </c>
      <c r="AF7005" s="7">
        <v>89213132851</v>
      </c>
      <c r="AG7005" s="6" t="s">
        <v>17151</v>
      </c>
      <c r="AH7005" s="6" t="s">
        <v>17152</v>
      </c>
      <c r="AI7005" s="6" t="s">
        <v>11649</v>
      </c>
      <c r="AJ7005" s="7">
        <v>102</v>
      </c>
      <c r="AK7005" s="6" t="s">
        <v>20</v>
      </c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</row>
    <row r="7006" ht="15.15" hidden="1" spans="1:86">
      <c r="A7006" s="4">
        <v>44148.3852546296</v>
      </c>
      <c r="B7006" s="5" t="s">
        <v>65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 t="s">
        <v>17153</v>
      </c>
      <c r="R7006" s="6">
        <v>79219105404</v>
      </c>
      <c r="S7006" s="6" t="s">
        <v>17154</v>
      </c>
      <c r="T7006" s="6" t="s">
        <v>17155</v>
      </c>
      <c r="U7006" s="6" t="s">
        <v>4499</v>
      </c>
      <c r="V7006" s="6">
        <v>3</v>
      </c>
      <c r="W7006" s="8">
        <v>44148</v>
      </c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</row>
    <row r="7007" ht="15.15" hidden="1" spans="1:86">
      <c r="A7007" s="4">
        <v>44148.3873726852</v>
      </c>
      <c r="B7007" s="5" t="s">
        <v>169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 t="s">
        <v>5714</v>
      </c>
      <c r="Y7007" s="6" t="s">
        <v>5715</v>
      </c>
      <c r="Z7007" s="6" t="s">
        <v>5716</v>
      </c>
      <c r="AA7007" s="6" t="s">
        <v>5717</v>
      </c>
      <c r="AB7007" s="6" t="s">
        <v>5718</v>
      </c>
      <c r="AC7007" s="7">
        <v>102</v>
      </c>
      <c r="AD7007" s="7" t="s">
        <v>4142</v>
      </c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</row>
    <row r="7008" ht="15.15" hidden="1" spans="1:86">
      <c r="A7008" s="4">
        <v>44148.3895486111</v>
      </c>
      <c r="B7008" s="6" t="s">
        <v>15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 t="s">
        <v>17156</v>
      </c>
      <c r="AF7008" s="6">
        <v>79516493074</v>
      </c>
      <c r="AG7008" s="6" t="s">
        <v>17157</v>
      </c>
      <c r="AH7008" s="6" t="s">
        <v>17158</v>
      </c>
      <c r="AI7008" s="6" t="s">
        <v>9682</v>
      </c>
      <c r="AJ7008" s="7">
        <v>103</v>
      </c>
      <c r="AK7008" s="6" t="s">
        <v>20</v>
      </c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</row>
    <row r="7009" ht="15.15" hidden="1" spans="1:86">
      <c r="A7009" s="4">
        <v>44148.3919560185</v>
      </c>
      <c r="B7009" s="6" t="s">
        <v>15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 t="s">
        <v>16118</v>
      </c>
      <c r="AF7009" s="7">
        <v>89219056568</v>
      </c>
      <c r="AG7009" s="6" t="s">
        <v>17159</v>
      </c>
      <c r="AH7009" s="6" t="s">
        <v>16120</v>
      </c>
      <c r="AI7009" s="6" t="s">
        <v>7250</v>
      </c>
      <c r="AJ7009" s="7">
        <v>101</v>
      </c>
      <c r="AK7009" s="6" t="s">
        <v>20</v>
      </c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</row>
    <row r="7010" ht="15.15" spans="1:86">
      <c r="A7010" s="4">
        <v>44148.3996412037</v>
      </c>
      <c r="B7010" s="5" t="s">
        <v>11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 t="s">
        <v>17160</v>
      </c>
      <c r="BP7010" s="7">
        <v>89650752789</v>
      </c>
      <c r="BQ7010" s="6" t="s">
        <v>10939</v>
      </c>
      <c r="BR7010" s="6" t="s">
        <v>11031</v>
      </c>
      <c r="BS7010" s="6" t="s">
        <v>1028</v>
      </c>
      <c r="BT7010" s="7">
        <v>125</v>
      </c>
      <c r="BU7010" s="8">
        <v>44148</v>
      </c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</row>
    <row r="7011" ht="15.15" spans="1:86">
      <c r="A7011" s="4">
        <v>44148.4005787037</v>
      </c>
      <c r="B7011" s="5" t="s">
        <v>11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 t="s">
        <v>10938</v>
      </c>
      <c r="BP7011" s="7">
        <v>89650752789</v>
      </c>
      <c r="BQ7011" s="6" t="s">
        <v>10939</v>
      </c>
      <c r="BR7011" s="6" t="s">
        <v>10940</v>
      </c>
      <c r="BS7011" s="6" t="s">
        <v>1028</v>
      </c>
      <c r="BT7011" s="7">
        <v>125</v>
      </c>
      <c r="BU7011" s="8">
        <v>44148</v>
      </c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</row>
    <row r="7012" ht="15.15" spans="1:86">
      <c r="A7012" s="4">
        <v>44148.4021180556</v>
      </c>
      <c r="B7012" s="5" t="s">
        <v>11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 t="s">
        <v>17161</v>
      </c>
      <c r="BP7012" s="6" t="s">
        <v>17162</v>
      </c>
      <c r="BQ7012" s="6" t="s">
        <v>17163</v>
      </c>
      <c r="BR7012" s="6" t="s">
        <v>17164</v>
      </c>
      <c r="BS7012" s="6" t="s">
        <v>1556</v>
      </c>
      <c r="BT7012" s="7">
        <v>155</v>
      </c>
      <c r="BU7012" s="8">
        <v>44148</v>
      </c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</row>
    <row r="7013" ht="15.15" spans="1:86">
      <c r="A7013" s="4">
        <v>44148.4040509259</v>
      </c>
      <c r="B7013" s="5" t="s">
        <v>11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 t="s">
        <v>17165</v>
      </c>
      <c r="BP7013" s="7">
        <v>89531656317</v>
      </c>
      <c r="BQ7013" s="6"/>
      <c r="BR7013" s="6" t="s">
        <v>17166</v>
      </c>
      <c r="BS7013" s="6" t="s">
        <v>16655</v>
      </c>
      <c r="BT7013" s="7">
        <v>221</v>
      </c>
      <c r="BU7013" s="8">
        <v>44148</v>
      </c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</row>
    <row r="7014" ht="15.15" hidden="1" spans="1:86">
      <c r="A7014" s="4">
        <v>44148.4099768518</v>
      </c>
      <c r="B7014" s="6" t="s">
        <v>365</v>
      </c>
      <c r="C7014" s="6" t="s">
        <v>17167</v>
      </c>
      <c r="D7014" s="7">
        <v>89522719420</v>
      </c>
      <c r="E7014" s="6"/>
      <c r="F7014" s="6" t="s">
        <v>17168</v>
      </c>
      <c r="G7014" s="6" t="s">
        <v>17169</v>
      </c>
      <c r="H7014" s="6">
        <v>24</v>
      </c>
      <c r="I7014" s="7" t="s">
        <v>17170</v>
      </c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</row>
    <row r="7015" ht="15.15" hidden="1" spans="1:86">
      <c r="A7015" s="4">
        <v>44148.4130324074</v>
      </c>
      <c r="B7015" s="6" t="s">
        <v>15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 t="s">
        <v>17171</v>
      </c>
      <c r="AF7015" s="6" t="s">
        <v>17172</v>
      </c>
      <c r="AG7015" s="6" t="s">
        <v>17173</v>
      </c>
      <c r="AH7015" s="6" t="s">
        <v>17174</v>
      </c>
      <c r="AI7015" s="6" t="s">
        <v>17175</v>
      </c>
      <c r="AJ7015" s="7">
        <v>102</v>
      </c>
      <c r="AK7015" s="6" t="s">
        <v>20</v>
      </c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</row>
    <row r="7016" ht="15.15" hidden="1" spans="1:86">
      <c r="A7016" s="4">
        <v>44148.4163194444</v>
      </c>
      <c r="B7016" s="6" t="s">
        <v>15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 t="s">
        <v>17176</v>
      </c>
      <c r="AF7016" s="6">
        <v>79819375664</v>
      </c>
      <c r="AG7016" s="6" t="s">
        <v>17177</v>
      </c>
      <c r="AH7016" s="6" t="s">
        <v>17178</v>
      </c>
      <c r="AI7016" s="6" t="s">
        <v>17179</v>
      </c>
      <c r="AJ7016" s="7">
        <v>102</v>
      </c>
      <c r="AK7016" s="6" t="s">
        <v>5781</v>
      </c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</row>
    <row r="7017" ht="15.15" hidden="1" spans="1:86">
      <c r="A7017" s="4">
        <v>44148.4292939815</v>
      </c>
      <c r="B7017" s="6" t="s">
        <v>80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 t="s">
        <v>17180</v>
      </c>
      <c r="BH7017" s="6">
        <v>79531577772</v>
      </c>
      <c r="BI7017" s="6" t="s">
        <v>17181</v>
      </c>
      <c r="BJ7017" s="6" t="s">
        <v>17182</v>
      </c>
      <c r="BK7017" s="6" t="s">
        <v>17183</v>
      </c>
      <c r="BL7017" s="6" t="s">
        <v>17184</v>
      </c>
      <c r="BM7017" s="7">
        <v>105</v>
      </c>
      <c r="BN7017" s="6" t="s">
        <v>7759</v>
      </c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</row>
    <row r="7018" ht="15.15" hidden="1" spans="1:86">
      <c r="A7018" s="4">
        <v>44148.4353819444</v>
      </c>
      <c r="B7018" s="5" t="s">
        <v>65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 t="s">
        <v>2578</v>
      </c>
      <c r="R7018" s="7">
        <v>89112318485</v>
      </c>
      <c r="S7018" s="6" t="s">
        <v>17185</v>
      </c>
      <c r="T7018" s="6" t="s">
        <v>2580</v>
      </c>
      <c r="U7018" s="6" t="s">
        <v>2001</v>
      </c>
      <c r="V7018" s="7">
        <v>101</v>
      </c>
      <c r="W7018" s="8">
        <v>44148</v>
      </c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</row>
    <row r="7019" ht="15.15" spans="1:86">
      <c r="A7019" s="4">
        <v>44148.4370717593</v>
      </c>
      <c r="B7019" s="5" t="s">
        <v>11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 t="s">
        <v>17186</v>
      </c>
      <c r="BP7019" s="6">
        <v>79112777353</v>
      </c>
      <c r="BQ7019" s="6" t="s">
        <v>17187</v>
      </c>
      <c r="BR7019" s="6" t="s">
        <v>17188</v>
      </c>
      <c r="BS7019" s="6" t="s">
        <v>16655</v>
      </c>
      <c r="BT7019" s="7">
        <v>221</v>
      </c>
      <c r="BU7019" s="8">
        <v>44148</v>
      </c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</row>
    <row r="7020" ht="15.15" hidden="1" spans="1:86">
      <c r="A7020" s="4">
        <v>44148.4382060185</v>
      </c>
      <c r="B7020" s="6" t="s">
        <v>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 t="s">
        <v>2578</v>
      </c>
      <c r="AF7020" s="7">
        <v>89112318485</v>
      </c>
      <c r="AG7020" s="6" t="s">
        <v>17185</v>
      </c>
      <c r="AH7020" s="6" t="s">
        <v>2580</v>
      </c>
      <c r="AI7020" s="6" t="s">
        <v>1387</v>
      </c>
      <c r="AJ7020" s="7">
        <v>203</v>
      </c>
      <c r="AK7020" s="6" t="s">
        <v>20</v>
      </c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</row>
    <row r="7021" ht="15.15" hidden="1" spans="1:86">
      <c r="A7021" s="4">
        <v>44148.4387847222</v>
      </c>
      <c r="B7021" s="6" t="s">
        <v>15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 t="s">
        <v>14855</v>
      </c>
      <c r="AF7021" s="7">
        <v>89112942845</v>
      </c>
      <c r="AG7021" s="6" t="s">
        <v>14856</v>
      </c>
      <c r="AH7021" s="6" t="s">
        <v>14857</v>
      </c>
      <c r="AI7021" s="6" t="s">
        <v>14858</v>
      </c>
      <c r="AJ7021" s="7">
        <v>201</v>
      </c>
      <c r="AK7021" s="5" t="s">
        <v>14859</v>
      </c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</row>
    <row r="7022" ht="15.15" hidden="1" spans="1:86">
      <c r="A7022" s="4">
        <v>44148.444525463</v>
      </c>
      <c r="B7022" s="6" t="s">
        <v>15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 t="s">
        <v>11636</v>
      </c>
      <c r="AF7022" s="6">
        <v>79219875944</v>
      </c>
      <c r="AG7022" s="6" t="s">
        <v>11637</v>
      </c>
      <c r="AH7022" s="6" t="s">
        <v>17189</v>
      </c>
      <c r="AI7022" s="6" t="s">
        <v>35</v>
      </c>
      <c r="AJ7022" s="7">
        <v>107</v>
      </c>
      <c r="AK7022" s="5" t="s">
        <v>17190</v>
      </c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</row>
    <row r="7023" ht="15.15" hidden="1" spans="1:86">
      <c r="A7023" s="4">
        <v>44148.4454050926</v>
      </c>
      <c r="B7023" s="6" t="s">
        <v>365</v>
      </c>
      <c r="C7023" s="6" t="s">
        <v>2578</v>
      </c>
      <c r="D7023" s="7">
        <v>89112318485</v>
      </c>
      <c r="E7023" s="6" t="s">
        <v>17191</v>
      </c>
      <c r="F7023" s="6" t="s">
        <v>2580</v>
      </c>
      <c r="G7023" s="6" t="s">
        <v>17192</v>
      </c>
      <c r="H7023" s="6" t="s">
        <v>17193</v>
      </c>
      <c r="I7023" s="8">
        <v>44148</v>
      </c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</row>
    <row r="7024" ht="15.15" spans="1:86">
      <c r="A7024" s="4">
        <v>44148.4461689815</v>
      </c>
      <c r="B7024" s="5" t="s">
        <v>11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 t="s">
        <v>17194</v>
      </c>
      <c r="BP7024" s="7">
        <v>89213617364</v>
      </c>
      <c r="BQ7024" s="6" t="s">
        <v>17195</v>
      </c>
      <c r="BR7024" s="6" t="s">
        <v>17196</v>
      </c>
      <c r="BS7024" s="6" t="s">
        <v>17197</v>
      </c>
      <c r="BT7024" s="7">
        <v>221</v>
      </c>
      <c r="BU7024" s="8">
        <v>44148</v>
      </c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</row>
    <row r="7025" ht="15.15" spans="1:86">
      <c r="A7025" s="4">
        <v>44148.4514699074</v>
      </c>
      <c r="B7025" s="5" t="s">
        <v>11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 t="s">
        <v>7872</v>
      </c>
      <c r="BP7025" s="7">
        <v>89817082880</v>
      </c>
      <c r="BQ7025" s="6" t="s">
        <v>17198</v>
      </c>
      <c r="BR7025" s="6" t="s">
        <v>17199</v>
      </c>
      <c r="BS7025" s="6" t="s">
        <v>218</v>
      </c>
      <c r="BT7025" s="7">
        <v>101</v>
      </c>
      <c r="BU7025" s="8">
        <v>44148</v>
      </c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</row>
    <row r="7026" ht="15.15" hidden="1" spans="1:86">
      <c r="A7026" s="4">
        <v>44148.4538194444</v>
      </c>
      <c r="B7026" s="5" t="s">
        <v>65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 t="s">
        <v>17200</v>
      </c>
      <c r="R7026" s="6">
        <v>79819019261</v>
      </c>
      <c r="S7026" s="6" t="s">
        <v>17201</v>
      </c>
      <c r="T7026" s="6" t="s">
        <v>17202</v>
      </c>
      <c r="U7026" s="6" t="s">
        <v>3453</v>
      </c>
      <c r="V7026" s="6" t="s">
        <v>17203</v>
      </c>
      <c r="W7026" s="8">
        <v>44148</v>
      </c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</row>
    <row r="7027" ht="15.15" hidden="1" spans="1:86">
      <c r="A7027" s="4">
        <v>44148.4597916667</v>
      </c>
      <c r="B7027" s="6" t="s">
        <v>365</v>
      </c>
      <c r="C7027" s="6" t="s">
        <v>17204</v>
      </c>
      <c r="D7027" s="6">
        <v>79219525822</v>
      </c>
      <c r="E7027" s="6" t="s">
        <v>17205</v>
      </c>
      <c r="F7027" s="6" t="s">
        <v>17206</v>
      </c>
      <c r="G7027" s="6" t="s">
        <v>7012</v>
      </c>
      <c r="H7027" s="7">
        <v>703</v>
      </c>
      <c r="I7027" s="8">
        <v>44146</v>
      </c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</row>
    <row r="7028" ht="15.15" spans="1:86">
      <c r="A7028" s="4">
        <v>44148.4600694444</v>
      </c>
      <c r="B7028" s="5" t="s">
        <v>11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 t="s">
        <v>11585</v>
      </c>
      <c r="BP7028" s="6">
        <v>79029407659</v>
      </c>
      <c r="BQ7028" s="6" t="s">
        <v>11586</v>
      </c>
      <c r="BR7028" s="6" t="s">
        <v>11587</v>
      </c>
      <c r="BS7028" s="6" t="s">
        <v>10354</v>
      </c>
      <c r="BT7028" s="7">
        <v>306</v>
      </c>
      <c r="BU7028" s="8">
        <v>44148</v>
      </c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</row>
    <row r="7029" ht="15.15" hidden="1" spans="1:86">
      <c r="A7029" s="4">
        <v>44148.464837963</v>
      </c>
      <c r="B7029" s="5" t="s">
        <v>65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 t="s">
        <v>6257</v>
      </c>
      <c r="R7029" s="6">
        <v>79214275664</v>
      </c>
      <c r="S7029" s="6" t="s">
        <v>6258</v>
      </c>
      <c r="T7029" s="6" t="s">
        <v>6259</v>
      </c>
      <c r="U7029" s="6" t="s">
        <v>17207</v>
      </c>
      <c r="V7029" s="6" t="s">
        <v>4916</v>
      </c>
      <c r="W7029" s="8">
        <v>44148</v>
      </c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</row>
    <row r="7030" ht="15.15" spans="1:86">
      <c r="A7030" s="4">
        <v>44148.4655208333</v>
      </c>
      <c r="B7030" s="5" t="s">
        <v>11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 t="s">
        <v>8385</v>
      </c>
      <c r="BP7030" s="6">
        <v>79533417831</v>
      </c>
      <c r="BQ7030" s="6" t="s">
        <v>17208</v>
      </c>
      <c r="BR7030" s="6" t="s">
        <v>17209</v>
      </c>
      <c r="BS7030" s="6" t="s">
        <v>10354</v>
      </c>
      <c r="BT7030" s="7">
        <v>212</v>
      </c>
      <c r="BU7030" s="8">
        <v>44148</v>
      </c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</row>
    <row r="7031" ht="15.15" hidden="1" spans="1:86">
      <c r="A7031" s="4">
        <v>44148.4759606481</v>
      </c>
      <c r="B7031" s="6" t="s">
        <v>15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 t="s">
        <v>17210</v>
      </c>
      <c r="AF7031" s="6">
        <v>79217977730</v>
      </c>
      <c r="AG7031" s="6" t="s">
        <v>17211</v>
      </c>
      <c r="AH7031" s="6" t="s">
        <v>17212</v>
      </c>
      <c r="AI7031" s="6" t="s">
        <v>3496</v>
      </c>
      <c r="AJ7031" s="7">
        <v>201</v>
      </c>
      <c r="AK7031" s="6" t="s">
        <v>7759</v>
      </c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</row>
    <row r="7032" ht="15.15" hidden="1" spans="1:86">
      <c r="A7032" s="4">
        <v>44148.4787268518</v>
      </c>
      <c r="B7032" s="5" t="s">
        <v>192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 t="s">
        <v>14413</v>
      </c>
      <c r="BA7032" s="7">
        <v>89219525216</v>
      </c>
      <c r="BB7032" s="6" t="s">
        <v>14415</v>
      </c>
      <c r="BC7032" s="6" t="s">
        <v>14416</v>
      </c>
      <c r="BD7032" s="6" t="s">
        <v>4425</v>
      </c>
      <c r="BE7032" s="7">
        <v>228</v>
      </c>
      <c r="BF7032" s="8">
        <v>44148</v>
      </c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</row>
    <row r="7033" ht="15.15" spans="1:86">
      <c r="A7033" s="4">
        <v>44148.4831597222</v>
      </c>
      <c r="B7033" s="5" t="s">
        <v>11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 t="s">
        <v>1855</v>
      </c>
      <c r="BP7033" s="6">
        <f>7-905-269-55-78</f>
        <v>-1300</v>
      </c>
      <c r="BQ7033" s="6" t="s">
        <v>1856</v>
      </c>
      <c r="BR7033" s="6" t="s">
        <v>17213</v>
      </c>
      <c r="BS7033" s="6" t="s">
        <v>17214</v>
      </c>
      <c r="BT7033" s="7">
        <v>221</v>
      </c>
      <c r="BU7033" s="8">
        <v>44148</v>
      </c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</row>
    <row r="7034" ht="15.15" hidden="1" spans="1:86">
      <c r="A7034" s="4">
        <v>44148.4906481481</v>
      </c>
      <c r="B7034" s="6" t="s">
        <v>15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 t="s">
        <v>17215</v>
      </c>
      <c r="AF7034" s="7">
        <v>89219612191</v>
      </c>
      <c r="AG7034" s="6" t="s">
        <v>17216</v>
      </c>
      <c r="AH7034" s="6" t="s">
        <v>17217</v>
      </c>
      <c r="AI7034" s="6" t="s">
        <v>1166</v>
      </c>
      <c r="AJ7034" s="7">
        <v>102</v>
      </c>
      <c r="AK7034" s="6" t="s">
        <v>74</v>
      </c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</row>
    <row r="7035" ht="15.15" hidden="1" spans="1:86">
      <c r="A7035" s="4">
        <v>44148.4912384259</v>
      </c>
      <c r="B7035" s="5" t="s">
        <v>65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 t="s">
        <v>17218</v>
      </c>
      <c r="R7035" s="7">
        <v>89119467087</v>
      </c>
      <c r="S7035" s="6" t="s">
        <v>17219</v>
      </c>
      <c r="T7035" s="6" t="s">
        <v>17220</v>
      </c>
      <c r="U7035" s="6" t="s">
        <v>168</v>
      </c>
      <c r="V7035" s="7">
        <v>201</v>
      </c>
      <c r="W7035" s="8">
        <v>44117</v>
      </c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</row>
    <row r="7036" ht="15.15" hidden="1" spans="1:86">
      <c r="A7036" s="4">
        <v>44148.4925810185</v>
      </c>
      <c r="B7036" s="5" t="s">
        <v>65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 t="s">
        <v>5622</v>
      </c>
      <c r="R7036" s="7">
        <v>89216577640</v>
      </c>
      <c r="S7036" s="6" t="s">
        <v>5623</v>
      </c>
      <c r="T7036" s="6" t="s">
        <v>5624</v>
      </c>
      <c r="U7036" s="6" t="s">
        <v>414</v>
      </c>
      <c r="V7036" s="7">
        <v>501</v>
      </c>
      <c r="W7036" s="8">
        <v>44147</v>
      </c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</row>
    <row r="7037" ht="15.15" hidden="1" spans="1:86">
      <c r="A7037" s="4">
        <v>44148.4929861111</v>
      </c>
      <c r="B7037" s="6" t="s">
        <v>80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 t="s">
        <v>16058</v>
      </c>
      <c r="BH7037" s="7">
        <v>89219312589</v>
      </c>
      <c r="BI7037" s="6" t="s">
        <v>16059</v>
      </c>
      <c r="BJ7037" s="6" t="s">
        <v>16060</v>
      </c>
      <c r="BK7037" s="6" t="s">
        <v>16061</v>
      </c>
      <c r="BL7037" s="6" t="s">
        <v>3151</v>
      </c>
      <c r="BM7037" s="7">
        <v>2</v>
      </c>
      <c r="BN7037" s="6" t="s">
        <v>712</v>
      </c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</row>
    <row r="7038" ht="15.15" hidden="1" spans="1:86">
      <c r="A7038" s="4">
        <v>44148.5031597222</v>
      </c>
      <c r="B7038" s="6" t="s">
        <v>15</v>
      </c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 t="s">
        <v>17221</v>
      </c>
      <c r="AF7038" s="6">
        <v>79213011099</v>
      </c>
      <c r="AG7038" s="6" t="s">
        <v>17222</v>
      </c>
      <c r="AH7038" s="6" t="s">
        <v>17223</v>
      </c>
      <c r="AI7038" s="6" t="s">
        <v>3559</v>
      </c>
      <c r="AJ7038" s="7">
        <v>203</v>
      </c>
      <c r="AK7038" s="6" t="s">
        <v>74</v>
      </c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6"/>
      <c r="BA7038" s="6"/>
      <c r="BB7038" s="6"/>
      <c r="BC7038" s="6"/>
      <c r="BD7038" s="6"/>
      <c r="BE7038" s="6"/>
      <c r="BF7038" s="6"/>
      <c r="BG7038" s="6"/>
      <c r="BH7038" s="6"/>
      <c r="BI7038" s="6"/>
      <c r="BJ7038" s="6"/>
      <c r="BK7038" s="6"/>
      <c r="BL7038" s="6"/>
      <c r="BM7038" s="6"/>
      <c r="BN7038" s="6"/>
      <c r="BO7038" s="6"/>
      <c r="BP7038" s="6"/>
      <c r="BQ7038" s="6"/>
      <c r="BR7038" s="6"/>
      <c r="BS7038" s="6"/>
      <c r="BT7038" s="6"/>
      <c r="BU7038" s="6"/>
      <c r="BV7038" s="6"/>
      <c r="BW7038" s="6"/>
      <c r="BX7038" s="6"/>
      <c r="BY7038" s="6"/>
      <c r="BZ7038" s="6"/>
      <c r="CA7038" s="6"/>
      <c r="CB7038" s="6"/>
      <c r="CC7038" s="6"/>
      <c r="CD7038" s="6"/>
      <c r="CE7038" s="6"/>
      <c r="CF7038" s="6"/>
      <c r="CG7038" s="6"/>
      <c r="CH7038" s="6"/>
    </row>
    <row r="7039" ht="15.15" spans="1:86">
      <c r="A7039" s="4">
        <v>44148.5072222222</v>
      </c>
      <c r="B7039" s="5" t="s">
        <v>11</v>
      </c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6"/>
      <c r="BA7039" s="6"/>
      <c r="BB7039" s="6"/>
      <c r="BC7039" s="6"/>
      <c r="BD7039" s="6"/>
      <c r="BE7039" s="6"/>
      <c r="BF7039" s="6"/>
      <c r="BG7039" s="6"/>
      <c r="BH7039" s="6"/>
      <c r="BI7039" s="6"/>
      <c r="BJ7039" s="6"/>
      <c r="BK7039" s="6"/>
      <c r="BL7039" s="6"/>
      <c r="BM7039" s="6"/>
      <c r="BN7039" s="6"/>
      <c r="BO7039" s="6" t="s">
        <v>1513</v>
      </c>
      <c r="BP7039" s="7">
        <v>89112256562</v>
      </c>
      <c r="BQ7039" s="6" t="s">
        <v>1514</v>
      </c>
      <c r="BR7039" s="6" t="s">
        <v>1515</v>
      </c>
      <c r="BS7039" s="6" t="s">
        <v>12595</v>
      </c>
      <c r="BT7039" s="7">
        <v>163</v>
      </c>
      <c r="BU7039" s="8">
        <v>44147</v>
      </c>
      <c r="BV7039" s="6"/>
      <c r="BW7039" s="6"/>
      <c r="BX7039" s="6"/>
      <c r="BY7039" s="6"/>
      <c r="BZ7039" s="6"/>
      <c r="CA7039" s="6"/>
      <c r="CB7039" s="6"/>
      <c r="CC7039" s="6"/>
      <c r="CD7039" s="6"/>
      <c r="CE7039" s="6"/>
      <c r="CF7039" s="6"/>
      <c r="CG7039" s="6"/>
      <c r="CH7039" s="6"/>
    </row>
    <row r="7040" ht="15.15" hidden="1" spans="1:86">
      <c r="A7040" s="4">
        <v>44148.5072569444</v>
      </c>
      <c r="B7040" s="6" t="s">
        <v>15</v>
      </c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 t="s">
        <v>17224</v>
      </c>
      <c r="AF7040" s="6">
        <v>79013010036</v>
      </c>
      <c r="AG7040" s="6" t="s">
        <v>17225</v>
      </c>
      <c r="AH7040" s="6" t="s">
        <v>17226</v>
      </c>
      <c r="AI7040" s="6" t="s">
        <v>4743</v>
      </c>
      <c r="AJ7040" s="7">
        <v>204</v>
      </c>
      <c r="AK7040" s="5" t="s">
        <v>3086</v>
      </c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P7040" s="6"/>
      <c r="BQ7040" s="6"/>
      <c r="BR7040" s="6"/>
      <c r="BS7040" s="6"/>
      <c r="BT7040" s="6"/>
      <c r="BU7040" s="6"/>
      <c r="BV7040" s="6"/>
      <c r="BW7040" s="6"/>
      <c r="BX7040" s="6"/>
      <c r="BY7040" s="6"/>
      <c r="BZ7040" s="6"/>
      <c r="CA7040" s="6"/>
      <c r="CB7040" s="6"/>
      <c r="CC7040" s="6"/>
      <c r="CD7040" s="6"/>
      <c r="CE7040" s="6"/>
      <c r="CF7040" s="6"/>
      <c r="CG7040" s="6"/>
      <c r="CH7040" s="6"/>
    </row>
    <row r="7041" ht="15.15" hidden="1" spans="1:86">
      <c r="A7041" s="4">
        <v>44148.5089467593</v>
      </c>
      <c r="B7041" s="5" t="s">
        <v>192</v>
      </c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 t="s">
        <v>11585</v>
      </c>
      <c r="BA7041" s="6">
        <v>79029407659</v>
      </c>
      <c r="BB7041" s="6" t="s">
        <v>11586</v>
      </c>
      <c r="BC7041" s="6" t="s">
        <v>11587</v>
      </c>
      <c r="BD7041" s="6" t="s">
        <v>11588</v>
      </c>
      <c r="BE7041" s="7">
        <v>138</v>
      </c>
      <c r="BF7041" s="8">
        <v>44148</v>
      </c>
      <c r="BG7041" s="6"/>
      <c r="BH7041" s="6"/>
      <c r="BI7041" s="6"/>
      <c r="BJ7041" s="6"/>
      <c r="BK7041" s="6"/>
      <c r="BL7041" s="6"/>
      <c r="BM7041" s="6"/>
      <c r="BN7041" s="6"/>
      <c r="BO7041" s="6"/>
      <c r="BP7041" s="6"/>
      <c r="BQ7041" s="6"/>
      <c r="BR7041" s="6"/>
      <c r="BS7041" s="6"/>
      <c r="BT7041" s="6"/>
      <c r="BU7041" s="6"/>
      <c r="BV7041" s="6"/>
      <c r="BW7041" s="6"/>
      <c r="BX7041" s="6"/>
      <c r="BY7041" s="6"/>
      <c r="BZ7041" s="6"/>
      <c r="CA7041" s="6"/>
      <c r="CB7041" s="6"/>
      <c r="CC7041" s="6"/>
      <c r="CD7041" s="6"/>
      <c r="CE7041" s="6"/>
      <c r="CF7041" s="6"/>
      <c r="CG7041" s="6"/>
      <c r="CH7041" s="6"/>
    </row>
    <row r="7042" ht="15.15" hidden="1" spans="1:86">
      <c r="A7042" s="4">
        <v>44148.5098611111</v>
      </c>
      <c r="B7042" s="5" t="s">
        <v>192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 t="s">
        <v>11585</v>
      </c>
      <c r="BA7042" s="6">
        <v>79029407659</v>
      </c>
      <c r="BB7042" s="6" t="s">
        <v>11586</v>
      </c>
      <c r="BC7042" s="6" t="s">
        <v>11587</v>
      </c>
      <c r="BD7042" s="6" t="s">
        <v>12862</v>
      </c>
      <c r="BE7042" s="7">
        <v>136</v>
      </c>
      <c r="BF7042" s="8">
        <v>44148</v>
      </c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</row>
    <row r="7043" ht="15.15" hidden="1" spans="1:86">
      <c r="A7043" s="4">
        <v>44148.5108680556</v>
      </c>
      <c r="B7043" s="6" t="s">
        <v>15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 t="s">
        <v>9717</v>
      </c>
      <c r="AF7043" s="7">
        <v>79633434050</v>
      </c>
      <c r="AG7043" s="6" t="s">
        <v>9719</v>
      </c>
      <c r="AH7043" s="6" t="s">
        <v>17227</v>
      </c>
      <c r="AI7043" s="6" t="s">
        <v>1387</v>
      </c>
      <c r="AJ7043" s="7">
        <v>104</v>
      </c>
      <c r="AK7043" s="6" t="s">
        <v>20</v>
      </c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</row>
    <row r="7044" ht="15.15" hidden="1" spans="1:86">
      <c r="A7044" s="4">
        <v>44148.5187731481</v>
      </c>
      <c r="B7044" s="6" t="s">
        <v>15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 t="s">
        <v>17228</v>
      </c>
      <c r="AF7044" s="6">
        <v>79214311303</v>
      </c>
      <c r="AG7044" s="6" t="s">
        <v>17229</v>
      </c>
      <c r="AH7044" s="6" t="s">
        <v>17230</v>
      </c>
      <c r="AI7044" s="6" t="s">
        <v>3496</v>
      </c>
      <c r="AJ7044" s="7">
        <v>201</v>
      </c>
      <c r="AK7044" s="6" t="s">
        <v>20</v>
      </c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</row>
    <row r="7045" ht="15.15" hidden="1" spans="1:86">
      <c r="A7045" s="4">
        <v>44148.5198032407</v>
      </c>
      <c r="B7045" s="5" t="s">
        <v>27</v>
      </c>
      <c r="C7045" s="6"/>
      <c r="D7045" s="6"/>
      <c r="E7045" s="6"/>
      <c r="F7045" s="6"/>
      <c r="G7045" s="6"/>
      <c r="H7045" s="6"/>
      <c r="I7045" s="6"/>
      <c r="J7045" s="6" t="s">
        <v>3479</v>
      </c>
      <c r="K7045" s="7">
        <v>89516603979</v>
      </c>
      <c r="L7045" s="6" t="s">
        <v>3481</v>
      </c>
      <c r="M7045" s="6" t="s">
        <v>10411</v>
      </c>
      <c r="N7045" s="6" t="s">
        <v>3075</v>
      </c>
      <c r="O7045" s="7">
        <v>102</v>
      </c>
      <c r="P7045" s="8">
        <v>44148</v>
      </c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</row>
    <row r="7046" ht="15.15" hidden="1" spans="1:86">
      <c r="A7046" s="4">
        <v>44148.520162037</v>
      </c>
      <c r="B7046" s="6" t="s">
        <v>15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 t="s">
        <v>17231</v>
      </c>
      <c r="AF7046" s="6">
        <v>79112147002</v>
      </c>
      <c r="AG7046" s="6" t="s">
        <v>17232</v>
      </c>
      <c r="AH7046" s="6" t="s">
        <v>17233</v>
      </c>
      <c r="AI7046" s="6" t="s">
        <v>1166</v>
      </c>
      <c r="AJ7046" s="7">
        <v>102</v>
      </c>
      <c r="AK7046" s="6" t="s">
        <v>56</v>
      </c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</row>
    <row r="7047" ht="15.15" hidden="1" spans="1:86">
      <c r="A7047" s="4">
        <v>44148.5207638889</v>
      </c>
      <c r="B7047" s="5" t="s">
        <v>65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 t="s">
        <v>17234</v>
      </c>
      <c r="R7047" s="6">
        <v>79313390988</v>
      </c>
      <c r="S7047" s="6"/>
      <c r="T7047" s="6" t="s">
        <v>17235</v>
      </c>
      <c r="U7047" s="6" t="s">
        <v>4911</v>
      </c>
      <c r="V7047" s="7">
        <v>201</v>
      </c>
      <c r="W7047" s="8">
        <v>44147</v>
      </c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</row>
    <row r="7048" ht="15.15" hidden="1" spans="1:86">
      <c r="A7048" s="4">
        <v>44148.5209606482</v>
      </c>
      <c r="B7048" s="6" t="s">
        <v>15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 t="s">
        <v>6683</v>
      </c>
      <c r="AF7048" s="6" t="s">
        <v>17236</v>
      </c>
      <c r="AG7048" s="6" t="s">
        <v>6685</v>
      </c>
      <c r="AH7048" s="6" t="s">
        <v>6686</v>
      </c>
      <c r="AI7048" s="6" t="s">
        <v>6687</v>
      </c>
      <c r="AJ7048" s="7">
        <v>105</v>
      </c>
      <c r="AK7048" s="6" t="s">
        <v>20</v>
      </c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</row>
    <row r="7049" ht="15.15" hidden="1" spans="1:86">
      <c r="A7049" s="4">
        <v>44148.5211921296</v>
      </c>
      <c r="B7049" s="5" t="s">
        <v>65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 t="s">
        <v>17237</v>
      </c>
      <c r="R7049" s="7">
        <v>89819770630</v>
      </c>
      <c r="S7049" s="6" t="s">
        <v>17238</v>
      </c>
      <c r="T7049" s="6" t="s">
        <v>17239</v>
      </c>
      <c r="U7049" s="6" t="s">
        <v>8270</v>
      </c>
      <c r="V7049" s="7">
        <v>301</v>
      </c>
      <c r="W7049" s="8">
        <v>44148</v>
      </c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</row>
    <row r="7050" ht="15.15" hidden="1" spans="1:86">
      <c r="A7050" s="4">
        <v>44148.5221643519</v>
      </c>
      <c r="B7050" s="5" t="s">
        <v>65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 t="s">
        <v>17234</v>
      </c>
      <c r="R7050" s="6">
        <v>79313390988</v>
      </c>
      <c r="S7050" s="6"/>
      <c r="T7050" s="6" t="s">
        <v>17235</v>
      </c>
      <c r="U7050" s="6" t="s">
        <v>1988</v>
      </c>
      <c r="V7050" s="6" t="s">
        <v>5043</v>
      </c>
      <c r="W7050" s="8">
        <v>44147</v>
      </c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</row>
    <row r="7051" ht="15.15" hidden="1" spans="1:86">
      <c r="A7051" s="4">
        <v>44148.5223263889</v>
      </c>
      <c r="B7051" s="5" t="s">
        <v>192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 t="s">
        <v>17240</v>
      </c>
      <c r="BA7051" s="6">
        <v>79213222848</v>
      </c>
      <c r="BB7051" s="6" t="s">
        <v>17241</v>
      </c>
      <c r="BC7051" s="6" t="s">
        <v>17242</v>
      </c>
      <c r="BD7051" s="6" t="s">
        <v>773</v>
      </c>
      <c r="BE7051" s="7">
        <v>122</v>
      </c>
      <c r="BF7051" s="8">
        <v>44148</v>
      </c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</row>
    <row r="7052" ht="15.15" hidden="1" spans="1:86">
      <c r="A7052" s="4">
        <v>44148.5314583333</v>
      </c>
      <c r="B7052" s="5" t="s">
        <v>192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 t="s">
        <v>17243</v>
      </c>
      <c r="BA7052" s="7">
        <v>89944284617</v>
      </c>
      <c r="BB7052" s="6" t="s">
        <v>17244</v>
      </c>
      <c r="BC7052" s="6" t="s">
        <v>17245</v>
      </c>
      <c r="BD7052" s="6" t="s">
        <v>773</v>
      </c>
      <c r="BE7052" s="7">
        <v>107</v>
      </c>
      <c r="BF7052" s="8">
        <v>44148</v>
      </c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</row>
    <row r="7053" ht="15.15" hidden="1" spans="1:86">
      <c r="A7053" s="4">
        <v>44148.5375810185</v>
      </c>
      <c r="B7053" s="5" t="s">
        <v>169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 t="s">
        <v>17246</v>
      </c>
      <c r="Y7053" s="6">
        <v>79215678236</v>
      </c>
      <c r="Z7053" s="6" t="s">
        <v>17247</v>
      </c>
      <c r="AA7053" s="6" t="s">
        <v>17248</v>
      </c>
      <c r="AB7053" s="6" t="s">
        <v>704</v>
      </c>
      <c r="AC7053" s="7">
        <v>301</v>
      </c>
      <c r="AD7053" s="8">
        <v>44148</v>
      </c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</row>
    <row r="7054" ht="15.15" hidden="1" spans="1:86">
      <c r="A7054" s="4">
        <v>44148.5391782407</v>
      </c>
      <c r="B7054" s="6" t="s">
        <v>15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 t="s">
        <v>17249</v>
      </c>
      <c r="AF7054" s="7">
        <v>89533496962</v>
      </c>
      <c r="AG7054" s="6" t="s">
        <v>17250</v>
      </c>
      <c r="AH7054" s="6" t="s">
        <v>17251</v>
      </c>
      <c r="AI7054" s="6" t="s">
        <v>17252</v>
      </c>
      <c r="AJ7054" s="7">
        <v>101</v>
      </c>
      <c r="AK7054" s="6" t="s">
        <v>20</v>
      </c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</row>
    <row r="7055" ht="15.15" spans="1:86">
      <c r="A7055" s="4">
        <v>44148.5428935185</v>
      </c>
      <c r="B7055" s="5" t="s">
        <v>11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 t="s">
        <v>17253</v>
      </c>
      <c r="BP7055" s="7">
        <v>89217968920</v>
      </c>
      <c r="BQ7055" s="6" t="s">
        <v>17254</v>
      </c>
      <c r="BR7055" s="6" t="s">
        <v>17255</v>
      </c>
      <c r="BS7055" s="6" t="s">
        <v>2895</v>
      </c>
      <c r="BT7055" s="7">
        <v>601</v>
      </c>
      <c r="BU7055" s="8">
        <v>44148</v>
      </c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</row>
    <row r="7056" ht="15.15" spans="1:86">
      <c r="A7056" s="4">
        <v>44148.5461921296</v>
      </c>
      <c r="B7056" s="5" t="s">
        <v>11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 t="s">
        <v>17256</v>
      </c>
      <c r="BP7056" s="7">
        <v>89500220915</v>
      </c>
      <c r="BQ7056" s="6" t="s">
        <v>17257</v>
      </c>
      <c r="BR7056" s="6" t="s">
        <v>17258</v>
      </c>
      <c r="BS7056" s="6" t="s">
        <v>2068</v>
      </c>
      <c r="BT7056" s="7">
        <v>2</v>
      </c>
      <c r="BU7056" s="8">
        <v>44148</v>
      </c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</row>
    <row r="7057" ht="15.15" hidden="1" spans="1:86">
      <c r="A7057" s="4">
        <v>44148.5514814815</v>
      </c>
      <c r="B7057" s="6" t="s">
        <v>80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 t="s">
        <v>17259</v>
      </c>
      <c r="BH7057" s="7">
        <v>79117364336</v>
      </c>
      <c r="BI7057" s="6" t="s">
        <v>17260</v>
      </c>
      <c r="BJ7057" s="6" t="s">
        <v>17261</v>
      </c>
      <c r="BK7057" s="6" t="s">
        <v>17262</v>
      </c>
      <c r="BL7057" s="6" t="s">
        <v>3607</v>
      </c>
      <c r="BM7057" s="7">
        <v>160</v>
      </c>
      <c r="BN7057" s="6" t="s">
        <v>20</v>
      </c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</row>
    <row r="7058" ht="15.15" hidden="1" spans="1:86">
      <c r="A7058" s="4">
        <v>44148.5560069444</v>
      </c>
      <c r="B7058" s="5" t="s">
        <v>27</v>
      </c>
      <c r="C7058" s="6"/>
      <c r="D7058" s="6"/>
      <c r="E7058" s="6"/>
      <c r="F7058" s="6"/>
      <c r="G7058" s="6"/>
      <c r="H7058" s="6"/>
      <c r="I7058" s="6"/>
      <c r="J7058" s="6" t="s">
        <v>17243</v>
      </c>
      <c r="K7058" s="7">
        <v>89944284617</v>
      </c>
      <c r="L7058" s="6" t="s">
        <v>17244</v>
      </c>
      <c r="M7058" s="6" t="s">
        <v>17245</v>
      </c>
      <c r="N7058" s="6" t="s">
        <v>17263</v>
      </c>
      <c r="O7058" s="7">
        <v>101</v>
      </c>
      <c r="P7058" s="8">
        <v>44148</v>
      </c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</row>
    <row r="7059" ht="15.15" hidden="1" spans="1:86">
      <c r="A7059" s="4">
        <v>44148.5713310185</v>
      </c>
      <c r="B7059" s="6" t="s">
        <v>15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 t="s">
        <v>17264</v>
      </c>
      <c r="AF7059" s="7">
        <v>89134155282</v>
      </c>
      <c r="AG7059" s="6" t="s">
        <v>17265</v>
      </c>
      <c r="AH7059" s="6" t="s">
        <v>17266</v>
      </c>
      <c r="AI7059" s="6" t="s">
        <v>15061</v>
      </c>
      <c r="AJ7059" s="7">
        <v>101</v>
      </c>
      <c r="AK7059" s="6" t="s">
        <v>26</v>
      </c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</row>
    <row r="7060" ht="15.15" spans="1:86">
      <c r="A7060" s="4">
        <v>44148.5730439815</v>
      </c>
      <c r="B7060" s="5" t="s">
        <v>11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 t="s">
        <v>17267</v>
      </c>
      <c r="BP7060" s="6" t="s">
        <v>17268</v>
      </c>
      <c r="BQ7060" s="6" t="s">
        <v>17269</v>
      </c>
      <c r="BR7060" s="6" t="s">
        <v>17270</v>
      </c>
      <c r="BS7060" s="6" t="s">
        <v>17271</v>
      </c>
      <c r="BT7060" s="7">
        <v>132</v>
      </c>
      <c r="BU7060" s="8">
        <v>44148</v>
      </c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</row>
    <row r="7061" ht="15.15" hidden="1" spans="1:86">
      <c r="A7061" s="4">
        <v>44148.5742361111</v>
      </c>
      <c r="B7061" s="5" t="s">
        <v>169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 t="s">
        <v>17272</v>
      </c>
      <c r="Y7061" s="6">
        <v>79052128296</v>
      </c>
      <c r="Z7061" s="6" t="s">
        <v>17273</v>
      </c>
      <c r="AA7061" s="6" t="s">
        <v>17274</v>
      </c>
      <c r="AB7061" s="6" t="s">
        <v>1480</v>
      </c>
      <c r="AC7061" s="7">
        <v>104</v>
      </c>
      <c r="AD7061" s="8">
        <v>44148</v>
      </c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</row>
    <row r="7062" ht="15.15" hidden="1" spans="1:86">
      <c r="A7062" s="4">
        <v>44148.5745833333</v>
      </c>
      <c r="B7062" s="5" t="s">
        <v>65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 t="s">
        <v>17275</v>
      </c>
      <c r="R7062" s="7">
        <v>89219719798</v>
      </c>
      <c r="S7062" s="6"/>
      <c r="T7062" s="6" t="s">
        <v>17276</v>
      </c>
      <c r="U7062" s="6" t="s">
        <v>1242</v>
      </c>
      <c r="V7062" s="7">
        <v>103</v>
      </c>
      <c r="W7062" s="8">
        <v>44148</v>
      </c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</row>
    <row r="7063" ht="15.15" hidden="1" spans="1:86">
      <c r="A7063" s="4">
        <v>44148.5750347222</v>
      </c>
      <c r="B7063" s="5" t="s">
        <v>192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 t="s">
        <v>15892</v>
      </c>
      <c r="BA7063" s="7">
        <v>89028515158</v>
      </c>
      <c r="BB7063" s="6" t="s">
        <v>15893</v>
      </c>
      <c r="BC7063" s="6" t="s">
        <v>15894</v>
      </c>
      <c r="BD7063" s="6" t="s">
        <v>773</v>
      </c>
      <c r="BE7063" s="7">
        <v>117</v>
      </c>
      <c r="BF7063" s="8">
        <v>44147</v>
      </c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</row>
    <row r="7064" ht="15.15" hidden="1" spans="1:86">
      <c r="A7064" s="4">
        <v>44148.5751041667</v>
      </c>
      <c r="B7064" s="5" t="s">
        <v>169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 t="s">
        <v>17277</v>
      </c>
      <c r="Y7064" s="7">
        <v>89602341576</v>
      </c>
      <c r="Z7064" s="6" t="s">
        <v>17278</v>
      </c>
      <c r="AA7064" s="6" t="s">
        <v>17279</v>
      </c>
      <c r="AB7064" s="6" t="s">
        <v>1021</v>
      </c>
      <c r="AC7064" s="7">
        <v>203</v>
      </c>
      <c r="AD7064" s="8">
        <v>44148</v>
      </c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</row>
    <row r="7065" ht="15.15" hidden="1" spans="1:86">
      <c r="A7065" s="4">
        <v>44148.5782060185</v>
      </c>
      <c r="B7065" s="5" t="s">
        <v>169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 t="s">
        <v>17280</v>
      </c>
      <c r="Y7065" s="7">
        <v>89046071467</v>
      </c>
      <c r="Z7065" s="6" t="s">
        <v>17281</v>
      </c>
      <c r="AA7065" s="6" t="s">
        <v>17282</v>
      </c>
      <c r="AB7065" s="6" t="s">
        <v>1091</v>
      </c>
      <c r="AC7065" s="7">
        <v>106</v>
      </c>
      <c r="AD7065" s="8">
        <v>44148</v>
      </c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</row>
    <row r="7066" ht="15.15" spans="1:86">
      <c r="A7066" s="4">
        <v>44148.5794097222</v>
      </c>
      <c r="B7066" s="5" t="s">
        <v>11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 t="s">
        <v>16439</v>
      </c>
      <c r="BP7066" s="6">
        <f>7-921-387-23-43</f>
        <v>-1367</v>
      </c>
      <c r="BQ7066" s="6" t="s">
        <v>17283</v>
      </c>
      <c r="BR7066" s="6" t="s">
        <v>16441</v>
      </c>
      <c r="BS7066" s="6" t="s">
        <v>17284</v>
      </c>
      <c r="BT7066" s="7">
        <v>601</v>
      </c>
      <c r="BU7066" s="8">
        <v>44148</v>
      </c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</row>
    <row r="7067" ht="15.15" hidden="1" spans="1:86">
      <c r="A7067" s="4">
        <v>44148.5800810185</v>
      </c>
      <c r="B7067" s="5" t="s">
        <v>65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 t="s">
        <v>17285</v>
      </c>
      <c r="R7067" s="7">
        <v>89110991111</v>
      </c>
      <c r="S7067" s="6" t="s">
        <v>17286</v>
      </c>
      <c r="T7067" s="6" t="s">
        <v>17287</v>
      </c>
      <c r="U7067" s="6" t="s">
        <v>410</v>
      </c>
      <c r="V7067" s="6">
        <v>3</v>
      </c>
      <c r="W7067" s="8">
        <v>44148</v>
      </c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</row>
    <row r="7068" ht="15.15" hidden="1" spans="1:86">
      <c r="A7068" s="4">
        <v>44148.5802662037</v>
      </c>
      <c r="B7068" s="5" t="s">
        <v>169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 t="s">
        <v>17288</v>
      </c>
      <c r="Y7068" s="7">
        <v>89117248694</v>
      </c>
      <c r="Z7068" s="6" t="s">
        <v>17289</v>
      </c>
      <c r="AA7068" s="6" t="s">
        <v>17290</v>
      </c>
      <c r="AB7068" s="6" t="s">
        <v>1253</v>
      </c>
      <c r="AC7068" s="7">
        <v>203</v>
      </c>
      <c r="AD7068" s="8">
        <v>44148</v>
      </c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</row>
    <row r="7069" ht="15.15" hidden="1" spans="1:86">
      <c r="A7069" s="4">
        <v>44148.5830208333</v>
      </c>
      <c r="B7069" s="5" t="s">
        <v>169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 t="s">
        <v>4337</v>
      </c>
      <c r="Y7069" s="6">
        <v>79217642464</v>
      </c>
      <c r="Z7069" s="6"/>
      <c r="AA7069" s="6" t="s">
        <v>4338</v>
      </c>
      <c r="AB7069" s="6" t="s">
        <v>1021</v>
      </c>
      <c r="AC7069" s="7">
        <v>207</v>
      </c>
      <c r="AD7069" s="8">
        <v>44148</v>
      </c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</row>
    <row r="7070" ht="15.15" hidden="1" spans="1:86">
      <c r="A7070" s="4">
        <v>44148.5833912037</v>
      </c>
      <c r="B7070" s="5" t="s">
        <v>169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 t="s">
        <v>17291</v>
      </c>
      <c r="Y7070" s="7">
        <v>89214304252</v>
      </c>
      <c r="Z7070" s="6" t="s">
        <v>5899</v>
      </c>
      <c r="AA7070" s="6" t="s">
        <v>5898</v>
      </c>
      <c r="AB7070" s="6" t="s">
        <v>697</v>
      </c>
      <c r="AC7070" s="7">
        <v>211</v>
      </c>
      <c r="AD7070" s="8">
        <v>44117</v>
      </c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</row>
    <row r="7071" ht="15.15" hidden="1" spans="1:86">
      <c r="A7071" s="4">
        <v>44148.5846875</v>
      </c>
      <c r="B7071" s="5" t="s">
        <v>192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 t="s">
        <v>17292</v>
      </c>
      <c r="BA7071" s="7">
        <v>9052637328</v>
      </c>
      <c r="BB7071" s="6"/>
      <c r="BC7071" s="6" t="s">
        <v>17293</v>
      </c>
      <c r="BD7071" s="6" t="s">
        <v>773</v>
      </c>
      <c r="BE7071" s="7">
        <v>113</v>
      </c>
      <c r="BF7071" s="8">
        <v>44148</v>
      </c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</row>
    <row r="7072" ht="15.15" hidden="1" spans="1:86">
      <c r="A7072" s="4">
        <v>44148.5850347222</v>
      </c>
      <c r="B7072" s="5" t="s">
        <v>27</v>
      </c>
      <c r="C7072" s="6"/>
      <c r="D7072" s="6"/>
      <c r="E7072" s="6"/>
      <c r="F7072" s="6"/>
      <c r="G7072" s="6"/>
      <c r="H7072" s="6"/>
      <c r="I7072" s="6"/>
      <c r="J7072" s="6" t="s">
        <v>3589</v>
      </c>
      <c r="K7072" s="7">
        <v>89219030230</v>
      </c>
      <c r="L7072" s="6" t="s">
        <v>3590</v>
      </c>
      <c r="M7072" s="6" t="s">
        <v>17294</v>
      </c>
      <c r="N7072" s="6" t="s">
        <v>1672</v>
      </c>
      <c r="O7072" s="6" t="s">
        <v>17295</v>
      </c>
      <c r="P7072" s="8">
        <v>44148</v>
      </c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</row>
    <row r="7073" ht="15.15" hidden="1" spans="1:86">
      <c r="A7073" s="4">
        <v>44148.5857986111</v>
      </c>
      <c r="B7073" s="5" t="s">
        <v>192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 t="s">
        <v>3106</v>
      </c>
      <c r="BA7073" s="7">
        <v>89119649627</v>
      </c>
      <c r="BB7073" s="6"/>
      <c r="BC7073" s="6" t="s">
        <v>4299</v>
      </c>
      <c r="BD7073" s="6" t="s">
        <v>773</v>
      </c>
      <c r="BE7073" s="7">
        <v>113</v>
      </c>
      <c r="BF7073" s="8">
        <v>44148</v>
      </c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</row>
    <row r="7074" ht="15.15" hidden="1" spans="1:86">
      <c r="A7074" s="4">
        <v>44148.5871875</v>
      </c>
      <c r="B7074" s="5" t="s">
        <v>192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 t="s">
        <v>17296</v>
      </c>
      <c r="BA7074" s="7">
        <v>9219514073</v>
      </c>
      <c r="BB7074" s="6"/>
      <c r="BC7074" s="6" t="s">
        <v>1806</v>
      </c>
      <c r="BD7074" s="6" t="s">
        <v>773</v>
      </c>
      <c r="BE7074" s="7">
        <v>113</v>
      </c>
      <c r="BF7074" s="8">
        <v>44148</v>
      </c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</row>
    <row r="7075" ht="15.15" hidden="1" spans="1:86">
      <c r="A7075" s="4">
        <v>44148.5873148148</v>
      </c>
      <c r="B7075" s="5" t="s">
        <v>169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 t="s">
        <v>5837</v>
      </c>
      <c r="Y7075" s="7">
        <v>89217987571</v>
      </c>
      <c r="Z7075" s="6" t="s">
        <v>5838</v>
      </c>
      <c r="AA7075" s="6" t="s">
        <v>5839</v>
      </c>
      <c r="AB7075" s="6" t="s">
        <v>1021</v>
      </c>
      <c r="AC7075" s="7">
        <v>207</v>
      </c>
      <c r="AD7075" s="8">
        <v>44148</v>
      </c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</row>
    <row r="7076" ht="15.15" spans="1:86">
      <c r="A7076" s="4">
        <v>44148.5881134259</v>
      </c>
      <c r="B7076" s="5" t="s">
        <v>11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 t="s">
        <v>14606</v>
      </c>
      <c r="BP7076" s="7">
        <v>89117276291</v>
      </c>
      <c r="BQ7076" s="6" t="s">
        <v>14607</v>
      </c>
      <c r="BR7076" s="6" t="s">
        <v>14608</v>
      </c>
      <c r="BS7076" s="6" t="s">
        <v>17297</v>
      </c>
      <c r="BT7076" s="7">
        <v>132</v>
      </c>
      <c r="BU7076" s="8">
        <v>44148</v>
      </c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</row>
    <row r="7077" ht="15.15" hidden="1" spans="1:86">
      <c r="A7077" s="4">
        <v>44148.5898842593</v>
      </c>
      <c r="B7077" s="5" t="s">
        <v>65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 t="s">
        <v>180</v>
      </c>
      <c r="R7077" s="6">
        <f>7921-98-97-609</f>
        <v>7117</v>
      </c>
      <c r="S7077" s="6" t="s">
        <v>17298</v>
      </c>
      <c r="T7077" s="6" t="s">
        <v>17299</v>
      </c>
      <c r="U7077" s="6" t="s">
        <v>2303</v>
      </c>
      <c r="V7077" s="6">
        <v>2</v>
      </c>
      <c r="W7077" s="8">
        <v>44144</v>
      </c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</row>
    <row r="7078" ht="15.15" spans="1:86">
      <c r="A7078" s="4">
        <v>44148.5909837963</v>
      </c>
      <c r="B7078" s="5" t="s">
        <v>11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 t="s">
        <v>17300</v>
      </c>
      <c r="BP7078" s="7">
        <v>89522666919</v>
      </c>
      <c r="BQ7078" s="6" t="s">
        <v>17301</v>
      </c>
      <c r="BR7078" s="6" t="s">
        <v>17302</v>
      </c>
      <c r="BS7078" s="6" t="s">
        <v>17303</v>
      </c>
      <c r="BT7078" s="7">
        <v>132</v>
      </c>
      <c r="BU7078" s="8">
        <v>44148</v>
      </c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</row>
    <row r="7079" ht="15.15" hidden="1" spans="1:86">
      <c r="A7079" s="4">
        <v>44148.5913773148</v>
      </c>
      <c r="B7079" s="5" t="s">
        <v>169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 t="s">
        <v>17304</v>
      </c>
      <c r="Y7079" s="6">
        <v>79214070262</v>
      </c>
      <c r="Z7079" s="6"/>
      <c r="AA7079" s="6" t="s">
        <v>17305</v>
      </c>
      <c r="AB7079" s="6" t="s">
        <v>17306</v>
      </c>
      <c r="AC7079" s="7">
        <v>104</v>
      </c>
      <c r="AD7079" s="8">
        <v>44148</v>
      </c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</row>
    <row r="7080" ht="15.15" hidden="1" spans="1:86">
      <c r="A7080" s="4">
        <v>44148.5919907407</v>
      </c>
      <c r="B7080" s="5" t="s">
        <v>192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 t="s">
        <v>17307</v>
      </c>
      <c r="BA7080" s="7">
        <v>9052695578</v>
      </c>
      <c r="BB7080" s="6"/>
      <c r="BC7080" s="6" t="s">
        <v>17308</v>
      </c>
      <c r="BD7080" s="6" t="s">
        <v>773</v>
      </c>
      <c r="BE7080" s="7">
        <v>113</v>
      </c>
      <c r="BF7080" s="8">
        <v>44148</v>
      </c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</row>
    <row r="7081" ht="15.15" hidden="1" spans="1:86">
      <c r="A7081" s="4">
        <v>44148.5925578704</v>
      </c>
      <c r="B7081" s="5" t="s">
        <v>169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 t="s">
        <v>8149</v>
      </c>
      <c r="Y7081" s="6">
        <v>79213318147</v>
      </c>
      <c r="Z7081" s="6" t="s">
        <v>8150</v>
      </c>
      <c r="AA7081" s="6" t="s">
        <v>8151</v>
      </c>
      <c r="AB7081" s="6" t="s">
        <v>1021</v>
      </c>
      <c r="AC7081" s="7">
        <v>207</v>
      </c>
      <c r="AD7081" s="8">
        <v>44148</v>
      </c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</row>
    <row r="7082" ht="15.15" hidden="1" spans="1:86">
      <c r="A7082" s="4">
        <v>44148.5931712963</v>
      </c>
      <c r="B7082" s="5" t="s">
        <v>192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 t="s">
        <v>17309</v>
      </c>
      <c r="BA7082" s="7">
        <v>9522057861</v>
      </c>
      <c r="BB7082" s="6"/>
      <c r="BC7082" s="6" t="s">
        <v>17310</v>
      </c>
      <c r="BD7082" s="6" t="s">
        <v>773</v>
      </c>
      <c r="BE7082" s="7">
        <v>113</v>
      </c>
      <c r="BF7082" s="8">
        <v>44148</v>
      </c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</row>
    <row r="7083" ht="15.15" hidden="1" spans="1:86">
      <c r="A7083" s="4">
        <v>44148.5941319444</v>
      </c>
      <c r="B7083" s="5" t="s">
        <v>192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 t="s">
        <v>1765</v>
      </c>
      <c r="BA7083" s="7">
        <v>9602810168</v>
      </c>
      <c r="BB7083" s="6"/>
      <c r="BC7083" s="6" t="s">
        <v>1768</v>
      </c>
      <c r="BD7083" s="6" t="s">
        <v>773</v>
      </c>
      <c r="BE7083" s="7">
        <v>113</v>
      </c>
      <c r="BF7083" s="8">
        <v>44149</v>
      </c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</row>
    <row r="7084" ht="15.15" hidden="1" spans="1:86">
      <c r="A7084" s="4">
        <v>44148.595162037</v>
      </c>
      <c r="B7084" s="6" t="s">
        <v>15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 t="s">
        <v>16163</v>
      </c>
      <c r="AF7084" s="7">
        <v>89213449250</v>
      </c>
      <c r="AG7084" s="6" t="s">
        <v>16164</v>
      </c>
      <c r="AH7084" s="6" t="s">
        <v>17311</v>
      </c>
      <c r="AI7084" s="6" t="s">
        <v>714</v>
      </c>
      <c r="AJ7084" s="7">
        <v>102</v>
      </c>
      <c r="AK7084" s="11">
        <v>44145</v>
      </c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</row>
    <row r="7085" ht="15.15" hidden="1" spans="1:86">
      <c r="A7085" s="4">
        <v>44148.5951851852</v>
      </c>
      <c r="B7085" s="5" t="s">
        <v>192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 t="s">
        <v>7503</v>
      </c>
      <c r="BA7085" s="7">
        <v>9110981108</v>
      </c>
      <c r="BB7085" s="6"/>
      <c r="BC7085" s="6" t="s">
        <v>7505</v>
      </c>
      <c r="BD7085" s="6" t="s">
        <v>773</v>
      </c>
      <c r="BE7085" s="7">
        <v>113</v>
      </c>
      <c r="BF7085" s="8">
        <v>44147</v>
      </c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</row>
    <row r="7086" ht="15.15" hidden="1" spans="1:86">
      <c r="A7086" s="4">
        <v>44148.5964467593</v>
      </c>
      <c r="B7086" s="5" t="s">
        <v>192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 t="s">
        <v>4234</v>
      </c>
      <c r="BA7086" s="7">
        <v>89213107975</v>
      </c>
      <c r="BB7086" s="6"/>
      <c r="BC7086" s="6" t="s">
        <v>4236</v>
      </c>
      <c r="BD7086" s="6" t="s">
        <v>773</v>
      </c>
      <c r="BE7086" s="7">
        <v>113</v>
      </c>
      <c r="BF7086" s="8">
        <v>44148</v>
      </c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</row>
    <row r="7087" ht="15.15" hidden="1" spans="1:86">
      <c r="A7087" s="4">
        <v>44148.597650463</v>
      </c>
      <c r="B7087" s="5" t="s">
        <v>192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 t="s">
        <v>17312</v>
      </c>
      <c r="BA7087" s="7">
        <v>9117270486</v>
      </c>
      <c r="BB7087" s="6"/>
      <c r="BC7087" s="6" t="s">
        <v>17313</v>
      </c>
      <c r="BD7087" s="6" t="s">
        <v>773</v>
      </c>
      <c r="BE7087" s="7">
        <v>113</v>
      </c>
      <c r="BF7087" s="8">
        <v>44149</v>
      </c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</row>
    <row r="7088" ht="15.15" hidden="1" spans="1:86">
      <c r="A7088" s="4">
        <v>44148.5986111111</v>
      </c>
      <c r="B7088" s="6" t="s">
        <v>15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 t="s">
        <v>17314</v>
      </c>
      <c r="AF7088" s="7">
        <v>89817451541</v>
      </c>
      <c r="AG7088" s="6" t="s">
        <v>17315</v>
      </c>
      <c r="AH7088" s="6" t="s">
        <v>17316</v>
      </c>
      <c r="AI7088" s="6" t="s">
        <v>3596</v>
      </c>
      <c r="AJ7088" s="7">
        <v>301</v>
      </c>
      <c r="AK7088" s="6" t="s">
        <v>20</v>
      </c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</row>
    <row r="7089" ht="15.15" hidden="1" spans="1:86">
      <c r="A7089" s="4">
        <v>44148.6004398148</v>
      </c>
      <c r="B7089" s="5" t="s">
        <v>65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 t="s">
        <v>16163</v>
      </c>
      <c r="R7089" s="7">
        <v>89213449250</v>
      </c>
      <c r="S7089" s="6" t="s">
        <v>16164</v>
      </c>
      <c r="T7089" s="6" t="s">
        <v>16165</v>
      </c>
      <c r="U7089" s="6" t="s">
        <v>5462</v>
      </c>
      <c r="V7089" s="7">
        <v>102</v>
      </c>
      <c r="W7089" s="8">
        <v>44148</v>
      </c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</row>
    <row r="7090" ht="15.15" hidden="1" spans="1:86">
      <c r="A7090" s="4">
        <v>44148.6017013889</v>
      </c>
      <c r="B7090" s="5" t="s">
        <v>192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 t="s">
        <v>8296</v>
      </c>
      <c r="BA7090" s="7">
        <v>9217432772</v>
      </c>
      <c r="BB7090" s="6"/>
      <c r="BC7090" s="6" t="s">
        <v>17317</v>
      </c>
      <c r="BD7090" s="6" t="s">
        <v>773</v>
      </c>
      <c r="BE7090" s="7">
        <v>106</v>
      </c>
      <c r="BF7090" s="8">
        <v>44148</v>
      </c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</row>
    <row r="7091" ht="15.15" hidden="1" spans="1:86">
      <c r="A7091" s="4">
        <v>44148.6022916667</v>
      </c>
      <c r="B7091" s="5" t="s">
        <v>169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 t="s">
        <v>10501</v>
      </c>
      <c r="Y7091" s="6" t="s">
        <v>10502</v>
      </c>
      <c r="Z7091" s="6" t="s">
        <v>10503</v>
      </c>
      <c r="AA7091" s="6" t="s">
        <v>17318</v>
      </c>
      <c r="AB7091" s="6" t="s">
        <v>1021</v>
      </c>
      <c r="AC7091" s="7">
        <v>207</v>
      </c>
      <c r="AD7091" s="8">
        <v>44148</v>
      </c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</row>
    <row r="7092" ht="15.15" hidden="1" spans="1:86">
      <c r="A7092" s="4">
        <v>44148.6029166667</v>
      </c>
      <c r="B7092" s="5" t="s">
        <v>192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 t="s">
        <v>8296</v>
      </c>
      <c r="BA7092" s="7">
        <v>9217432772</v>
      </c>
      <c r="BB7092" s="6"/>
      <c r="BC7092" s="6" t="s">
        <v>17319</v>
      </c>
      <c r="BD7092" s="6" t="s">
        <v>773</v>
      </c>
      <c r="BE7092" s="7">
        <v>106</v>
      </c>
      <c r="BF7092" s="8">
        <v>44148</v>
      </c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</row>
    <row r="7093" ht="15.15" hidden="1" spans="1:86">
      <c r="A7093" s="4">
        <v>44148.6039930556</v>
      </c>
      <c r="B7093" s="5" t="s">
        <v>169</v>
      </c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 t="s">
        <v>17320</v>
      </c>
      <c r="Y7093" s="6">
        <v>79117422660</v>
      </c>
      <c r="Z7093" s="6" t="s">
        <v>17321</v>
      </c>
      <c r="AA7093" s="6" t="s">
        <v>17322</v>
      </c>
      <c r="AB7093" s="6" t="s">
        <v>1021</v>
      </c>
      <c r="AC7093" s="7">
        <v>124</v>
      </c>
      <c r="AD7093" s="8">
        <v>44148</v>
      </c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6"/>
      <c r="BA7093" s="6"/>
      <c r="BB7093" s="6"/>
      <c r="BC7093" s="6"/>
      <c r="BD7093" s="6"/>
      <c r="BE7093" s="6"/>
      <c r="BF7093" s="6"/>
      <c r="BG7093" s="6"/>
      <c r="BH7093" s="6"/>
      <c r="BI7093" s="6"/>
      <c r="BJ7093" s="6"/>
      <c r="BK7093" s="6"/>
      <c r="BL7093" s="6"/>
      <c r="BM7093" s="6"/>
      <c r="BN7093" s="6"/>
      <c r="BO7093" s="6"/>
      <c r="BP7093" s="6"/>
      <c r="BQ7093" s="6"/>
      <c r="BR7093" s="6"/>
      <c r="BS7093" s="6"/>
      <c r="BT7093" s="6"/>
      <c r="BU7093" s="6"/>
      <c r="BV7093" s="6"/>
      <c r="BW7093" s="6"/>
      <c r="BX7093" s="6"/>
      <c r="BY7093" s="6"/>
      <c r="BZ7093" s="6"/>
      <c r="CA7093" s="6"/>
      <c r="CB7093" s="6"/>
      <c r="CC7093" s="6"/>
      <c r="CD7093" s="6"/>
      <c r="CE7093" s="6"/>
      <c r="CF7093" s="6"/>
      <c r="CG7093" s="6"/>
      <c r="CH7093" s="6"/>
    </row>
    <row r="7094" ht="15.15" hidden="1" spans="1:86">
      <c r="A7094" s="4">
        <v>44148.6040972222</v>
      </c>
      <c r="B7094" s="5" t="s">
        <v>192</v>
      </c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6" t="s">
        <v>8240</v>
      </c>
      <c r="BA7094" s="7">
        <v>9111565427</v>
      </c>
      <c r="BB7094" s="6"/>
      <c r="BC7094" s="6" t="s">
        <v>17323</v>
      </c>
      <c r="BD7094" s="6" t="s">
        <v>773</v>
      </c>
      <c r="BE7094" s="7">
        <v>106</v>
      </c>
      <c r="BF7094" s="8">
        <v>44148</v>
      </c>
      <c r="BG7094" s="6"/>
      <c r="BH7094" s="6"/>
      <c r="BI7094" s="6"/>
      <c r="BJ7094" s="6"/>
      <c r="BK7094" s="6"/>
      <c r="BL7094" s="6"/>
      <c r="BM7094" s="6"/>
      <c r="BN7094" s="6"/>
      <c r="BO7094" s="6"/>
      <c r="BP7094" s="6"/>
      <c r="BQ7094" s="6"/>
      <c r="BR7094" s="6"/>
      <c r="BS7094" s="6"/>
      <c r="BT7094" s="6"/>
      <c r="BU7094" s="6"/>
      <c r="BV7094" s="6"/>
      <c r="BW7094" s="6"/>
      <c r="BX7094" s="6"/>
      <c r="BY7094" s="6"/>
      <c r="BZ7094" s="6"/>
      <c r="CA7094" s="6"/>
      <c r="CB7094" s="6"/>
      <c r="CC7094" s="6"/>
      <c r="CD7094" s="6"/>
      <c r="CE7094" s="6"/>
      <c r="CF7094" s="6"/>
      <c r="CG7094" s="6"/>
      <c r="CH7094" s="6"/>
    </row>
    <row r="7095" ht="15.15" hidden="1" spans="1:86">
      <c r="A7095" s="4">
        <v>44148.6057523148</v>
      </c>
      <c r="B7095" s="5" t="s">
        <v>192</v>
      </c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 t="s">
        <v>3521</v>
      </c>
      <c r="BA7095" s="7">
        <v>9117435584</v>
      </c>
      <c r="BB7095" s="6"/>
      <c r="BC7095" s="6" t="s">
        <v>17324</v>
      </c>
      <c r="BD7095" s="6" t="s">
        <v>773</v>
      </c>
      <c r="BE7095" s="7">
        <v>106</v>
      </c>
      <c r="BF7095" s="8">
        <v>44148</v>
      </c>
      <c r="BG7095" s="6"/>
      <c r="BH7095" s="6"/>
      <c r="BI7095" s="6"/>
      <c r="BJ7095" s="6"/>
      <c r="BK7095" s="6"/>
      <c r="BL7095" s="6"/>
      <c r="BM7095" s="6"/>
      <c r="BN7095" s="6"/>
      <c r="BO7095" s="6"/>
      <c r="BP7095" s="6"/>
      <c r="BQ7095" s="6"/>
      <c r="BR7095" s="6"/>
      <c r="BS7095" s="6"/>
      <c r="BT7095" s="6"/>
      <c r="BU7095" s="6"/>
      <c r="BV7095" s="6"/>
      <c r="BW7095" s="6"/>
      <c r="BX7095" s="6"/>
      <c r="BY7095" s="6"/>
      <c r="BZ7095" s="6"/>
      <c r="CA7095" s="6"/>
      <c r="CB7095" s="6"/>
      <c r="CC7095" s="6"/>
      <c r="CD7095" s="6"/>
      <c r="CE7095" s="6"/>
      <c r="CF7095" s="6"/>
      <c r="CG7095" s="6"/>
      <c r="CH7095" s="6"/>
    </row>
    <row r="7096" ht="15.15" hidden="1" spans="1:86">
      <c r="A7096" s="4">
        <v>44148.6069212963</v>
      </c>
      <c r="B7096" s="5" t="s">
        <v>192</v>
      </c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 t="s">
        <v>17325</v>
      </c>
      <c r="BA7096" s="7">
        <v>9117435584</v>
      </c>
      <c r="BB7096" s="6"/>
      <c r="BC7096" s="6" t="s">
        <v>17326</v>
      </c>
      <c r="BD7096" s="6" t="s">
        <v>773</v>
      </c>
      <c r="BE7096" s="7">
        <v>106</v>
      </c>
      <c r="BF7096" s="8">
        <v>44148</v>
      </c>
      <c r="BG7096" s="6"/>
      <c r="BH7096" s="6"/>
      <c r="BI7096" s="6"/>
      <c r="BJ7096" s="6"/>
      <c r="BK7096" s="6"/>
      <c r="BL7096" s="6"/>
      <c r="BM7096" s="6"/>
      <c r="BN7096" s="6"/>
      <c r="BO7096" s="6"/>
      <c r="BP7096" s="6"/>
      <c r="BQ7096" s="6"/>
      <c r="BR7096" s="6"/>
      <c r="BS7096" s="6"/>
      <c r="BT7096" s="6"/>
      <c r="BU7096" s="6"/>
      <c r="BV7096" s="6"/>
      <c r="BW7096" s="6"/>
      <c r="BX7096" s="6"/>
      <c r="BY7096" s="6"/>
      <c r="BZ7096" s="6"/>
      <c r="CA7096" s="6"/>
      <c r="CB7096" s="6"/>
      <c r="CC7096" s="6"/>
      <c r="CD7096" s="6"/>
      <c r="CE7096" s="6"/>
      <c r="CF7096" s="6"/>
      <c r="CG7096" s="6"/>
      <c r="CH7096" s="6"/>
    </row>
    <row r="7097" ht="15.15" hidden="1" spans="1:86">
      <c r="A7097" s="4">
        <v>44148.6081828704</v>
      </c>
      <c r="B7097" s="5" t="s">
        <v>192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 t="s">
        <v>17327</v>
      </c>
      <c r="BA7097" s="7">
        <v>9219619555</v>
      </c>
      <c r="BB7097" s="6"/>
      <c r="BC7097" s="6" t="s">
        <v>1816</v>
      </c>
      <c r="BD7097" s="6" t="s">
        <v>773</v>
      </c>
      <c r="BE7097" s="7">
        <v>106</v>
      </c>
      <c r="BF7097" s="8">
        <v>44149</v>
      </c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</row>
    <row r="7098" ht="15.15" hidden="1" spans="1:86">
      <c r="A7098" s="4">
        <v>44148.6103125</v>
      </c>
      <c r="B7098" s="5" t="s">
        <v>169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 t="s">
        <v>17328</v>
      </c>
      <c r="Y7098" s="7">
        <v>89119735987</v>
      </c>
      <c r="Z7098" s="6" t="s">
        <v>17329</v>
      </c>
      <c r="AA7098" s="6" t="s">
        <v>17330</v>
      </c>
      <c r="AB7098" s="6" t="s">
        <v>874</v>
      </c>
      <c r="AC7098" s="7">
        <v>203</v>
      </c>
      <c r="AD7098" s="8">
        <v>44165</v>
      </c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</row>
    <row r="7099" ht="15.15" hidden="1" spans="1:86">
      <c r="A7099" s="4">
        <v>44148.6104861111</v>
      </c>
      <c r="B7099" s="5" t="s">
        <v>169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 t="s">
        <v>17328</v>
      </c>
      <c r="Y7099" s="7">
        <v>89119735987</v>
      </c>
      <c r="Z7099" s="6" t="s">
        <v>17329</v>
      </c>
      <c r="AA7099" s="6" t="s">
        <v>17330</v>
      </c>
      <c r="AB7099" s="6" t="s">
        <v>874</v>
      </c>
      <c r="AC7099" s="7">
        <v>203</v>
      </c>
      <c r="AD7099" s="8">
        <v>44165</v>
      </c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</row>
    <row r="7100" ht="15.15" hidden="1" spans="1:86">
      <c r="A7100" s="4">
        <v>44148.6116782407</v>
      </c>
      <c r="B7100" s="5" t="s">
        <v>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 t="s">
        <v>1925</v>
      </c>
      <c r="R7100" s="7">
        <v>89643803604</v>
      </c>
      <c r="S7100" s="6" t="s">
        <v>1926</v>
      </c>
      <c r="T7100" s="6" t="s">
        <v>1927</v>
      </c>
      <c r="U7100" s="6" t="s">
        <v>4911</v>
      </c>
      <c r="V7100" s="7">
        <v>201</v>
      </c>
      <c r="W7100" s="8">
        <v>44148</v>
      </c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</row>
    <row r="7101" ht="15.15" hidden="1" spans="1:86">
      <c r="A7101" s="4">
        <v>44148.6128472222</v>
      </c>
      <c r="B7101" s="5" t="s">
        <v>169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 t="s">
        <v>2933</v>
      </c>
      <c r="Y7101" s="7">
        <v>89119735987</v>
      </c>
      <c r="Z7101" s="6" t="s">
        <v>17329</v>
      </c>
      <c r="AA7101" s="6" t="s">
        <v>17330</v>
      </c>
      <c r="AB7101" s="6" t="s">
        <v>14538</v>
      </c>
      <c r="AC7101" s="7">
        <v>203</v>
      </c>
      <c r="AD7101" s="8">
        <v>44148</v>
      </c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</row>
    <row r="7102" ht="15.15" hidden="1" spans="1:86">
      <c r="A7102" s="4">
        <v>44148.6138310185</v>
      </c>
      <c r="B7102" s="6" t="s">
        <v>365</v>
      </c>
      <c r="C7102" s="6" t="s">
        <v>17331</v>
      </c>
      <c r="D7102" s="7">
        <v>89219511124</v>
      </c>
      <c r="E7102" s="6" t="s">
        <v>17332</v>
      </c>
      <c r="F7102" s="6" t="s">
        <v>17333</v>
      </c>
      <c r="G7102" s="6" t="s">
        <v>17334</v>
      </c>
      <c r="H7102" s="7">
        <v>404</v>
      </c>
      <c r="I7102" s="8">
        <v>44148</v>
      </c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</row>
    <row r="7103" ht="15.15" spans="1:86">
      <c r="A7103" s="4">
        <v>44148.6203587963</v>
      </c>
      <c r="B7103" s="5" t="s">
        <v>11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 t="s">
        <v>12486</v>
      </c>
      <c r="BP7103" s="7">
        <v>89110182321</v>
      </c>
      <c r="BQ7103" s="6" t="s">
        <v>12487</v>
      </c>
      <c r="BR7103" s="6" t="s">
        <v>12488</v>
      </c>
      <c r="BS7103" s="6" t="s">
        <v>1028</v>
      </c>
      <c r="BT7103" s="7">
        <v>119</v>
      </c>
      <c r="BU7103" s="8">
        <v>44148</v>
      </c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</row>
    <row r="7104" ht="15.15" hidden="1" spans="1:86">
      <c r="A7104" s="4">
        <v>44148.6205092593</v>
      </c>
      <c r="B7104" s="5" t="s">
        <v>169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 t="s">
        <v>17335</v>
      </c>
      <c r="Y7104" s="6" t="s">
        <v>17336</v>
      </c>
      <c r="Z7104" s="6" t="s">
        <v>17337</v>
      </c>
      <c r="AA7104" s="6" t="s">
        <v>17338</v>
      </c>
      <c r="AB7104" s="6" t="s">
        <v>704</v>
      </c>
      <c r="AC7104" s="7">
        <v>701</v>
      </c>
      <c r="AD7104" s="8">
        <v>44148</v>
      </c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</row>
    <row r="7105" ht="15.15" hidden="1" spans="1:86">
      <c r="A7105" s="4">
        <v>44148.6220023148</v>
      </c>
      <c r="B7105" s="5" t="s">
        <v>169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 t="s">
        <v>1412</v>
      </c>
      <c r="Y7105" s="6">
        <v>79119451100</v>
      </c>
      <c r="Z7105" s="6"/>
      <c r="AA7105" s="6" t="s">
        <v>1413</v>
      </c>
      <c r="AB7105" s="6" t="s">
        <v>1021</v>
      </c>
      <c r="AC7105" s="7">
        <v>112</v>
      </c>
      <c r="AD7105" s="8">
        <v>44148</v>
      </c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</row>
    <row r="7106" ht="15.15" hidden="1" spans="1:86">
      <c r="A7106" s="4">
        <v>44148.6224537037</v>
      </c>
      <c r="B7106" s="5" t="s">
        <v>192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 t="s">
        <v>17339</v>
      </c>
      <c r="BA7106" s="7">
        <v>89213263954</v>
      </c>
      <c r="BB7106" s="6" t="s">
        <v>17340</v>
      </c>
      <c r="BC7106" s="6" t="s">
        <v>17341</v>
      </c>
      <c r="BD7106" s="6" t="s">
        <v>773</v>
      </c>
      <c r="BE7106" s="7">
        <v>123</v>
      </c>
      <c r="BF7106" s="8">
        <v>44148</v>
      </c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</row>
    <row r="7107" ht="15.15" spans="1:86">
      <c r="A7107" s="4">
        <v>44148.6231828704</v>
      </c>
      <c r="B7107" s="5" t="s">
        <v>11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 t="s">
        <v>17342</v>
      </c>
      <c r="BP7107" s="7">
        <v>89817319444</v>
      </c>
      <c r="BQ7107" s="6" t="s">
        <v>13770</v>
      </c>
      <c r="BR7107" s="6" t="s">
        <v>13771</v>
      </c>
      <c r="BS7107" s="6" t="s">
        <v>1028</v>
      </c>
      <c r="BT7107" s="7">
        <v>119</v>
      </c>
      <c r="BU7107" s="8">
        <v>44148</v>
      </c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</row>
    <row r="7108" ht="15.15" hidden="1" spans="1:86">
      <c r="A7108" s="4">
        <v>44148.6233449074</v>
      </c>
      <c r="B7108" s="5" t="s">
        <v>169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 t="s">
        <v>17343</v>
      </c>
      <c r="Y7108" s="7">
        <v>89633056579</v>
      </c>
      <c r="Z7108" s="6"/>
      <c r="AA7108" s="6" t="s">
        <v>1174</v>
      </c>
      <c r="AB7108" s="6" t="s">
        <v>1091</v>
      </c>
      <c r="AC7108" s="7">
        <v>209</v>
      </c>
      <c r="AD7108" s="8">
        <v>44148</v>
      </c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</row>
    <row r="7109" ht="15.15" spans="1:86">
      <c r="A7109" s="4">
        <v>44148.6320949074</v>
      </c>
      <c r="B7109" s="5" t="s">
        <v>11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 t="s">
        <v>17344</v>
      </c>
      <c r="BP7109" s="6">
        <v>79219581652</v>
      </c>
      <c r="BQ7109" s="6" t="s">
        <v>17345</v>
      </c>
      <c r="BR7109" s="6" t="s">
        <v>17346</v>
      </c>
      <c r="BS7109" s="6" t="s">
        <v>17347</v>
      </c>
      <c r="BT7109" s="7">
        <v>132</v>
      </c>
      <c r="BU7109" s="8">
        <v>44148</v>
      </c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</row>
    <row r="7110" ht="15.15" spans="1:86">
      <c r="A7110" s="4">
        <v>44148.6328009259</v>
      </c>
      <c r="B7110" s="5" t="s">
        <v>11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 t="s">
        <v>17348</v>
      </c>
      <c r="BP7110" s="7">
        <v>89117217778</v>
      </c>
      <c r="BQ7110" s="6" t="s">
        <v>17349</v>
      </c>
      <c r="BR7110" s="6" t="s">
        <v>17350</v>
      </c>
      <c r="BS7110" s="6" t="s">
        <v>1919</v>
      </c>
      <c r="BT7110" s="7">
        <v>177</v>
      </c>
      <c r="BU7110" s="8">
        <v>44148</v>
      </c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</row>
    <row r="7111" ht="15.15" hidden="1" spans="1:86">
      <c r="A7111" s="4">
        <v>44148.6330902778</v>
      </c>
      <c r="B7111" s="5" t="s">
        <v>169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 t="s">
        <v>17351</v>
      </c>
      <c r="Y7111" s="6">
        <v>79609712104</v>
      </c>
      <c r="Z7111" s="6" t="s">
        <v>8312</v>
      </c>
      <c r="AA7111" s="6" t="s">
        <v>17352</v>
      </c>
      <c r="AB7111" s="6" t="s">
        <v>17353</v>
      </c>
      <c r="AC7111" s="7">
        <v>301</v>
      </c>
      <c r="AD7111" s="8">
        <v>44148</v>
      </c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</row>
    <row r="7112" ht="15.15" hidden="1" spans="1:86">
      <c r="A7112" s="4">
        <v>44148.633599537</v>
      </c>
      <c r="B7112" s="5" t="s">
        <v>169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 t="s">
        <v>933</v>
      </c>
      <c r="Y7112" s="7">
        <v>89500444285</v>
      </c>
      <c r="Z7112" s="6" t="s">
        <v>934</v>
      </c>
      <c r="AA7112" s="6" t="s">
        <v>17354</v>
      </c>
      <c r="AB7112" s="6" t="s">
        <v>1242</v>
      </c>
      <c r="AC7112" s="7">
        <v>203</v>
      </c>
      <c r="AD7112" s="8">
        <v>44148</v>
      </c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</row>
    <row r="7113" ht="15.15" hidden="1" spans="1:86">
      <c r="A7113" s="4">
        <v>44148.6336805556</v>
      </c>
      <c r="B7113" s="5" t="s">
        <v>65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 t="s">
        <v>17351</v>
      </c>
      <c r="R7113" s="6">
        <v>79609712104</v>
      </c>
      <c r="S7113" s="6" t="s">
        <v>8312</v>
      </c>
      <c r="T7113" s="6" t="s">
        <v>17352</v>
      </c>
      <c r="U7113" s="6" t="s">
        <v>17353</v>
      </c>
      <c r="V7113" s="7">
        <v>301</v>
      </c>
      <c r="W7113" s="8">
        <v>44148</v>
      </c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</row>
    <row r="7114" ht="15.15" hidden="1" spans="1:86">
      <c r="A7114" s="4">
        <v>44148.6341782407</v>
      </c>
      <c r="B7114" s="6" t="s">
        <v>15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 t="s">
        <v>17348</v>
      </c>
      <c r="AF7114" s="7">
        <v>89117217778</v>
      </c>
      <c r="AG7114" s="6" t="s">
        <v>17349</v>
      </c>
      <c r="AH7114" s="6" t="s">
        <v>17350</v>
      </c>
      <c r="AI7114" s="6" t="s">
        <v>9682</v>
      </c>
      <c r="AJ7114" s="7">
        <v>102</v>
      </c>
      <c r="AK7114" s="5" t="s">
        <v>5734</v>
      </c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</row>
    <row r="7115" ht="15.15" spans="1:86">
      <c r="A7115" s="4">
        <v>44148.6352083333</v>
      </c>
      <c r="B7115" s="5" t="s">
        <v>11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 t="s">
        <v>14796</v>
      </c>
      <c r="BP7115" s="6">
        <v>79650329809</v>
      </c>
      <c r="BQ7115" s="6"/>
      <c r="BR7115" s="6" t="s">
        <v>14797</v>
      </c>
      <c r="BS7115" s="6" t="s">
        <v>15975</v>
      </c>
      <c r="BT7115" s="7">
        <v>240</v>
      </c>
      <c r="BU7115" s="8">
        <v>44148</v>
      </c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</row>
    <row r="7116" ht="15.15" spans="1:86">
      <c r="A7116" s="4">
        <v>44148.636099537</v>
      </c>
      <c r="B7116" s="5" t="s">
        <v>11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 t="s">
        <v>13769</v>
      </c>
      <c r="BP7116" s="7">
        <v>9817319444</v>
      </c>
      <c r="BQ7116" s="6" t="s">
        <v>13770</v>
      </c>
      <c r="BR7116" s="6" t="s">
        <v>13771</v>
      </c>
      <c r="BS7116" s="6" t="s">
        <v>1028</v>
      </c>
      <c r="BT7116" s="7">
        <v>119</v>
      </c>
      <c r="BU7116" s="8">
        <v>44148</v>
      </c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</row>
    <row r="7117" ht="15.15" spans="1:86">
      <c r="A7117" s="4">
        <v>44148.6375694444</v>
      </c>
      <c r="B7117" s="5" t="s">
        <v>11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 t="s">
        <v>17355</v>
      </c>
      <c r="BP7117" s="7">
        <v>89110049194</v>
      </c>
      <c r="BQ7117" s="6" t="s">
        <v>17356</v>
      </c>
      <c r="BR7117" s="6" t="s">
        <v>17357</v>
      </c>
      <c r="BS7117" s="6" t="s">
        <v>2895</v>
      </c>
      <c r="BT7117" s="7">
        <v>601</v>
      </c>
      <c r="BU7117" s="8">
        <v>44148</v>
      </c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</row>
    <row r="7118" ht="15.15" spans="1:86">
      <c r="A7118" s="4">
        <v>44148.6383796296</v>
      </c>
      <c r="B7118" s="5" t="s">
        <v>11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 t="s">
        <v>14935</v>
      </c>
      <c r="BP7118" s="6">
        <v>79213029546</v>
      </c>
      <c r="BQ7118" s="6" t="s">
        <v>14936</v>
      </c>
      <c r="BR7118" s="6" t="s">
        <v>14937</v>
      </c>
      <c r="BS7118" s="6" t="s">
        <v>15975</v>
      </c>
      <c r="BT7118" s="7">
        <v>240</v>
      </c>
      <c r="BU7118" s="8">
        <v>44148</v>
      </c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</row>
    <row r="7119" ht="15.15" spans="1:86">
      <c r="A7119" s="4">
        <v>44148.6385069444</v>
      </c>
      <c r="B7119" s="5" t="s">
        <v>11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 t="s">
        <v>14601</v>
      </c>
      <c r="BP7119" s="7">
        <v>9992404</v>
      </c>
      <c r="BQ7119" s="6" t="s">
        <v>17358</v>
      </c>
      <c r="BR7119" s="6" t="s">
        <v>17359</v>
      </c>
      <c r="BS7119" s="6" t="s">
        <v>1028</v>
      </c>
      <c r="BT7119" s="7">
        <v>119</v>
      </c>
      <c r="BU7119" s="8">
        <v>44148</v>
      </c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</row>
    <row r="7120" ht="15.15" hidden="1" spans="1:86">
      <c r="A7120" s="4">
        <v>44148.6385069444</v>
      </c>
      <c r="B7120" s="5" t="s">
        <v>169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 t="s">
        <v>1022</v>
      </c>
      <c r="Y7120" s="6" t="s">
        <v>8699</v>
      </c>
      <c r="Z7120" s="6" t="s">
        <v>1063</v>
      </c>
      <c r="AA7120" s="6" t="s">
        <v>1025</v>
      </c>
      <c r="AB7120" s="6" t="s">
        <v>17360</v>
      </c>
      <c r="AC7120" s="7">
        <v>103</v>
      </c>
      <c r="AD7120" s="8">
        <v>44148</v>
      </c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</row>
    <row r="7121" ht="15.15" hidden="1" spans="1:86">
      <c r="A7121" s="4">
        <v>44148.6387847222</v>
      </c>
      <c r="B7121" s="6" t="s">
        <v>365</v>
      </c>
      <c r="C7121" s="6" t="s">
        <v>17361</v>
      </c>
      <c r="D7121" s="6">
        <v>79217934874</v>
      </c>
      <c r="E7121" s="6" t="s">
        <v>17362</v>
      </c>
      <c r="F7121" s="6" t="s">
        <v>17363</v>
      </c>
      <c r="G7121" s="6" t="s">
        <v>17364</v>
      </c>
      <c r="H7121" s="6" t="s">
        <v>17365</v>
      </c>
      <c r="I7121" s="8">
        <v>44148</v>
      </c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</row>
    <row r="7122" ht="15.15" hidden="1" spans="1:86">
      <c r="A7122" s="4">
        <v>44148.6389467593</v>
      </c>
      <c r="B7122" s="6" t="s">
        <v>80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 t="s">
        <v>16058</v>
      </c>
      <c r="BH7122" s="7">
        <v>89219312589</v>
      </c>
      <c r="BI7122" s="6" t="s">
        <v>16059</v>
      </c>
      <c r="BJ7122" s="6" t="s">
        <v>16060</v>
      </c>
      <c r="BK7122" s="6" t="s">
        <v>16061</v>
      </c>
      <c r="BL7122" s="6" t="s">
        <v>3151</v>
      </c>
      <c r="BM7122" s="7">
        <v>2</v>
      </c>
      <c r="BN7122" s="6" t="s">
        <v>712</v>
      </c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</row>
    <row r="7123" ht="15.15" hidden="1" spans="1:86">
      <c r="A7123" s="4">
        <v>44148.643900463</v>
      </c>
      <c r="B7123" s="6" t="s">
        <v>365</v>
      </c>
      <c r="C7123" s="6" t="s">
        <v>17366</v>
      </c>
      <c r="D7123" s="7">
        <v>89650123777</v>
      </c>
      <c r="E7123" s="6" t="s">
        <v>17367</v>
      </c>
      <c r="F7123" s="6" t="s">
        <v>17368</v>
      </c>
      <c r="G7123" s="6" t="s">
        <v>17369</v>
      </c>
      <c r="H7123" s="7">
        <v>405</v>
      </c>
      <c r="I7123" s="8">
        <v>44148</v>
      </c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</row>
    <row r="7124" ht="15.15" hidden="1" spans="1:86">
      <c r="A7124" s="4">
        <v>44148.6443518518</v>
      </c>
      <c r="B7124" s="5" t="s">
        <v>65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 t="s">
        <v>15673</v>
      </c>
      <c r="R7124" s="7">
        <v>89219567709</v>
      </c>
      <c r="S7124" s="6" t="s">
        <v>17370</v>
      </c>
      <c r="T7124" s="6" t="s">
        <v>15675</v>
      </c>
      <c r="U7124" s="6" t="s">
        <v>410</v>
      </c>
      <c r="V7124" s="6">
        <v>3</v>
      </c>
      <c r="W7124" s="8">
        <v>44148</v>
      </c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</row>
    <row r="7125" ht="15.15" spans="1:86">
      <c r="A7125" s="4">
        <v>44148.6448611111</v>
      </c>
      <c r="B7125" s="5" t="s">
        <v>11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 t="s">
        <v>17371</v>
      </c>
      <c r="BP7125" s="7">
        <v>9119426841</v>
      </c>
      <c r="BQ7125" s="6" t="s">
        <v>17372</v>
      </c>
      <c r="BR7125" s="6" t="s">
        <v>17373</v>
      </c>
      <c r="BS7125" s="6" t="s">
        <v>1028</v>
      </c>
      <c r="BT7125" s="7">
        <v>119</v>
      </c>
      <c r="BU7125" s="8">
        <v>44148</v>
      </c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</row>
    <row r="7126" ht="15.15" hidden="1" spans="1:86">
      <c r="A7126" s="4">
        <v>44148.6455092593</v>
      </c>
      <c r="B7126" s="5" t="s">
        <v>65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 t="s">
        <v>15673</v>
      </c>
      <c r="R7126" s="7">
        <v>89219567709</v>
      </c>
      <c r="S7126" s="6" t="s">
        <v>17370</v>
      </c>
      <c r="T7126" s="6" t="s">
        <v>15675</v>
      </c>
      <c r="U7126" s="6" t="s">
        <v>198</v>
      </c>
      <c r="V7126" s="7">
        <v>101</v>
      </c>
      <c r="W7126" s="8">
        <v>44148</v>
      </c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</row>
    <row r="7127" ht="15.15" hidden="1" spans="1:86">
      <c r="A7127" s="4">
        <v>44148.6465625</v>
      </c>
      <c r="B7127" s="5" t="s">
        <v>65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 t="s">
        <v>15673</v>
      </c>
      <c r="R7127" s="7">
        <v>89219567709</v>
      </c>
      <c r="S7127" s="6" t="s">
        <v>17370</v>
      </c>
      <c r="T7127" s="6" t="s">
        <v>15675</v>
      </c>
      <c r="U7127" s="6" t="s">
        <v>414</v>
      </c>
      <c r="V7127" s="6">
        <v>3</v>
      </c>
      <c r="W7127" s="8">
        <v>44148</v>
      </c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</row>
    <row r="7128" ht="15.15" spans="1:86">
      <c r="A7128" s="4">
        <v>44148.6509490741</v>
      </c>
      <c r="B7128" s="5" t="s">
        <v>11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 t="s">
        <v>17374</v>
      </c>
      <c r="BP7128" s="7">
        <v>9320069174</v>
      </c>
      <c r="BQ7128" s="6" t="s">
        <v>17375</v>
      </c>
      <c r="BR7128" s="6" t="s">
        <v>17376</v>
      </c>
      <c r="BS7128" s="6" t="s">
        <v>1028</v>
      </c>
      <c r="BT7128" s="7">
        <v>119</v>
      </c>
      <c r="BU7128" s="8">
        <v>44148</v>
      </c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</row>
    <row r="7129" ht="15.15" hidden="1" spans="1:86">
      <c r="A7129" s="4">
        <v>44148.6516203704</v>
      </c>
      <c r="B7129" s="5" t="s">
        <v>192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 t="s">
        <v>12742</v>
      </c>
      <c r="BA7129" s="6">
        <v>79119307625</v>
      </c>
      <c r="BB7129" s="6" t="s">
        <v>12743</v>
      </c>
      <c r="BC7129" s="6" t="s">
        <v>12744</v>
      </c>
      <c r="BD7129" s="6" t="s">
        <v>4425</v>
      </c>
      <c r="BE7129" s="7">
        <v>228</v>
      </c>
      <c r="BF7129" s="8">
        <v>44148</v>
      </c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</row>
    <row r="7130" ht="15.15" spans="1:86">
      <c r="A7130" s="4">
        <v>44148.6539351852</v>
      </c>
      <c r="B7130" s="5" t="s">
        <v>11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 t="s">
        <v>17377</v>
      </c>
      <c r="BP7130" s="7">
        <v>89110387190</v>
      </c>
      <c r="BQ7130" s="6" t="s">
        <v>17378</v>
      </c>
      <c r="BR7130" s="6" t="s">
        <v>17379</v>
      </c>
      <c r="BS7130" s="6" t="s">
        <v>1028</v>
      </c>
      <c r="BT7130" s="7">
        <v>119</v>
      </c>
      <c r="BU7130" s="8">
        <v>44148</v>
      </c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</row>
    <row r="7131" ht="15.15" spans="1:86">
      <c r="A7131" s="4">
        <v>44148.6557638889</v>
      </c>
      <c r="B7131" s="5" t="s">
        <v>11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 t="s">
        <v>17380</v>
      </c>
      <c r="BP7131" s="6">
        <v>79213116921</v>
      </c>
      <c r="BQ7131" s="6" t="s">
        <v>17381</v>
      </c>
      <c r="BR7131" s="6" t="s">
        <v>17382</v>
      </c>
      <c r="BS7131" s="6" t="s">
        <v>1028</v>
      </c>
      <c r="BT7131" s="7">
        <v>119</v>
      </c>
      <c r="BU7131" s="8">
        <v>44148</v>
      </c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</row>
    <row r="7132" ht="15.15" spans="1:86">
      <c r="A7132" s="4">
        <v>44148.6569675926</v>
      </c>
      <c r="B7132" s="5" t="s">
        <v>11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 t="s">
        <v>17383</v>
      </c>
      <c r="BP7132" s="7">
        <v>9211852916</v>
      </c>
      <c r="BQ7132" s="6" t="s">
        <v>17384</v>
      </c>
      <c r="BR7132" s="6" t="s">
        <v>17385</v>
      </c>
      <c r="BS7132" s="6" t="s">
        <v>1028</v>
      </c>
      <c r="BT7132" s="7">
        <v>119</v>
      </c>
      <c r="BU7132" s="8">
        <v>44148</v>
      </c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</row>
    <row r="7133" ht="15.15" hidden="1" spans="1:86">
      <c r="A7133" s="4">
        <v>44148.6616319444</v>
      </c>
      <c r="B7133" s="6" t="s">
        <v>15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 t="s">
        <v>17386</v>
      </c>
      <c r="AF7133" s="7">
        <v>89111400928</v>
      </c>
      <c r="AG7133" s="6" t="s">
        <v>17387</v>
      </c>
      <c r="AH7133" s="6" t="s">
        <v>17388</v>
      </c>
      <c r="AI7133" s="6" t="s">
        <v>3541</v>
      </c>
      <c r="AJ7133" s="7">
        <v>301</v>
      </c>
      <c r="AK7133" s="6" t="s">
        <v>20</v>
      </c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</row>
    <row r="7134" ht="15.15" hidden="1" spans="1:86">
      <c r="A7134" s="4">
        <v>44148.6619675926</v>
      </c>
      <c r="B7134" s="5" t="s">
        <v>65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 t="s">
        <v>17389</v>
      </c>
      <c r="R7134" s="7">
        <v>89112125352</v>
      </c>
      <c r="S7134" s="6" t="s">
        <v>4264</v>
      </c>
      <c r="T7134" s="6" t="s">
        <v>17390</v>
      </c>
      <c r="U7134" s="6" t="s">
        <v>17391</v>
      </c>
      <c r="V7134" s="7">
        <v>100512</v>
      </c>
      <c r="W7134" s="7" t="s">
        <v>17392</v>
      </c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</row>
    <row r="7135" ht="15.15" spans="1:86">
      <c r="A7135" s="4">
        <v>44148.6644791667</v>
      </c>
      <c r="B7135" s="5" t="s">
        <v>11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 t="s">
        <v>17393</v>
      </c>
      <c r="BP7135" s="7">
        <v>88214261406</v>
      </c>
      <c r="BQ7135" s="6" t="s">
        <v>17394</v>
      </c>
      <c r="BR7135" s="6" t="s">
        <v>17395</v>
      </c>
      <c r="BS7135" s="6" t="s">
        <v>10674</v>
      </c>
      <c r="BT7135" s="7">
        <v>125</v>
      </c>
      <c r="BU7135" s="8">
        <v>44148</v>
      </c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</row>
    <row r="7136" ht="15.15" hidden="1" spans="1:86">
      <c r="A7136" s="4">
        <v>44148.67</v>
      </c>
      <c r="B7136" s="6" t="s">
        <v>80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 t="s">
        <v>11321</v>
      </c>
      <c r="BH7136" s="7">
        <v>89043345219</v>
      </c>
      <c r="BI7136" s="6" t="s">
        <v>17396</v>
      </c>
      <c r="BJ7136" s="6" t="s">
        <v>17397</v>
      </c>
      <c r="BK7136" s="6" t="s">
        <v>17398</v>
      </c>
      <c r="BL7136" s="6" t="s">
        <v>17399</v>
      </c>
      <c r="BM7136" s="7">
        <v>203</v>
      </c>
      <c r="BN7136" s="5" t="s">
        <v>11321</v>
      </c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</row>
    <row r="7137" ht="15.15" spans="1:86">
      <c r="A7137" s="4">
        <v>44148.6714351852</v>
      </c>
      <c r="B7137" s="5" t="s">
        <v>11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 t="s">
        <v>17400</v>
      </c>
      <c r="BP7137" s="7">
        <v>9117679936</v>
      </c>
      <c r="BQ7137" s="6" t="s">
        <v>17401</v>
      </c>
      <c r="BR7137" s="6" t="s">
        <v>17402</v>
      </c>
      <c r="BS7137" s="6" t="s">
        <v>1028</v>
      </c>
      <c r="BT7137" s="7">
        <v>119</v>
      </c>
      <c r="BU7137" s="8">
        <v>44148</v>
      </c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</row>
    <row r="7138" ht="15.15" hidden="1" spans="1:86">
      <c r="A7138" s="4">
        <v>44148.6718634259</v>
      </c>
      <c r="B7138" s="5" t="s">
        <v>192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 t="s">
        <v>11321</v>
      </c>
      <c r="BA7138" s="7">
        <v>89043345219</v>
      </c>
      <c r="BB7138" s="6" t="s">
        <v>17396</v>
      </c>
      <c r="BC7138" s="6" t="s">
        <v>17398</v>
      </c>
      <c r="BD7138" s="6" t="s">
        <v>773</v>
      </c>
      <c r="BE7138" s="7">
        <v>231</v>
      </c>
      <c r="BF7138" s="8">
        <v>44148</v>
      </c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</row>
    <row r="7139" ht="15.15" spans="1:86">
      <c r="A7139" s="4">
        <v>44148.6760763889</v>
      </c>
      <c r="B7139" s="5" t="s">
        <v>11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 t="s">
        <v>16284</v>
      </c>
      <c r="BP7139" s="7">
        <v>88697203611</v>
      </c>
      <c r="BQ7139" s="6" t="s">
        <v>17403</v>
      </c>
      <c r="BR7139" s="6" t="s">
        <v>17404</v>
      </c>
      <c r="BS7139" s="6" t="s">
        <v>1028</v>
      </c>
      <c r="BT7139" s="7">
        <v>119</v>
      </c>
      <c r="BU7139" s="8">
        <v>44148</v>
      </c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</row>
    <row r="7140" ht="15.15" hidden="1" spans="1:86">
      <c r="A7140" s="4">
        <v>44148.6771759259</v>
      </c>
      <c r="B7140" s="5" t="s">
        <v>169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 t="s">
        <v>4882</v>
      </c>
      <c r="Y7140" s="6">
        <v>79602382527</v>
      </c>
      <c r="Z7140" s="6" t="s">
        <v>4883</v>
      </c>
      <c r="AA7140" s="6" t="s">
        <v>4884</v>
      </c>
      <c r="AB7140" s="6" t="s">
        <v>1021</v>
      </c>
      <c r="AC7140" s="7">
        <v>114</v>
      </c>
      <c r="AD7140" s="8">
        <v>44148</v>
      </c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</row>
    <row r="7141" ht="15.15" hidden="1" spans="1:86">
      <c r="A7141" s="4">
        <v>44148.6772569444</v>
      </c>
      <c r="B7141" s="5" t="s">
        <v>169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 t="s">
        <v>6507</v>
      </c>
      <c r="Y7141" s="7">
        <v>89531654235</v>
      </c>
      <c r="Z7141" s="6"/>
      <c r="AA7141" s="6" t="s">
        <v>6508</v>
      </c>
      <c r="AB7141" s="6" t="s">
        <v>697</v>
      </c>
      <c r="AC7141" s="7">
        <v>403</v>
      </c>
      <c r="AD7141" s="8">
        <v>44148</v>
      </c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</row>
    <row r="7142" ht="15.15" hidden="1" spans="1:86">
      <c r="A7142" s="4">
        <v>44148.6774768519</v>
      </c>
      <c r="B7142" s="5" t="s">
        <v>169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 t="s">
        <v>5226</v>
      </c>
      <c r="Y7142" s="6">
        <v>79817385985</v>
      </c>
      <c r="Z7142" s="6" t="s">
        <v>17405</v>
      </c>
      <c r="AA7142" s="6" t="s">
        <v>17406</v>
      </c>
      <c r="AB7142" s="6" t="s">
        <v>17407</v>
      </c>
      <c r="AC7142" s="7">
        <v>114</v>
      </c>
      <c r="AD7142" s="8">
        <v>44148</v>
      </c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</row>
    <row r="7143" ht="15.15" spans="1:86">
      <c r="A7143" s="4">
        <v>44148.6780324074</v>
      </c>
      <c r="B7143" s="5" t="s">
        <v>11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 t="s">
        <v>17408</v>
      </c>
      <c r="BP7143" s="7">
        <v>9215567043</v>
      </c>
      <c r="BQ7143" s="6" t="s">
        <v>17409</v>
      </c>
      <c r="BR7143" s="6" t="s">
        <v>17410</v>
      </c>
      <c r="BS7143" s="6" t="s">
        <v>1028</v>
      </c>
      <c r="BT7143" s="7">
        <v>119</v>
      </c>
      <c r="BU7143" s="8">
        <v>44148</v>
      </c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</row>
    <row r="7144" ht="15.15" hidden="1" spans="1:86">
      <c r="A7144" s="4">
        <v>44148.6783680556</v>
      </c>
      <c r="B7144" s="5" t="s">
        <v>169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 t="s">
        <v>3196</v>
      </c>
      <c r="Y7144" s="7">
        <v>89213463037</v>
      </c>
      <c r="Z7144" s="6"/>
      <c r="AA7144" s="6" t="s">
        <v>3198</v>
      </c>
      <c r="AB7144" s="6" t="s">
        <v>1021</v>
      </c>
      <c r="AC7144" s="7">
        <v>202</v>
      </c>
      <c r="AD7144" s="8">
        <v>44148</v>
      </c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</row>
    <row r="7145" ht="15.15" hidden="1" spans="1:86">
      <c r="A7145" s="4">
        <v>44148.6784722222</v>
      </c>
      <c r="B7145" s="5" t="s">
        <v>169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 t="s">
        <v>2984</v>
      </c>
      <c r="Y7145" s="6">
        <v>79110118741</v>
      </c>
      <c r="Z7145" s="6" t="s">
        <v>2985</v>
      </c>
      <c r="AA7145" s="6" t="s">
        <v>2986</v>
      </c>
      <c r="AB7145" s="6" t="s">
        <v>1021</v>
      </c>
      <c r="AC7145" s="7">
        <v>202</v>
      </c>
      <c r="AD7145" s="8">
        <v>44148</v>
      </c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</row>
    <row r="7146" ht="15.15" hidden="1" spans="1:86">
      <c r="A7146" s="4">
        <v>44148.6787847222</v>
      </c>
      <c r="B7146" s="5" t="s">
        <v>65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 t="s">
        <v>17411</v>
      </c>
      <c r="R7146" s="7">
        <v>89216462721</v>
      </c>
      <c r="S7146" s="6" t="s">
        <v>17412</v>
      </c>
      <c r="T7146" s="6" t="s">
        <v>17413</v>
      </c>
      <c r="U7146" s="6" t="s">
        <v>13209</v>
      </c>
      <c r="V7146" s="6">
        <v>3</v>
      </c>
      <c r="W7146" s="8">
        <v>44148</v>
      </c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</row>
    <row r="7147" ht="15.15" hidden="1" spans="1:86">
      <c r="A7147" s="4">
        <v>44148.6788078704</v>
      </c>
      <c r="B7147" s="5" t="s">
        <v>634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 t="s">
        <v>17414</v>
      </c>
      <c r="BW7147" s="6">
        <v>79062533883</v>
      </c>
      <c r="BX7147" s="6" t="s">
        <v>17415</v>
      </c>
      <c r="BY7147" s="6" t="s">
        <v>17416</v>
      </c>
      <c r="BZ7147" s="6" t="s">
        <v>2499</v>
      </c>
      <c r="CA7147" s="7">
        <v>102</v>
      </c>
      <c r="CB7147" s="8">
        <v>44147</v>
      </c>
      <c r="CC7147" s="6"/>
      <c r="CD7147" s="6"/>
      <c r="CE7147" s="6"/>
      <c r="CF7147" s="6"/>
      <c r="CG7147" s="6"/>
      <c r="CH7147" s="6"/>
    </row>
    <row r="7148" ht="15.15" spans="1:86">
      <c r="A7148" s="4">
        <v>44148.6794907407</v>
      </c>
      <c r="B7148" s="5" t="s">
        <v>11</v>
      </c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6"/>
      <c r="BA7148" s="6"/>
      <c r="BB7148" s="6"/>
      <c r="BC7148" s="6"/>
      <c r="BD7148" s="6"/>
      <c r="BE7148" s="6"/>
      <c r="BF7148" s="6"/>
      <c r="BG7148" s="6"/>
      <c r="BH7148" s="6"/>
      <c r="BI7148" s="6"/>
      <c r="BJ7148" s="6"/>
      <c r="BK7148" s="6"/>
      <c r="BL7148" s="6"/>
      <c r="BM7148" s="6"/>
      <c r="BN7148" s="6"/>
      <c r="BO7148" s="6" t="s">
        <v>17417</v>
      </c>
      <c r="BP7148" s="6" t="s">
        <v>17418</v>
      </c>
      <c r="BQ7148" s="6" t="s">
        <v>17419</v>
      </c>
      <c r="BR7148" s="6" t="s">
        <v>17420</v>
      </c>
      <c r="BS7148" s="6" t="s">
        <v>1028</v>
      </c>
      <c r="BT7148" s="7">
        <v>119</v>
      </c>
      <c r="BU7148" s="8">
        <v>44148</v>
      </c>
      <c r="BV7148" s="6"/>
      <c r="BW7148" s="6"/>
      <c r="BX7148" s="6"/>
      <c r="BY7148" s="6"/>
      <c r="BZ7148" s="6"/>
      <c r="CA7148" s="6"/>
      <c r="CB7148" s="6"/>
      <c r="CC7148" s="6"/>
      <c r="CD7148" s="6"/>
      <c r="CE7148" s="6"/>
      <c r="CF7148" s="6"/>
      <c r="CG7148" s="6"/>
      <c r="CH7148" s="6"/>
    </row>
    <row r="7149" ht="15.15" hidden="1" spans="1:86">
      <c r="A7149" s="4">
        <v>44148.6798032407</v>
      </c>
      <c r="B7149" s="5" t="s">
        <v>169</v>
      </c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 t="s">
        <v>2896</v>
      </c>
      <c r="Y7149" s="6">
        <v>79818029720</v>
      </c>
      <c r="Z7149" s="6" t="s">
        <v>2897</v>
      </c>
      <c r="AA7149" s="6" t="s">
        <v>17421</v>
      </c>
      <c r="AB7149" s="6" t="s">
        <v>1021</v>
      </c>
      <c r="AC7149" s="7">
        <v>403</v>
      </c>
      <c r="AD7149" s="8">
        <v>44148</v>
      </c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6"/>
      <c r="BA7149" s="6"/>
      <c r="BB7149" s="6"/>
      <c r="BC7149" s="6"/>
      <c r="BD7149" s="6"/>
      <c r="BE7149" s="6"/>
      <c r="BF7149" s="6"/>
      <c r="BG7149" s="6"/>
      <c r="BH7149" s="6"/>
      <c r="BI7149" s="6"/>
      <c r="BJ7149" s="6"/>
      <c r="BK7149" s="6"/>
      <c r="BL7149" s="6"/>
      <c r="BM7149" s="6"/>
      <c r="BN7149" s="6"/>
      <c r="BO7149" s="6"/>
      <c r="BP7149" s="6"/>
      <c r="BQ7149" s="6"/>
      <c r="BR7149" s="6"/>
      <c r="BS7149" s="6"/>
      <c r="BT7149" s="6"/>
      <c r="BU7149" s="6"/>
      <c r="BV7149" s="6"/>
      <c r="BW7149" s="6"/>
      <c r="BX7149" s="6"/>
      <c r="BY7149" s="6"/>
      <c r="BZ7149" s="6"/>
      <c r="CA7149" s="6"/>
      <c r="CB7149" s="6"/>
      <c r="CC7149" s="6"/>
      <c r="CD7149" s="6"/>
      <c r="CE7149" s="6"/>
      <c r="CF7149" s="6"/>
      <c r="CG7149" s="6"/>
      <c r="CH7149" s="6"/>
    </row>
    <row r="7150" ht="15.15" spans="1:86">
      <c r="A7150" s="4">
        <v>44148.6807986111</v>
      </c>
      <c r="B7150" s="5" t="s">
        <v>11</v>
      </c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 t="s">
        <v>17422</v>
      </c>
      <c r="BP7150" s="6" t="s">
        <v>17423</v>
      </c>
      <c r="BQ7150" s="6" t="s">
        <v>17424</v>
      </c>
      <c r="BR7150" s="6" t="s">
        <v>14461</v>
      </c>
      <c r="BS7150" s="6" t="s">
        <v>1028</v>
      </c>
      <c r="BT7150" s="7">
        <v>119</v>
      </c>
      <c r="BU7150" s="8">
        <v>44148</v>
      </c>
      <c r="BV7150" s="6"/>
      <c r="BW7150" s="6"/>
      <c r="BX7150" s="6"/>
      <c r="BY7150" s="6"/>
      <c r="BZ7150" s="6"/>
      <c r="CA7150" s="6"/>
      <c r="CB7150" s="6"/>
      <c r="CC7150" s="6"/>
      <c r="CD7150" s="6"/>
      <c r="CE7150" s="6"/>
      <c r="CF7150" s="6"/>
      <c r="CG7150" s="6"/>
      <c r="CH7150" s="6"/>
    </row>
    <row r="7151" ht="15.15" hidden="1" spans="1:86">
      <c r="A7151" s="4">
        <v>44148.6810069444</v>
      </c>
      <c r="B7151" s="5" t="s">
        <v>169</v>
      </c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 t="s">
        <v>17425</v>
      </c>
      <c r="Y7151" s="7">
        <v>89052698113</v>
      </c>
      <c r="Z7151" s="6" t="s">
        <v>4934</v>
      </c>
      <c r="AA7151" s="6" t="s">
        <v>17426</v>
      </c>
      <c r="AB7151" s="6" t="s">
        <v>1021</v>
      </c>
      <c r="AC7151" s="7">
        <v>403</v>
      </c>
      <c r="AD7151" s="8">
        <v>44148</v>
      </c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P7151" s="6"/>
      <c r="BQ7151" s="6"/>
      <c r="BR7151" s="6"/>
      <c r="BS7151" s="6"/>
      <c r="BT7151" s="6"/>
      <c r="BU7151" s="6"/>
      <c r="BV7151" s="6"/>
      <c r="BW7151" s="6"/>
      <c r="BX7151" s="6"/>
      <c r="BY7151" s="6"/>
      <c r="BZ7151" s="6"/>
      <c r="CA7151" s="6"/>
      <c r="CB7151" s="6"/>
      <c r="CC7151" s="6"/>
      <c r="CD7151" s="6"/>
      <c r="CE7151" s="6"/>
      <c r="CF7151" s="6"/>
      <c r="CG7151" s="6"/>
      <c r="CH7151" s="6"/>
    </row>
    <row r="7152" ht="15.15" hidden="1" spans="1:86">
      <c r="A7152" s="4">
        <v>44148.681400463</v>
      </c>
      <c r="B7152" s="5" t="s">
        <v>169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 t="s">
        <v>5489</v>
      </c>
      <c r="Y7152" s="6">
        <v>79215817599</v>
      </c>
      <c r="Z7152" s="6" t="s">
        <v>5490</v>
      </c>
      <c r="AA7152" s="6" t="s">
        <v>17427</v>
      </c>
      <c r="AB7152" s="6" t="s">
        <v>1021</v>
      </c>
      <c r="AC7152" s="7">
        <v>403</v>
      </c>
      <c r="AD7152" s="8">
        <v>44148</v>
      </c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</row>
    <row r="7153" ht="15.15" hidden="1" spans="1:86">
      <c r="A7153" s="4">
        <v>44148.6814236111</v>
      </c>
      <c r="B7153" s="5" t="s">
        <v>169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 t="s">
        <v>5603</v>
      </c>
      <c r="Y7153" s="6">
        <v>79112415027</v>
      </c>
      <c r="Z7153" s="6" t="s">
        <v>5604</v>
      </c>
      <c r="AA7153" s="6" t="s">
        <v>5605</v>
      </c>
      <c r="AB7153" s="6" t="s">
        <v>1021</v>
      </c>
      <c r="AC7153" s="7">
        <v>202</v>
      </c>
      <c r="AD7153" s="8">
        <v>44148</v>
      </c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</row>
    <row r="7154" ht="15.15" spans="1:86">
      <c r="A7154" s="4">
        <v>44148.682662037</v>
      </c>
      <c r="B7154" s="5" t="s">
        <v>11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 t="s">
        <v>17428</v>
      </c>
      <c r="BP7154" s="6" t="s">
        <v>17429</v>
      </c>
      <c r="BQ7154" s="6" t="s">
        <v>17430</v>
      </c>
      <c r="BR7154" s="6" t="s">
        <v>17431</v>
      </c>
      <c r="BS7154" s="6" t="s">
        <v>1028</v>
      </c>
      <c r="BT7154" s="7">
        <v>119</v>
      </c>
      <c r="BU7154" s="8">
        <v>44148</v>
      </c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</row>
    <row r="7155" ht="15.15" hidden="1" spans="1:86">
      <c r="A7155" s="4">
        <v>44148.6832291667</v>
      </c>
      <c r="B7155" s="5" t="s">
        <v>169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 t="s">
        <v>4198</v>
      </c>
      <c r="Y7155" s="6" t="s">
        <v>4199</v>
      </c>
      <c r="Z7155" s="6" t="s">
        <v>4200</v>
      </c>
      <c r="AA7155" s="6" t="s">
        <v>4201</v>
      </c>
      <c r="AB7155" s="6" t="s">
        <v>1021</v>
      </c>
      <c r="AC7155" s="7">
        <v>103</v>
      </c>
      <c r="AD7155" s="8">
        <v>44148</v>
      </c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</row>
    <row r="7156" ht="15.15" spans="1:86">
      <c r="A7156" s="4">
        <v>44148.6835416667</v>
      </c>
      <c r="B7156" s="5" t="s">
        <v>11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 t="s">
        <v>17432</v>
      </c>
      <c r="BP7156" s="6">
        <v>79516688510</v>
      </c>
      <c r="BQ7156" s="6" t="s">
        <v>17433</v>
      </c>
      <c r="BR7156" s="6" t="s">
        <v>17434</v>
      </c>
      <c r="BS7156" s="6" t="s">
        <v>292</v>
      </c>
      <c r="BT7156" s="7">
        <v>201</v>
      </c>
      <c r="BU7156" s="8">
        <v>44147</v>
      </c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</row>
    <row r="7157" ht="15.15" hidden="1" spans="1:86">
      <c r="A7157" s="4">
        <v>44148.6846296296</v>
      </c>
      <c r="B7157" s="5" t="s">
        <v>169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 t="s">
        <v>17435</v>
      </c>
      <c r="Y7157" s="7">
        <v>89602730932</v>
      </c>
      <c r="Z7157" s="6" t="s">
        <v>17436</v>
      </c>
      <c r="AA7157" s="6" t="s">
        <v>17437</v>
      </c>
      <c r="AB7157" s="6" t="s">
        <v>1021</v>
      </c>
      <c r="AC7157" s="7">
        <v>204</v>
      </c>
      <c r="AD7157" s="8">
        <v>44148</v>
      </c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</row>
    <row r="7158" ht="15.15" hidden="1" spans="1:86">
      <c r="A7158" s="4">
        <v>44148.6851273148</v>
      </c>
      <c r="B7158" s="5" t="s">
        <v>169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 t="s">
        <v>2636</v>
      </c>
      <c r="Y7158" s="7">
        <v>89046481315</v>
      </c>
      <c r="Z7158" s="6"/>
      <c r="AA7158" s="6" t="s">
        <v>2637</v>
      </c>
      <c r="AB7158" s="6" t="s">
        <v>1021</v>
      </c>
      <c r="AC7158" s="7">
        <v>403</v>
      </c>
      <c r="AD7158" s="8">
        <v>44148</v>
      </c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</row>
    <row r="7159" ht="15.15" hidden="1" spans="1:86">
      <c r="A7159" s="4">
        <v>44148.6859375</v>
      </c>
      <c r="B7159" s="5" t="s">
        <v>169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 t="s">
        <v>16718</v>
      </c>
      <c r="Y7159" s="7">
        <v>89219111040</v>
      </c>
      <c r="Z7159" s="6" t="s">
        <v>17438</v>
      </c>
      <c r="AA7159" s="6" t="s">
        <v>17439</v>
      </c>
      <c r="AB7159" s="6" t="s">
        <v>3007</v>
      </c>
      <c r="AC7159" s="7">
        <v>201</v>
      </c>
      <c r="AD7159" s="8">
        <v>44148</v>
      </c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</row>
    <row r="7160" ht="15.15" hidden="1" spans="1:86">
      <c r="A7160" s="4">
        <v>44148.6861342593</v>
      </c>
      <c r="B7160" s="5" t="s">
        <v>169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 t="s">
        <v>5891</v>
      </c>
      <c r="Y7160" s="7">
        <v>89811906921</v>
      </c>
      <c r="Z7160" s="6" t="s">
        <v>5892</v>
      </c>
      <c r="AA7160" s="6" t="s">
        <v>5893</v>
      </c>
      <c r="AB7160" s="6" t="s">
        <v>1091</v>
      </c>
      <c r="AC7160" s="7">
        <v>403</v>
      </c>
      <c r="AD7160" s="8">
        <v>44148</v>
      </c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</row>
    <row r="7161" ht="15.15" hidden="1" spans="1:86">
      <c r="A7161" s="4">
        <v>44148.6863657407</v>
      </c>
      <c r="B7161" s="5" t="s">
        <v>169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 t="s">
        <v>17440</v>
      </c>
      <c r="Y7161" s="6">
        <v>79217565675</v>
      </c>
      <c r="Z7161" s="6" t="s">
        <v>17441</v>
      </c>
      <c r="AA7161" s="6" t="s">
        <v>1017</v>
      </c>
      <c r="AB7161" s="6" t="s">
        <v>17442</v>
      </c>
      <c r="AC7161" s="7">
        <v>202</v>
      </c>
      <c r="AD7161" s="8">
        <v>39132</v>
      </c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</row>
    <row r="7162" ht="15.15" hidden="1" spans="1:86">
      <c r="A7162" s="4">
        <v>44148.6891666667</v>
      </c>
      <c r="B7162" s="6" t="s">
        <v>15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 t="s">
        <v>10384</v>
      </c>
      <c r="AF7162" s="7">
        <v>89274485300</v>
      </c>
      <c r="AG7162" s="6" t="s">
        <v>10385</v>
      </c>
      <c r="AH7162" s="6" t="s">
        <v>17443</v>
      </c>
      <c r="AI7162" s="6" t="s">
        <v>3027</v>
      </c>
      <c r="AJ7162" s="7">
        <v>102</v>
      </c>
      <c r="AK7162" s="6" t="s">
        <v>56</v>
      </c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</row>
    <row r="7163" ht="15.15" hidden="1" spans="1:86">
      <c r="A7163" s="4">
        <v>44148.690150463</v>
      </c>
      <c r="B7163" s="5" t="s">
        <v>192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 t="s">
        <v>17444</v>
      </c>
      <c r="BA7163" s="7">
        <v>9313820818</v>
      </c>
      <c r="BB7163" s="6" t="s">
        <v>17445</v>
      </c>
      <c r="BC7163" s="6" t="s">
        <v>17446</v>
      </c>
      <c r="BD7163" s="6" t="s">
        <v>773</v>
      </c>
      <c r="BE7163" s="7">
        <v>124</v>
      </c>
      <c r="BF7163" s="7" t="s">
        <v>17170</v>
      </c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</row>
    <row r="7164" ht="15.15" hidden="1" spans="1:86">
      <c r="A7164" s="4">
        <v>44148.6904050926</v>
      </c>
      <c r="B7164" s="5" t="s">
        <v>192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 t="s">
        <v>17444</v>
      </c>
      <c r="BA7164" s="7">
        <v>9313820818</v>
      </c>
      <c r="BB7164" s="6" t="s">
        <v>17445</v>
      </c>
      <c r="BC7164" s="6" t="s">
        <v>17446</v>
      </c>
      <c r="BD7164" s="6" t="s">
        <v>773</v>
      </c>
      <c r="BE7164" s="7">
        <v>124</v>
      </c>
      <c r="BF7164" s="7" t="s">
        <v>17170</v>
      </c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</row>
    <row r="7165" ht="15.15" hidden="1" spans="1:86">
      <c r="A7165" s="4">
        <v>44148.6921064815</v>
      </c>
      <c r="B7165" s="6" t="s">
        <v>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 t="s">
        <v>17447</v>
      </c>
      <c r="AF7165" s="7">
        <v>89500266762</v>
      </c>
      <c r="AG7165" s="6" t="s">
        <v>17448</v>
      </c>
      <c r="AH7165" s="6" t="s">
        <v>17449</v>
      </c>
      <c r="AI7165" s="6" t="s">
        <v>2154</v>
      </c>
      <c r="AJ7165" s="7">
        <v>301</v>
      </c>
      <c r="AK7165" s="6" t="s">
        <v>26</v>
      </c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</row>
    <row r="7166" ht="15.15" spans="1:86">
      <c r="A7166" s="4">
        <v>44148.6922106482</v>
      </c>
      <c r="B7166" s="5" t="s">
        <v>11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 t="s">
        <v>17450</v>
      </c>
      <c r="BP7166" s="7">
        <v>89219150080</v>
      </c>
      <c r="BQ7166" s="6" t="s">
        <v>17451</v>
      </c>
      <c r="BR7166" s="6" t="s">
        <v>17452</v>
      </c>
      <c r="BS7166" s="6" t="s">
        <v>17453</v>
      </c>
      <c r="BT7166" s="7">
        <v>240</v>
      </c>
      <c r="BU7166" s="8">
        <v>44148</v>
      </c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</row>
    <row r="7167" ht="15.15" hidden="1" spans="1:86">
      <c r="A7167" s="4">
        <v>44148.6929398148</v>
      </c>
      <c r="B7167" s="5" t="s">
        <v>169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 t="s">
        <v>6008</v>
      </c>
      <c r="Y7167" s="7">
        <v>89112353235</v>
      </c>
      <c r="Z7167" s="6" t="s">
        <v>6009</v>
      </c>
      <c r="AA7167" s="6" t="s">
        <v>6010</v>
      </c>
      <c r="AB7167" s="6" t="s">
        <v>1091</v>
      </c>
      <c r="AC7167" s="7">
        <v>202</v>
      </c>
      <c r="AD7167" s="8">
        <v>44148</v>
      </c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</row>
    <row r="7168" ht="15.15" hidden="1" spans="1:86">
      <c r="A7168" s="4">
        <v>44148.6931018519</v>
      </c>
      <c r="B7168" s="5" t="s">
        <v>192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 t="s">
        <v>17454</v>
      </c>
      <c r="BA7168" s="6" t="s">
        <v>17455</v>
      </c>
      <c r="BB7168" s="6" t="s">
        <v>17456</v>
      </c>
      <c r="BC7168" s="6" t="s">
        <v>17457</v>
      </c>
      <c r="BD7168" s="6" t="s">
        <v>773</v>
      </c>
      <c r="BE7168" s="7">
        <v>124</v>
      </c>
      <c r="BF7168" s="8">
        <v>44148</v>
      </c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</row>
    <row r="7169" ht="15.15" hidden="1" spans="1:86">
      <c r="A7169" s="4">
        <v>44148.6935069444</v>
      </c>
      <c r="B7169" s="5" t="s">
        <v>44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 t="s">
        <v>11373</v>
      </c>
      <c r="AM7169" s="6" t="s">
        <v>17458</v>
      </c>
      <c r="AN7169" s="6" t="s">
        <v>11375</v>
      </c>
      <c r="AO7169" s="6" t="s">
        <v>17459</v>
      </c>
      <c r="AP7169" s="6" t="s">
        <v>17460</v>
      </c>
      <c r="AQ7169" s="7">
        <v>204</v>
      </c>
      <c r="AR7169" s="8">
        <v>44144</v>
      </c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</row>
    <row r="7170" ht="15.15" hidden="1" spans="1:86">
      <c r="A7170" s="4">
        <v>44148.6959837963</v>
      </c>
      <c r="B7170" s="5" t="s">
        <v>192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 t="s">
        <v>17461</v>
      </c>
      <c r="BA7170" s="6" t="s">
        <v>17462</v>
      </c>
      <c r="BB7170" s="6" t="s">
        <v>17463</v>
      </c>
      <c r="BC7170" s="6" t="s">
        <v>17464</v>
      </c>
      <c r="BD7170" s="6" t="s">
        <v>773</v>
      </c>
      <c r="BE7170" s="7">
        <v>124</v>
      </c>
      <c r="BF7170" s="7" t="s">
        <v>17170</v>
      </c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</row>
    <row r="7171" ht="15.15" hidden="1" spans="1:86">
      <c r="A7171" s="4">
        <v>44148.696087963</v>
      </c>
      <c r="B7171" s="5" t="s">
        <v>44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 t="s">
        <v>11373</v>
      </c>
      <c r="AM7171" s="6" t="s">
        <v>17458</v>
      </c>
      <c r="AN7171" s="6" t="s">
        <v>11375</v>
      </c>
      <c r="AO7171" s="6" t="s">
        <v>17459</v>
      </c>
      <c r="AP7171" s="6" t="s">
        <v>17465</v>
      </c>
      <c r="AQ7171" s="7">
        <v>404</v>
      </c>
      <c r="AR7171" s="8">
        <v>44144</v>
      </c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</row>
    <row r="7172" ht="15.15" hidden="1" spans="1:86">
      <c r="A7172" s="4">
        <v>44148.6964930556</v>
      </c>
      <c r="B7172" s="5" t="s">
        <v>27</v>
      </c>
      <c r="C7172" s="6"/>
      <c r="D7172" s="6"/>
      <c r="E7172" s="6"/>
      <c r="F7172" s="6"/>
      <c r="G7172" s="6"/>
      <c r="H7172" s="6"/>
      <c r="I7172" s="6"/>
      <c r="J7172" s="6" t="s">
        <v>17466</v>
      </c>
      <c r="K7172" s="6">
        <v>79219513093</v>
      </c>
      <c r="L7172" s="6" t="s">
        <v>17467</v>
      </c>
      <c r="M7172" s="6" t="s">
        <v>17468</v>
      </c>
      <c r="N7172" s="6" t="s">
        <v>9100</v>
      </c>
      <c r="O7172" s="7">
        <v>208</v>
      </c>
      <c r="P7172" s="8">
        <v>44148</v>
      </c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</row>
    <row r="7173" ht="15.15" spans="1:86">
      <c r="A7173" s="4">
        <v>44148.6973263889</v>
      </c>
      <c r="B7173" s="5" t="s">
        <v>11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 t="s">
        <v>17469</v>
      </c>
      <c r="BP7173" s="7">
        <v>9213436535</v>
      </c>
      <c r="BQ7173" s="6"/>
      <c r="BR7173" s="6" t="s">
        <v>17470</v>
      </c>
      <c r="BS7173" s="6" t="s">
        <v>7748</v>
      </c>
      <c r="BT7173" s="7">
        <v>318</v>
      </c>
      <c r="BU7173" s="8">
        <v>44148</v>
      </c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</row>
    <row r="7174" ht="15.15" spans="1:86">
      <c r="A7174" s="4">
        <v>44148.6981481481</v>
      </c>
      <c r="B7174" s="5" t="s">
        <v>11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 t="s">
        <v>17471</v>
      </c>
      <c r="BP7174" s="7">
        <v>9522305435</v>
      </c>
      <c r="BQ7174" s="6"/>
      <c r="BR7174" s="6" t="s">
        <v>17472</v>
      </c>
      <c r="BS7174" s="6" t="s">
        <v>7748</v>
      </c>
      <c r="BT7174" s="7">
        <v>318</v>
      </c>
      <c r="BU7174" s="8">
        <v>44148</v>
      </c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</row>
    <row r="7175" ht="15.15" hidden="1" spans="1:86">
      <c r="A7175" s="4">
        <v>44148.6982986111</v>
      </c>
      <c r="B7175" s="5" t="s">
        <v>169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 t="s">
        <v>6044</v>
      </c>
      <c r="Y7175" s="7">
        <v>89817493233</v>
      </c>
      <c r="Z7175" s="6" t="s">
        <v>6043</v>
      </c>
      <c r="AA7175" s="6" t="s">
        <v>17473</v>
      </c>
      <c r="AB7175" s="6" t="s">
        <v>697</v>
      </c>
      <c r="AC7175" s="7">
        <v>202</v>
      </c>
      <c r="AD7175" s="8">
        <v>44148</v>
      </c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</row>
    <row r="7176" ht="15.15" hidden="1" spans="1:86">
      <c r="A7176" s="4">
        <v>44148.6984606481</v>
      </c>
      <c r="B7176" s="5" t="s">
        <v>192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 t="s">
        <v>17474</v>
      </c>
      <c r="BA7176" s="6" t="s">
        <v>17475</v>
      </c>
      <c r="BB7176" s="6" t="s">
        <v>17476</v>
      </c>
      <c r="BC7176" s="6" t="s">
        <v>15982</v>
      </c>
      <c r="BD7176" s="6" t="s">
        <v>773</v>
      </c>
      <c r="BE7176" s="7">
        <v>124</v>
      </c>
      <c r="BF7176" s="7" t="s">
        <v>17170</v>
      </c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</row>
    <row r="7177" ht="15.15" spans="1:86">
      <c r="A7177" s="4">
        <v>44148.6988425926</v>
      </c>
      <c r="B7177" s="5" t="s">
        <v>11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 t="s">
        <v>14894</v>
      </c>
      <c r="BP7177" s="7">
        <v>9211898356</v>
      </c>
      <c r="BQ7177" s="6"/>
      <c r="BR7177" s="6" t="s">
        <v>17477</v>
      </c>
      <c r="BS7177" s="6" t="s">
        <v>7748</v>
      </c>
      <c r="BT7177" s="7">
        <v>318</v>
      </c>
      <c r="BU7177" s="8">
        <v>44148</v>
      </c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</row>
    <row r="7178" ht="15.15" spans="1:86">
      <c r="A7178" s="4">
        <v>44148.6995949074</v>
      </c>
      <c r="B7178" s="5" t="s">
        <v>11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 t="s">
        <v>17478</v>
      </c>
      <c r="BP7178" s="7">
        <v>9523763050</v>
      </c>
      <c r="BQ7178" s="6"/>
      <c r="BR7178" s="6" t="s">
        <v>17479</v>
      </c>
      <c r="BS7178" s="6" t="s">
        <v>7748</v>
      </c>
      <c r="BT7178" s="7">
        <v>318</v>
      </c>
      <c r="BU7178" s="8">
        <v>44148</v>
      </c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</row>
    <row r="7179" ht="15.15" hidden="1" spans="1:86">
      <c r="A7179" s="4">
        <v>44148.6996296296</v>
      </c>
      <c r="B7179" s="5" t="s">
        <v>65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 t="s">
        <v>17480</v>
      </c>
      <c r="R7179" s="7">
        <v>79052218414</v>
      </c>
      <c r="S7179" s="6"/>
      <c r="T7179" s="6" t="s">
        <v>17481</v>
      </c>
      <c r="U7179" s="6" t="s">
        <v>17482</v>
      </c>
      <c r="V7179" s="6">
        <v>3</v>
      </c>
      <c r="W7179" s="8">
        <v>44148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</row>
    <row r="7180" ht="15.15" hidden="1" spans="1:86">
      <c r="A7180" s="4">
        <v>44148.6997222222</v>
      </c>
      <c r="B7180" s="5" t="s">
        <v>169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 t="s">
        <v>6042</v>
      </c>
      <c r="Y7180" s="6">
        <v>79817493233</v>
      </c>
      <c r="Z7180" s="6" t="s">
        <v>17483</v>
      </c>
      <c r="AA7180" s="6" t="s">
        <v>6044</v>
      </c>
      <c r="AB7180" s="6" t="s">
        <v>1021</v>
      </c>
      <c r="AC7180" s="7">
        <v>202</v>
      </c>
      <c r="AD7180" s="8">
        <v>44148</v>
      </c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</row>
    <row r="7181" ht="15.15" spans="1:86">
      <c r="A7181" s="4">
        <v>44148.6997800926</v>
      </c>
      <c r="B7181" s="5" t="s">
        <v>11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 t="s">
        <v>16445</v>
      </c>
      <c r="BP7181" s="6" t="s">
        <v>16446</v>
      </c>
      <c r="BQ7181" s="6" t="s">
        <v>16447</v>
      </c>
      <c r="BR7181" s="6" t="s">
        <v>16448</v>
      </c>
      <c r="BS7181" s="6" t="s">
        <v>16449</v>
      </c>
      <c r="BT7181" s="7">
        <v>130</v>
      </c>
      <c r="BU7181" s="8">
        <v>44147</v>
      </c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</row>
    <row r="7182" ht="15.15" hidden="1" spans="1:86">
      <c r="A7182" s="4">
        <v>44148.7003472222</v>
      </c>
      <c r="B7182" s="5" t="s">
        <v>65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 t="s">
        <v>17480</v>
      </c>
      <c r="R7182" s="7">
        <v>79052218414</v>
      </c>
      <c r="S7182" s="6"/>
      <c r="T7182" s="6" t="s">
        <v>17481</v>
      </c>
      <c r="U7182" s="6" t="s">
        <v>17484</v>
      </c>
      <c r="V7182" s="7">
        <v>301</v>
      </c>
      <c r="W7182" s="8">
        <v>44148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</row>
    <row r="7183" ht="15.15" spans="1:86">
      <c r="A7183" s="4">
        <v>44148.7004398148</v>
      </c>
      <c r="B7183" s="5" t="s">
        <v>11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 t="s">
        <v>17485</v>
      </c>
      <c r="BP7183" s="7">
        <v>92177370655</v>
      </c>
      <c r="BQ7183" s="6"/>
      <c r="BR7183" s="6" t="s">
        <v>17486</v>
      </c>
      <c r="BS7183" s="6" t="s">
        <v>7748</v>
      </c>
      <c r="BT7183" s="7">
        <v>318</v>
      </c>
      <c r="BU7183" s="8">
        <v>44148</v>
      </c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</row>
    <row r="7184" ht="15.15" hidden="1" spans="1:86">
      <c r="A7184" s="4">
        <v>44148.7008449074</v>
      </c>
      <c r="B7184" s="5" t="s">
        <v>169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 t="s">
        <v>1412</v>
      </c>
      <c r="Y7184" s="6">
        <v>79119451100</v>
      </c>
      <c r="Z7184" s="6"/>
      <c r="AA7184" s="6" t="s">
        <v>1413</v>
      </c>
      <c r="AB7184" s="6" t="s">
        <v>1021</v>
      </c>
      <c r="AC7184" s="7">
        <v>403</v>
      </c>
      <c r="AD7184" s="8">
        <v>44148</v>
      </c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</row>
    <row r="7185" ht="15.15" hidden="1" spans="1:86">
      <c r="A7185" s="4">
        <v>44148.7008680556</v>
      </c>
      <c r="B7185" s="5" t="s">
        <v>192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 t="s">
        <v>17487</v>
      </c>
      <c r="BA7185" s="6" t="s">
        <v>17488</v>
      </c>
      <c r="BB7185" s="6" t="s">
        <v>17489</v>
      </c>
      <c r="BC7185" s="6" t="s">
        <v>17490</v>
      </c>
      <c r="BD7185" s="6" t="s">
        <v>773</v>
      </c>
      <c r="BE7185" s="7">
        <v>124</v>
      </c>
      <c r="BF7185" s="7" t="s">
        <v>17170</v>
      </c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</row>
    <row r="7186" ht="15.15" spans="1:86">
      <c r="A7186" s="4">
        <v>44148.701087963</v>
      </c>
      <c r="B7186" s="5" t="s">
        <v>11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 t="s">
        <v>17491</v>
      </c>
      <c r="BP7186" s="7">
        <v>9117658644</v>
      </c>
      <c r="BQ7186" s="6"/>
      <c r="BR7186" s="6" t="s">
        <v>12488</v>
      </c>
      <c r="BS7186" s="6" t="s">
        <v>7748</v>
      </c>
      <c r="BT7186" s="7">
        <v>318</v>
      </c>
      <c r="BU7186" s="8">
        <v>44148</v>
      </c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</row>
    <row r="7187" ht="15.15" spans="1:86">
      <c r="A7187" s="4">
        <v>44148.7017013889</v>
      </c>
      <c r="B7187" s="5" t="s">
        <v>11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 t="s">
        <v>17492</v>
      </c>
      <c r="BP7187" s="7">
        <v>9602628755</v>
      </c>
      <c r="BQ7187" s="6"/>
      <c r="BR7187" s="6" t="s">
        <v>17493</v>
      </c>
      <c r="BS7187" s="6" t="s">
        <v>7748</v>
      </c>
      <c r="BT7187" s="7">
        <v>318</v>
      </c>
      <c r="BU7187" s="8">
        <v>44148</v>
      </c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</row>
    <row r="7188" ht="15.15" hidden="1" spans="1:86">
      <c r="A7188" s="4">
        <v>44148.7024652778</v>
      </c>
      <c r="B7188" s="5" t="s">
        <v>169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 t="s">
        <v>1875</v>
      </c>
      <c r="Y7188" s="6" t="s">
        <v>17494</v>
      </c>
      <c r="Z7188" s="6"/>
      <c r="AA7188" s="6" t="s">
        <v>1877</v>
      </c>
      <c r="AB7188" s="6" t="s">
        <v>3347</v>
      </c>
      <c r="AC7188" s="7">
        <v>124</v>
      </c>
      <c r="AD7188" s="8">
        <v>44148</v>
      </c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</row>
    <row r="7189" ht="15.15" spans="1:86">
      <c r="A7189" s="4">
        <v>44148.7025115741</v>
      </c>
      <c r="B7189" s="5" t="s">
        <v>11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 t="s">
        <v>17495</v>
      </c>
      <c r="BP7189" s="7">
        <v>9119354113</v>
      </c>
      <c r="BQ7189" s="6"/>
      <c r="BR7189" s="6" t="s">
        <v>17496</v>
      </c>
      <c r="BS7189" s="6" t="s">
        <v>7748</v>
      </c>
      <c r="BT7189" s="7">
        <v>318</v>
      </c>
      <c r="BU7189" s="8">
        <v>44148</v>
      </c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</row>
    <row r="7190" ht="15.15" hidden="1" spans="1:86">
      <c r="A7190" s="4">
        <v>44148.7034722222</v>
      </c>
      <c r="B7190" s="5" t="s">
        <v>192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 t="s">
        <v>12436</v>
      </c>
      <c r="BA7190" s="6" t="s">
        <v>17497</v>
      </c>
      <c r="BB7190" s="6" t="s">
        <v>17498</v>
      </c>
      <c r="BC7190" s="6" t="s">
        <v>17499</v>
      </c>
      <c r="BD7190" s="6" t="s">
        <v>773</v>
      </c>
      <c r="BE7190" s="7">
        <v>124</v>
      </c>
      <c r="BF7190" s="7" t="s">
        <v>17170</v>
      </c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</row>
    <row r="7191" ht="15.15" spans="1:86">
      <c r="A7191" s="4">
        <v>44148.7036342593</v>
      </c>
      <c r="B7191" s="5" t="s">
        <v>11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 t="s">
        <v>17500</v>
      </c>
      <c r="BP7191" s="7">
        <v>9608534620</v>
      </c>
      <c r="BQ7191" s="6"/>
      <c r="BR7191" s="6" t="s">
        <v>17501</v>
      </c>
      <c r="BS7191" s="6" t="s">
        <v>7748</v>
      </c>
      <c r="BT7191" s="7">
        <v>318</v>
      </c>
      <c r="BU7191" s="8">
        <v>44148</v>
      </c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</row>
    <row r="7192" ht="15.15" spans="1:86">
      <c r="A7192" s="4">
        <v>44148.7042476852</v>
      </c>
      <c r="B7192" s="5" t="s">
        <v>11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 t="s">
        <v>17502</v>
      </c>
      <c r="BP7192" s="7">
        <v>9118331527</v>
      </c>
      <c r="BQ7192" s="6"/>
      <c r="BR7192" s="6" t="s">
        <v>17503</v>
      </c>
      <c r="BS7192" s="6" t="s">
        <v>7748</v>
      </c>
      <c r="BT7192" s="7">
        <v>318</v>
      </c>
      <c r="BU7192" s="8">
        <v>44148</v>
      </c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</row>
    <row r="7193" ht="15.15" hidden="1" spans="1:86">
      <c r="A7193" s="4">
        <v>44148.7048958333</v>
      </c>
      <c r="B7193" s="5" t="s">
        <v>169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 t="s">
        <v>11541</v>
      </c>
      <c r="Y7193" s="7">
        <v>89112948327</v>
      </c>
      <c r="Z7193" s="6" t="s">
        <v>11542</v>
      </c>
      <c r="AA7193" s="6" t="s">
        <v>11543</v>
      </c>
      <c r="AB7193" s="6" t="s">
        <v>1021</v>
      </c>
      <c r="AC7193" s="7">
        <v>403</v>
      </c>
      <c r="AD7193" s="8">
        <v>44148</v>
      </c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</row>
    <row r="7194" ht="15.15" hidden="1" spans="1:86">
      <c r="A7194" s="4">
        <v>44148.7059375</v>
      </c>
      <c r="B7194" s="5" t="s">
        <v>169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 t="s">
        <v>4734</v>
      </c>
      <c r="Y7194" s="6">
        <v>79219312662</v>
      </c>
      <c r="Z7194" s="6" t="s">
        <v>4735</v>
      </c>
      <c r="AA7194" s="6" t="s">
        <v>4736</v>
      </c>
      <c r="AB7194" s="6" t="s">
        <v>1021</v>
      </c>
      <c r="AC7194" s="7">
        <v>403</v>
      </c>
      <c r="AD7194" s="8">
        <v>44148</v>
      </c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</row>
    <row r="7195" ht="15.15" hidden="1" spans="1:86">
      <c r="A7195" s="4">
        <v>44148.7061689815</v>
      </c>
      <c r="B7195" s="5" t="s">
        <v>192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 t="s">
        <v>14847</v>
      </c>
      <c r="BA7195" s="6" t="s">
        <v>17504</v>
      </c>
      <c r="BB7195" s="6" t="s">
        <v>17505</v>
      </c>
      <c r="BC7195" s="6" t="s">
        <v>17506</v>
      </c>
      <c r="BD7195" s="6" t="s">
        <v>773</v>
      </c>
      <c r="BE7195" s="7">
        <v>124</v>
      </c>
      <c r="BF7195" s="7" t="s">
        <v>17170</v>
      </c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</row>
    <row r="7196" ht="15.15" hidden="1" spans="1:86">
      <c r="A7196" s="4">
        <v>44148.7068634259</v>
      </c>
      <c r="B7196" s="5" t="s">
        <v>192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 t="s">
        <v>727</v>
      </c>
      <c r="BA7196" s="6">
        <v>79602569222</v>
      </c>
      <c r="BB7196" s="6" t="s">
        <v>728</v>
      </c>
      <c r="BC7196" s="6" t="s">
        <v>729</v>
      </c>
      <c r="BD7196" s="6" t="s">
        <v>17507</v>
      </c>
      <c r="BE7196" s="7">
        <v>127</v>
      </c>
      <c r="BF7196" s="8">
        <v>44148</v>
      </c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</row>
    <row r="7197" ht="15.15" hidden="1" spans="1:86">
      <c r="A7197" s="4">
        <v>44148.7072337963</v>
      </c>
      <c r="B7197" s="5" t="s">
        <v>169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 t="s">
        <v>9792</v>
      </c>
      <c r="Y7197" s="7">
        <v>79315780558</v>
      </c>
      <c r="Z7197" s="6" t="s">
        <v>17508</v>
      </c>
      <c r="AA7197" s="6" t="s">
        <v>9793</v>
      </c>
      <c r="AB7197" s="6" t="s">
        <v>9794</v>
      </c>
      <c r="AC7197" s="7">
        <v>207</v>
      </c>
      <c r="AD7197" s="7" t="s">
        <v>15388</v>
      </c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</row>
    <row r="7198" ht="15.15" hidden="1" spans="1:86">
      <c r="A7198" s="4">
        <v>44148.7083564815</v>
      </c>
      <c r="B7198" s="5" t="s">
        <v>169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 t="s">
        <v>4973</v>
      </c>
      <c r="Y7198" s="7">
        <v>89052634693</v>
      </c>
      <c r="Z7198" s="6"/>
      <c r="AA7198" s="6" t="s">
        <v>4975</v>
      </c>
      <c r="AB7198" s="6" t="s">
        <v>1091</v>
      </c>
      <c r="AC7198" s="7">
        <v>114</v>
      </c>
      <c r="AD7198" s="8">
        <v>44148</v>
      </c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</row>
    <row r="7199" ht="15.15" hidden="1" spans="1:86">
      <c r="A7199" s="4">
        <v>44148.7089236111</v>
      </c>
      <c r="B7199" s="5" t="s">
        <v>192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 t="s">
        <v>17509</v>
      </c>
      <c r="BA7199" s="6" t="s">
        <v>17510</v>
      </c>
      <c r="BB7199" s="6" t="s">
        <v>17511</v>
      </c>
      <c r="BC7199" s="6" t="s">
        <v>17512</v>
      </c>
      <c r="BD7199" s="6" t="s">
        <v>773</v>
      </c>
      <c r="BE7199" s="7">
        <v>124</v>
      </c>
      <c r="BF7199" s="7" t="s">
        <v>17170</v>
      </c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</row>
    <row r="7200" ht="15.15" hidden="1" spans="1:86">
      <c r="A7200" s="4">
        <v>44148.7100231481</v>
      </c>
      <c r="B7200" s="5" t="s">
        <v>169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 t="s">
        <v>17513</v>
      </c>
      <c r="Y7200" s="7">
        <v>89219631060</v>
      </c>
      <c r="Z7200" s="6" t="s">
        <v>17514</v>
      </c>
      <c r="AA7200" s="6" t="s">
        <v>17515</v>
      </c>
      <c r="AB7200" s="6" t="s">
        <v>7724</v>
      </c>
      <c r="AC7200" s="7">
        <v>403</v>
      </c>
      <c r="AD7200" s="8">
        <v>38233</v>
      </c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</row>
    <row r="7201" ht="15.15" hidden="1" spans="1:86">
      <c r="A7201" s="4">
        <v>44148.711087963</v>
      </c>
      <c r="B7201" s="5" t="s">
        <v>169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 t="s">
        <v>6518</v>
      </c>
      <c r="Y7201" s="6">
        <v>78315334881</v>
      </c>
      <c r="Z7201" s="6" t="s">
        <v>17516</v>
      </c>
      <c r="AA7201" s="6" t="s">
        <v>15046</v>
      </c>
      <c r="AB7201" s="6" t="s">
        <v>697</v>
      </c>
      <c r="AC7201" s="7">
        <v>207</v>
      </c>
      <c r="AD7201" s="8">
        <v>44148</v>
      </c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</row>
    <row r="7202" ht="15.15" hidden="1" spans="1:86">
      <c r="A7202" s="4">
        <v>44148.7116435185</v>
      </c>
      <c r="B7202" s="5" t="s">
        <v>65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 t="s">
        <v>17517</v>
      </c>
      <c r="R7202" s="7">
        <v>89213717677</v>
      </c>
      <c r="S7202" s="6" t="s">
        <v>17518</v>
      </c>
      <c r="T7202" s="6" t="s">
        <v>17519</v>
      </c>
      <c r="U7202" s="6" t="s">
        <v>410</v>
      </c>
      <c r="V7202" s="6">
        <v>44</v>
      </c>
      <c r="W7202" s="8">
        <v>44148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</row>
    <row r="7203" ht="15.15" hidden="1" spans="1:86">
      <c r="A7203" s="4">
        <v>44148.711875</v>
      </c>
      <c r="B7203" s="5" t="s">
        <v>192</v>
      </c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6" t="s">
        <v>17520</v>
      </c>
      <c r="BA7203" s="6" t="s">
        <v>17521</v>
      </c>
      <c r="BB7203" s="6" t="s">
        <v>17522</v>
      </c>
      <c r="BC7203" s="6" t="s">
        <v>17523</v>
      </c>
      <c r="BD7203" s="6" t="s">
        <v>773</v>
      </c>
      <c r="BE7203" s="7">
        <v>124</v>
      </c>
      <c r="BF7203" s="7" t="s">
        <v>17170</v>
      </c>
      <c r="BG7203" s="6"/>
      <c r="BH7203" s="6"/>
      <c r="BI7203" s="6"/>
      <c r="BJ7203" s="6"/>
      <c r="BK7203" s="6"/>
      <c r="BL7203" s="6"/>
      <c r="BM7203" s="6"/>
      <c r="BN7203" s="6"/>
      <c r="BO7203" s="6"/>
      <c r="BP7203" s="6"/>
      <c r="BQ7203" s="6"/>
      <c r="BR7203" s="6"/>
      <c r="BS7203" s="6"/>
      <c r="BT7203" s="6"/>
      <c r="BU7203" s="6"/>
      <c r="BV7203" s="6"/>
      <c r="BW7203" s="6"/>
      <c r="BX7203" s="6"/>
      <c r="BY7203" s="6"/>
      <c r="BZ7203" s="6"/>
      <c r="CA7203" s="6"/>
      <c r="CB7203" s="6"/>
      <c r="CC7203" s="6"/>
      <c r="CD7203" s="6"/>
      <c r="CE7203" s="6"/>
      <c r="CF7203" s="6"/>
      <c r="CG7203" s="6"/>
      <c r="CH7203" s="6"/>
    </row>
    <row r="7204" ht="15.15" hidden="1" spans="1:86">
      <c r="A7204" s="4">
        <v>44148.7138310185</v>
      </c>
      <c r="B7204" s="5" t="s">
        <v>169</v>
      </c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 t="s">
        <v>2006</v>
      </c>
      <c r="Y7204" s="7">
        <v>89117262994</v>
      </c>
      <c r="Z7204" s="6" t="s">
        <v>2007</v>
      </c>
      <c r="AA7204" s="6" t="s">
        <v>2009</v>
      </c>
      <c r="AB7204" s="6" t="s">
        <v>17524</v>
      </c>
      <c r="AC7204" s="7">
        <v>124</v>
      </c>
      <c r="AD7204" s="8">
        <v>44148</v>
      </c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6"/>
      <c r="BA7204" s="6"/>
      <c r="BB7204" s="6"/>
      <c r="BC7204" s="6"/>
      <c r="BD7204" s="6"/>
      <c r="BE7204" s="6"/>
      <c r="BF7204" s="6"/>
      <c r="BG7204" s="6"/>
      <c r="BH7204" s="6"/>
      <c r="BI7204" s="6"/>
      <c r="BJ7204" s="6"/>
      <c r="BK7204" s="6"/>
      <c r="BL7204" s="6"/>
      <c r="BM7204" s="6"/>
      <c r="BN7204" s="6"/>
      <c r="BO7204" s="6"/>
      <c r="BP7204" s="6"/>
      <c r="BQ7204" s="6"/>
      <c r="BR7204" s="6"/>
      <c r="BS7204" s="6"/>
      <c r="BT7204" s="6"/>
      <c r="BU7204" s="6"/>
      <c r="BV7204" s="6"/>
      <c r="BW7204" s="6"/>
      <c r="BX7204" s="6"/>
      <c r="BY7204" s="6"/>
      <c r="BZ7204" s="6"/>
      <c r="CA7204" s="6"/>
      <c r="CB7204" s="6"/>
      <c r="CC7204" s="6"/>
      <c r="CD7204" s="6"/>
      <c r="CE7204" s="6"/>
      <c r="CF7204" s="6"/>
      <c r="CG7204" s="6"/>
      <c r="CH7204" s="6"/>
    </row>
    <row r="7205" ht="15.15" hidden="1" spans="1:86">
      <c r="A7205" s="4">
        <v>44148.7142708333</v>
      </c>
      <c r="B7205" s="5" t="s">
        <v>192</v>
      </c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 t="s">
        <v>11214</v>
      </c>
      <c r="BA7205" s="6" t="s">
        <v>17525</v>
      </c>
      <c r="BB7205" s="6" t="s">
        <v>17526</v>
      </c>
      <c r="BC7205" s="6" t="s">
        <v>17527</v>
      </c>
      <c r="BD7205" s="6" t="s">
        <v>773</v>
      </c>
      <c r="BE7205" s="7">
        <v>124</v>
      </c>
      <c r="BF7205" s="8">
        <v>44148</v>
      </c>
      <c r="BG7205" s="6"/>
      <c r="BH7205" s="6"/>
      <c r="BI7205" s="6"/>
      <c r="BJ7205" s="6"/>
      <c r="BK7205" s="6"/>
      <c r="BL7205" s="6"/>
      <c r="BM7205" s="6"/>
      <c r="BN7205" s="6"/>
      <c r="BO7205" s="6"/>
      <c r="BP7205" s="6"/>
      <c r="BQ7205" s="6"/>
      <c r="BR7205" s="6"/>
      <c r="BS7205" s="6"/>
      <c r="BT7205" s="6"/>
      <c r="BU7205" s="6"/>
      <c r="BV7205" s="6"/>
      <c r="BW7205" s="6"/>
      <c r="BX7205" s="6"/>
      <c r="BY7205" s="6"/>
      <c r="BZ7205" s="6"/>
      <c r="CA7205" s="6"/>
      <c r="CB7205" s="6"/>
      <c r="CC7205" s="6"/>
      <c r="CD7205" s="6"/>
      <c r="CE7205" s="6"/>
      <c r="CF7205" s="6"/>
      <c r="CG7205" s="6"/>
      <c r="CH7205" s="6"/>
    </row>
    <row r="7206" ht="15.15" hidden="1" spans="1:86">
      <c r="A7206" s="4">
        <v>44148.715775463</v>
      </c>
      <c r="B7206" s="5" t="s">
        <v>169</v>
      </c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 t="s">
        <v>17528</v>
      </c>
      <c r="Y7206" s="6">
        <v>79219695979</v>
      </c>
      <c r="Z7206" s="6" t="s">
        <v>17529</v>
      </c>
      <c r="AA7206" s="6" t="s">
        <v>17530</v>
      </c>
      <c r="AB7206" s="6" t="s">
        <v>697</v>
      </c>
      <c r="AC7206" s="7">
        <v>204</v>
      </c>
      <c r="AD7206" s="8">
        <v>44148</v>
      </c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P7206" s="6"/>
      <c r="BQ7206" s="6"/>
      <c r="BR7206" s="6"/>
      <c r="BS7206" s="6"/>
      <c r="BT7206" s="6"/>
      <c r="BU7206" s="6"/>
      <c r="BV7206" s="6"/>
      <c r="BW7206" s="6"/>
      <c r="BX7206" s="6"/>
      <c r="BY7206" s="6"/>
      <c r="BZ7206" s="6"/>
      <c r="CA7206" s="6"/>
      <c r="CB7206" s="6"/>
      <c r="CC7206" s="6"/>
      <c r="CD7206" s="6"/>
      <c r="CE7206" s="6"/>
      <c r="CF7206" s="6"/>
      <c r="CG7206" s="6"/>
      <c r="CH7206" s="6"/>
    </row>
    <row r="7207" ht="15.15" hidden="1" spans="1:86">
      <c r="A7207" s="4">
        <v>44148.7164699074</v>
      </c>
      <c r="B7207" s="5" t="s">
        <v>169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 t="s">
        <v>1380</v>
      </c>
      <c r="Y7207" s="6" t="s">
        <v>1381</v>
      </c>
      <c r="Z7207" s="6" t="s">
        <v>1382</v>
      </c>
      <c r="AA7207" s="6" t="s">
        <v>17531</v>
      </c>
      <c r="AB7207" s="6" t="s">
        <v>1021</v>
      </c>
      <c r="AC7207" s="7">
        <v>406</v>
      </c>
      <c r="AD7207" s="8">
        <v>38337</v>
      </c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</row>
    <row r="7208" ht="15.15" hidden="1" spans="1:86">
      <c r="A7208" s="4">
        <v>44148.7171180556</v>
      </c>
      <c r="B7208" s="5" t="s">
        <v>192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 t="s">
        <v>9436</v>
      </c>
      <c r="BA7208" s="6" t="s">
        <v>17532</v>
      </c>
      <c r="BB7208" s="6" t="s">
        <v>17533</v>
      </c>
      <c r="BC7208" s="6" t="s">
        <v>9438</v>
      </c>
      <c r="BD7208" s="6" t="s">
        <v>773</v>
      </c>
      <c r="BE7208" s="7">
        <v>124</v>
      </c>
      <c r="BF7208" s="7" t="s">
        <v>17170</v>
      </c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</row>
    <row r="7209" ht="15.15" hidden="1" spans="1:86">
      <c r="A7209" s="4">
        <v>44148.7180208333</v>
      </c>
      <c r="B7209" s="5" t="s">
        <v>65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 t="s">
        <v>17534</v>
      </c>
      <c r="R7209" s="7">
        <v>89214335264</v>
      </c>
      <c r="S7209" s="6" t="s">
        <v>17535</v>
      </c>
      <c r="T7209" s="6" t="s">
        <v>17536</v>
      </c>
      <c r="U7209" s="6" t="s">
        <v>187</v>
      </c>
      <c r="V7209" s="7">
        <v>502</v>
      </c>
      <c r="W7209" s="8">
        <v>44148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</row>
    <row r="7210" ht="15.15" hidden="1" spans="1:86">
      <c r="A7210" s="4">
        <v>44148.7191087963</v>
      </c>
      <c r="B7210" s="5" t="s">
        <v>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 t="s">
        <v>2719</v>
      </c>
      <c r="R7210" s="7">
        <v>89111012415</v>
      </c>
      <c r="S7210" s="6" t="s">
        <v>2720</v>
      </c>
      <c r="T7210" s="6" t="s">
        <v>2721</v>
      </c>
      <c r="U7210" s="6" t="s">
        <v>179</v>
      </c>
      <c r="V7210" s="7">
        <v>303</v>
      </c>
      <c r="W7210" s="8">
        <v>44141</v>
      </c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</row>
    <row r="7211" ht="15.15" hidden="1" spans="1:86">
      <c r="A7211" s="4">
        <v>44148.7193055556</v>
      </c>
      <c r="B7211" s="5" t="s">
        <v>65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 t="s">
        <v>5993</v>
      </c>
      <c r="R7211" s="7">
        <v>89319646587</v>
      </c>
      <c r="S7211" s="6" t="s">
        <v>5994</v>
      </c>
      <c r="T7211" s="6" t="s">
        <v>5995</v>
      </c>
      <c r="U7211" s="6" t="s">
        <v>11835</v>
      </c>
      <c r="V7211" s="6" t="s">
        <v>17537</v>
      </c>
      <c r="W7211" s="8">
        <v>44148</v>
      </c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</row>
    <row r="7212" ht="15.15" hidden="1" spans="1:86">
      <c r="A7212" s="4">
        <v>44148.7194791667</v>
      </c>
      <c r="B7212" s="5" t="s">
        <v>65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 t="s">
        <v>17534</v>
      </c>
      <c r="R7212" s="7">
        <v>89214335264</v>
      </c>
      <c r="S7212" s="6" t="s">
        <v>17535</v>
      </c>
      <c r="T7212" s="6" t="s">
        <v>17538</v>
      </c>
      <c r="U7212" s="6" t="s">
        <v>187</v>
      </c>
      <c r="V7212" s="7">
        <v>502</v>
      </c>
      <c r="W7212" s="8">
        <v>44148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</row>
    <row r="7213" ht="15.15" hidden="1" spans="1:86">
      <c r="A7213" s="4">
        <v>44148.7206365741</v>
      </c>
      <c r="B7213" s="5" t="s">
        <v>169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 t="s">
        <v>17539</v>
      </c>
      <c r="Y7213" s="6">
        <v>79217948413</v>
      </c>
      <c r="Z7213" s="6" t="s">
        <v>17540</v>
      </c>
      <c r="AA7213" s="6" t="s">
        <v>17541</v>
      </c>
      <c r="AB7213" s="6" t="s">
        <v>1692</v>
      </c>
      <c r="AC7213" s="7">
        <v>302</v>
      </c>
      <c r="AD7213" s="8">
        <v>44148</v>
      </c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</row>
    <row r="7214" ht="15.15" hidden="1" spans="1:86">
      <c r="A7214" s="4">
        <v>44148.7212962963</v>
      </c>
      <c r="B7214" s="6" t="s">
        <v>80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 t="s">
        <v>17542</v>
      </c>
      <c r="BH7214" s="6">
        <v>79219962559</v>
      </c>
      <c r="BI7214" s="6" t="s">
        <v>17543</v>
      </c>
      <c r="BJ7214" s="6" t="s">
        <v>17544</v>
      </c>
      <c r="BK7214" s="6" t="s">
        <v>17545</v>
      </c>
      <c r="BL7214" s="6" t="s">
        <v>6584</v>
      </c>
      <c r="BM7214" s="7">
        <v>108</v>
      </c>
      <c r="BN7214" s="6" t="s">
        <v>20</v>
      </c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</row>
    <row r="7215" ht="15.15" hidden="1" spans="1:86">
      <c r="A7215" s="4">
        <v>44148.7214583333</v>
      </c>
      <c r="B7215" s="5" t="s">
        <v>27</v>
      </c>
      <c r="C7215" s="6"/>
      <c r="D7215" s="6"/>
      <c r="E7215" s="6"/>
      <c r="F7215" s="6"/>
      <c r="G7215" s="6"/>
      <c r="H7215" s="6"/>
      <c r="I7215" s="6"/>
      <c r="J7215" s="6" t="s">
        <v>28</v>
      </c>
      <c r="K7215" s="7">
        <v>89117699107</v>
      </c>
      <c r="L7215" s="6" t="s">
        <v>17546</v>
      </c>
      <c r="M7215" s="6" t="s">
        <v>30</v>
      </c>
      <c r="N7215" s="6" t="s">
        <v>9228</v>
      </c>
      <c r="O7215" s="7">
        <v>203</v>
      </c>
      <c r="P7215" s="8">
        <v>44148</v>
      </c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</row>
    <row r="7216" ht="15.15" hidden="1" spans="1:86">
      <c r="A7216" s="4">
        <v>44148.7225</v>
      </c>
      <c r="B7216" s="6" t="s">
        <v>80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 t="s">
        <v>4449</v>
      </c>
      <c r="BH7216" s="6" t="s">
        <v>4450</v>
      </c>
      <c r="BI7216" s="6" t="s">
        <v>4451</v>
      </c>
      <c r="BJ7216" s="6" t="s">
        <v>4486</v>
      </c>
      <c r="BK7216" s="6" t="s">
        <v>4452</v>
      </c>
      <c r="BL7216" s="6" t="s">
        <v>3151</v>
      </c>
      <c r="BM7216" s="7">
        <v>1</v>
      </c>
      <c r="BN7216" s="6" t="s">
        <v>20</v>
      </c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</row>
    <row r="7217" ht="15.15" hidden="1" spans="1:86">
      <c r="A7217" s="4">
        <v>44148.7225231481</v>
      </c>
      <c r="B7217" s="5" t="s">
        <v>65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 t="s">
        <v>444</v>
      </c>
      <c r="R7217" s="7">
        <v>89522288210</v>
      </c>
      <c r="S7217" s="6" t="s">
        <v>5166</v>
      </c>
      <c r="T7217" s="6" t="s">
        <v>17547</v>
      </c>
      <c r="U7217" s="6" t="s">
        <v>4911</v>
      </c>
      <c r="V7217" s="7">
        <v>101</v>
      </c>
      <c r="W7217" s="8">
        <v>44148</v>
      </c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</row>
    <row r="7218" ht="15.15" hidden="1" spans="1:86">
      <c r="A7218" s="4">
        <v>44148.7237384259</v>
      </c>
      <c r="B7218" s="5" t="s">
        <v>192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 t="s">
        <v>17548</v>
      </c>
      <c r="BA7218" s="6" t="s">
        <v>17549</v>
      </c>
      <c r="BB7218" s="6" t="s">
        <v>17550</v>
      </c>
      <c r="BC7218" s="6" t="s">
        <v>17551</v>
      </c>
      <c r="BD7218" s="6" t="s">
        <v>773</v>
      </c>
      <c r="BE7218" s="7">
        <v>103</v>
      </c>
      <c r="BF7218" s="7" t="s">
        <v>17170</v>
      </c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</row>
    <row r="7219" ht="15.15" hidden="1" spans="1:86">
      <c r="A7219" s="4">
        <v>44148.7241898148</v>
      </c>
      <c r="B7219" s="5" t="s">
        <v>65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 t="s">
        <v>444</v>
      </c>
      <c r="R7219" s="7">
        <v>89522288210</v>
      </c>
      <c r="S7219" s="6" t="s">
        <v>5166</v>
      </c>
      <c r="T7219" s="6" t="s">
        <v>17547</v>
      </c>
      <c r="U7219" s="6" t="s">
        <v>1988</v>
      </c>
      <c r="V7219" s="7">
        <v>101</v>
      </c>
      <c r="W7219" s="8">
        <v>44148</v>
      </c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</row>
    <row r="7220" ht="15.15" hidden="1" spans="1:86">
      <c r="A7220" s="4">
        <v>44148.724212963</v>
      </c>
      <c r="B7220" s="6" t="s">
        <v>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 t="s">
        <v>17552</v>
      </c>
      <c r="AF7220" s="7">
        <v>89215686689</v>
      </c>
      <c r="AG7220" s="6" t="s">
        <v>17553</v>
      </c>
      <c r="AH7220" s="6" t="s">
        <v>17554</v>
      </c>
      <c r="AI7220" s="6" t="s">
        <v>17555</v>
      </c>
      <c r="AJ7220" s="7">
        <v>134</v>
      </c>
      <c r="AK7220" s="6" t="s">
        <v>17556</v>
      </c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</row>
    <row r="7221" ht="15.15" hidden="1" spans="1:86">
      <c r="A7221" s="4">
        <v>44148.7243287037</v>
      </c>
      <c r="B7221" s="5" t="s">
        <v>27</v>
      </c>
      <c r="C7221" s="6"/>
      <c r="D7221" s="6"/>
      <c r="E7221" s="6"/>
      <c r="F7221" s="6"/>
      <c r="G7221" s="6"/>
      <c r="H7221" s="6"/>
      <c r="I7221" s="6"/>
      <c r="J7221" s="6" t="s">
        <v>28</v>
      </c>
      <c r="K7221" s="7">
        <v>89117689107</v>
      </c>
      <c r="L7221" s="6" t="s">
        <v>29</v>
      </c>
      <c r="M7221" s="6" t="s">
        <v>30</v>
      </c>
      <c r="N7221" s="6" t="s">
        <v>9156</v>
      </c>
      <c r="O7221" s="7">
        <v>201</v>
      </c>
      <c r="P7221" s="8">
        <v>44145</v>
      </c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</row>
    <row r="7222" ht="15.15" hidden="1" spans="1:86">
      <c r="A7222" s="4">
        <v>44148.7245023148</v>
      </c>
      <c r="B7222" s="5" t="s">
        <v>169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 t="s">
        <v>5159</v>
      </c>
      <c r="Y7222" s="6">
        <v>79602434755</v>
      </c>
      <c r="Z7222" s="6" t="s">
        <v>5160</v>
      </c>
      <c r="AA7222" s="6" t="s">
        <v>5161</v>
      </c>
      <c r="AB7222" s="6" t="s">
        <v>1021</v>
      </c>
      <c r="AC7222" s="7">
        <v>103</v>
      </c>
      <c r="AD7222" s="8">
        <v>44148</v>
      </c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</row>
    <row r="7223" ht="15.15" hidden="1" spans="1:86">
      <c r="A7223" s="4">
        <v>44148.7250462963</v>
      </c>
      <c r="B7223" s="5" t="s">
        <v>192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 t="s">
        <v>17548</v>
      </c>
      <c r="BA7223" s="6" t="s">
        <v>17549</v>
      </c>
      <c r="BB7223" s="6"/>
      <c r="BC7223" s="6" t="s">
        <v>17557</v>
      </c>
      <c r="BD7223" s="6" t="s">
        <v>773</v>
      </c>
      <c r="BE7223" s="7">
        <v>103</v>
      </c>
      <c r="BF7223" s="7" t="s">
        <v>17170</v>
      </c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</row>
    <row r="7224" ht="15.15" spans="1:86">
      <c r="A7224" s="4">
        <v>44148.7253240741</v>
      </c>
      <c r="B7224" s="5" t="s">
        <v>11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 t="s">
        <v>17558</v>
      </c>
      <c r="BP7224" s="6">
        <v>79219183083</v>
      </c>
      <c r="BQ7224" s="6" t="s">
        <v>17559</v>
      </c>
      <c r="BR7224" s="6" t="s">
        <v>17560</v>
      </c>
      <c r="BS7224" s="6" t="s">
        <v>218</v>
      </c>
      <c r="BT7224" s="7">
        <v>201</v>
      </c>
      <c r="BU7224" s="8">
        <v>44148</v>
      </c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</row>
    <row r="7225" ht="15.15" hidden="1" spans="1:86">
      <c r="A7225" s="4">
        <v>44148.7254861111</v>
      </c>
      <c r="B7225" s="5" t="s">
        <v>169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 t="s">
        <v>10501</v>
      </c>
      <c r="Y7225" s="6" t="s">
        <v>10502</v>
      </c>
      <c r="Z7225" s="6" t="s">
        <v>10503</v>
      </c>
      <c r="AA7225" s="6" t="s">
        <v>17318</v>
      </c>
      <c r="AB7225" s="6" t="s">
        <v>1021</v>
      </c>
      <c r="AC7225" s="7">
        <v>202</v>
      </c>
      <c r="AD7225" s="8">
        <v>44148</v>
      </c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</row>
    <row r="7226" ht="15.15" hidden="1" spans="1:86">
      <c r="A7226" s="4">
        <v>44148.7257986111</v>
      </c>
      <c r="B7226" s="5" t="s">
        <v>169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 t="s">
        <v>5571</v>
      </c>
      <c r="Y7226" s="7">
        <v>89817267780</v>
      </c>
      <c r="Z7226" s="6" t="s">
        <v>5572</v>
      </c>
      <c r="AA7226" s="6" t="s">
        <v>5573</v>
      </c>
      <c r="AB7226" s="6" t="s">
        <v>17524</v>
      </c>
      <c r="AC7226" s="7">
        <v>124</v>
      </c>
      <c r="AD7226" s="7" t="s">
        <v>17170</v>
      </c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</row>
    <row r="7227" ht="15.15" hidden="1" spans="1:86">
      <c r="A7227" s="4">
        <v>44148.7259375</v>
      </c>
      <c r="B7227" s="6" t="s">
        <v>15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 t="s">
        <v>4053</v>
      </c>
      <c r="AF7227" s="6">
        <v>79119638141</v>
      </c>
      <c r="AG7227" s="6" t="s">
        <v>4054</v>
      </c>
      <c r="AH7227" s="6" t="s">
        <v>4056</v>
      </c>
      <c r="AI7227" s="6"/>
      <c r="AJ7227" s="7">
        <v>302</v>
      </c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</row>
    <row r="7228" ht="15.15" hidden="1" spans="1:86">
      <c r="A7228" s="4">
        <v>44148.7278240741</v>
      </c>
      <c r="B7228" s="5" t="s">
        <v>192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 t="s">
        <v>17561</v>
      </c>
      <c r="BA7228" s="6" t="s">
        <v>17562</v>
      </c>
      <c r="BB7228" s="6" t="s">
        <v>17563</v>
      </c>
      <c r="BC7228" s="6" t="s">
        <v>17564</v>
      </c>
      <c r="BD7228" s="6" t="s">
        <v>773</v>
      </c>
      <c r="BE7228" s="7">
        <v>103</v>
      </c>
      <c r="BF7228" s="7" t="s">
        <v>17170</v>
      </c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</row>
    <row r="7229" ht="15.15" hidden="1" spans="1:86">
      <c r="A7229" s="4">
        <v>44148.7282638889</v>
      </c>
      <c r="B7229" s="5" t="s">
        <v>169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 t="s">
        <v>5497</v>
      </c>
      <c r="Y7229" s="6">
        <v>79215743221</v>
      </c>
      <c r="Z7229" s="6"/>
      <c r="AA7229" s="6" t="s">
        <v>5498</v>
      </c>
      <c r="AB7229" s="6" t="s">
        <v>697</v>
      </c>
      <c r="AC7229" s="7">
        <v>403</v>
      </c>
      <c r="AD7229" s="8">
        <v>44148</v>
      </c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</row>
    <row r="7230" ht="15.15" hidden="1" spans="1:86">
      <c r="A7230" s="4">
        <v>44148.7300694444</v>
      </c>
      <c r="B7230" s="5" t="s">
        <v>125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 t="s">
        <v>17565</v>
      </c>
      <c r="AT7230" s="7">
        <v>89215796333</v>
      </c>
      <c r="AU7230" s="6" t="s">
        <v>5682</v>
      </c>
      <c r="AV7230" s="6" t="s">
        <v>5684</v>
      </c>
      <c r="AW7230" s="6" t="s">
        <v>17566</v>
      </c>
      <c r="AX7230" s="7">
        <v>302</v>
      </c>
      <c r="AY7230" s="8">
        <v>44148</v>
      </c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</row>
    <row r="7231" ht="15.15" hidden="1" spans="1:86">
      <c r="A7231" s="4">
        <v>44148.7303125</v>
      </c>
      <c r="B7231" s="5" t="s">
        <v>192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 t="s">
        <v>17567</v>
      </c>
      <c r="BA7231" s="6" t="s">
        <v>17568</v>
      </c>
      <c r="BB7231" s="6" t="s">
        <v>17569</v>
      </c>
      <c r="BC7231" s="6" t="s">
        <v>17570</v>
      </c>
      <c r="BD7231" s="6" t="s">
        <v>773</v>
      </c>
      <c r="BE7231" s="7">
        <v>103</v>
      </c>
      <c r="BF7231" s="7" t="s">
        <v>17170</v>
      </c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</row>
    <row r="7232" ht="15.15" hidden="1" spans="1:86">
      <c r="A7232" s="4">
        <v>44148.7307638889</v>
      </c>
      <c r="B7232" s="5" t="s">
        <v>169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 t="s">
        <v>17571</v>
      </c>
      <c r="Y7232" s="7">
        <v>89062399555</v>
      </c>
      <c r="Z7232" s="6" t="s">
        <v>17572</v>
      </c>
      <c r="AA7232" s="6" t="s">
        <v>17573</v>
      </c>
      <c r="AB7232" s="6" t="s">
        <v>697</v>
      </c>
      <c r="AC7232" s="7">
        <v>207</v>
      </c>
      <c r="AD7232" s="8">
        <v>44148</v>
      </c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</row>
    <row r="7233" ht="15.15" hidden="1" spans="1:86">
      <c r="A7233" s="4">
        <v>44148.7312731482</v>
      </c>
      <c r="B7233" s="5" t="s">
        <v>169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 t="s">
        <v>6076</v>
      </c>
      <c r="Y7233" s="6">
        <v>79213086061</v>
      </c>
      <c r="Z7233" s="6"/>
      <c r="AA7233" s="6" t="s">
        <v>6078</v>
      </c>
      <c r="AB7233" s="6" t="s">
        <v>1021</v>
      </c>
      <c r="AC7233" s="7">
        <v>403</v>
      </c>
      <c r="AD7233" s="8">
        <v>44148</v>
      </c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</row>
    <row r="7234" ht="15.15" hidden="1" spans="1:86">
      <c r="A7234" s="4">
        <v>44148.7328703704</v>
      </c>
      <c r="B7234" s="5" t="s">
        <v>192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 t="s">
        <v>2400</v>
      </c>
      <c r="BA7234" s="6" t="s">
        <v>2401</v>
      </c>
      <c r="BB7234" s="6" t="s">
        <v>2402</v>
      </c>
      <c r="BC7234" s="6" t="s">
        <v>2403</v>
      </c>
      <c r="BD7234" s="6" t="s">
        <v>773</v>
      </c>
      <c r="BE7234" s="7">
        <v>128</v>
      </c>
      <c r="BF7234" s="8">
        <v>44148</v>
      </c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</row>
    <row r="7235" ht="15.15" hidden="1" spans="1:86">
      <c r="A7235" s="4">
        <v>44148.7328703704</v>
      </c>
      <c r="B7235" s="5" t="s">
        <v>192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 t="s">
        <v>17574</v>
      </c>
      <c r="BA7235" s="6">
        <v>79112984496</v>
      </c>
      <c r="BB7235" s="6" t="s">
        <v>17575</v>
      </c>
      <c r="BC7235" s="6" t="s">
        <v>17576</v>
      </c>
      <c r="BD7235" s="6" t="s">
        <v>1086</v>
      </c>
      <c r="BE7235" s="7">
        <v>109</v>
      </c>
      <c r="BF7235" s="8">
        <v>44148</v>
      </c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</row>
    <row r="7236" ht="15.15" hidden="1" spans="1:86">
      <c r="A7236" s="4">
        <v>44148.7331018519</v>
      </c>
      <c r="B7236" s="5" t="s">
        <v>192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 t="s">
        <v>17577</v>
      </c>
      <c r="BA7236" s="6" t="s">
        <v>17578</v>
      </c>
      <c r="BB7236" s="6" t="s">
        <v>17579</v>
      </c>
      <c r="BC7236" s="6" t="s">
        <v>17580</v>
      </c>
      <c r="BD7236" s="6" t="s">
        <v>773</v>
      </c>
      <c r="BE7236" s="7">
        <v>103</v>
      </c>
      <c r="BF7236" s="7" t="s">
        <v>17170</v>
      </c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</row>
    <row r="7237" ht="15.15" hidden="1" spans="1:86">
      <c r="A7237" s="4">
        <v>44148.7344791667</v>
      </c>
      <c r="B7237" s="5" t="s">
        <v>192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 t="s">
        <v>17581</v>
      </c>
      <c r="BA7237" s="6" t="s">
        <v>17578</v>
      </c>
      <c r="BB7237" s="6"/>
      <c r="BC7237" s="6" t="s">
        <v>17582</v>
      </c>
      <c r="BD7237" s="6" t="s">
        <v>773</v>
      </c>
      <c r="BE7237" s="7">
        <v>103</v>
      </c>
      <c r="BF7237" s="7" t="s">
        <v>17170</v>
      </c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</row>
    <row r="7238" ht="15.15" hidden="1" spans="1:86">
      <c r="A7238" s="4">
        <v>44148.7359027778</v>
      </c>
      <c r="B7238" s="5" t="s">
        <v>65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 t="s">
        <v>16668</v>
      </c>
      <c r="R7238" s="6">
        <v>79657636808</v>
      </c>
      <c r="S7238" s="6" t="s">
        <v>16669</v>
      </c>
      <c r="T7238" s="6" t="s">
        <v>17583</v>
      </c>
      <c r="U7238" s="6" t="s">
        <v>17105</v>
      </c>
      <c r="V7238" s="6">
        <v>3</v>
      </c>
      <c r="W7238" s="8">
        <v>44148</v>
      </c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</row>
    <row r="7239" ht="15.15" hidden="1" spans="1:86">
      <c r="A7239" s="4">
        <v>44148.7382986111</v>
      </c>
      <c r="B7239" s="6" t="s">
        <v>80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 t="s">
        <v>17584</v>
      </c>
      <c r="BH7239" s="7">
        <v>89119534119</v>
      </c>
      <c r="BI7239" s="6" t="s">
        <v>17585</v>
      </c>
      <c r="BJ7239" s="6" t="s">
        <v>17586</v>
      </c>
      <c r="BK7239" s="6" t="s">
        <v>17587</v>
      </c>
      <c r="BL7239" s="6" t="s">
        <v>1137</v>
      </c>
      <c r="BM7239" s="7">
        <v>122</v>
      </c>
      <c r="BN7239" s="6" t="s">
        <v>86</v>
      </c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</row>
    <row r="7240" ht="15.15" hidden="1" spans="1:86">
      <c r="A7240" s="4">
        <v>44148.7387847222</v>
      </c>
      <c r="B7240" s="5" t="s">
        <v>192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 t="s">
        <v>17588</v>
      </c>
      <c r="BA7240" s="6" t="s">
        <v>17589</v>
      </c>
      <c r="BB7240" s="6" t="s">
        <v>17590</v>
      </c>
      <c r="BC7240" s="6" t="s">
        <v>17591</v>
      </c>
      <c r="BD7240" s="6" t="s">
        <v>773</v>
      </c>
      <c r="BE7240" s="7">
        <v>103</v>
      </c>
      <c r="BF7240" s="7" t="s">
        <v>17170</v>
      </c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</row>
    <row r="7241" ht="15.15" hidden="1" spans="1:86">
      <c r="A7241" s="4">
        <v>44148.7406828704</v>
      </c>
      <c r="B7241" s="5" t="s">
        <v>27</v>
      </c>
      <c r="C7241" s="6"/>
      <c r="D7241" s="6"/>
      <c r="E7241" s="6"/>
      <c r="F7241" s="6"/>
      <c r="G7241" s="6"/>
      <c r="H7241" s="6"/>
      <c r="I7241" s="6"/>
      <c r="J7241" s="6" t="s">
        <v>17592</v>
      </c>
      <c r="K7241" s="7">
        <v>89500017816</v>
      </c>
      <c r="L7241" s="6" t="s">
        <v>17593</v>
      </c>
      <c r="M7241" s="6" t="s">
        <v>17594</v>
      </c>
      <c r="N7241" s="6" t="s">
        <v>1368</v>
      </c>
      <c r="O7241" s="7">
        <v>138</v>
      </c>
      <c r="P7241" s="8">
        <v>44148</v>
      </c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</row>
    <row r="7242" ht="15.15" hidden="1" spans="1:86">
      <c r="A7242" s="4">
        <v>44148.7417592593</v>
      </c>
      <c r="B7242" s="5" t="s">
        <v>192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 t="s">
        <v>14654</v>
      </c>
      <c r="BA7242" s="6" t="s">
        <v>17595</v>
      </c>
      <c r="BB7242" s="6" t="s">
        <v>17596</v>
      </c>
      <c r="BC7242" s="6" t="s">
        <v>17597</v>
      </c>
      <c r="BD7242" s="6" t="s">
        <v>773</v>
      </c>
      <c r="BE7242" s="7">
        <v>103</v>
      </c>
      <c r="BF7242" s="7" t="s">
        <v>17170</v>
      </c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</row>
    <row r="7243" ht="15.15" hidden="1" spans="1:86">
      <c r="A7243" s="4">
        <v>44148.7436342593</v>
      </c>
      <c r="B7243" s="5" t="s">
        <v>169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 t="s">
        <v>17598</v>
      </c>
      <c r="Y7243" s="7">
        <v>89219534240</v>
      </c>
      <c r="Z7243" s="6" t="s">
        <v>6017</v>
      </c>
      <c r="AA7243" s="6" t="s">
        <v>17599</v>
      </c>
      <c r="AB7243" s="6" t="s">
        <v>1021</v>
      </c>
      <c r="AC7243" s="7">
        <v>121</v>
      </c>
      <c r="AD7243" s="8">
        <v>44148</v>
      </c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</row>
    <row r="7244" ht="15.15" hidden="1" spans="1:86">
      <c r="A7244" s="4">
        <v>44148.7437037037</v>
      </c>
      <c r="B7244" s="5" t="s">
        <v>169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 t="s">
        <v>17600</v>
      </c>
      <c r="Y7244" s="6" t="s">
        <v>17601</v>
      </c>
      <c r="Z7244" s="6" t="s">
        <v>17602</v>
      </c>
      <c r="AA7244" s="6" t="s">
        <v>17603</v>
      </c>
      <c r="AB7244" s="6" t="s">
        <v>1021</v>
      </c>
      <c r="AC7244" s="7">
        <v>121</v>
      </c>
      <c r="AD7244" s="8">
        <v>38724</v>
      </c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</row>
    <row r="7245" ht="15.15" hidden="1" spans="1:86">
      <c r="A7245" s="4">
        <v>44148.7442592593</v>
      </c>
      <c r="B7245" s="6" t="s">
        <v>80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 t="s">
        <v>17604</v>
      </c>
      <c r="BH7245" s="6" t="s">
        <v>17605</v>
      </c>
      <c r="BI7245" s="6" t="s">
        <v>17606</v>
      </c>
      <c r="BJ7245" s="6" t="s">
        <v>17607</v>
      </c>
      <c r="BK7245" s="6" t="s">
        <v>17608</v>
      </c>
      <c r="BL7245" s="6" t="s">
        <v>16048</v>
      </c>
      <c r="BM7245" s="7">
        <v>161</v>
      </c>
      <c r="BN7245" s="6" t="s">
        <v>26</v>
      </c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</row>
    <row r="7246" ht="15.15" hidden="1" spans="1:86">
      <c r="A7246" s="4">
        <v>44148.7456481481</v>
      </c>
      <c r="B7246" s="5" t="s">
        <v>65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 t="s">
        <v>15749</v>
      </c>
      <c r="R7246" s="7">
        <v>89219519551</v>
      </c>
      <c r="S7246" s="6" t="s">
        <v>15750</v>
      </c>
      <c r="T7246" s="6" t="s">
        <v>15751</v>
      </c>
      <c r="U7246" s="6" t="s">
        <v>179</v>
      </c>
      <c r="V7246" s="7">
        <v>501</v>
      </c>
      <c r="W7246" s="8">
        <v>44147</v>
      </c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</row>
    <row r="7247" ht="15.15" hidden="1" spans="1:86">
      <c r="A7247" s="4">
        <v>44148.747025463</v>
      </c>
      <c r="B7247" s="5" t="s">
        <v>169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 t="s">
        <v>17609</v>
      </c>
      <c r="Y7247" s="6">
        <v>79602464858</v>
      </c>
      <c r="Z7247" s="6" t="s">
        <v>17610</v>
      </c>
      <c r="AA7247" s="6" t="s">
        <v>17611</v>
      </c>
      <c r="AB7247" s="6" t="s">
        <v>1021</v>
      </c>
      <c r="AC7247" s="7">
        <v>121</v>
      </c>
      <c r="AD7247" s="8">
        <v>44148</v>
      </c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</row>
    <row r="7248" ht="15.15" hidden="1" spans="1:86">
      <c r="A7248" s="4">
        <v>44148.7478935185</v>
      </c>
      <c r="B7248" s="5" t="s">
        <v>192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 t="s">
        <v>17612</v>
      </c>
      <c r="BA7248" s="6" t="s">
        <v>17613</v>
      </c>
      <c r="BB7248" s="6" t="s">
        <v>17614</v>
      </c>
      <c r="BC7248" s="6" t="s">
        <v>12118</v>
      </c>
      <c r="BD7248" s="6" t="s">
        <v>773</v>
      </c>
      <c r="BE7248" s="7">
        <v>127</v>
      </c>
      <c r="BF7248" s="7" t="s">
        <v>17170</v>
      </c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</row>
    <row r="7249" ht="15.15" spans="1:86">
      <c r="A7249" s="4">
        <v>44148.7484027778</v>
      </c>
      <c r="B7249" s="5" t="s">
        <v>11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 t="s">
        <v>17615</v>
      </c>
      <c r="BP7249" s="7">
        <v>89643428337</v>
      </c>
      <c r="BQ7249" s="6" t="s">
        <v>17616</v>
      </c>
      <c r="BR7249" s="6" t="s">
        <v>17617</v>
      </c>
      <c r="BS7249" s="6" t="s">
        <v>12690</v>
      </c>
      <c r="BT7249" s="7">
        <v>175</v>
      </c>
      <c r="BU7249" s="8">
        <v>44148</v>
      </c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</row>
    <row r="7250" ht="15.15" spans="1:86">
      <c r="A7250" s="4">
        <v>44148.7487731481</v>
      </c>
      <c r="B7250" s="5" t="s">
        <v>11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 t="s">
        <v>14722</v>
      </c>
      <c r="BP7250" s="6">
        <f>7-911-8-84-58</f>
        <v>-1054</v>
      </c>
      <c r="BQ7250" s="6" t="s">
        <v>17618</v>
      </c>
      <c r="BR7250" s="6" t="s">
        <v>14724</v>
      </c>
      <c r="BS7250" s="6" t="s">
        <v>12595</v>
      </c>
      <c r="BT7250" s="7">
        <v>161</v>
      </c>
      <c r="BU7250" s="8">
        <v>44148</v>
      </c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</row>
    <row r="7251" ht="15.15" hidden="1" spans="1:86">
      <c r="A7251" s="4">
        <v>44148.750462963</v>
      </c>
      <c r="B7251" s="5" t="s">
        <v>192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 t="s">
        <v>17619</v>
      </c>
      <c r="BA7251" s="6" t="s">
        <v>17620</v>
      </c>
      <c r="BB7251" s="6" t="s">
        <v>17621</v>
      </c>
      <c r="BC7251" s="6" t="s">
        <v>860</v>
      </c>
      <c r="BD7251" s="6" t="s">
        <v>773</v>
      </c>
      <c r="BE7251" s="7">
        <v>127</v>
      </c>
      <c r="BF7251" s="7" t="s">
        <v>17170</v>
      </c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</row>
    <row r="7252" ht="15.15" hidden="1" spans="1:86">
      <c r="A7252" s="4">
        <v>44148.7522106481</v>
      </c>
      <c r="B7252" s="6" t="s">
        <v>80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 t="s">
        <v>17622</v>
      </c>
      <c r="BH7252" s="7">
        <v>89119874716</v>
      </c>
      <c r="BI7252" s="6" t="s">
        <v>17623</v>
      </c>
      <c r="BJ7252" s="6" t="s">
        <v>17624</v>
      </c>
      <c r="BK7252" s="6" t="s">
        <v>17625</v>
      </c>
      <c r="BL7252" s="6" t="s">
        <v>1080</v>
      </c>
      <c r="BM7252" s="6" t="s">
        <v>17626</v>
      </c>
      <c r="BN7252" s="6" t="s">
        <v>20</v>
      </c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</row>
    <row r="7253" ht="15.15" spans="1:86">
      <c r="A7253" s="4">
        <v>44148.7523032407</v>
      </c>
      <c r="B7253" s="5" t="s">
        <v>11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 t="s">
        <v>17393</v>
      </c>
      <c r="BP7253" s="7">
        <v>88214261406</v>
      </c>
      <c r="BQ7253" s="6" t="s">
        <v>17394</v>
      </c>
      <c r="BR7253" s="6" t="s">
        <v>17395</v>
      </c>
      <c r="BS7253" s="6" t="s">
        <v>10674</v>
      </c>
      <c r="BT7253" s="7">
        <v>125</v>
      </c>
      <c r="BU7253" s="8">
        <v>44148</v>
      </c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</row>
    <row r="7254" ht="15.15" spans="1:86">
      <c r="A7254" s="4">
        <v>44148.7528009259</v>
      </c>
      <c r="B7254" s="5" t="s">
        <v>11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 t="s">
        <v>17627</v>
      </c>
      <c r="BP7254" s="7">
        <v>89006266514</v>
      </c>
      <c r="BQ7254" s="6" t="s">
        <v>17628</v>
      </c>
      <c r="BR7254" s="6" t="s">
        <v>17629</v>
      </c>
      <c r="BS7254" s="6" t="s">
        <v>43</v>
      </c>
      <c r="BT7254" s="7">
        <v>117</v>
      </c>
      <c r="BU7254" s="8">
        <v>44148</v>
      </c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</row>
    <row r="7255" ht="15.15" spans="1:86">
      <c r="A7255" s="4">
        <v>44148.7528472222</v>
      </c>
      <c r="B7255" s="5" t="s">
        <v>11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 t="s">
        <v>17630</v>
      </c>
      <c r="BP7255" s="7">
        <v>89219087737</v>
      </c>
      <c r="BQ7255" s="6"/>
      <c r="BR7255" s="6" t="s">
        <v>17631</v>
      </c>
      <c r="BS7255" s="6" t="s">
        <v>10621</v>
      </c>
      <c r="BT7255" s="7">
        <v>175</v>
      </c>
      <c r="BU7255" s="8">
        <v>44148</v>
      </c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</row>
    <row r="7256" ht="15.15" hidden="1" spans="1:86">
      <c r="A7256" s="4">
        <v>44148.7528935185</v>
      </c>
      <c r="B7256" s="5" t="s">
        <v>192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 t="s">
        <v>17632</v>
      </c>
      <c r="BA7256" s="6" t="s">
        <v>17633</v>
      </c>
      <c r="BB7256" s="6" t="s">
        <v>17634</v>
      </c>
      <c r="BC7256" s="6" t="s">
        <v>17635</v>
      </c>
      <c r="BD7256" s="6" t="s">
        <v>17636</v>
      </c>
      <c r="BE7256" s="7">
        <v>127</v>
      </c>
      <c r="BF7256" s="7" t="s">
        <v>17170</v>
      </c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</row>
    <row r="7257" ht="15.15" hidden="1" spans="1:86">
      <c r="A7257" s="4">
        <v>44148.7533564815</v>
      </c>
      <c r="B7257" s="5" t="s">
        <v>169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 t="s">
        <v>11732</v>
      </c>
      <c r="Y7257" s="6">
        <v>79110908215</v>
      </c>
      <c r="Z7257" s="6" t="s">
        <v>11733</v>
      </c>
      <c r="AA7257" s="6" t="s">
        <v>11734</v>
      </c>
      <c r="AB7257" s="6" t="s">
        <v>1021</v>
      </c>
      <c r="AC7257" s="7">
        <v>121</v>
      </c>
      <c r="AD7257" s="8">
        <v>44148</v>
      </c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</row>
    <row r="7258" ht="15.15" hidden="1" spans="1:86">
      <c r="A7258" s="4">
        <v>44148.7540046296</v>
      </c>
      <c r="B7258" s="6" t="s">
        <v>80</v>
      </c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6"/>
      <c r="BA7258" s="6"/>
      <c r="BB7258" s="6"/>
      <c r="BC7258" s="6"/>
      <c r="BD7258" s="6"/>
      <c r="BE7258" s="6"/>
      <c r="BF7258" s="6"/>
      <c r="BG7258" s="6" t="s">
        <v>17637</v>
      </c>
      <c r="BH7258" s="7">
        <v>89213005172</v>
      </c>
      <c r="BI7258" s="6"/>
      <c r="BJ7258" s="6" t="s">
        <v>17638</v>
      </c>
      <c r="BK7258" s="6" t="s">
        <v>17639</v>
      </c>
      <c r="BL7258" s="6" t="s">
        <v>1021</v>
      </c>
      <c r="BM7258" s="7">
        <v>211</v>
      </c>
      <c r="BN7258" s="6" t="s">
        <v>712</v>
      </c>
      <c r="BO7258" s="6"/>
      <c r="BP7258" s="6"/>
      <c r="BQ7258" s="6"/>
      <c r="BR7258" s="6"/>
      <c r="BS7258" s="6"/>
      <c r="BT7258" s="6"/>
      <c r="BU7258" s="6"/>
      <c r="BV7258" s="6"/>
      <c r="BW7258" s="6"/>
      <c r="BX7258" s="6"/>
      <c r="BY7258" s="6"/>
      <c r="BZ7258" s="6"/>
      <c r="CA7258" s="6"/>
      <c r="CB7258" s="6"/>
      <c r="CC7258" s="6"/>
      <c r="CD7258" s="6"/>
      <c r="CE7258" s="6"/>
      <c r="CF7258" s="6"/>
      <c r="CG7258" s="6"/>
      <c r="CH7258" s="6"/>
    </row>
    <row r="7259" ht="15.15" spans="1:86">
      <c r="A7259" s="4">
        <v>44148.7546412037</v>
      </c>
      <c r="B7259" s="5" t="s">
        <v>11</v>
      </c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6"/>
      <c r="BA7259" s="6"/>
      <c r="BB7259" s="6"/>
      <c r="BC7259" s="6"/>
      <c r="BD7259" s="6"/>
      <c r="BE7259" s="6"/>
      <c r="BF7259" s="6"/>
      <c r="BG7259" s="6"/>
      <c r="BH7259" s="6"/>
      <c r="BI7259" s="6"/>
      <c r="BJ7259" s="6"/>
      <c r="BK7259" s="6"/>
      <c r="BL7259" s="6"/>
      <c r="BM7259" s="6"/>
      <c r="BN7259" s="6"/>
      <c r="BO7259" s="6" t="s">
        <v>17640</v>
      </c>
      <c r="BP7259" s="6">
        <v>79312337731</v>
      </c>
      <c r="BQ7259" s="6" t="s">
        <v>15141</v>
      </c>
      <c r="BR7259" s="6" t="s">
        <v>17641</v>
      </c>
      <c r="BS7259" s="6" t="s">
        <v>17642</v>
      </c>
      <c r="BT7259" s="7">
        <v>302</v>
      </c>
      <c r="BU7259" s="8">
        <v>44148</v>
      </c>
      <c r="BV7259" s="6"/>
      <c r="BW7259" s="6"/>
      <c r="BX7259" s="6"/>
      <c r="BY7259" s="6"/>
      <c r="BZ7259" s="6"/>
      <c r="CA7259" s="6"/>
      <c r="CB7259" s="6"/>
      <c r="CC7259" s="6"/>
      <c r="CD7259" s="6"/>
      <c r="CE7259" s="6"/>
      <c r="CF7259" s="6"/>
      <c r="CG7259" s="6"/>
      <c r="CH7259" s="6"/>
    </row>
    <row r="7260" ht="15.15" hidden="1" spans="1:86">
      <c r="A7260" s="4">
        <v>44148.7548148148</v>
      </c>
      <c r="B7260" s="5" t="s">
        <v>192</v>
      </c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 t="s">
        <v>17643</v>
      </c>
      <c r="BA7260" s="6" t="s">
        <v>17644</v>
      </c>
      <c r="BB7260" s="6" t="s">
        <v>17645</v>
      </c>
      <c r="BC7260" s="6" t="s">
        <v>17646</v>
      </c>
      <c r="BD7260" s="6" t="s">
        <v>773</v>
      </c>
      <c r="BE7260" s="7">
        <v>127</v>
      </c>
      <c r="BF7260" s="7" t="s">
        <v>17170</v>
      </c>
      <c r="BG7260" s="6"/>
      <c r="BH7260" s="6"/>
      <c r="BI7260" s="6"/>
      <c r="BJ7260" s="6"/>
      <c r="BK7260" s="6"/>
      <c r="BL7260" s="6"/>
      <c r="BM7260" s="6"/>
      <c r="BN7260" s="6"/>
      <c r="BO7260" s="6"/>
      <c r="BP7260" s="6"/>
      <c r="BQ7260" s="6"/>
      <c r="BR7260" s="6"/>
      <c r="BS7260" s="6"/>
      <c r="BT7260" s="6"/>
      <c r="BU7260" s="6"/>
      <c r="BV7260" s="6"/>
      <c r="BW7260" s="6"/>
      <c r="BX7260" s="6"/>
      <c r="BY7260" s="6"/>
      <c r="BZ7260" s="6"/>
      <c r="CA7260" s="6"/>
      <c r="CB7260" s="6"/>
      <c r="CC7260" s="6"/>
      <c r="CD7260" s="6"/>
      <c r="CE7260" s="6"/>
      <c r="CF7260" s="6"/>
      <c r="CG7260" s="6"/>
      <c r="CH7260" s="6"/>
    </row>
    <row r="7261" ht="15.15" hidden="1" spans="1:86">
      <c r="A7261" s="4">
        <v>44148.7567939815</v>
      </c>
      <c r="B7261" s="5" t="s">
        <v>169</v>
      </c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 t="s">
        <v>4432</v>
      </c>
      <c r="Y7261" s="6" t="s">
        <v>4433</v>
      </c>
      <c r="Z7261" s="6" t="s">
        <v>4434</v>
      </c>
      <c r="AA7261" s="6" t="s">
        <v>17647</v>
      </c>
      <c r="AB7261" s="6" t="s">
        <v>1021</v>
      </c>
      <c r="AC7261" s="7">
        <v>103</v>
      </c>
      <c r="AD7261" s="8">
        <v>44148</v>
      </c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P7261" s="6"/>
      <c r="BQ7261" s="6"/>
      <c r="BR7261" s="6"/>
      <c r="BS7261" s="6"/>
      <c r="BT7261" s="6"/>
      <c r="BU7261" s="6"/>
      <c r="BV7261" s="6"/>
      <c r="BW7261" s="6"/>
      <c r="BX7261" s="6"/>
      <c r="BY7261" s="6"/>
      <c r="BZ7261" s="6"/>
      <c r="CA7261" s="6"/>
      <c r="CB7261" s="6"/>
      <c r="CC7261" s="6"/>
      <c r="CD7261" s="6"/>
      <c r="CE7261" s="6"/>
      <c r="CF7261" s="6"/>
      <c r="CG7261" s="6"/>
      <c r="CH7261" s="6"/>
    </row>
    <row r="7262" ht="15.15" hidden="1" spans="1:86">
      <c r="A7262" s="4">
        <v>44148.7573611111</v>
      </c>
      <c r="B7262" s="5" t="s">
        <v>192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 t="s">
        <v>17648</v>
      </c>
      <c r="BA7262" s="6" t="s">
        <v>17649</v>
      </c>
      <c r="BB7262" s="6" t="s">
        <v>17650</v>
      </c>
      <c r="BC7262" s="6" t="s">
        <v>17651</v>
      </c>
      <c r="BD7262" s="6" t="s">
        <v>773</v>
      </c>
      <c r="BE7262" s="7">
        <v>127</v>
      </c>
      <c r="BF7262" s="7" t="s">
        <v>17170</v>
      </c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</row>
    <row r="7263" ht="15.15" spans="1:86">
      <c r="A7263" s="4">
        <v>44148.7592824074</v>
      </c>
      <c r="B7263" s="5" t="s">
        <v>11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 t="s">
        <v>17652</v>
      </c>
      <c r="BP7263" s="7">
        <v>89112126233</v>
      </c>
      <c r="BQ7263" s="6" t="s">
        <v>17653</v>
      </c>
      <c r="BR7263" s="6" t="s">
        <v>17654</v>
      </c>
      <c r="BS7263" s="6" t="s">
        <v>10107</v>
      </c>
      <c r="BT7263" s="7">
        <v>219</v>
      </c>
      <c r="BU7263" s="8">
        <v>44148</v>
      </c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</row>
    <row r="7264" ht="15.15" hidden="1" spans="1:86">
      <c r="A7264" s="4">
        <v>44148.7606712963</v>
      </c>
      <c r="B7264" s="5" t="s">
        <v>192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 t="s">
        <v>6706</v>
      </c>
      <c r="BA7264" s="6" t="s">
        <v>17655</v>
      </c>
      <c r="BB7264" s="6" t="s">
        <v>6707</v>
      </c>
      <c r="BC7264" s="6" t="s">
        <v>17656</v>
      </c>
      <c r="BD7264" s="6" t="s">
        <v>773</v>
      </c>
      <c r="BE7264" s="7">
        <v>127</v>
      </c>
      <c r="BF7264" s="7" t="s">
        <v>17170</v>
      </c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</row>
    <row r="7265" ht="15.15" spans="1:86">
      <c r="A7265" s="4">
        <v>44148.7621875</v>
      </c>
      <c r="B7265" s="5" t="s">
        <v>11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 t="s">
        <v>16365</v>
      </c>
      <c r="BP7265" s="7">
        <v>89138233453</v>
      </c>
      <c r="BQ7265" s="6" t="s">
        <v>17657</v>
      </c>
      <c r="BR7265" s="6" t="s">
        <v>17658</v>
      </c>
      <c r="BS7265" s="6" t="s">
        <v>16325</v>
      </c>
      <c r="BT7265" s="7">
        <v>240</v>
      </c>
      <c r="BU7265" s="8">
        <v>44148</v>
      </c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</row>
    <row r="7266" ht="15.15" spans="1:86">
      <c r="A7266" s="4">
        <v>44148.7624537037</v>
      </c>
      <c r="B7266" s="5" t="s">
        <v>11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 t="s">
        <v>17659</v>
      </c>
      <c r="BP7266" s="7">
        <v>89052013819</v>
      </c>
      <c r="BQ7266" s="6" t="s">
        <v>17660</v>
      </c>
      <c r="BR7266" s="6" t="s">
        <v>17661</v>
      </c>
      <c r="BS7266" s="6" t="s">
        <v>10107</v>
      </c>
      <c r="BT7266" s="7">
        <v>219</v>
      </c>
      <c r="BU7266" s="8">
        <v>44148</v>
      </c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</row>
    <row r="7267" ht="15.15" spans="1:86">
      <c r="A7267" s="4">
        <v>44148.7628125</v>
      </c>
      <c r="B7267" s="5" t="s">
        <v>11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 t="s">
        <v>14965</v>
      </c>
      <c r="BP7267" s="7">
        <v>89609919411</v>
      </c>
      <c r="BQ7267" s="6" t="s">
        <v>17662</v>
      </c>
      <c r="BR7267" s="6" t="s">
        <v>14967</v>
      </c>
      <c r="BS7267" s="6" t="s">
        <v>95</v>
      </c>
      <c r="BT7267" s="7">
        <v>143</v>
      </c>
      <c r="BU7267" s="8">
        <v>44148</v>
      </c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</row>
    <row r="7268" ht="15.15" hidden="1" spans="1:86">
      <c r="A7268" s="4">
        <v>44148.7629398148</v>
      </c>
      <c r="B7268" s="5" t="s">
        <v>192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 t="s">
        <v>565</v>
      </c>
      <c r="BA7268" s="6" t="s">
        <v>17663</v>
      </c>
      <c r="BB7268" s="6" t="s">
        <v>17664</v>
      </c>
      <c r="BC7268" s="6" t="s">
        <v>12376</v>
      </c>
      <c r="BD7268" s="6" t="s">
        <v>773</v>
      </c>
      <c r="BE7268" s="7">
        <v>127</v>
      </c>
      <c r="BF7268" s="7" t="s">
        <v>17170</v>
      </c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</row>
    <row r="7269" ht="15.15" spans="1:86">
      <c r="A7269" s="4">
        <v>44148.764224537</v>
      </c>
      <c r="B7269" s="5" t="s">
        <v>11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 t="s">
        <v>17665</v>
      </c>
      <c r="BP7269" s="7">
        <v>89219714433</v>
      </c>
      <c r="BQ7269" s="6"/>
      <c r="BR7269" s="6" t="s">
        <v>17666</v>
      </c>
      <c r="BS7269" s="6" t="s">
        <v>10107</v>
      </c>
      <c r="BT7269" s="7">
        <v>219</v>
      </c>
      <c r="BU7269" s="8">
        <v>44148</v>
      </c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</row>
    <row r="7270" ht="15.15" hidden="1" spans="1:86">
      <c r="A7270" s="4">
        <v>44148.7643518519</v>
      </c>
      <c r="B7270" s="6" t="s">
        <v>80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 t="s">
        <v>17667</v>
      </c>
      <c r="BH7270" s="7">
        <v>89110180066</v>
      </c>
      <c r="BI7270" s="6" t="s">
        <v>17668</v>
      </c>
      <c r="BJ7270" s="6" t="s">
        <v>17669</v>
      </c>
      <c r="BK7270" s="6" t="s">
        <v>17670</v>
      </c>
      <c r="BL7270" s="6" t="s">
        <v>17671</v>
      </c>
      <c r="BM7270" s="7">
        <v>303</v>
      </c>
      <c r="BN7270" s="6" t="s">
        <v>930</v>
      </c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</row>
    <row r="7271" ht="15.15" hidden="1" spans="1:86">
      <c r="A7271" s="4">
        <v>44148.7655787037</v>
      </c>
      <c r="B7271" s="5" t="s">
        <v>192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 t="s">
        <v>9262</v>
      </c>
      <c r="BA7271" s="6" t="s">
        <v>17672</v>
      </c>
      <c r="BB7271" s="6" t="s">
        <v>9263</v>
      </c>
      <c r="BC7271" s="6" t="s">
        <v>9264</v>
      </c>
      <c r="BD7271" s="6" t="s">
        <v>773</v>
      </c>
      <c r="BE7271" s="7">
        <v>127</v>
      </c>
      <c r="BF7271" s="7" t="s">
        <v>17170</v>
      </c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</row>
    <row r="7272" ht="15.15" hidden="1" spans="1:86">
      <c r="A7272" s="4">
        <v>44148.7675694444</v>
      </c>
      <c r="B7272" s="5" t="s">
        <v>192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 t="s">
        <v>7251</v>
      </c>
      <c r="BA7272" s="6" t="s">
        <v>17673</v>
      </c>
      <c r="BB7272" s="6" t="s">
        <v>7252</v>
      </c>
      <c r="BC7272" s="6" t="s">
        <v>17674</v>
      </c>
      <c r="BD7272" s="6" t="s">
        <v>773</v>
      </c>
      <c r="BE7272" s="7">
        <v>127</v>
      </c>
      <c r="BF7272" s="7" t="s">
        <v>17170</v>
      </c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</row>
    <row r="7273" ht="15.15" hidden="1" spans="1:86">
      <c r="A7273" s="4">
        <v>44148.7683564815</v>
      </c>
      <c r="B7273" s="6" t="s">
        <v>80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 t="s">
        <v>17675</v>
      </c>
      <c r="BH7273" s="6">
        <v>79111917129</v>
      </c>
      <c r="BI7273" s="6"/>
      <c r="BJ7273" s="6" t="s">
        <v>17676</v>
      </c>
      <c r="BK7273" s="6" t="s">
        <v>17677</v>
      </c>
      <c r="BL7273" s="6" t="s">
        <v>17678</v>
      </c>
      <c r="BM7273" s="7">
        <v>108</v>
      </c>
      <c r="BN7273" s="6" t="s">
        <v>17679</v>
      </c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</row>
    <row r="7274" ht="15.15" hidden="1" spans="1:86">
      <c r="A7274" s="4">
        <v>44148.7687037037</v>
      </c>
      <c r="B7274" s="5" t="s">
        <v>192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 t="s">
        <v>107</v>
      </c>
      <c r="BA7274" s="7">
        <v>9213463633</v>
      </c>
      <c r="BB7274" s="6"/>
      <c r="BC7274" s="6" t="s">
        <v>109</v>
      </c>
      <c r="BD7274" s="6" t="s">
        <v>773</v>
      </c>
      <c r="BE7274" s="7">
        <v>106</v>
      </c>
      <c r="BF7274" s="8">
        <v>44148</v>
      </c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</row>
    <row r="7275" ht="15.15" hidden="1" spans="1:86">
      <c r="A7275" s="4">
        <v>44148.7692824074</v>
      </c>
      <c r="B7275" s="5" t="s">
        <v>192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 t="s">
        <v>7251</v>
      </c>
      <c r="BA7275" s="6" t="s">
        <v>17673</v>
      </c>
      <c r="BB7275" s="6"/>
      <c r="BC7275" s="6" t="s">
        <v>17680</v>
      </c>
      <c r="BD7275" s="6" t="s">
        <v>773</v>
      </c>
      <c r="BE7275" s="7">
        <v>127</v>
      </c>
      <c r="BF7275" s="7" t="s">
        <v>17170</v>
      </c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</row>
    <row r="7276" ht="15.15" spans="1:86">
      <c r="A7276" s="4">
        <v>44148.7695486111</v>
      </c>
      <c r="B7276" s="5" t="s">
        <v>11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 t="s">
        <v>16105</v>
      </c>
      <c r="BP7276" s="7">
        <v>89522362368</v>
      </c>
      <c r="BQ7276" s="6" t="s">
        <v>15021</v>
      </c>
      <c r="BR7276" s="6" t="s">
        <v>16106</v>
      </c>
      <c r="BS7276" s="6" t="s">
        <v>3853</v>
      </c>
      <c r="BT7276" s="7">
        <v>151</v>
      </c>
      <c r="BU7276" s="8">
        <v>44148</v>
      </c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</row>
    <row r="7277" ht="15.15" hidden="1" spans="1:86">
      <c r="A7277" s="4">
        <v>44148.770462963</v>
      </c>
      <c r="B7277" s="5" t="s">
        <v>125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 t="s">
        <v>17681</v>
      </c>
      <c r="AT7277" s="7">
        <v>89119450740</v>
      </c>
      <c r="AU7277" s="6"/>
      <c r="AV7277" s="6" t="s">
        <v>17682</v>
      </c>
      <c r="AW7277" s="6" t="s">
        <v>5577</v>
      </c>
      <c r="AX7277" s="7">
        <v>105</v>
      </c>
      <c r="AY7277" s="8">
        <v>44148</v>
      </c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</row>
    <row r="7278" ht="15.15" hidden="1" spans="1:86">
      <c r="A7278" s="4">
        <v>44148.7707291667</v>
      </c>
      <c r="B7278" s="5" t="s">
        <v>192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 t="s">
        <v>1729</v>
      </c>
      <c r="BA7278" s="7">
        <v>9006524373</v>
      </c>
      <c r="BB7278" s="6"/>
      <c r="BC7278" s="6" t="s">
        <v>8077</v>
      </c>
      <c r="BD7278" s="6" t="s">
        <v>773</v>
      </c>
      <c r="BE7278" s="7">
        <v>106</v>
      </c>
      <c r="BF7278" s="8">
        <v>44149</v>
      </c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</row>
    <row r="7279" ht="15.15" hidden="1" spans="1:86">
      <c r="A7279" s="4">
        <v>44148.7717592593</v>
      </c>
      <c r="B7279" s="6" t="s">
        <v>80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 t="s">
        <v>17683</v>
      </c>
      <c r="BH7279" s="7">
        <v>89214091722</v>
      </c>
      <c r="BI7279" s="6" t="s">
        <v>17684</v>
      </c>
      <c r="BJ7279" s="6" t="s">
        <v>17685</v>
      </c>
      <c r="BK7279" s="6" t="s">
        <v>17686</v>
      </c>
      <c r="BL7279" s="6" t="s">
        <v>17687</v>
      </c>
      <c r="BM7279" s="7">
        <v>157</v>
      </c>
      <c r="BN7279" s="6" t="s">
        <v>20</v>
      </c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</row>
    <row r="7280" ht="15.15" spans="1:86">
      <c r="A7280" s="4">
        <v>44148.7729513889</v>
      </c>
      <c r="B7280" s="5" t="s">
        <v>11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 t="s">
        <v>16105</v>
      </c>
      <c r="BP7280" s="7">
        <v>89522362368</v>
      </c>
      <c r="BQ7280" s="6" t="s">
        <v>15021</v>
      </c>
      <c r="BR7280" s="6" t="s">
        <v>16106</v>
      </c>
      <c r="BS7280" s="6" t="s">
        <v>95</v>
      </c>
      <c r="BT7280" s="7">
        <v>143</v>
      </c>
      <c r="BU7280" s="8">
        <v>44148</v>
      </c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</row>
    <row r="7281" ht="15.15" hidden="1" spans="1:86">
      <c r="A7281" s="4">
        <v>44148.7731365741</v>
      </c>
      <c r="B7281" s="5" t="s">
        <v>192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 t="s">
        <v>8124</v>
      </c>
      <c r="BA7281" s="7">
        <v>9019436128</v>
      </c>
      <c r="BB7281" s="6"/>
      <c r="BC7281" s="6" t="s">
        <v>8126</v>
      </c>
      <c r="BD7281" s="6" t="s">
        <v>773</v>
      </c>
      <c r="BE7281" s="7">
        <v>113</v>
      </c>
      <c r="BF7281" s="8">
        <v>44148</v>
      </c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</row>
    <row r="7282" ht="15.15" hidden="1" spans="1:86">
      <c r="A7282" s="4">
        <v>44148.7736921296</v>
      </c>
      <c r="B7282" s="5" t="s">
        <v>169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 t="s">
        <v>17688</v>
      </c>
      <c r="Y7282" s="6">
        <v>79052088825</v>
      </c>
      <c r="Z7282" s="6" t="s">
        <v>17689</v>
      </c>
      <c r="AA7282" s="6" t="s">
        <v>12637</v>
      </c>
      <c r="AB7282" s="6" t="s">
        <v>878</v>
      </c>
      <c r="AC7282" s="7">
        <v>105</v>
      </c>
      <c r="AD7282" s="8">
        <v>44148</v>
      </c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</row>
    <row r="7283" ht="15.15" hidden="1" spans="1:86">
      <c r="A7283" s="4">
        <v>44148.7755324074</v>
      </c>
      <c r="B7283" s="5" t="s">
        <v>192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 t="s">
        <v>933</v>
      </c>
      <c r="BA7283" s="7">
        <v>9500444285</v>
      </c>
      <c r="BB7283" s="6"/>
      <c r="BC7283" s="6" t="s">
        <v>17690</v>
      </c>
      <c r="BD7283" s="6" t="s">
        <v>773</v>
      </c>
      <c r="BE7283" s="7">
        <v>106</v>
      </c>
      <c r="BF7283" s="8">
        <v>44149</v>
      </c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</row>
    <row r="7284" ht="15.15" spans="1:86">
      <c r="A7284" s="4">
        <v>44148.7761921296</v>
      </c>
      <c r="B7284" s="5" t="s">
        <v>11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 t="s">
        <v>17691</v>
      </c>
      <c r="BP7284" s="7">
        <v>89627182045</v>
      </c>
      <c r="BQ7284" s="6" t="s">
        <v>17692</v>
      </c>
      <c r="BR7284" s="6" t="s">
        <v>17693</v>
      </c>
      <c r="BS7284" s="6" t="s">
        <v>17694</v>
      </c>
      <c r="BT7284" s="7">
        <v>309</v>
      </c>
      <c r="BU7284" s="8">
        <v>44148</v>
      </c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</row>
    <row r="7285" ht="15.15" hidden="1" spans="1:86">
      <c r="A7285" s="4">
        <v>44148.7766087963</v>
      </c>
      <c r="B7285" s="5" t="s">
        <v>169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 t="s">
        <v>5452</v>
      </c>
      <c r="Y7285" s="7">
        <v>89119846870</v>
      </c>
      <c r="Z7285" s="6" t="s">
        <v>5453</v>
      </c>
      <c r="AA7285" s="6" t="s">
        <v>17695</v>
      </c>
      <c r="AB7285" s="6" t="s">
        <v>1091</v>
      </c>
      <c r="AC7285" s="7">
        <v>202</v>
      </c>
      <c r="AD7285" s="8">
        <v>44148</v>
      </c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</row>
    <row r="7286" ht="15.15" hidden="1" spans="1:86">
      <c r="A7286" s="4">
        <v>44148.7782407407</v>
      </c>
      <c r="B7286" s="5" t="s">
        <v>192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 t="s">
        <v>17696</v>
      </c>
      <c r="BA7286" s="7">
        <v>92179863559</v>
      </c>
      <c r="BB7286" s="6"/>
      <c r="BC7286" s="6" t="s">
        <v>17697</v>
      </c>
      <c r="BD7286" s="6" t="s">
        <v>773</v>
      </c>
      <c r="BE7286" s="7">
        <v>106</v>
      </c>
      <c r="BF7286" s="8">
        <v>44148</v>
      </c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</row>
    <row r="7287" ht="15.15" spans="1:86">
      <c r="A7287" s="4">
        <v>44148.7803819444</v>
      </c>
      <c r="B7287" s="5" t="s">
        <v>11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 t="s">
        <v>272</v>
      </c>
      <c r="BP7287" s="6" t="s">
        <v>14919</v>
      </c>
      <c r="BQ7287" s="6" t="s">
        <v>14920</v>
      </c>
      <c r="BR7287" s="6" t="s">
        <v>17698</v>
      </c>
      <c r="BS7287" s="6" t="s">
        <v>10107</v>
      </c>
      <c r="BT7287" s="6" t="s">
        <v>17699</v>
      </c>
      <c r="BU7287" s="8">
        <v>44148</v>
      </c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</row>
    <row r="7288" ht="15.15" hidden="1" spans="1:86">
      <c r="A7288" s="4">
        <v>44148.7811342593</v>
      </c>
      <c r="B7288" s="5" t="s">
        <v>192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 t="s">
        <v>7954</v>
      </c>
      <c r="BA7288" s="7">
        <v>89992087035</v>
      </c>
      <c r="BB7288" s="6"/>
      <c r="BC7288" s="6" t="s">
        <v>17700</v>
      </c>
      <c r="BD7288" s="6" t="s">
        <v>773</v>
      </c>
      <c r="BE7288" s="7">
        <v>104</v>
      </c>
      <c r="BF7288" s="8">
        <v>44148</v>
      </c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</row>
    <row r="7289" ht="15.15" spans="1:86">
      <c r="A7289" s="4">
        <v>44148.7814351852</v>
      </c>
      <c r="B7289" s="5" t="s">
        <v>11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 t="s">
        <v>17701</v>
      </c>
      <c r="BP7289" s="6">
        <v>79110001609</v>
      </c>
      <c r="BQ7289" s="6" t="s">
        <v>17702</v>
      </c>
      <c r="BR7289" s="6" t="s">
        <v>17703</v>
      </c>
      <c r="BS7289" s="6" t="s">
        <v>17704</v>
      </c>
      <c r="BT7289" s="7">
        <v>309</v>
      </c>
      <c r="BU7289" s="8">
        <v>44148</v>
      </c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</row>
    <row r="7290" ht="15.15" hidden="1" spans="1:86">
      <c r="A7290" s="4">
        <v>44148.783275463</v>
      </c>
      <c r="B7290" s="5" t="s">
        <v>192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 t="s">
        <v>11202</v>
      </c>
      <c r="BA7290" s="7">
        <v>9117292951</v>
      </c>
      <c r="BB7290" s="6"/>
      <c r="BC7290" s="6" t="s">
        <v>11204</v>
      </c>
      <c r="BD7290" s="6" t="s">
        <v>773</v>
      </c>
      <c r="BE7290" s="7">
        <v>104</v>
      </c>
      <c r="BF7290" s="8">
        <v>44148</v>
      </c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</row>
    <row r="7291" ht="15.15" hidden="1" spans="1:86">
      <c r="A7291" s="4">
        <v>44148.7835763889</v>
      </c>
      <c r="B7291" s="5" t="s">
        <v>192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 t="s">
        <v>17705</v>
      </c>
      <c r="BA7291" s="6" t="s">
        <v>17706</v>
      </c>
      <c r="BB7291" s="6" t="s">
        <v>17707</v>
      </c>
      <c r="BC7291" s="6" t="s">
        <v>17708</v>
      </c>
      <c r="BD7291" s="6" t="s">
        <v>773</v>
      </c>
      <c r="BE7291" s="7">
        <v>129</v>
      </c>
      <c r="BF7291" s="7" t="s">
        <v>17170</v>
      </c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</row>
    <row r="7292" ht="15.15" hidden="1" spans="1:86">
      <c r="A7292" s="4">
        <v>44148.783900463</v>
      </c>
      <c r="B7292" s="6" t="s">
        <v>15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 t="s">
        <v>10982</v>
      </c>
      <c r="AF7292" s="7">
        <v>89119176362</v>
      </c>
      <c r="AG7292" s="6" t="s">
        <v>17709</v>
      </c>
      <c r="AH7292" s="6" t="s">
        <v>17710</v>
      </c>
      <c r="AI7292" s="6" t="s">
        <v>17711</v>
      </c>
      <c r="AJ7292" s="7">
        <v>105</v>
      </c>
      <c r="AK7292" s="5" t="s">
        <v>17712</v>
      </c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</row>
    <row r="7293" ht="15.15" hidden="1" spans="1:86">
      <c r="A7293" s="4">
        <v>44148.7845486111</v>
      </c>
      <c r="B7293" s="5" t="s">
        <v>192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 t="s">
        <v>8909</v>
      </c>
      <c r="BA7293" s="7">
        <v>96500607720</v>
      </c>
      <c r="BB7293" s="6"/>
      <c r="BC7293" s="6" t="s">
        <v>17713</v>
      </c>
      <c r="BD7293" s="6" t="s">
        <v>773</v>
      </c>
      <c r="BE7293" s="7">
        <v>104</v>
      </c>
      <c r="BF7293" s="8">
        <v>44148</v>
      </c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</row>
    <row r="7294" ht="15.15" hidden="1" spans="1:86">
      <c r="A7294" s="4">
        <v>44148.7858796296</v>
      </c>
      <c r="B7294" s="5" t="s">
        <v>192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 t="s">
        <v>6123</v>
      </c>
      <c r="BA7294" s="7">
        <v>89522115420</v>
      </c>
      <c r="BB7294" s="6"/>
      <c r="BC7294" s="6" t="s">
        <v>6125</v>
      </c>
      <c r="BD7294" s="6" t="s">
        <v>773</v>
      </c>
      <c r="BE7294" s="7">
        <v>104</v>
      </c>
      <c r="BF7294" s="8">
        <v>44148</v>
      </c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</row>
    <row r="7295" ht="15.15" hidden="1" spans="1:86">
      <c r="A7295" s="4">
        <v>44148.7864467593</v>
      </c>
      <c r="B7295" s="5" t="s">
        <v>192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 t="s">
        <v>17714</v>
      </c>
      <c r="BA7295" s="6" t="s">
        <v>17715</v>
      </c>
      <c r="BB7295" s="6" t="s">
        <v>17716</v>
      </c>
      <c r="BC7295" s="6" t="s">
        <v>17717</v>
      </c>
      <c r="BD7295" s="6" t="s">
        <v>773</v>
      </c>
      <c r="BE7295" s="7">
        <v>129</v>
      </c>
      <c r="BF7295" s="7" t="s">
        <v>17170</v>
      </c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</row>
    <row r="7296" ht="15.15" hidden="1" spans="1:86">
      <c r="A7296" s="4">
        <v>44148.7874305556</v>
      </c>
      <c r="B7296" s="5" t="s">
        <v>192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 t="s">
        <v>17718</v>
      </c>
      <c r="BA7296" s="7">
        <v>89219351147</v>
      </c>
      <c r="BB7296" s="6"/>
      <c r="BC7296" s="6" t="s">
        <v>17719</v>
      </c>
      <c r="BD7296" s="6" t="s">
        <v>773</v>
      </c>
      <c r="BE7296" s="7">
        <v>104</v>
      </c>
      <c r="BF7296" s="8">
        <v>44148</v>
      </c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</row>
    <row r="7297" ht="15.15" spans="1:86">
      <c r="A7297" s="4">
        <v>44148.788275463</v>
      </c>
      <c r="B7297" s="5" t="s">
        <v>11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 t="s">
        <v>17720</v>
      </c>
      <c r="BP7297" s="7">
        <v>89627179233</v>
      </c>
      <c r="BQ7297" s="6" t="s">
        <v>17721</v>
      </c>
      <c r="BR7297" s="6" t="s">
        <v>17722</v>
      </c>
      <c r="BS7297" s="6" t="s">
        <v>17723</v>
      </c>
      <c r="BT7297" s="7">
        <v>309</v>
      </c>
      <c r="BU7297" s="8">
        <v>44148</v>
      </c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</row>
    <row r="7298" ht="15.15" hidden="1" spans="1:86">
      <c r="A7298" s="4">
        <v>44148.7883333333</v>
      </c>
      <c r="B7298" s="5" t="s">
        <v>192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 t="s">
        <v>14716</v>
      </c>
      <c r="BA7298" s="6" t="s">
        <v>17724</v>
      </c>
      <c r="BB7298" s="6" t="s">
        <v>17725</v>
      </c>
      <c r="BC7298" s="6" t="s">
        <v>17726</v>
      </c>
      <c r="BD7298" s="6" t="s">
        <v>773</v>
      </c>
      <c r="BE7298" s="7">
        <v>129</v>
      </c>
      <c r="BF7298" s="7" t="s">
        <v>17170</v>
      </c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</row>
    <row r="7299" ht="15.15" hidden="1" spans="1:86">
      <c r="A7299" s="4">
        <v>44148.7886805556</v>
      </c>
      <c r="B7299" s="5" t="s">
        <v>192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 t="s">
        <v>8857</v>
      </c>
      <c r="BA7299" s="7">
        <v>9217457128</v>
      </c>
      <c r="BB7299" s="6"/>
      <c r="BC7299" s="6" t="s">
        <v>17727</v>
      </c>
      <c r="BD7299" s="6" t="s">
        <v>773</v>
      </c>
      <c r="BE7299" s="7">
        <v>104</v>
      </c>
      <c r="BF7299" s="8">
        <v>44149</v>
      </c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</row>
    <row r="7300" ht="15.15" hidden="1" spans="1:86">
      <c r="A7300" s="4">
        <v>44148.7892708333</v>
      </c>
      <c r="B7300" s="5" t="s">
        <v>192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 t="s">
        <v>15896</v>
      </c>
      <c r="BA7300" s="6">
        <v>79052267809</v>
      </c>
      <c r="BB7300" s="6" t="s">
        <v>15897</v>
      </c>
      <c r="BC7300" s="6" t="s">
        <v>15898</v>
      </c>
      <c r="BD7300" s="6" t="s">
        <v>773</v>
      </c>
      <c r="BE7300" s="7">
        <v>121</v>
      </c>
      <c r="BF7300" s="8">
        <v>44148</v>
      </c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</row>
    <row r="7301" ht="15.15" hidden="1" spans="1:86">
      <c r="A7301" s="4">
        <v>44148.7895486111</v>
      </c>
      <c r="B7301" s="5" t="s">
        <v>169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 t="s">
        <v>5665</v>
      </c>
      <c r="Y7301" s="7">
        <v>89312846707</v>
      </c>
      <c r="Z7301" s="6" t="s">
        <v>17728</v>
      </c>
      <c r="AA7301" s="6" t="s">
        <v>17729</v>
      </c>
      <c r="AB7301" s="6" t="s">
        <v>697</v>
      </c>
      <c r="AC7301" s="7">
        <v>403</v>
      </c>
      <c r="AD7301" s="7" t="s">
        <v>17170</v>
      </c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</row>
    <row r="7302" ht="15.15" hidden="1" spans="1:86">
      <c r="A7302" s="4">
        <v>44148.790162037</v>
      </c>
      <c r="B7302" s="5" t="s">
        <v>192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 t="s">
        <v>8094</v>
      </c>
      <c r="BA7302" s="7">
        <v>89214215332</v>
      </c>
      <c r="BB7302" s="6"/>
      <c r="BC7302" s="6" t="s">
        <v>17730</v>
      </c>
      <c r="BD7302" s="6" t="s">
        <v>773</v>
      </c>
      <c r="BE7302" s="7">
        <v>104</v>
      </c>
      <c r="BF7302" s="8">
        <v>44149</v>
      </c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</row>
    <row r="7303" ht="15.15" hidden="1" spans="1:86">
      <c r="A7303" s="4">
        <v>44148.7903240741</v>
      </c>
      <c r="B7303" s="5" t="s">
        <v>192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 t="s">
        <v>7640</v>
      </c>
      <c r="BA7303" s="6" t="s">
        <v>17731</v>
      </c>
      <c r="BB7303" s="6" t="s">
        <v>17732</v>
      </c>
      <c r="BC7303" s="6" t="s">
        <v>17733</v>
      </c>
      <c r="BD7303" s="6" t="s">
        <v>773</v>
      </c>
      <c r="BE7303" s="7">
        <v>129</v>
      </c>
      <c r="BF7303" s="7" t="s">
        <v>17170</v>
      </c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</row>
    <row r="7304" ht="15.15" hidden="1" spans="1:86">
      <c r="A7304" s="4">
        <v>44148.7911226852</v>
      </c>
      <c r="B7304" s="5" t="s">
        <v>169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 t="s">
        <v>2896</v>
      </c>
      <c r="Y7304" s="6">
        <v>79818029720</v>
      </c>
      <c r="Z7304" s="6" t="s">
        <v>2897</v>
      </c>
      <c r="AA7304" s="6" t="s">
        <v>17421</v>
      </c>
      <c r="AB7304" s="6" t="s">
        <v>1021</v>
      </c>
      <c r="AC7304" s="7">
        <v>201</v>
      </c>
      <c r="AD7304" s="8">
        <v>44148</v>
      </c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</row>
    <row r="7305" ht="15.15" hidden="1" spans="1:86">
      <c r="A7305" s="4">
        <v>44148.7912268518</v>
      </c>
      <c r="B7305" s="5" t="s">
        <v>169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 t="s">
        <v>5665</v>
      </c>
      <c r="Y7305" s="7">
        <v>89312847234</v>
      </c>
      <c r="Z7305" s="6" t="s">
        <v>17728</v>
      </c>
      <c r="AA7305" s="6" t="s">
        <v>17729</v>
      </c>
      <c r="AB7305" s="6" t="s">
        <v>5228</v>
      </c>
      <c r="AC7305" s="7">
        <v>201</v>
      </c>
      <c r="AD7305" s="7" t="s">
        <v>17170</v>
      </c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</row>
    <row r="7306" ht="15.15" hidden="1" spans="1:86">
      <c r="A7306" s="4">
        <v>44148.7914699074</v>
      </c>
      <c r="B7306" s="6" t="s">
        <v>15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 t="s">
        <v>17734</v>
      </c>
      <c r="AF7306" s="6">
        <v>79811484757</v>
      </c>
      <c r="AG7306" s="6" t="s">
        <v>17735</v>
      </c>
      <c r="AH7306" s="6" t="s">
        <v>17736</v>
      </c>
      <c r="AI7306" s="6" t="s">
        <v>2154</v>
      </c>
      <c r="AJ7306" s="7">
        <v>601</v>
      </c>
      <c r="AK7306" s="6" t="s">
        <v>26</v>
      </c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</row>
    <row r="7307" ht="15.15" hidden="1" spans="1:86">
      <c r="A7307" s="4">
        <v>44148.7923611111</v>
      </c>
      <c r="B7307" s="5" t="s">
        <v>192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 t="s">
        <v>13650</v>
      </c>
      <c r="BA7307" s="6" t="s">
        <v>17737</v>
      </c>
      <c r="BB7307" s="6" t="s">
        <v>17738</v>
      </c>
      <c r="BC7307" s="6" t="s">
        <v>17739</v>
      </c>
      <c r="BD7307" s="6" t="s">
        <v>773</v>
      </c>
      <c r="BE7307" s="7">
        <v>129</v>
      </c>
      <c r="BF7307" s="7" t="s">
        <v>17170</v>
      </c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</row>
    <row r="7308" ht="15.15" hidden="1" spans="1:86">
      <c r="A7308" s="4">
        <v>44148.7926388889</v>
      </c>
      <c r="B7308" s="6" t="s">
        <v>15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 t="s">
        <v>10025</v>
      </c>
      <c r="AF7308" s="7">
        <v>89219198859</v>
      </c>
      <c r="AG7308" s="6" t="s">
        <v>17740</v>
      </c>
      <c r="AH7308" s="6" t="s">
        <v>17741</v>
      </c>
      <c r="AI7308" s="6" t="s">
        <v>17742</v>
      </c>
      <c r="AJ7308" s="7">
        <v>107</v>
      </c>
      <c r="AK7308" s="6" t="s">
        <v>20</v>
      </c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</row>
    <row r="7309" ht="15.15" spans="1:86">
      <c r="A7309" s="4">
        <v>44148.7930092593</v>
      </c>
      <c r="B7309" s="5" t="s">
        <v>11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 t="s">
        <v>17743</v>
      </c>
      <c r="BP7309" s="6">
        <v>79217568256</v>
      </c>
      <c r="BQ7309" s="6"/>
      <c r="BR7309" s="6" t="s">
        <v>17744</v>
      </c>
      <c r="BS7309" s="6" t="s">
        <v>17745</v>
      </c>
      <c r="BT7309" s="7">
        <v>240</v>
      </c>
      <c r="BU7309" s="8">
        <v>44148</v>
      </c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</row>
    <row r="7310" ht="15.15" hidden="1" spans="1:86">
      <c r="A7310" s="4">
        <v>44148.7932638889</v>
      </c>
      <c r="B7310" s="6" t="s">
        <v>15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 t="s">
        <v>17746</v>
      </c>
      <c r="AF7310" s="7">
        <v>89219614015</v>
      </c>
      <c r="AG7310" s="6" t="s">
        <v>17747</v>
      </c>
      <c r="AH7310" s="6" t="s">
        <v>17748</v>
      </c>
      <c r="AI7310" s="6" t="s">
        <v>17742</v>
      </c>
      <c r="AJ7310" s="7">
        <v>107</v>
      </c>
      <c r="AK7310" s="6" t="s">
        <v>74</v>
      </c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</row>
    <row r="7311" ht="15.15" hidden="1" spans="1:86">
      <c r="A7311" s="4">
        <v>44148.7937268519</v>
      </c>
      <c r="B7311" s="5" t="s">
        <v>169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 t="s">
        <v>17277</v>
      </c>
      <c r="Y7311" s="7">
        <v>89602341576</v>
      </c>
      <c r="Z7311" s="6" t="s">
        <v>17278</v>
      </c>
      <c r="AA7311" s="6" t="s">
        <v>17279</v>
      </c>
      <c r="AB7311" s="6" t="s">
        <v>1021</v>
      </c>
      <c r="AC7311" s="7">
        <v>207</v>
      </c>
      <c r="AD7311" s="8">
        <v>44148</v>
      </c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</row>
    <row r="7312" ht="15.15" hidden="1" spans="1:86">
      <c r="A7312" s="4">
        <v>44148.7946875</v>
      </c>
      <c r="B7312" s="5" t="s">
        <v>192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 t="s">
        <v>13863</v>
      </c>
      <c r="BA7312" s="6" t="s">
        <v>17749</v>
      </c>
      <c r="BB7312" s="6" t="s">
        <v>17750</v>
      </c>
      <c r="BC7312" s="6" t="s">
        <v>17751</v>
      </c>
      <c r="BD7312" s="6" t="s">
        <v>17636</v>
      </c>
      <c r="BE7312" s="7">
        <v>129</v>
      </c>
      <c r="BF7312" s="7" t="s">
        <v>17170</v>
      </c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</row>
    <row r="7313" ht="15.15" hidden="1" spans="1:86">
      <c r="A7313" s="4">
        <v>44148.7951967593</v>
      </c>
      <c r="B7313" s="6" t="s">
        <v>15</v>
      </c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 t="s">
        <v>17752</v>
      </c>
      <c r="AF7313" s="6">
        <v>79217908173</v>
      </c>
      <c r="AG7313" s="6" t="s">
        <v>17753</v>
      </c>
      <c r="AH7313" s="6" t="s">
        <v>17754</v>
      </c>
      <c r="AI7313" s="6" t="s">
        <v>17755</v>
      </c>
      <c r="AJ7313" s="6" t="s">
        <v>17756</v>
      </c>
      <c r="AK7313" s="6" t="s">
        <v>20</v>
      </c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6"/>
      <c r="BA7313" s="6"/>
      <c r="BB7313" s="6"/>
      <c r="BC7313" s="6"/>
      <c r="BD7313" s="6"/>
      <c r="BE7313" s="6"/>
      <c r="BF7313" s="6"/>
      <c r="BG7313" s="6"/>
      <c r="BH7313" s="6"/>
      <c r="BI7313" s="6"/>
      <c r="BJ7313" s="6"/>
      <c r="BK7313" s="6"/>
      <c r="BL7313" s="6"/>
      <c r="BM7313" s="6"/>
      <c r="BN7313" s="6"/>
      <c r="BO7313" s="6"/>
      <c r="BP7313" s="6"/>
      <c r="BQ7313" s="6"/>
      <c r="BR7313" s="6"/>
      <c r="BS7313" s="6"/>
      <c r="BT7313" s="6"/>
      <c r="BU7313" s="6"/>
      <c r="BV7313" s="6"/>
      <c r="BW7313" s="6"/>
      <c r="BX7313" s="6"/>
      <c r="BY7313" s="6"/>
      <c r="BZ7313" s="6"/>
      <c r="CA7313" s="6"/>
      <c r="CB7313" s="6"/>
      <c r="CC7313" s="6"/>
      <c r="CD7313" s="6"/>
      <c r="CE7313" s="6"/>
      <c r="CF7313" s="6"/>
      <c r="CG7313" s="6"/>
      <c r="CH7313" s="6"/>
    </row>
    <row r="7314" ht="15.15" hidden="1" spans="1:86">
      <c r="A7314" s="4">
        <v>44148.7967476852</v>
      </c>
      <c r="B7314" s="5" t="s">
        <v>192</v>
      </c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6" t="s">
        <v>17757</v>
      </c>
      <c r="BA7314" s="6" t="s">
        <v>17758</v>
      </c>
      <c r="BB7314" s="6" t="s">
        <v>8334</v>
      </c>
      <c r="BC7314" s="6" t="s">
        <v>17759</v>
      </c>
      <c r="BD7314" s="6" t="s">
        <v>773</v>
      </c>
      <c r="BE7314" s="7">
        <v>129</v>
      </c>
      <c r="BF7314" s="7" t="s">
        <v>17170</v>
      </c>
      <c r="BG7314" s="6"/>
      <c r="BH7314" s="6"/>
      <c r="BI7314" s="6"/>
      <c r="BJ7314" s="6"/>
      <c r="BK7314" s="6"/>
      <c r="BL7314" s="6"/>
      <c r="BM7314" s="6"/>
      <c r="BN7314" s="6"/>
      <c r="BO7314" s="6"/>
      <c r="BP7314" s="6"/>
      <c r="BQ7314" s="6"/>
      <c r="BR7314" s="6"/>
      <c r="BS7314" s="6"/>
      <c r="BT7314" s="6"/>
      <c r="BU7314" s="6"/>
      <c r="BV7314" s="6"/>
      <c r="BW7314" s="6"/>
      <c r="BX7314" s="6"/>
      <c r="BY7314" s="6"/>
      <c r="BZ7314" s="6"/>
      <c r="CA7314" s="6"/>
      <c r="CB7314" s="6"/>
      <c r="CC7314" s="6"/>
      <c r="CD7314" s="6"/>
      <c r="CE7314" s="6"/>
      <c r="CF7314" s="6"/>
      <c r="CG7314" s="6"/>
      <c r="CH7314" s="6"/>
    </row>
    <row r="7315" ht="15.15" hidden="1" spans="1:86">
      <c r="A7315" s="4">
        <v>44148.7983449074</v>
      </c>
      <c r="B7315" s="5" t="s">
        <v>192</v>
      </c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 t="s">
        <v>8094</v>
      </c>
      <c r="BA7315" s="7">
        <v>89214215332</v>
      </c>
      <c r="BB7315" s="6"/>
      <c r="BC7315" s="6" t="s">
        <v>17730</v>
      </c>
      <c r="BD7315" s="6" t="s">
        <v>773</v>
      </c>
      <c r="BE7315" s="7">
        <v>104</v>
      </c>
      <c r="BF7315" s="8">
        <v>44149</v>
      </c>
      <c r="BG7315" s="6"/>
      <c r="BH7315" s="6"/>
      <c r="BI7315" s="6"/>
      <c r="BJ7315" s="6"/>
      <c r="BK7315" s="6"/>
      <c r="BL7315" s="6"/>
      <c r="BM7315" s="6"/>
      <c r="BN7315" s="6"/>
      <c r="BO7315" s="6"/>
      <c r="BP7315" s="6"/>
      <c r="BQ7315" s="6"/>
      <c r="BR7315" s="6"/>
      <c r="BS7315" s="6"/>
      <c r="BT7315" s="6"/>
      <c r="BU7315" s="6"/>
      <c r="BV7315" s="6"/>
      <c r="BW7315" s="6"/>
      <c r="BX7315" s="6"/>
      <c r="BY7315" s="6"/>
      <c r="BZ7315" s="6"/>
      <c r="CA7315" s="6"/>
      <c r="CB7315" s="6"/>
      <c r="CC7315" s="6"/>
      <c r="CD7315" s="6"/>
      <c r="CE7315" s="6"/>
      <c r="CF7315" s="6"/>
      <c r="CG7315" s="6"/>
      <c r="CH7315" s="6"/>
    </row>
    <row r="7316" ht="15.15" hidden="1" spans="1:86">
      <c r="A7316" s="4">
        <v>44148.799212963</v>
      </c>
      <c r="B7316" s="5" t="s">
        <v>192</v>
      </c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 t="s">
        <v>17760</v>
      </c>
      <c r="BA7316" s="7">
        <v>9046426310</v>
      </c>
      <c r="BB7316" s="6"/>
      <c r="BC7316" s="6" t="s">
        <v>17761</v>
      </c>
      <c r="BD7316" s="6" t="s">
        <v>773</v>
      </c>
      <c r="BE7316" s="7">
        <v>104</v>
      </c>
      <c r="BF7316" s="8">
        <v>44148</v>
      </c>
      <c r="BG7316" s="6"/>
      <c r="BH7316" s="6"/>
      <c r="BI7316" s="6"/>
      <c r="BJ7316" s="6"/>
      <c r="BK7316" s="6"/>
      <c r="BL7316" s="6"/>
      <c r="BM7316" s="6"/>
      <c r="BN7316" s="6"/>
      <c r="BO7316" s="6"/>
      <c r="BP7316" s="6"/>
      <c r="BQ7316" s="6"/>
      <c r="BR7316" s="6"/>
      <c r="BS7316" s="6"/>
      <c r="BT7316" s="6"/>
      <c r="BU7316" s="6"/>
      <c r="BV7316" s="6"/>
      <c r="BW7316" s="6"/>
      <c r="BX7316" s="6"/>
      <c r="BY7316" s="6"/>
      <c r="BZ7316" s="6"/>
      <c r="CA7316" s="6"/>
      <c r="CB7316" s="6"/>
      <c r="CC7316" s="6"/>
      <c r="CD7316" s="6"/>
      <c r="CE7316" s="6"/>
      <c r="CF7316" s="6"/>
      <c r="CG7316" s="6"/>
      <c r="CH7316" s="6"/>
    </row>
    <row r="7317" ht="15.15" spans="1:86">
      <c r="A7317" s="4">
        <v>44148.7992708333</v>
      </c>
      <c r="B7317" s="5" t="s">
        <v>11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 t="s">
        <v>17762</v>
      </c>
      <c r="BP7317" s="6">
        <v>79217932540</v>
      </c>
      <c r="BQ7317" s="6" t="s">
        <v>17763</v>
      </c>
      <c r="BR7317" s="6" t="s">
        <v>17764</v>
      </c>
      <c r="BS7317" s="6" t="s">
        <v>17704</v>
      </c>
      <c r="BT7317" s="7">
        <v>309</v>
      </c>
      <c r="BU7317" s="8">
        <v>44148</v>
      </c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</row>
    <row r="7318" ht="15.15" hidden="1" spans="1:86">
      <c r="A7318" s="4">
        <v>44148.7992939815</v>
      </c>
      <c r="B7318" s="5" t="s">
        <v>192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 t="s">
        <v>17765</v>
      </c>
      <c r="BA7318" s="6" t="s">
        <v>17766</v>
      </c>
      <c r="BB7318" s="6" t="s">
        <v>17767</v>
      </c>
      <c r="BC7318" s="6" t="s">
        <v>17768</v>
      </c>
      <c r="BD7318" s="6" t="s">
        <v>773</v>
      </c>
      <c r="BE7318" s="7">
        <v>129</v>
      </c>
      <c r="BF7318" s="7" t="s">
        <v>17170</v>
      </c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</row>
    <row r="7319" ht="15.15" hidden="1" spans="1:86">
      <c r="A7319" s="4">
        <v>44148.8013078704</v>
      </c>
      <c r="B7319" s="5" t="s">
        <v>192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 t="s">
        <v>1185</v>
      </c>
      <c r="BA7319" s="7">
        <v>89202057498</v>
      </c>
      <c r="BB7319" s="6"/>
      <c r="BC7319" s="6" t="s">
        <v>1187</v>
      </c>
      <c r="BD7319" s="6" t="s">
        <v>773</v>
      </c>
      <c r="BE7319" s="7">
        <v>104</v>
      </c>
      <c r="BF7319" s="8">
        <v>44148</v>
      </c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</row>
    <row r="7320" ht="15.15" spans="1:86">
      <c r="A7320" s="4">
        <v>44148.8022569444</v>
      </c>
      <c r="B7320" s="5" t="s">
        <v>11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 t="s">
        <v>17769</v>
      </c>
      <c r="BP7320" s="7">
        <v>89052052298</v>
      </c>
      <c r="BQ7320" s="6" t="s">
        <v>17770</v>
      </c>
      <c r="BR7320" s="6" t="s">
        <v>17771</v>
      </c>
      <c r="BS7320" s="6" t="s">
        <v>17772</v>
      </c>
      <c r="BT7320" s="7">
        <v>601</v>
      </c>
      <c r="BU7320" s="8">
        <v>44148</v>
      </c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</row>
    <row r="7321" ht="15.15" hidden="1" spans="1:86">
      <c r="A7321" s="4">
        <v>44148.8029861111</v>
      </c>
      <c r="B7321" s="5" t="s">
        <v>169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 t="s">
        <v>6297</v>
      </c>
      <c r="Y7321" s="6">
        <v>79675722260</v>
      </c>
      <c r="Z7321" s="6" t="s">
        <v>6298</v>
      </c>
      <c r="AA7321" s="6" t="s">
        <v>6299</v>
      </c>
      <c r="AB7321" s="6" t="s">
        <v>1021</v>
      </c>
      <c r="AC7321" s="7">
        <v>303</v>
      </c>
      <c r="AD7321" s="8">
        <v>44148</v>
      </c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</row>
    <row r="7322" ht="15.15" hidden="1" spans="1:86">
      <c r="A7322" s="4">
        <v>44148.8038773148</v>
      </c>
      <c r="B7322" s="5" t="s">
        <v>192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 t="s">
        <v>17773</v>
      </c>
      <c r="BA7322" s="6" t="s">
        <v>17774</v>
      </c>
      <c r="BB7322" s="6" t="s">
        <v>17775</v>
      </c>
      <c r="BC7322" s="6" t="s">
        <v>17776</v>
      </c>
      <c r="BD7322" s="6" t="s">
        <v>17777</v>
      </c>
      <c r="BE7322" s="7">
        <v>230</v>
      </c>
      <c r="BF7322" s="7" t="s">
        <v>17170</v>
      </c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</row>
    <row r="7323" ht="15.15" hidden="1" spans="1:86">
      <c r="A7323" s="4">
        <v>44148.8040393519</v>
      </c>
      <c r="B7323" s="6" t="s">
        <v>15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 t="s">
        <v>17778</v>
      </c>
      <c r="AF7323" s="7">
        <v>89117367571</v>
      </c>
      <c r="AG7323" s="6" t="s">
        <v>17779</v>
      </c>
      <c r="AH7323" s="6" t="s">
        <v>17780</v>
      </c>
      <c r="AI7323" s="6" t="s">
        <v>3504</v>
      </c>
      <c r="AJ7323" s="7">
        <v>106</v>
      </c>
      <c r="AK7323" s="6" t="s">
        <v>20</v>
      </c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</row>
    <row r="7324" ht="15.15" hidden="1" spans="1:86">
      <c r="A7324" s="4">
        <v>44148.8043865741</v>
      </c>
      <c r="B7324" s="5" t="s">
        <v>65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 t="s">
        <v>17781</v>
      </c>
      <c r="R7324" s="6">
        <v>79218468288</v>
      </c>
      <c r="S7324" s="6" t="s">
        <v>17782</v>
      </c>
      <c r="T7324" s="6" t="s">
        <v>17783</v>
      </c>
      <c r="U7324" s="6" t="s">
        <v>2417</v>
      </c>
      <c r="V7324" s="7">
        <v>102</v>
      </c>
      <c r="W7324" s="8">
        <v>44148</v>
      </c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</row>
    <row r="7325" ht="15.15" hidden="1" spans="1:86">
      <c r="A7325" s="4">
        <v>44148.8046064815</v>
      </c>
      <c r="B7325" s="5" t="s">
        <v>192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 t="s">
        <v>17784</v>
      </c>
      <c r="BA7325" s="7">
        <v>9219231039</v>
      </c>
      <c r="BB7325" s="6"/>
      <c r="BC7325" s="6" t="s">
        <v>17785</v>
      </c>
      <c r="BD7325" s="6" t="s">
        <v>773</v>
      </c>
      <c r="BE7325" s="7">
        <v>104</v>
      </c>
      <c r="BF7325" s="8">
        <v>44149</v>
      </c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</row>
    <row r="7326" ht="15.15" hidden="1" spans="1:86">
      <c r="A7326" s="4">
        <v>44148.8046296296</v>
      </c>
      <c r="B7326" s="5" t="s">
        <v>44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 t="s">
        <v>17786</v>
      </c>
      <c r="AM7326" s="6" t="s">
        <v>17787</v>
      </c>
      <c r="AN7326" s="6" t="s">
        <v>17788</v>
      </c>
      <c r="AO7326" s="6" t="s">
        <v>17789</v>
      </c>
      <c r="AP7326" s="6" t="s">
        <v>16077</v>
      </c>
      <c r="AQ7326" s="6">
        <v>8</v>
      </c>
      <c r="AR7326" s="8">
        <v>44148</v>
      </c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</row>
    <row r="7327" ht="15.15" hidden="1" spans="1:86">
      <c r="A7327" s="4">
        <v>44148.8050694444</v>
      </c>
      <c r="B7327" s="5" t="s">
        <v>192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 t="s">
        <v>17778</v>
      </c>
      <c r="BA7327" s="7">
        <v>89117367571</v>
      </c>
      <c r="BB7327" s="6" t="s">
        <v>17779</v>
      </c>
      <c r="BC7327" s="6" t="s">
        <v>17780</v>
      </c>
      <c r="BD7327" s="6" t="s">
        <v>4425</v>
      </c>
      <c r="BE7327" s="7">
        <v>229</v>
      </c>
      <c r="BF7327" s="8">
        <v>44148</v>
      </c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</row>
    <row r="7328" ht="15.15" hidden="1" spans="1:86">
      <c r="A7328" s="4">
        <v>44148.8064467593</v>
      </c>
      <c r="B7328" s="5" t="s">
        <v>44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 t="s">
        <v>17786</v>
      </c>
      <c r="AM7328" s="6" t="s">
        <v>17787</v>
      </c>
      <c r="AN7328" s="6" t="s">
        <v>17788</v>
      </c>
      <c r="AO7328" s="6" t="s">
        <v>17789</v>
      </c>
      <c r="AP7328" s="6" t="s">
        <v>168</v>
      </c>
      <c r="AQ7328" s="6">
        <v>13</v>
      </c>
      <c r="AR7328" s="8">
        <v>44148</v>
      </c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</row>
    <row r="7329" ht="15.15" hidden="1" spans="1:86">
      <c r="A7329" s="4">
        <v>44148.8067708333</v>
      </c>
      <c r="B7329" s="5" t="s">
        <v>192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 t="s">
        <v>17790</v>
      </c>
      <c r="BA7329" s="6" t="s">
        <v>17791</v>
      </c>
      <c r="BB7329" s="6" t="s">
        <v>17792</v>
      </c>
      <c r="BC7329" s="6" t="s">
        <v>17793</v>
      </c>
      <c r="BD7329" s="6" t="s">
        <v>17794</v>
      </c>
      <c r="BE7329" s="7">
        <v>230</v>
      </c>
      <c r="BF7329" s="7" t="s">
        <v>17170</v>
      </c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</row>
    <row r="7330" ht="15.15" hidden="1" spans="1:86">
      <c r="A7330" s="4">
        <v>44148.8070717593</v>
      </c>
      <c r="B7330" s="5" t="s">
        <v>192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 t="s">
        <v>17795</v>
      </c>
      <c r="BA7330" s="7">
        <v>9261112190</v>
      </c>
      <c r="BB7330" s="6"/>
      <c r="BC7330" s="6" t="s">
        <v>4697</v>
      </c>
      <c r="BD7330" s="6" t="s">
        <v>773</v>
      </c>
      <c r="BE7330" s="7">
        <v>102</v>
      </c>
      <c r="BF7330" s="8">
        <v>44148</v>
      </c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</row>
    <row r="7331" ht="15.15" hidden="1" spans="1:86">
      <c r="A7331" s="4">
        <v>44148.8082523148</v>
      </c>
      <c r="B7331" s="5" t="s">
        <v>192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 t="s">
        <v>17796</v>
      </c>
      <c r="BA7331" s="7">
        <v>9213436079</v>
      </c>
      <c r="BB7331" s="6"/>
      <c r="BC7331" s="6" t="s">
        <v>8191</v>
      </c>
      <c r="BD7331" s="6" t="s">
        <v>773</v>
      </c>
      <c r="BE7331" s="7">
        <v>102</v>
      </c>
      <c r="BF7331" s="8">
        <v>44148</v>
      </c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</row>
    <row r="7332" ht="15.15" hidden="1" spans="1:86">
      <c r="A7332" s="4">
        <v>44148.8095717593</v>
      </c>
      <c r="B7332" s="5" t="s">
        <v>192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 t="s">
        <v>17797</v>
      </c>
      <c r="BA7332" s="6" t="s">
        <v>17798</v>
      </c>
      <c r="BB7332" s="6" t="s">
        <v>17799</v>
      </c>
      <c r="BC7332" s="6" t="s">
        <v>17800</v>
      </c>
      <c r="BD7332" s="6" t="s">
        <v>4425</v>
      </c>
      <c r="BE7332" s="7">
        <v>230</v>
      </c>
      <c r="BF7332" s="7" t="s">
        <v>17170</v>
      </c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</row>
    <row r="7333" ht="15.15" hidden="1" spans="1:86">
      <c r="A7333" s="4">
        <v>44148.8098032407</v>
      </c>
      <c r="B7333" s="5" t="s">
        <v>192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 t="s">
        <v>2260</v>
      </c>
      <c r="BA7333" s="7">
        <v>89119353776</v>
      </c>
      <c r="BB7333" s="6"/>
      <c r="BC7333" s="6" t="s">
        <v>2263</v>
      </c>
      <c r="BD7333" s="6" t="s">
        <v>773</v>
      </c>
      <c r="BE7333" s="7">
        <v>102</v>
      </c>
      <c r="BF7333" s="8">
        <v>44149</v>
      </c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</row>
    <row r="7334" ht="15.15" spans="1:86">
      <c r="A7334" s="4">
        <v>44148.8110185185</v>
      </c>
      <c r="B7334" s="5" t="s">
        <v>11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 t="s">
        <v>17801</v>
      </c>
      <c r="BP7334" s="7">
        <v>89214410214</v>
      </c>
      <c r="BQ7334" s="6" t="s">
        <v>17802</v>
      </c>
      <c r="BR7334" s="6" t="s">
        <v>17803</v>
      </c>
      <c r="BS7334" s="6" t="s">
        <v>17804</v>
      </c>
      <c r="BT7334" s="7">
        <v>2</v>
      </c>
      <c r="BU7334" s="8">
        <v>44148</v>
      </c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</row>
    <row r="7335" ht="15.15" hidden="1" spans="1:86">
      <c r="A7335" s="4">
        <v>44148.8110300926</v>
      </c>
      <c r="B7335" s="5" t="s">
        <v>192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 t="s">
        <v>1909</v>
      </c>
      <c r="BA7335" s="7">
        <v>9213113924</v>
      </c>
      <c r="BB7335" s="6"/>
      <c r="BC7335" s="6" t="s">
        <v>1912</v>
      </c>
      <c r="BD7335" s="6" t="s">
        <v>773</v>
      </c>
      <c r="BE7335" s="7">
        <v>102</v>
      </c>
      <c r="BF7335" s="8">
        <v>44149</v>
      </c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</row>
    <row r="7336" ht="15.15" hidden="1" spans="1:86">
      <c r="A7336" s="4">
        <v>44148.8119444444</v>
      </c>
      <c r="B7336" s="5" t="s">
        <v>192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 t="s">
        <v>17805</v>
      </c>
      <c r="BA7336" s="6" t="s">
        <v>17806</v>
      </c>
      <c r="BB7336" s="6" t="s">
        <v>17807</v>
      </c>
      <c r="BC7336" s="6" t="s">
        <v>17808</v>
      </c>
      <c r="BD7336" s="6" t="s">
        <v>4425</v>
      </c>
      <c r="BE7336" s="7">
        <v>230</v>
      </c>
      <c r="BF7336" s="8">
        <v>44148</v>
      </c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</row>
    <row r="7337" ht="15.15" hidden="1" spans="1:86">
      <c r="A7337" s="4">
        <v>44148.8126041667</v>
      </c>
      <c r="B7337" s="5" t="s">
        <v>192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 t="s">
        <v>1729</v>
      </c>
      <c r="BA7337" s="7">
        <v>9006524373</v>
      </c>
      <c r="BB7337" s="6"/>
      <c r="BC7337" s="6" t="s">
        <v>17809</v>
      </c>
      <c r="BD7337" s="6" t="s">
        <v>773</v>
      </c>
      <c r="BE7337" s="7">
        <v>102</v>
      </c>
      <c r="BF7337" s="8">
        <v>44149</v>
      </c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</row>
    <row r="7338" ht="15.15" hidden="1" spans="1:86">
      <c r="A7338" s="4">
        <v>44148.8138194444</v>
      </c>
      <c r="B7338" s="5" t="s">
        <v>192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 t="s">
        <v>17810</v>
      </c>
      <c r="BA7338" s="6" t="s">
        <v>17811</v>
      </c>
      <c r="BB7338" s="6" t="s">
        <v>17812</v>
      </c>
      <c r="BC7338" s="6" t="s">
        <v>4991</v>
      </c>
      <c r="BD7338" s="6" t="s">
        <v>4425</v>
      </c>
      <c r="BE7338" s="7">
        <v>230</v>
      </c>
      <c r="BF7338" s="7" t="s">
        <v>17170</v>
      </c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</row>
    <row r="7339" ht="15.15" hidden="1" spans="1:86">
      <c r="A7339" s="4">
        <v>44148.8140509259</v>
      </c>
      <c r="B7339" s="5" t="s">
        <v>192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 t="s">
        <v>4113</v>
      </c>
      <c r="BA7339" s="7">
        <v>9112521679</v>
      </c>
      <c r="BB7339" s="6"/>
      <c r="BC7339" s="6" t="s">
        <v>4115</v>
      </c>
      <c r="BD7339" s="6" t="s">
        <v>773</v>
      </c>
      <c r="BE7339" s="7">
        <v>102</v>
      </c>
      <c r="BF7339" s="8">
        <v>44148</v>
      </c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</row>
    <row r="7340" ht="15.15" hidden="1" spans="1:86">
      <c r="A7340" s="4">
        <v>44148.8162152778</v>
      </c>
      <c r="B7340" s="5" t="s">
        <v>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 t="s">
        <v>17813</v>
      </c>
      <c r="R7340" s="7">
        <v>89119557781</v>
      </c>
      <c r="S7340" s="6" t="s">
        <v>17814</v>
      </c>
      <c r="T7340" s="6" t="s">
        <v>17815</v>
      </c>
      <c r="U7340" s="6" t="s">
        <v>15823</v>
      </c>
      <c r="V7340" s="7">
        <v>100512</v>
      </c>
      <c r="W7340" s="8">
        <v>44137</v>
      </c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</row>
    <row r="7341" ht="15.15" hidden="1" spans="1:86">
      <c r="A7341" s="4">
        <v>44148.8162268518</v>
      </c>
      <c r="B7341" s="5" t="s">
        <v>192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 t="s">
        <v>17816</v>
      </c>
      <c r="BA7341" s="7">
        <v>9052779030</v>
      </c>
      <c r="BB7341" s="6"/>
      <c r="BC7341" s="6" t="s">
        <v>17817</v>
      </c>
      <c r="BD7341" s="6" t="s">
        <v>773</v>
      </c>
      <c r="BE7341" s="7">
        <v>102</v>
      </c>
      <c r="BF7341" s="8">
        <v>44149</v>
      </c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</row>
    <row r="7342" ht="15.15" hidden="1" spans="1:86">
      <c r="A7342" s="4">
        <v>44148.8169907407</v>
      </c>
      <c r="B7342" s="5" t="s">
        <v>192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 t="s">
        <v>7620</v>
      </c>
      <c r="BA7342" s="6" t="s">
        <v>17818</v>
      </c>
      <c r="BB7342" s="6" t="s">
        <v>17819</v>
      </c>
      <c r="BC7342" s="6" t="s">
        <v>17820</v>
      </c>
      <c r="BD7342" s="6" t="s">
        <v>4425</v>
      </c>
      <c r="BE7342" s="7">
        <v>230</v>
      </c>
      <c r="BF7342" s="8">
        <v>44148</v>
      </c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</row>
    <row r="7343" ht="15.15" hidden="1" spans="1:86">
      <c r="A7343" s="4">
        <v>44148.8188773148</v>
      </c>
      <c r="B7343" s="6" t="s">
        <v>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 t="s">
        <v>12386</v>
      </c>
      <c r="BH7343" s="6">
        <v>79119245662</v>
      </c>
      <c r="BI7343" s="6" t="s">
        <v>12387</v>
      </c>
      <c r="BJ7343" s="6" t="s">
        <v>17821</v>
      </c>
      <c r="BK7343" s="6" t="s">
        <v>12388</v>
      </c>
      <c r="BL7343" s="6" t="s">
        <v>1368</v>
      </c>
      <c r="BM7343" s="7">
        <v>138</v>
      </c>
      <c r="BN7343" s="6" t="s">
        <v>74</v>
      </c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</row>
    <row r="7344" ht="15.15" hidden="1" spans="1:86">
      <c r="A7344" s="4">
        <v>44148.8189814815</v>
      </c>
      <c r="B7344" s="5" t="s">
        <v>192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 t="s">
        <v>17822</v>
      </c>
      <c r="BA7344" s="6" t="s">
        <v>17823</v>
      </c>
      <c r="BB7344" s="6" t="s">
        <v>17824</v>
      </c>
      <c r="BC7344" s="6" t="s">
        <v>17825</v>
      </c>
      <c r="BD7344" s="6" t="s">
        <v>4425</v>
      </c>
      <c r="BE7344" s="7">
        <v>230</v>
      </c>
      <c r="BF7344" s="8">
        <v>44148</v>
      </c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</row>
    <row r="7345" ht="15.15" spans="1:86">
      <c r="A7345" s="4">
        <v>44148.8190046296</v>
      </c>
      <c r="B7345" s="5" t="s">
        <v>11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 t="s">
        <v>17826</v>
      </c>
      <c r="BP7345" s="7">
        <v>89533478014</v>
      </c>
      <c r="BQ7345" s="6" t="s">
        <v>17827</v>
      </c>
      <c r="BR7345" s="6" t="s">
        <v>17828</v>
      </c>
      <c r="BS7345" s="6" t="s">
        <v>10107</v>
      </c>
      <c r="BT7345" s="7">
        <v>309</v>
      </c>
      <c r="BU7345" s="8">
        <v>44148</v>
      </c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</row>
    <row r="7346" ht="15.15" hidden="1" spans="1:86">
      <c r="A7346" s="4">
        <v>44148.8215046296</v>
      </c>
      <c r="B7346" s="5" t="s">
        <v>192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 t="s">
        <v>17829</v>
      </c>
      <c r="BA7346" s="7">
        <v>89052603210</v>
      </c>
      <c r="BB7346" s="6" t="s">
        <v>2257</v>
      </c>
      <c r="BC7346" s="6" t="s">
        <v>2258</v>
      </c>
      <c r="BD7346" s="6" t="s">
        <v>773</v>
      </c>
      <c r="BE7346" s="7">
        <v>128</v>
      </c>
      <c r="BF7346" s="8">
        <v>44148</v>
      </c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</row>
    <row r="7347" ht="15.15" hidden="1" spans="1:86">
      <c r="A7347" s="4">
        <v>44148.8216435185</v>
      </c>
      <c r="B7347" s="5" t="s">
        <v>192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 t="s">
        <v>7615</v>
      </c>
      <c r="BA7347" s="6" t="s">
        <v>17830</v>
      </c>
      <c r="BB7347" s="6" t="s">
        <v>17831</v>
      </c>
      <c r="BC7347" s="6" t="s">
        <v>17832</v>
      </c>
      <c r="BD7347" s="6" t="s">
        <v>4425</v>
      </c>
      <c r="BE7347" s="7">
        <v>230</v>
      </c>
      <c r="BF7347" s="7" t="s">
        <v>17170</v>
      </c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</row>
    <row r="7348" ht="15.15" hidden="1" spans="1:86">
      <c r="A7348" s="4">
        <v>44148.8231944444</v>
      </c>
      <c r="B7348" s="5" t="s">
        <v>192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 t="s">
        <v>17833</v>
      </c>
      <c r="BA7348" s="6" t="s">
        <v>17834</v>
      </c>
      <c r="BB7348" s="6"/>
      <c r="BC7348" s="6" t="s">
        <v>17835</v>
      </c>
      <c r="BD7348" s="6" t="s">
        <v>4425</v>
      </c>
      <c r="BE7348" s="7">
        <v>260</v>
      </c>
      <c r="BF7348" s="8">
        <v>44148</v>
      </c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</row>
    <row r="7349" ht="15.15" hidden="1" spans="1:86">
      <c r="A7349" s="4">
        <v>44148.8255555556</v>
      </c>
      <c r="B7349" s="5" t="s">
        <v>192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 t="s">
        <v>17836</v>
      </c>
      <c r="BA7349" s="6" t="s">
        <v>17837</v>
      </c>
      <c r="BB7349" s="6" t="s">
        <v>17838</v>
      </c>
      <c r="BC7349" s="6" t="s">
        <v>17839</v>
      </c>
      <c r="BD7349" s="6" t="s">
        <v>17840</v>
      </c>
      <c r="BE7349" s="7">
        <v>234</v>
      </c>
      <c r="BF7349" s="7" t="s">
        <v>17170</v>
      </c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</row>
    <row r="7350" ht="15.15" hidden="1" spans="1:86">
      <c r="A7350" s="4">
        <v>44148.8276388889</v>
      </c>
      <c r="B7350" s="5" t="s">
        <v>192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 t="s">
        <v>12621</v>
      </c>
      <c r="BA7350" s="6" t="s">
        <v>17841</v>
      </c>
      <c r="BB7350" s="6" t="s">
        <v>17842</v>
      </c>
      <c r="BC7350" s="6" t="s">
        <v>12623</v>
      </c>
      <c r="BD7350" s="6" t="s">
        <v>17840</v>
      </c>
      <c r="BE7350" s="7">
        <v>234</v>
      </c>
      <c r="BF7350" s="7" t="s">
        <v>17170</v>
      </c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</row>
    <row r="7351" ht="15.15" spans="1:86">
      <c r="A7351" s="4">
        <v>44148.8280555556</v>
      </c>
      <c r="B7351" s="5" t="s">
        <v>11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 t="s">
        <v>7669</v>
      </c>
      <c r="BP7351" s="7">
        <v>891111115540</v>
      </c>
      <c r="BQ7351" s="6" t="s">
        <v>7671</v>
      </c>
      <c r="BR7351" s="6" t="s">
        <v>7672</v>
      </c>
      <c r="BS7351" s="6" t="s">
        <v>17843</v>
      </c>
      <c r="BT7351" s="6" t="s">
        <v>17844</v>
      </c>
      <c r="BU7351" s="8">
        <v>44148</v>
      </c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</row>
    <row r="7352" ht="15.15" hidden="1" spans="1:86">
      <c r="A7352" s="4">
        <v>44148.8301273148</v>
      </c>
      <c r="B7352" s="5" t="s">
        <v>192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 t="s">
        <v>17845</v>
      </c>
      <c r="BA7352" s="6" t="s">
        <v>17846</v>
      </c>
      <c r="BB7352" s="6" t="s">
        <v>17847</v>
      </c>
      <c r="BC7352" s="6" t="s">
        <v>17848</v>
      </c>
      <c r="BD7352" s="6" t="s">
        <v>17849</v>
      </c>
      <c r="BE7352" s="7">
        <v>234</v>
      </c>
      <c r="BF7352" s="8">
        <v>44148</v>
      </c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</row>
    <row r="7353" ht="15.15" hidden="1" spans="1:86">
      <c r="A7353" s="4">
        <v>44148.8329282407</v>
      </c>
      <c r="B7353" s="5" t="s">
        <v>192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 t="s">
        <v>17850</v>
      </c>
      <c r="BA7353" s="6" t="s">
        <v>17851</v>
      </c>
      <c r="BB7353" s="6" t="s">
        <v>17852</v>
      </c>
      <c r="BC7353" s="6" t="s">
        <v>17853</v>
      </c>
      <c r="BD7353" s="6" t="s">
        <v>17849</v>
      </c>
      <c r="BE7353" s="7">
        <v>234</v>
      </c>
      <c r="BF7353" s="7" t="s">
        <v>17170</v>
      </c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</row>
    <row r="7354" ht="15.15" hidden="1" spans="1:86">
      <c r="A7354" s="4">
        <v>44148.8340509259</v>
      </c>
      <c r="B7354" s="5" t="s">
        <v>169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 t="s">
        <v>6518</v>
      </c>
      <c r="Y7354" s="7">
        <v>89315334881</v>
      </c>
      <c r="Z7354" s="6"/>
      <c r="AA7354" s="6" t="s">
        <v>6519</v>
      </c>
      <c r="AB7354" s="6" t="s">
        <v>4764</v>
      </c>
      <c r="AC7354" s="7">
        <v>301</v>
      </c>
      <c r="AD7354" s="8">
        <v>44148</v>
      </c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</row>
    <row r="7355" ht="15.15" hidden="1" spans="1:86">
      <c r="A7355" s="4">
        <v>44148.8352893519</v>
      </c>
      <c r="B7355" s="5" t="s">
        <v>192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 t="s">
        <v>13018</v>
      </c>
      <c r="BA7355" s="6" t="s">
        <v>17854</v>
      </c>
      <c r="BB7355" s="6" t="s">
        <v>17855</v>
      </c>
      <c r="BC7355" s="6" t="s">
        <v>17856</v>
      </c>
      <c r="BD7355" s="6" t="s">
        <v>17849</v>
      </c>
      <c r="BE7355" s="7">
        <v>234</v>
      </c>
      <c r="BF7355" s="8">
        <v>44148</v>
      </c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</row>
    <row r="7356" ht="15.15" hidden="1" spans="1:86">
      <c r="A7356" s="4">
        <v>44148.8375462963</v>
      </c>
      <c r="B7356" s="5" t="s">
        <v>192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 t="s">
        <v>17857</v>
      </c>
      <c r="BA7356" s="6" t="s">
        <v>17858</v>
      </c>
      <c r="BB7356" s="6" t="s">
        <v>17859</v>
      </c>
      <c r="BC7356" s="6" t="s">
        <v>17860</v>
      </c>
      <c r="BD7356" s="6" t="s">
        <v>17849</v>
      </c>
      <c r="BE7356" s="7">
        <v>234</v>
      </c>
      <c r="BF7356" s="7" t="s">
        <v>17170</v>
      </c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</row>
    <row r="7357" ht="15.15" hidden="1" spans="1:86">
      <c r="A7357" s="4">
        <v>44148.8401736111</v>
      </c>
      <c r="B7357" s="5" t="s">
        <v>192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 t="s">
        <v>17861</v>
      </c>
      <c r="BA7357" s="6" t="s">
        <v>17862</v>
      </c>
      <c r="BB7357" s="6" t="s">
        <v>17863</v>
      </c>
      <c r="BC7357" s="6" t="s">
        <v>17864</v>
      </c>
      <c r="BD7357" s="6" t="s">
        <v>17849</v>
      </c>
      <c r="BE7357" s="7">
        <v>234</v>
      </c>
      <c r="BF7357" s="8">
        <v>44148</v>
      </c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</row>
    <row r="7358" ht="15.15" spans="1:86">
      <c r="A7358" s="4">
        <v>44148.8404166667</v>
      </c>
      <c r="B7358" s="5" t="s">
        <v>11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 t="s">
        <v>17865</v>
      </c>
      <c r="BP7358" s="7">
        <v>89112300471</v>
      </c>
      <c r="BQ7358" s="6" t="s">
        <v>17866</v>
      </c>
      <c r="BR7358" s="6" t="s">
        <v>17867</v>
      </c>
      <c r="BS7358" s="6" t="s">
        <v>3853</v>
      </c>
      <c r="BT7358" s="6" t="s">
        <v>953</v>
      </c>
      <c r="BU7358" s="8">
        <v>44148</v>
      </c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</row>
    <row r="7359" ht="15.15" hidden="1" spans="1:86">
      <c r="A7359" s="4">
        <v>44148.8430787037</v>
      </c>
      <c r="B7359" s="5" t="s">
        <v>192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 t="s">
        <v>17868</v>
      </c>
      <c r="BA7359" s="6" t="s">
        <v>17869</v>
      </c>
      <c r="BB7359" s="6" t="s">
        <v>17870</v>
      </c>
      <c r="BC7359" s="6" t="s">
        <v>17871</v>
      </c>
      <c r="BD7359" s="6" t="s">
        <v>17849</v>
      </c>
      <c r="BE7359" s="7">
        <v>234</v>
      </c>
      <c r="BF7359" s="8">
        <v>44148</v>
      </c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</row>
    <row r="7360" ht="15.15" hidden="1" spans="1:86">
      <c r="A7360" s="4">
        <v>44148.8469907407</v>
      </c>
      <c r="B7360" s="6" t="s">
        <v>15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 t="s">
        <v>17872</v>
      </c>
      <c r="AF7360" s="6">
        <v>79219159579</v>
      </c>
      <c r="AG7360" s="6" t="s">
        <v>17873</v>
      </c>
      <c r="AH7360" s="6" t="s">
        <v>17874</v>
      </c>
      <c r="AI7360" s="6" t="s">
        <v>17875</v>
      </c>
      <c r="AJ7360" s="7">
        <v>101</v>
      </c>
      <c r="AK7360" s="6" t="s">
        <v>433</v>
      </c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</row>
    <row r="7361" ht="15.15" hidden="1" spans="1:86">
      <c r="A7361" s="4">
        <v>44148.8473148148</v>
      </c>
      <c r="B7361" s="5" t="s">
        <v>65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 t="s">
        <v>17876</v>
      </c>
      <c r="R7361" s="7">
        <v>89110254545</v>
      </c>
      <c r="S7361" s="6"/>
      <c r="T7361" s="6" t="s">
        <v>17877</v>
      </c>
      <c r="U7361" s="6" t="s">
        <v>633</v>
      </c>
      <c r="V7361" s="7">
        <v>202</v>
      </c>
      <c r="W7361" s="8">
        <v>44148</v>
      </c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</row>
    <row r="7362" ht="15.15" hidden="1" spans="1:86">
      <c r="A7362" s="4">
        <v>44148.8504513889</v>
      </c>
      <c r="B7362" s="6" t="s">
        <v>80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 t="s">
        <v>4622</v>
      </c>
      <c r="BH7362" s="6" t="s">
        <v>17878</v>
      </c>
      <c r="BI7362" s="6" t="s">
        <v>4624</v>
      </c>
      <c r="BJ7362" s="6" t="s">
        <v>17879</v>
      </c>
      <c r="BK7362" s="6" t="s">
        <v>4626</v>
      </c>
      <c r="BL7362" s="6" t="s">
        <v>17880</v>
      </c>
      <c r="BM7362" s="7">
        <v>203</v>
      </c>
      <c r="BN7362" s="6" t="s">
        <v>17881</v>
      </c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</row>
    <row r="7363" ht="15.15" hidden="1" spans="1:86">
      <c r="A7363" s="4">
        <v>44148.8522685185</v>
      </c>
      <c r="B7363" s="5" t="s">
        <v>169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 t="s">
        <v>17882</v>
      </c>
      <c r="Y7363" s="7">
        <v>89217576826</v>
      </c>
      <c r="Z7363" s="6"/>
      <c r="AA7363" s="6" t="s">
        <v>17883</v>
      </c>
      <c r="AB7363" s="6" t="s">
        <v>17884</v>
      </c>
      <c r="AC7363" s="7">
        <v>211</v>
      </c>
      <c r="AD7363" s="8">
        <v>44148</v>
      </c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</row>
    <row r="7364" ht="15.15" hidden="1" spans="1:86">
      <c r="A7364" s="4">
        <v>44148.8531481481</v>
      </c>
      <c r="B7364" s="5" t="s">
        <v>169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 t="s">
        <v>16863</v>
      </c>
      <c r="Y7364" s="7">
        <v>89216335111</v>
      </c>
      <c r="Z7364" s="6" t="s">
        <v>16864</v>
      </c>
      <c r="AA7364" s="6" t="s">
        <v>16865</v>
      </c>
      <c r="AB7364" s="6" t="s">
        <v>1021</v>
      </c>
      <c r="AC7364" s="7">
        <v>207</v>
      </c>
      <c r="AD7364" s="8">
        <v>44148</v>
      </c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</row>
    <row r="7365" ht="15.15" hidden="1" spans="1:86">
      <c r="A7365" s="4">
        <v>44148.8532407407</v>
      </c>
      <c r="B7365" s="6" t="s">
        <v>80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 t="s">
        <v>17885</v>
      </c>
      <c r="BH7365" s="7">
        <v>89216512637</v>
      </c>
      <c r="BI7365" s="6" t="s">
        <v>17886</v>
      </c>
      <c r="BJ7365" s="6" t="s">
        <v>17887</v>
      </c>
      <c r="BK7365" s="6" t="s">
        <v>17888</v>
      </c>
      <c r="BL7365" s="6" t="s">
        <v>17889</v>
      </c>
      <c r="BM7365" s="7">
        <v>205</v>
      </c>
      <c r="BN7365" s="6" t="s">
        <v>20</v>
      </c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</row>
    <row r="7366" ht="15.15" hidden="1" spans="1:86">
      <c r="A7366" s="4">
        <v>44148.8538310185</v>
      </c>
      <c r="B7366" s="5" t="s">
        <v>169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 t="s">
        <v>17600</v>
      </c>
      <c r="Y7366" s="6" t="s">
        <v>17601</v>
      </c>
      <c r="Z7366" s="6" t="s">
        <v>17602</v>
      </c>
      <c r="AA7366" s="6" t="s">
        <v>17603</v>
      </c>
      <c r="AB7366" s="6" t="s">
        <v>1021</v>
      </c>
      <c r="AC7366" s="7">
        <v>121</v>
      </c>
      <c r="AD7366" s="8">
        <v>38724</v>
      </c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</row>
    <row r="7367" ht="15.15" hidden="1" spans="1:86">
      <c r="A7367" s="4">
        <v>44148.8558333333</v>
      </c>
      <c r="B7367" s="5" t="s">
        <v>169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 t="s">
        <v>9540</v>
      </c>
      <c r="Y7367" s="6">
        <v>79219377538</v>
      </c>
      <c r="Z7367" s="6" t="s">
        <v>9541</v>
      </c>
      <c r="AA7367" s="6" t="s">
        <v>17890</v>
      </c>
      <c r="AB7367" s="6" t="s">
        <v>17891</v>
      </c>
      <c r="AC7367" s="7">
        <v>204</v>
      </c>
      <c r="AD7367" s="8">
        <v>44148</v>
      </c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</row>
    <row r="7368" ht="15.15" hidden="1" spans="1:86">
      <c r="A7368" s="4">
        <v>44148.8609722222</v>
      </c>
      <c r="B7368" s="6" t="s">
        <v>15</v>
      </c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 t="s">
        <v>17892</v>
      </c>
      <c r="AF7368" s="6">
        <v>79110382818</v>
      </c>
      <c r="AG7368" s="6" t="s">
        <v>17893</v>
      </c>
      <c r="AH7368" s="6" t="s">
        <v>17894</v>
      </c>
      <c r="AI7368" s="6" t="s">
        <v>3504</v>
      </c>
      <c r="AJ7368" s="7">
        <v>202</v>
      </c>
      <c r="AK7368" s="6" t="s">
        <v>2156</v>
      </c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6"/>
      <c r="BA7368" s="6"/>
      <c r="BB7368" s="6"/>
      <c r="BC7368" s="6"/>
      <c r="BD7368" s="6"/>
      <c r="BE7368" s="6"/>
      <c r="BF7368" s="6"/>
      <c r="BG7368" s="6"/>
      <c r="BH7368" s="6"/>
      <c r="BI7368" s="6"/>
      <c r="BJ7368" s="6"/>
      <c r="BK7368" s="6"/>
      <c r="BL7368" s="6"/>
      <c r="BM7368" s="6"/>
      <c r="BN7368" s="6"/>
      <c r="BO7368" s="6"/>
      <c r="BP7368" s="6"/>
      <c r="BQ7368" s="6"/>
      <c r="BR7368" s="6"/>
      <c r="BS7368" s="6"/>
      <c r="BT7368" s="6"/>
      <c r="BU7368" s="6"/>
      <c r="BV7368" s="6"/>
      <c r="BW7368" s="6"/>
      <c r="BX7368" s="6"/>
      <c r="BY7368" s="6"/>
      <c r="BZ7368" s="6"/>
      <c r="CA7368" s="6"/>
      <c r="CB7368" s="6"/>
      <c r="CC7368" s="6"/>
      <c r="CD7368" s="6"/>
      <c r="CE7368" s="6"/>
      <c r="CF7368" s="6"/>
      <c r="CG7368" s="6"/>
      <c r="CH7368" s="6"/>
    </row>
    <row r="7369" ht="15.15" hidden="1" spans="1:86">
      <c r="A7369" s="4">
        <v>44148.8613541667</v>
      </c>
      <c r="B7369" s="5" t="s">
        <v>65</v>
      </c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 t="s">
        <v>17895</v>
      </c>
      <c r="R7369" s="6">
        <v>79217448877</v>
      </c>
      <c r="S7369" s="6" t="s">
        <v>17896</v>
      </c>
      <c r="T7369" s="6" t="s">
        <v>17897</v>
      </c>
      <c r="U7369" s="6" t="s">
        <v>3989</v>
      </c>
      <c r="V7369" s="6">
        <v>3</v>
      </c>
      <c r="W7369" s="8">
        <v>44148</v>
      </c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6"/>
      <c r="BA7369" s="6"/>
      <c r="BB7369" s="6"/>
      <c r="BC7369" s="6"/>
      <c r="BD7369" s="6"/>
      <c r="BE7369" s="6"/>
      <c r="BF7369" s="6"/>
      <c r="BG7369" s="6"/>
      <c r="BH7369" s="6"/>
      <c r="BI7369" s="6"/>
      <c r="BJ7369" s="6"/>
      <c r="BK7369" s="6"/>
      <c r="BL7369" s="6"/>
      <c r="BM7369" s="6"/>
      <c r="BN7369" s="6"/>
      <c r="BO7369" s="6"/>
      <c r="BP7369" s="6"/>
      <c r="BQ7369" s="6"/>
      <c r="BR7369" s="6"/>
      <c r="BS7369" s="6"/>
      <c r="BT7369" s="6"/>
      <c r="BU7369" s="6"/>
      <c r="BV7369" s="6"/>
      <c r="BW7369" s="6"/>
      <c r="BX7369" s="6"/>
      <c r="BY7369" s="6"/>
      <c r="BZ7369" s="6"/>
      <c r="CA7369" s="6"/>
      <c r="CB7369" s="6"/>
      <c r="CC7369" s="6"/>
      <c r="CD7369" s="6"/>
      <c r="CE7369" s="6"/>
      <c r="CF7369" s="6"/>
      <c r="CG7369" s="6"/>
      <c r="CH7369" s="6"/>
    </row>
    <row r="7370" ht="15.15" hidden="1" spans="1:86">
      <c r="A7370" s="4">
        <v>44148.8626041667</v>
      </c>
      <c r="B7370" s="5" t="s">
        <v>192</v>
      </c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 t="s">
        <v>17892</v>
      </c>
      <c r="BA7370" s="6">
        <v>79110382818</v>
      </c>
      <c r="BB7370" s="6" t="s">
        <v>17893</v>
      </c>
      <c r="BC7370" s="6" t="s">
        <v>17894</v>
      </c>
      <c r="BD7370" s="6" t="s">
        <v>773</v>
      </c>
      <c r="BE7370" s="7">
        <v>229</v>
      </c>
      <c r="BF7370" s="8">
        <v>44148</v>
      </c>
      <c r="BG7370" s="6"/>
      <c r="BH7370" s="6"/>
      <c r="BI7370" s="6"/>
      <c r="BJ7370" s="6"/>
      <c r="BK7370" s="6"/>
      <c r="BL7370" s="6"/>
      <c r="BM7370" s="6"/>
      <c r="BN7370" s="6"/>
      <c r="BO7370" s="6"/>
      <c r="BP7370" s="6"/>
      <c r="BQ7370" s="6"/>
      <c r="BR7370" s="6"/>
      <c r="BS7370" s="6"/>
      <c r="BT7370" s="6"/>
      <c r="BU7370" s="6"/>
      <c r="BV7370" s="6"/>
      <c r="BW7370" s="6"/>
      <c r="BX7370" s="6"/>
      <c r="BY7370" s="6"/>
      <c r="BZ7370" s="6"/>
      <c r="CA7370" s="6"/>
      <c r="CB7370" s="6"/>
      <c r="CC7370" s="6"/>
      <c r="CD7370" s="6"/>
      <c r="CE7370" s="6"/>
      <c r="CF7370" s="6"/>
      <c r="CG7370" s="6"/>
      <c r="CH7370" s="6"/>
    </row>
    <row r="7371" ht="15.15" hidden="1" spans="1:86">
      <c r="A7371" s="4">
        <v>44148.8632407407</v>
      </c>
      <c r="B7371" s="5" t="s">
        <v>65</v>
      </c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 t="s">
        <v>17895</v>
      </c>
      <c r="R7371" s="6">
        <v>79217448877</v>
      </c>
      <c r="S7371" s="6" t="s">
        <v>17896</v>
      </c>
      <c r="T7371" s="6" t="s">
        <v>17898</v>
      </c>
      <c r="U7371" s="6" t="s">
        <v>2525</v>
      </c>
      <c r="V7371" s="7">
        <v>106</v>
      </c>
      <c r="W7371" s="8">
        <v>44148</v>
      </c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P7371" s="6"/>
      <c r="BQ7371" s="6"/>
      <c r="BR7371" s="6"/>
      <c r="BS7371" s="6"/>
      <c r="BT7371" s="6"/>
      <c r="BU7371" s="6"/>
      <c r="BV7371" s="6"/>
      <c r="BW7371" s="6"/>
      <c r="BX7371" s="6"/>
      <c r="BY7371" s="6"/>
      <c r="BZ7371" s="6"/>
      <c r="CA7371" s="6"/>
      <c r="CB7371" s="6"/>
      <c r="CC7371" s="6"/>
      <c r="CD7371" s="6"/>
      <c r="CE7371" s="6"/>
      <c r="CF7371" s="6"/>
      <c r="CG7371" s="6"/>
      <c r="CH7371" s="6"/>
    </row>
    <row r="7372" ht="15.15" hidden="1" spans="1:86">
      <c r="A7372" s="4">
        <v>44148.864525463</v>
      </c>
      <c r="B7372" s="6" t="s">
        <v>15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 t="s">
        <v>17899</v>
      </c>
      <c r="AF7372" s="6" t="s">
        <v>17900</v>
      </c>
      <c r="AG7372" s="6" t="s">
        <v>17901</v>
      </c>
      <c r="AH7372" s="6" t="s">
        <v>17902</v>
      </c>
      <c r="AI7372" s="6" t="s">
        <v>17903</v>
      </c>
      <c r="AJ7372" s="7">
        <v>107</v>
      </c>
      <c r="AK7372" s="6" t="s">
        <v>20</v>
      </c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</row>
    <row r="7373" ht="15.15" hidden="1" spans="1:86">
      <c r="A7373" s="4">
        <v>44148.865462963</v>
      </c>
      <c r="B7373" s="6" t="s">
        <v>80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 t="s">
        <v>17904</v>
      </c>
      <c r="BH7373" s="7">
        <v>89043297226</v>
      </c>
      <c r="BI7373" s="6" t="s">
        <v>17905</v>
      </c>
      <c r="BJ7373" s="6" t="s">
        <v>17906</v>
      </c>
      <c r="BK7373" s="6" t="s">
        <v>17907</v>
      </c>
      <c r="BL7373" s="6" t="s">
        <v>16077</v>
      </c>
      <c r="BM7373" s="7">
        <v>203</v>
      </c>
      <c r="BN7373" s="6" t="s">
        <v>20</v>
      </c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</row>
    <row r="7374" ht="15.15" hidden="1" spans="1:86">
      <c r="A7374" s="4">
        <v>44148.8667476852</v>
      </c>
      <c r="B7374" s="6" t="s">
        <v>80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 t="s">
        <v>17904</v>
      </c>
      <c r="BH7374" s="7">
        <v>89043297226</v>
      </c>
      <c r="BI7374" s="6" t="s">
        <v>17908</v>
      </c>
      <c r="BJ7374" s="6" t="s">
        <v>17906</v>
      </c>
      <c r="BK7374" s="6" t="s">
        <v>17907</v>
      </c>
      <c r="BL7374" s="6" t="s">
        <v>168</v>
      </c>
      <c r="BM7374" s="7">
        <v>403</v>
      </c>
      <c r="BN7374" s="6" t="s">
        <v>20</v>
      </c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</row>
    <row r="7375" ht="15.15" hidden="1" spans="1:86">
      <c r="A7375" s="4">
        <v>44148.8700925926</v>
      </c>
      <c r="B7375" s="5" t="s">
        <v>169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 t="s">
        <v>17895</v>
      </c>
      <c r="Y7375" s="6">
        <v>79217448877</v>
      </c>
      <c r="Z7375" s="6" t="s">
        <v>17896</v>
      </c>
      <c r="AA7375" s="6" t="s">
        <v>17898</v>
      </c>
      <c r="AB7375" s="6" t="s">
        <v>3007</v>
      </c>
      <c r="AC7375" s="7">
        <v>102</v>
      </c>
      <c r="AD7375" s="8">
        <v>44148</v>
      </c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</row>
    <row r="7376" ht="15.15" spans="1:86">
      <c r="A7376" s="4">
        <v>44148.870474537</v>
      </c>
      <c r="B7376" s="5" t="s">
        <v>11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 t="s">
        <v>17909</v>
      </c>
      <c r="BP7376" s="7">
        <v>89219358731</v>
      </c>
      <c r="BQ7376" s="6" t="s">
        <v>17910</v>
      </c>
      <c r="BR7376" s="6" t="s">
        <v>17911</v>
      </c>
      <c r="BS7376" s="6" t="s">
        <v>13862</v>
      </c>
      <c r="BT7376" s="7">
        <v>302</v>
      </c>
      <c r="BU7376" s="8">
        <v>44148</v>
      </c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</row>
    <row r="7377" ht="15.15" hidden="1" spans="1:86">
      <c r="A7377" s="4">
        <v>44148.8724652778</v>
      </c>
      <c r="B7377" s="5" t="s">
        <v>65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 t="s">
        <v>17895</v>
      </c>
      <c r="R7377" s="6">
        <v>79217448877</v>
      </c>
      <c r="S7377" s="6" t="s">
        <v>17896</v>
      </c>
      <c r="T7377" s="6" t="s">
        <v>17897</v>
      </c>
      <c r="U7377" s="6" t="s">
        <v>414</v>
      </c>
      <c r="V7377" s="7">
        <v>701</v>
      </c>
      <c r="W7377" s="8">
        <v>44148</v>
      </c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</row>
    <row r="7378" ht="15.15" hidden="1" spans="1:86">
      <c r="A7378" s="4">
        <v>44148.8726157407</v>
      </c>
      <c r="B7378" s="5" t="s">
        <v>192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 t="s">
        <v>15292</v>
      </c>
      <c r="BA7378" s="7">
        <v>89500389080</v>
      </c>
      <c r="BB7378" s="6" t="s">
        <v>15293</v>
      </c>
      <c r="BC7378" s="6" t="s">
        <v>15294</v>
      </c>
      <c r="BD7378" s="6" t="s">
        <v>979</v>
      </c>
      <c r="BE7378" s="7">
        <v>110</v>
      </c>
      <c r="BF7378" s="8">
        <v>44148</v>
      </c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</row>
    <row r="7379" ht="15.15" hidden="1" spans="1:86">
      <c r="A7379" s="4">
        <v>44148.8742361111</v>
      </c>
      <c r="B7379" s="5" t="s">
        <v>65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 t="s">
        <v>17895</v>
      </c>
      <c r="R7379" s="6">
        <v>79217448877</v>
      </c>
      <c r="S7379" s="6" t="s">
        <v>17896</v>
      </c>
      <c r="T7379" s="6" t="s">
        <v>17897</v>
      </c>
      <c r="U7379" s="6" t="s">
        <v>3659</v>
      </c>
      <c r="V7379" s="7">
        <v>302</v>
      </c>
      <c r="W7379" s="8">
        <v>44148</v>
      </c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</row>
    <row r="7380" ht="15.15" hidden="1" spans="1:86">
      <c r="A7380" s="4">
        <v>44148.8774189815</v>
      </c>
      <c r="B7380" s="5" t="s">
        <v>169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 t="s">
        <v>17912</v>
      </c>
      <c r="Y7380" s="7">
        <v>89119551174</v>
      </c>
      <c r="Z7380" s="6" t="s">
        <v>17913</v>
      </c>
      <c r="AA7380" s="6" t="s">
        <v>17914</v>
      </c>
      <c r="AB7380" s="6" t="s">
        <v>859</v>
      </c>
      <c r="AC7380" s="7">
        <v>303</v>
      </c>
      <c r="AD7380" s="8">
        <v>44148</v>
      </c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</row>
    <row r="7381" ht="15.15" hidden="1" spans="1:86">
      <c r="A7381" s="4">
        <v>44148.8795138889</v>
      </c>
      <c r="B7381" s="5" t="s">
        <v>169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 t="s">
        <v>1549</v>
      </c>
      <c r="Y7381" s="6">
        <v>79119167185</v>
      </c>
      <c r="Z7381" s="6" t="s">
        <v>1550</v>
      </c>
      <c r="AA7381" s="6" t="s">
        <v>1551</v>
      </c>
      <c r="AB7381" s="6" t="s">
        <v>1021</v>
      </c>
      <c r="AC7381" s="7">
        <v>101</v>
      </c>
      <c r="AD7381" s="8">
        <v>44148</v>
      </c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</row>
    <row r="7382" ht="15.15" hidden="1" spans="1:86">
      <c r="A7382" s="4">
        <v>44148.8815509259</v>
      </c>
      <c r="B7382" s="5" t="s">
        <v>169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 t="s">
        <v>1018</v>
      </c>
      <c r="Y7382" s="6">
        <v>79110252847</v>
      </c>
      <c r="Z7382" s="6" t="s">
        <v>1019</v>
      </c>
      <c r="AA7382" s="6" t="s">
        <v>1020</v>
      </c>
      <c r="AB7382" s="6" t="s">
        <v>17915</v>
      </c>
      <c r="AC7382" s="7">
        <v>112</v>
      </c>
      <c r="AD7382" s="8">
        <v>44148</v>
      </c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</row>
    <row r="7383" ht="15.15" hidden="1" spans="1:86">
      <c r="A7383" s="4">
        <v>44148.8822916667</v>
      </c>
      <c r="B7383" s="6" t="s">
        <v>15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 t="s">
        <v>17895</v>
      </c>
      <c r="AF7383" s="6">
        <v>79217448877</v>
      </c>
      <c r="AG7383" s="6" t="s">
        <v>17896</v>
      </c>
      <c r="AH7383" s="6" t="s">
        <v>17897</v>
      </c>
      <c r="AI7383" s="6" t="s">
        <v>17916</v>
      </c>
      <c r="AJ7383" s="7">
        <v>202</v>
      </c>
      <c r="AK7383" s="11">
        <v>44148</v>
      </c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</row>
    <row r="7384" ht="15.15" hidden="1" spans="1:86">
      <c r="A7384" s="4">
        <v>44148.883587963</v>
      </c>
      <c r="B7384" s="5" t="s">
        <v>192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 t="s">
        <v>17917</v>
      </c>
      <c r="BA7384" s="7">
        <v>89119124767</v>
      </c>
      <c r="BB7384" s="6"/>
      <c r="BC7384" s="6" t="s">
        <v>17918</v>
      </c>
      <c r="BD7384" s="6" t="s">
        <v>773</v>
      </c>
      <c r="BE7384" s="7">
        <v>128</v>
      </c>
      <c r="BF7384" s="8">
        <v>44148</v>
      </c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</row>
    <row r="7385" ht="15.15" spans="1:86">
      <c r="A7385" s="4">
        <v>44148.8839467593</v>
      </c>
      <c r="B7385" s="5" t="s">
        <v>11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 t="s">
        <v>17919</v>
      </c>
      <c r="BP7385" s="6">
        <v>79522488958</v>
      </c>
      <c r="BQ7385" s="6" t="s">
        <v>17920</v>
      </c>
      <c r="BR7385" s="6" t="s">
        <v>17921</v>
      </c>
      <c r="BS7385" s="6" t="s">
        <v>4066</v>
      </c>
      <c r="BT7385" s="7">
        <v>1</v>
      </c>
      <c r="BU7385" s="8">
        <v>44148</v>
      </c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</row>
    <row r="7386" ht="15.15" hidden="1" spans="1:86">
      <c r="A7386" s="4">
        <v>44148.8856828704</v>
      </c>
      <c r="B7386" s="5" t="s">
        <v>27</v>
      </c>
      <c r="C7386" s="6"/>
      <c r="D7386" s="6"/>
      <c r="E7386" s="6"/>
      <c r="F7386" s="6"/>
      <c r="G7386" s="6"/>
      <c r="H7386" s="6"/>
      <c r="I7386" s="6"/>
      <c r="J7386" s="6" t="s">
        <v>17917</v>
      </c>
      <c r="K7386" s="7">
        <v>89119124767</v>
      </c>
      <c r="L7386" s="6"/>
      <c r="M7386" s="6" t="s">
        <v>17918</v>
      </c>
      <c r="N7386" s="6" t="s">
        <v>17922</v>
      </c>
      <c r="O7386" s="7">
        <v>401</v>
      </c>
      <c r="P7386" s="8">
        <v>44145</v>
      </c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</row>
    <row r="7387" ht="15.15" hidden="1" spans="1:86">
      <c r="A7387" s="4">
        <v>44148.8915046296</v>
      </c>
      <c r="B7387" s="5" t="s">
        <v>65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 t="s">
        <v>17923</v>
      </c>
      <c r="R7387" s="6" t="s">
        <v>17924</v>
      </c>
      <c r="S7387" s="6" t="s">
        <v>17925</v>
      </c>
      <c r="T7387" s="6" t="s">
        <v>17926</v>
      </c>
      <c r="U7387" s="6" t="s">
        <v>17104</v>
      </c>
      <c r="V7387" s="6">
        <v>2</v>
      </c>
      <c r="W7387" s="8">
        <v>44148</v>
      </c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</row>
    <row r="7388" ht="15.15" spans="1:86">
      <c r="A7388" s="4">
        <v>44148.8935532407</v>
      </c>
      <c r="B7388" s="5" t="s">
        <v>11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 t="s">
        <v>17927</v>
      </c>
      <c r="BP7388" s="7">
        <v>89052004655</v>
      </c>
      <c r="BQ7388" s="6" t="s">
        <v>17928</v>
      </c>
      <c r="BR7388" s="6" t="s">
        <v>17929</v>
      </c>
      <c r="BS7388" s="6" t="s">
        <v>16655</v>
      </c>
      <c r="BT7388" s="7">
        <v>221</v>
      </c>
      <c r="BU7388" s="8">
        <v>44148</v>
      </c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</row>
    <row r="7389" ht="15.15" hidden="1" spans="1:86">
      <c r="A7389" s="4">
        <v>44148.8940972222</v>
      </c>
      <c r="B7389" s="5" t="s">
        <v>192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 t="s">
        <v>6357</v>
      </c>
      <c r="BA7389" s="7">
        <v>89111445624</v>
      </c>
      <c r="BB7389" s="6" t="s">
        <v>17930</v>
      </c>
      <c r="BC7389" s="6" t="s">
        <v>6359</v>
      </c>
      <c r="BD7389" s="6" t="s">
        <v>773</v>
      </c>
      <c r="BE7389" s="7">
        <v>118</v>
      </c>
      <c r="BF7389" s="8">
        <v>44148</v>
      </c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</row>
    <row r="7390" ht="15.15" hidden="1" spans="1:86">
      <c r="A7390" s="4">
        <v>44148.8965046296</v>
      </c>
      <c r="B7390" s="5" t="s">
        <v>65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 t="s">
        <v>206</v>
      </c>
      <c r="R7390" s="6">
        <v>79112361538</v>
      </c>
      <c r="S7390" s="6" t="s">
        <v>207</v>
      </c>
      <c r="T7390" s="6" t="s">
        <v>208</v>
      </c>
      <c r="U7390" s="6" t="s">
        <v>2001</v>
      </c>
      <c r="V7390" s="7">
        <v>305</v>
      </c>
      <c r="W7390" s="8">
        <v>44148</v>
      </c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</row>
    <row r="7391" ht="15.15" spans="1:86">
      <c r="A7391" s="4">
        <v>44148.897349537</v>
      </c>
      <c r="B7391" s="5" t="s">
        <v>11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 t="s">
        <v>17931</v>
      </c>
      <c r="BP7391" s="6">
        <v>79650576411</v>
      </c>
      <c r="BQ7391" s="6" t="s">
        <v>17932</v>
      </c>
      <c r="BR7391" s="6" t="s">
        <v>17933</v>
      </c>
      <c r="BS7391" s="6" t="s">
        <v>4066</v>
      </c>
      <c r="BT7391" s="7">
        <v>115</v>
      </c>
      <c r="BU7391" s="8">
        <v>44148</v>
      </c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</row>
    <row r="7392" ht="15.15" hidden="1" spans="1:86">
      <c r="A7392" s="4">
        <v>44148.8990162037</v>
      </c>
      <c r="B7392" s="5" t="s">
        <v>27</v>
      </c>
      <c r="C7392" s="6"/>
      <c r="D7392" s="6"/>
      <c r="E7392" s="6"/>
      <c r="F7392" s="6"/>
      <c r="G7392" s="6"/>
      <c r="H7392" s="6"/>
      <c r="I7392" s="6"/>
      <c r="J7392" s="6" t="s">
        <v>6217</v>
      </c>
      <c r="K7392" s="7">
        <v>89533730609</v>
      </c>
      <c r="L7392" s="6" t="s">
        <v>6218</v>
      </c>
      <c r="M7392" s="6" t="s">
        <v>6219</v>
      </c>
      <c r="N7392" s="6" t="s">
        <v>859</v>
      </c>
      <c r="O7392" s="7">
        <v>302</v>
      </c>
      <c r="P7392" s="8">
        <v>44148</v>
      </c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</row>
    <row r="7393" ht="15.15" hidden="1" spans="1:86">
      <c r="A7393" s="4">
        <v>44148.8999189815</v>
      </c>
      <c r="B7393" s="5" t="s">
        <v>169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 t="s">
        <v>1859</v>
      </c>
      <c r="Y7393" s="7">
        <v>89211452611</v>
      </c>
      <c r="Z7393" s="6" t="s">
        <v>1861</v>
      </c>
      <c r="AA7393" s="6" t="s">
        <v>1862</v>
      </c>
      <c r="AB7393" s="6" t="s">
        <v>1863</v>
      </c>
      <c r="AC7393" s="7">
        <v>304</v>
      </c>
      <c r="AD7393" s="8">
        <v>44148</v>
      </c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</row>
    <row r="7394" ht="15.15" hidden="1" spans="1:86">
      <c r="A7394" s="4">
        <v>44148.9008101852</v>
      </c>
      <c r="B7394" s="5" t="s">
        <v>169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 t="s">
        <v>17934</v>
      </c>
      <c r="Y7394" s="7">
        <v>89622863356</v>
      </c>
      <c r="Z7394" s="6"/>
      <c r="AA7394" s="6" t="s">
        <v>17935</v>
      </c>
      <c r="AB7394" s="6" t="s">
        <v>5228</v>
      </c>
      <c r="AC7394" s="7">
        <v>203</v>
      </c>
      <c r="AD7394" s="8">
        <v>44148</v>
      </c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</row>
    <row r="7395" ht="15.15" hidden="1" spans="1:86">
      <c r="A7395" s="4">
        <v>44148.9012037037</v>
      </c>
      <c r="B7395" s="5" t="s">
        <v>169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 t="s">
        <v>17936</v>
      </c>
      <c r="Y7395" s="7">
        <v>89312310145</v>
      </c>
      <c r="Z7395" s="6" t="s">
        <v>17937</v>
      </c>
      <c r="AA7395" s="6" t="s">
        <v>17938</v>
      </c>
      <c r="AB7395" s="6" t="s">
        <v>13649</v>
      </c>
      <c r="AC7395" s="7">
        <v>305</v>
      </c>
      <c r="AD7395" s="8">
        <v>44148</v>
      </c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</row>
    <row r="7396" ht="15.15" hidden="1" spans="1:86">
      <c r="A7396" s="4">
        <v>44148.9013194444</v>
      </c>
      <c r="B7396" s="5" t="s">
        <v>65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 t="s">
        <v>7241</v>
      </c>
      <c r="R7396" s="6">
        <v>79315427879</v>
      </c>
      <c r="S7396" s="6"/>
      <c r="T7396" s="6" t="s">
        <v>7242</v>
      </c>
      <c r="U7396" s="6" t="s">
        <v>414</v>
      </c>
      <c r="V7396" s="7">
        <v>101</v>
      </c>
      <c r="W7396" s="8">
        <v>44148</v>
      </c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</row>
    <row r="7397" ht="15.15" hidden="1" spans="1:86">
      <c r="A7397" s="4">
        <v>44148.9033217593</v>
      </c>
      <c r="B7397" s="5" t="s">
        <v>169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 t="s">
        <v>4269</v>
      </c>
      <c r="Y7397" s="7">
        <v>89219747139</v>
      </c>
      <c r="Z7397" s="6" t="s">
        <v>4270</v>
      </c>
      <c r="AA7397" s="6" t="s">
        <v>4271</v>
      </c>
      <c r="AB7397" s="6" t="s">
        <v>1091</v>
      </c>
      <c r="AC7397" s="7">
        <v>105</v>
      </c>
      <c r="AD7397" s="8">
        <v>44148</v>
      </c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</row>
    <row r="7398" ht="15.15" spans="1:86">
      <c r="A7398" s="4">
        <v>44148.9039814815</v>
      </c>
      <c r="B7398" s="5" t="s">
        <v>11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 t="s">
        <v>17939</v>
      </c>
      <c r="BP7398" s="6">
        <v>79219379374</v>
      </c>
      <c r="BQ7398" s="6" t="s">
        <v>17940</v>
      </c>
      <c r="BR7398" s="6" t="s">
        <v>17941</v>
      </c>
      <c r="BS7398" s="6" t="s">
        <v>378</v>
      </c>
      <c r="BT7398" s="7">
        <v>233</v>
      </c>
      <c r="BU7398" s="8">
        <v>44148</v>
      </c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</row>
    <row r="7399" ht="15.15" hidden="1" spans="1:86">
      <c r="A7399" s="4">
        <v>44148.904525463</v>
      </c>
      <c r="B7399" s="5" t="s">
        <v>169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 t="s">
        <v>4511</v>
      </c>
      <c r="Y7399" s="6">
        <f>7-911-761-20-82</f>
        <v>-1767</v>
      </c>
      <c r="Z7399" s="6"/>
      <c r="AA7399" s="6" t="s">
        <v>4513</v>
      </c>
      <c r="AB7399" s="6" t="s">
        <v>859</v>
      </c>
      <c r="AC7399" s="7">
        <v>102</v>
      </c>
      <c r="AD7399" s="8">
        <v>44148</v>
      </c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</row>
    <row r="7400" ht="15.15" hidden="1" spans="1:86">
      <c r="A7400" s="4">
        <v>44148.9045486111</v>
      </c>
      <c r="B7400" s="5" t="s">
        <v>169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 t="s">
        <v>2874</v>
      </c>
      <c r="Y7400" s="6" t="s">
        <v>17942</v>
      </c>
      <c r="Z7400" s="6" t="s">
        <v>2875</v>
      </c>
      <c r="AA7400" s="6" t="s">
        <v>2876</v>
      </c>
      <c r="AB7400" s="6" t="s">
        <v>1021</v>
      </c>
      <c r="AC7400" s="7">
        <v>201</v>
      </c>
      <c r="AD7400" s="8">
        <v>44148</v>
      </c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</row>
    <row r="7401" ht="15.15" spans="1:86">
      <c r="A7401" s="4">
        <v>44148.9083217593</v>
      </c>
      <c r="B7401" s="5" t="s">
        <v>11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 t="s">
        <v>17943</v>
      </c>
      <c r="BP7401" s="6">
        <v>79215707597</v>
      </c>
      <c r="BQ7401" s="6" t="s">
        <v>17944</v>
      </c>
      <c r="BR7401" s="6" t="s">
        <v>17945</v>
      </c>
      <c r="BS7401" s="6" t="s">
        <v>378</v>
      </c>
      <c r="BT7401" s="6" t="s">
        <v>4869</v>
      </c>
      <c r="BU7401" s="8">
        <v>44148</v>
      </c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</row>
    <row r="7402" ht="15.15" hidden="1" spans="1:86">
      <c r="A7402" s="4">
        <v>44148.9091319444</v>
      </c>
      <c r="B7402" s="5" t="s">
        <v>169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 t="s">
        <v>17946</v>
      </c>
      <c r="Y7402" s="6">
        <v>79219627009</v>
      </c>
      <c r="Z7402" s="6" t="s">
        <v>17947</v>
      </c>
      <c r="AA7402" s="6" t="s">
        <v>17948</v>
      </c>
      <c r="AB7402" s="6" t="s">
        <v>1021</v>
      </c>
      <c r="AC7402" s="7">
        <v>201</v>
      </c>
      <c r="AD7402" s="8">
        <v>44148</v>
      </c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</row>
    <row r="7403" ht="15.15" hidden="1" spans="1:86">
      <c r="A7403" s="4">
        <v>44148.9091550926</v>
      </c>
      <c r="B7403" s="6" t="s">
        <v>15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 t="s">
        <v>17949</v>
      </c>
      <c r="AF7403" s="6" t="s">
        <v>17950</v>
      </c>
      <c r="AG7403" s="6" t="s">
        <v>17951</v>
      </c>
      <c r="AH7403" s="6" t="s">
        <v>17952</v>
      </c>
      <c r="AI7403" s="6" t="s">
        <v>15095</v>
      </c>
      <c r="AJ7403" s="7">
        <v>122</v>
      </c>
      <c r="AK7403" s="6" t="s">
        <v>7759</v>
      </c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</row>
    <row r="7404" ht="15.15" hidden="1" spans="1:86">
      <c r="A7404" s="4">
        <v>44148.9098842593</v>
      </c>
      <c r="B7404" s="6" t="s">
        <v>15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 t="s">
        <v>17953</v>
      </c>
      <c r="AF7404" s="10">
        <v>79219460229</v>
      </c>
      <c r="AG7404" s="6" t="s">
        <v>17954</v>
      </c>
      <c r="AH7404" s="6" t="s">
        <v>17955</v>
      </c>
      <c r="AI7404" s="6" t="s">
        <v>17956</v>
      </c>
      <c r="AJ7404" s="7">
        <v>201</v>
      </c>
      <c r="AK7404" s="6" t="s">
        <v>17957</v>
      </c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</row>
    <row r="7405" ht="15.15" hidden="1" spans="1:86">
      <c r="A7405" s="4">
        <v>44148.9107175926</v>
      </c>
      <c r="B7405" s="5" t="s">
        <v>169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 t="s">
        <v>991</v>
      </c>
      <c r="Y7405" s="6" t="s">
        <v>17958</v>
      </c>
      <c r="Z7405" s="6" t="s">
        <v>992</v>
      </c>
      <c r="AA7405" s="6" t="s">
        <v>993</v>
      </c>
      <c r="AB7405" s="6" t="s">
        <v>1091</v>
      </c>
      <c r="AC7405" s="7">
        <v>105</v>
      </c>
      <c r="AD7405" s="7" t="s">
        <v>17170</v>
      </c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</row>
    <row r="7406" ht="15.15" hidden="1" spans="1:86">
      <c r="A7406" s="4">
        <v>44148.9112615741</v>
      </c>
      <c r="B7406" s="5" t="s">
        <v>169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 t="s">
        <v>6301</v>
      </c>
      <c r="Y7406" s="7">
        <v>89657547619</v>
      </c>
      <c r="Z7406" s="6" t="s">
        <v>6303</v>
      </c>
      <c r="AA7406" s="6" t="s">
        <v>6304</v>
      </c>
      <c r="AB7406" s="6" t="s">
        <v>1091</v>
      </c>
      <c r="AC7406" s="7">
        <v>201</v>
      </c>
      <c r="AD7406" s="8">
        <v>44148</v>
      </c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</row>
    <row r="7407" ht="15.15" hidden="1" spans="1:86">
      <c r="A7407" s="4">
        <v>44148.9114467593</v>
      </c>
      <c r="B7407" s="5" t="s">
        <v>169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 t="s">
        <v>1725</v>
      </c>
      <c r="Y7407" s="7">
        <v>89650259134</v>
      </c>
      <c r="Z7407" s="6" t="s">
        <v>1726</v>
      </c>
      <c r="AA7407" s="6" t="s">
        <v>1728</v>
      </c>
      <c r="AB7407" s="6" t="s">
        <v>1021</v>
      </c>
      <c r="AC7407" s="7">
        <v>115</v>
      </c>
      <c r="AD7407" s="8">
        <v>44148</v>
      </c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</row>
    <row r="7408" ht="15.15" hidden="1" spans="1:86">
      <c r="A7408" s="4">
        <v>44148.9114467593</v>
      </c>
      <c r="B7408" s="5" t="s">
        <v>65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 t="s">
        <v>17959</v>
      </c>
      <c r="R7408" s="7">
        <v>89046111203</v>
      </c>
      <c r="S7408" s="6" t="s">
        <v>17960</v>
      </c>
      <c r="T7408" s="6" t="s">
        <v>17961</v>
      </c>
      <c r="U7408" s="6" t="s">
        <v>414</v>
      </c>
      <c r="V7408" s="7">
        <v>101</v>
      </c>
      <c r="W7408" s="8">
        <v>44148</v>
      </c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</row>
    <row r="7409" ht="15.15" hidden="1" spans="1:86">
      <c r="A7409" s="4">
        <v>44148.9118055556</v>
      </c>
      <c r="B7409" s="6" t="s">
        <v>80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 t="s">
        <v>17946</v>
      </c>
      <c r="BH7409" s="6">
        <v>79219627009</v>
      </c>
      <c r="BI7409" s="6" t="s">
        <v>17947</v>
      </c>
      <c r="BJ7409" s="6" t="s">
        <v>17962</v>
      </c>
      <c r="BK7409" s="6" t="s">
        <v>17948</v>
      </c>
      <c r="BL7409" s="6" t="s">
        <v>17963</v>
      </c>
      <c r="BM7409" s="6" t="s">
        <v>17964</v>
      </c>
      <c r="BN7409" s="6" t="s">
        <v>26</v>
      </c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</row>
    <row r="7410" ht="15.15" hidden="1" spans="1:86">
      <c r="A7410" s="4">
        <v>44148.9127430556</v>
      </c>
      <c r="B7410" s="5" t="s">
        <v>169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 t="s">
        <v>2006</v>
      </c>
      <c r="Y7410" s="7">
        <v>89117262994</v>
      </c>
      <c r="Z7410" s="6" t="s">
        <v>2007</v>
      </c>
      <c r="AA7410" s="6" t="s">
        <v>2009</v>
      </c>
      <c r="AB7410" s="6" t="s">
        <v>1021</v>
      </c>
      <c r="AC7410" s="7">
        <v>115</v>
      </c>
      <c r="AD7410" s="8">
        <v>44148</v>
      </c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</row>
    <row r="7411" ht="15.15" hidden="1" spans="1:86">
      <c r="A7411" s="4">
        <v>44148.9141782407</v>
      </c>
      <c r="B7411" s="6" t="s">
        <v>15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 t="s">
        <v>10663</v>
      </c>
      <c r="AF7411" s="6">
        <v>79117783837</v>
      </c>
      <c r="AG7411" s="6" t="s">
        <v>10664</v>
      </c>
      <c r="AH7411" s="6" t="s">
        <v>14567</v>
      </c>
      <c r="AI7411" s="6" t="s">
        <v>17965</v>
      </c>
      <c r="AJ7411" s="7">
        <v>108</v>
      </c>
      <c r="AK7411" s="11">
        <v>44148</v>
      </c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</row>
    <row r="7412" ht="15.15" spans="1:86">
      <c r="A7412" s="4">
        <v>44148.9157523148</v>
      </c>
      <c r="B7412" s="5" t="s">
        <v>11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 t="s">
        <v>17966</v>
      </c>
      <c r="BP7412" s="7">
        <v>89217750306</v>
      </c>
      <c r="BQ7412" s="6" t="s">
        <v>17967</v>
      </c>
      <c r="BR7412" s="6" t="s">
        <v>17968</v>
      </c>
      <c r="BS7412" s="6" t="s">
        <v>292</v>
      </c>
      <c r="BT7412" s="7">
        <v>201</v>
      </c>
      <c r="BU7412" s="8">
        <v>44147</v>
      </c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</row>
    <row r="7413" ht="15.15" hidden="1" spans="1:86">
      <c r="A7413" s="4">
        <v>44148.9182986111</v>
      </c>
      <c r="B7413" s="6" t="s">
        <v>15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 t="s">
        <v>17969</v>
      </c>
      <c r="AF7413" s="7">
        <v>89967719542</v>
      </c>
      <c r="AG7413" s="6" t="s">
        <v>8891</v>
      </c>
      <c r="AH7413" s="6" t="s">
        <v>17970</v>
      </c>
      <c r="AI7413" s="6" t="s">
        <v>17971</v>
      </c>
      <c r="AJ7413" s="7">
        <v>131</v>
      </c>
      <c r="AK7413" s="6" t="s">
        <v>20</v>
      </c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</row>
    <row r="7414" ht="15.15" hidden="1" spans="1:86">
      <c r="A7414" s="4">
        <v>44148.9183912037</v>
      </c>
      <c r="B7414" s="6" t="s">
        <v>15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 t="s">
        <v>17972</v>
      </c>
      <c r="AF7414" s="6">
        <f>7-981-711-5886</f>
        <v>-7571</v>
      </c>
      <c r="AG7414" s="6" t="s">
        <v>17973</v>
      </c>
      <c r="AH7414" s="6" t="s">
        <v>17974</v>
      </c>
      <c r="AI7414" s="6" t="s">
        <v>17975</v>
      </c>
      <c r="AJ7414" s="7">
        <v>139</v>
      </c>
      <c r="AK7414" s="6" t="s">
        <v>74</v>
      </c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</row>
    <row r="7415" ht="15.15" hidden="1" spans="1:86">
      <c r="A7415" s="4">
        <v>44148.9188888889</v>
      </c>
      <c r="B7415" s="5" t="s">
        <v>169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 t="s">
        <v>1140</v>
      </c>
      <c r="Y7415" s="6">
        <v>79219847949</v>
      </c>
      <c r="Z7415" s="6" t="s">
        <v>1141</v>
      </c>
      <c r="AA7415" s="6" t="s">
        <v>17976</v>
      </c>
      <c r="AB7415" s="6" t="s">
        <v>17977</v>
      </c>
      <c r="AC7415" s="7">
        <v>104</v>
      </c>
      <c r="AD7415" s="8">
        <v>44148</v>
      </c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</row>
    <row r="7416" ht="15.15" hidden="1" spans="1:86">
      <c r="A7416" s="4">
        <v>44148.9194675926</v>
      </c>
      <c r="B7416" s="5" t="s">
        <v>65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 t="s">
        <v>4559</v>
      </c>
      <c r="R7416" s="7">
        <v>89516406382</v>
      </c>
      <c r="S7416" s="6" t="s">
        <v>4560</v>
      </c>
      <c r="T7416" s="6" t="s">
        <v>4576</v>
      </c>
      <c r="U7416" s="6" t="s">
        <v>414</v>
      </c>
      <c r="V7416" s="7">
        <v>101</v>
      </c>
      <c r="W7416" s="8">
        <v>44148</v>
      </c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</row>
    <row r="7417" ht="15.15" spans="1:86">
      <c r="A7417" s="4">
        <v>44148.9216319444</v>
      </c>
      <c r="B7417" s="5" t="s">
        <v>11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 t="s">
        <v>17978</v>
      </c>
      <c r="BP7417" s="6">
        <v>79219374755</v>
      </c>
      <c r="BQ7417" s="6" t="s">
        <v>17979</v>
      </c>
      <c r="BR7417" s="6" t="s">
        <v>17980</v>
      </c>
      <c r="BS7417" s="6" t="s">
        <v>13043</v>
      </c>
      <c r="BT7417" s="7">
        <v>216</v>
      </c>
      <c r="BU7417" s="8">
        <v>44148</v>
      </c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</row>
    <row r="7418" ht="15.15" hidden="1" spans="1:86">
      <c r="A7418" s="4">
        <v>44148.9240625</v>
      </c>
      <c r="B7418" s="5" t="s">
        <v>169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 t="s">
        <v>4801</v>
      </c>
      <c r="Y7418" s="6">
        <v>79217599233</v>
      </c>
      <c r="Z7418" s="6" t="s">
        <v>4802</v>
      </c>
      <c r="AA7418" s="6" t="s">
        <v>17981</v>
      </c>
      <c r="AB7418" s="6" t="s">
        <v>17982</v>
      </c>
      <c r="AC7418" s="7">
        <v>115</v>
      </c>
      <c r="AD7418" s="8">
        <v>44148</v>
      </c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</row>
    <row r="7419" ht="15.15" spans="1:86">
      <c r="A7419" s="4">
        <v>44148.9244675926</v>
      </c>
      <c r="B7419" s="5" t="s">
        <v>11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 t="s">
        <v>17966</v>
      </c>
      <c r="BP7419" s="7">
        <v>89217750306</v>
      </c>
      <c r="BQ7419" s="6" t="s">
        <v>17967</v>
      </c>
      <c r="BR7419" s="6" t="s">
        <v>17968</v>
      </c>
      <c r="BS7419" s="6" t="s">
        <v>292</v>
      </c>
      <c r="BT7419" s="7">
        <v>201</v>
      </c>
      <c r="BU7419" s="8">
        <v>44147</v>
      </c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</row>
    <row r="7420" ht="15.15" hidden="1" spans="1:86">
      <c r="A7420" s="4">
        <v>44148.9245717593</v>
      </c>
      <c r="B7420" s="5" t="s">
        <v>65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 t="s">
        <v>4693</v>
      </c>
      <c r="R7420" s="6">
        <v>79217933767</v>
      </c>
      <c r="S7420" s="6" t="s">
        <v>4694</v>
      </c>
      <c r="T7420" s="6" t="s">
        <v>4696</v>
      </c>
      <c r="U7420" s="6" t="s">
        <v>2001</v>
      </c>
      <c r="V7420" s="7">
        <v>305</v>
      </c>
      <c r="W7420" s="8">
        <v>44148</v>
      </c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</row>
    <row r="7421" ht="15.15" hidden="1" spans="1:86">
      <c r="A7421" s="4">
        <v>44148.925150463</v>
      </c>
      <c r="B7421" s="5" t="s">
        <v>65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 t="s">
        <v>4693</v>
      </c>
      <c r="R7421" s="6">
        <v>79217933767</v>
      </c>
      <c r="S7421" s="6" t="s">
        <v>4694</v>
      </c>
      <c r="T7421" s="6" t="s">
        <v>4697</v>
      </c>
      <c r="U7421" s="6" t="s">
        <v>2001</v>
      </c>
      <c r="V7421" s="7">
        <v>305</v>
      </c>
      <c r="W7421" s="8">
        <v>44148</v>
      </c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</row>
    <row r="7422" ht="15.15" hidden="1" spans="1:86">
      <c r="A7422" s="4">
        <v>44148.925625</v>
      </c>
      <c r="B7422" s="5" t="s">
        <v>169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 t="s">
        <v>4801</v>
      </c>
      <c r="Y7422" s="6">
        <v>79217599233</v>
      </c>
      <c r="Z7422" s="6" t="s">
        <v>4802</v>
      </c>
      <c r="AA7422" s="6" t="s">
        <v>17981</v>
      </c>
      <c r="AB7422" s="6" t="s">
        <v>1021</v>
      </c>
      <c r="AC7422" s="7">
        <v>115</v>
      </c>
      <c r="AD7422" s="8">
        <v>44148</v>
      </c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</row>
    <row r="7423" ht="15.15" hidden="1" spans="1:86">
      <c r="A7423" s="4">
        <v>44148.9300231481</v>
      </c>
      <c r="B7423" s="5" t="s">
        <v>65</v>
      </c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 t="s">
        <v>17983</v>
      </c>
      <c r="R7423" s="7">
        <v>89112728753</v>
      </c>
      <c r="S7423" s="6"/>
      <c r="T7423" s="6" t="s">
        <v>17984</v>
      </c>
      <c r="U7423" s="6" t="s">
        <v>17985</v>
      </c>
      <c r="V7423" s="6" t="s">
        <v>17985</v>
      </c>
      <c r="W7423" s="8">
        <v>44148</v>
      </c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6"/>
      <c r="AS7423" s="6"/>
      <c r="AT7423" s="6"/>
      <c r="AU7423" s="6"/>
      <c r="AV7423" s="6"/>
      <c r="AW7423" s="6"/>
      <c r="AX7423" s="6"/>
      <c r="AY7423" s="6"/>
      <c r="AZ7423" s="6"/>
      <c r="BA7423" s="6"/>
      <c r="BB7423" s="6"/>
      <c r="BC7423" s="6"/>
      <c r="BD7423" s="6"/>
      <c r="BE7423" s="6"/>
      <c r="BF7423" s="6"/>
      <c r="BG7423" s="6"/>
      <c r="BH7423" s="6"/>
      <c r="BI7423" s="6"/>
      <c r="BJ7423" s="6"/>
      <c r="BK7423" s="6"/>
      <c r="BL7423" s="6"/>
      <c r="BM7423" s="6"/>
      <c r="BN7423" s="6"/>
      <c r="BO7423" s="6"/>
      <c r="BP7423" s="6"/>
      <c r="BQ7423" s="6"/>
      <c r="BR7423" s="6"/>
      <c r="BS7423" s="6"/>
      <c r="BT7423" s="6"/>
      <c r="BU7423" s="6"/>
      <c r="BV7423" s="6"/>
      <c r="BW7423" s="6"/>
      <c r="BX7423" s="6"/>
      <c r="BY7423" s="6"/>
      <c r="BZ7423" s="6"/>
      <c r="CA7423" s="6"/>
      <c r="CB7423" s="6"/>
      <c r="CC7423" s="6"/>
      <c r="CD7423" s="6"/>
      <c r="CE7423" s="6"/>
      <c r="CF7423" s="6"/>
      <c r="CG7423" s="6"/>
      <c r="CH7423" s="6"/>
    </row>
    <row r="7424" ht="15.15" hidden="1" spans="1:86">
      <c r="A7424" s="4">
        <v>44148.9308680556</v>
      </c>
      <c r="B7424" s="6" t="s">
        <v>80</v>
      </c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6"/>
      <c r="BA7424" s="6"/>
      <c r="BB7424" s="6"/>
      <c r="BC7424" s="6"/>
      <c r="BD7424" s="6"/>
      <c r="BE7424" s="6"/>
      <c r="BF7424" s="6"/>
      <c r="BG7424" s="6" t="s">
        <v>17986</v>
      </c>
      <c r="BH7424" s="7">
        <v>89112805505</v>
      </c>
      <c r="BI7424" s="6" t="s">
        <v>17987</v>
      </c>
      <c r="BJ7424" s="6" t="s">
        <v>17988</v>
      </c>
      <c r="BK7424" s="6" t="s">
        <v>17989</v>
      </c>
      <c r="BL7424" s="6" t="s">
        <v>17990</v>
      </c>
      <c r="BM7424" s="7">
        <v>323</v>
      </c>
      <c r="BN7424" s="6" t="s">
        <v>591</v>
      </c>
      <c r="BO7424" s="6"/>
      <c r="BP7424" s="6"/>
      <c r="BQ7424" s="6"/>
      <c r="BR7424" s="6"/>
      <c r="BS7424" s="6"/>
      <c r="BT7424" s="6"/>
      <c r="BU7424" s="6"/>
      <c r="BV7424" s="6"/>
      <c r="BW7424" s="6"/>
      <c r="BX7424" s="6"/>
      <c r="BY7424" s="6"/>
      <c r="BZ7424" s="6"/>
      <c r="CA7424" s="6"/>
      <c r="CB7424" s="6"/>
      <c r="CC7424" s="6"/>
      <c r="CD7424" s="6"/>
      <c r="CE7424" s="6"/>
      <c r="CF7424" s="6"/>
      <c r="CG7424" s="6"/>
      <c r="CH7424" s="6"/>
    </row>
    <row r="7425" ht="15.15" hidden="1" spans="1:86">
      <c r="A7425" s="4">
        <v>44148.9319097222</v>
      </c>
      <c r="B7425" s="5" t="s">
        <v>65</v>
      </c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 t="s">
        <v>3882</v>
      </c>
      <c r="R7425" s="6">
        <v>79112124174</v>
      </c>
      <c r="S7425" s="6" t="s">
        <v>3883</v>
      </c>
      <c r="T7425" s="6" t="s">
        <v>3884</v>
      </c>
      <c r="U7425" s="6" t="s">
        <v>1021</v>
      </c>
      <c r="V7425" s="7">
        <v>304</v>
      </c>
      <c r="W7425" s="8">
        <v>44148</v>
      </c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P7425" s="6"/>
      <c r="BQ7425" s="6"/>
      <c r="BR7425" s="6"/>
      <c r="BS7425" s="6"/>
      <c r="BT7425" s="6"/>
      <c r="BU7425" s="6"/>
      <c r="BV7425" s="6"/>
      <c r="BW7425" s="6"/>
      <c r="BX7425" s="6"/>
      <c r="BY7425" s="6"/>
      <c r="BZ7425" s="6"/>
      <c r="CA7425" s="6"/>
      <c r="CB7425" s="6"/>
      <c r="CC7425" s="6"/>
      <c r="CD7425" s="6"/>
      <c r="CE7425" s="6"/>
      <c r="CF7425" s="6"/>
      <c r="CG7425" s="6"/>
      <c r="CH7425" s="6"/>
    </row>
    <row r="7426" ht="15.15" hidden="1" spans="1:86">
      <c r="A7426" s="4">
        <v>44148.9321412037</v>
      </c>
      <c r="B7426" s="6" t="s">
        <v>80</v>
      </c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 t="s">
        <v>17986</v>
      </c>
      <c r="BH7426" s="7">
        <v>89112805505</v>
      </c>
      <c r="BI7426" s="6" t="s">
        <v>17987</v>
      </c>
      <c r="BJ7426" s="6" t="s">
        <v>17991</v>
      </c>
      <c r="BK7426" s="6" t="s">
        <v>17989</v>
      </c>
      <c r="BL7426" s="6" t="s">
        <v>17990</v>
      </c>
      <c r="BM7426" s="7">
        <v>123</v>
      </c>
      <c r="BN7426" s="6" t="s">
        <v>17992</v>
      </c>
      <c r="BO7426" s="6"/>
      <c r="BP7426" s="6"/>
      <c r="BQ7426" s="6"/>
      <c r="BR7426" s="6"/>
      <c r="BS7426" s="6"/>
      <c r="BT7426" s="6"/>
      <c r="BU7426" s="6"/>
      <c r="BV7426" s="6"/>
      <c r="BW7426" s="6"/>
      <c r="BX7426" s="6"/>
      <c r="BY7426" s="6"/>
      <c r="BZ7426" s="6"/>
      <c r="CA7426" s="6"/>
      <c r="CB7426" s="6"/>
      <c r="CC7426" s="6"/>
      <c r="CD7426" s="6"/>
      <c r="CE7426" s="6"/>
      <c r="CF7426" s="6"/>
      <c r="CG7426" s="6"/>
      <c r="CH7426" s="6"/>
    </row>
    <row r="7427" ht="15.15" hidden="1" spans="1:86">
      <c r="A7427" s="4">
        <v>44148.9331597222</v>
      </c>
      <c r="B7427" s="6" t="s">
        <v>80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 t="s">
        <v>17993</v>
      </c>
      <c r="BH7427" s="7">
        <v>89048612888</v>
      </c>
      <c r="BI7427" s="6" t="s">
        <v>17994</v>
      </c>
      <c r="BJ7427" s="6" t="s">
        <v>17995</v>
      </c>
      <c r="BK7427" s="6" t="s">
        <v>17996</v>
      </c>
      <c r="BL7427" s="6" t="s">
        <v>1137</v>
      </c>
      <c r="BM7427" s="7">
        <v>122</v>
      </c>
      <c r="BN7427" s="6" t="s">
        <v>591</v>
      </c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</row>
    <row r="7428" ht="15.15" hidden="1" spans="1:86">
      <c r="A7428" s="4">
        <v>44148.9378935185</v>
      </c>
      <c r="B7428" s="5" t="s">
        <v>65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 t="s">
        <v>1955</v>
      </c>
      <c r="R7428" s="7">
        <v>89219923421</v>
      </c>
      <c r="S7428" s="6" t="s">
        <v>17997</v>
      </c>
      <c r="T7428" s="6" t="s">
        <v>1957</v>
      </c>
      <c r="U7428" s="6" t="s">
        <v>17998</v>
      </c>
      <c r="V7428" s="6" t="s">
        <v>472</v>
      </c>
      <c r="W7428" s="8">
        <v>44144</v>
      </c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</row>
    <row r="7429" ht="15.15" hidden="1" spans="1:86">
      <c r="A7429" s="4">
        <v>44148.9387615741</v>
      </c>
      <c r="B7429" s="5" t="s">
        <v>169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 t="s">
        <v>1721</v>
      </c>
      <c r="Y7429" s="7">
        <v>89213342322</v>
      </c>
      <c r="Z7429" s="6" t="s">
        <v>1722</v>
      </c>
      <c r="AA7429" s="6" t="s">
        <v>1723</v>
      </c>
      <c r="AB7429" s="6" t="s">
        <v>17999</v>
      </c>
      <c r="AC7429" s="7">
        <v>304</v>
      </c>
      <c r="AD7429" s="8">
        <v>44148</v>
      </c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</row>
    <row r="7430" ht="15.15" hidden="1" spans="1:86">
      <c r="A7430" s="4">
        <v>44148.9425347222</v>
      </c>
      <c r="B7430" s="5" t="s">
        <v>27</v>
      </c>
      <c r="C7430" s="6"/>
      <c r="D7430" s="6"/>
      <c r="E7430" s="6"/>
      <c r="F7430" s="6"/>
      <c r="G7430" s="6"/>
      <c r="H7430" s="6"/>
      <c r="I7430" s="6"/>
      <c r="J7430" s="6" t="s">
        <v>13503</v>
      </c>
      <c r="K7430" s="7">
        <v>89112060027</v>
      </c>
      <c r="L7430" s="6" t="s">
        <v>13504</v>
      </c>
      <c r="M7430" s="6" t="s">
        <v>13506</v>
      </c>
      <c r="N7430" s="6" t="s">
        <v>18000</v>
      </c>
      <c r="O7430" s="6" t="s">
        <v>15547</v>
      </c>
      <c r="P7430" s="8">
        <v>44148</v>
      </c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</row>
    <row r="7431" ht="15.15" spans="1:86">
      <c r="A7431" s="4">
        <v>44148.9429166667</v>
      </c>
      <c r="B7431" s="5" t="s">
        <v>11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 t="s">
        <v>17374</v>
      </c>
      <c r="BP7431" s="6">
        <v>79320069174</v>
      </c>
      <c r="BQ7431" s="6"/>
      <c r="BR7431" s="6" t="s">
        <v>17376</v>
      </c>
      <c r="BS7431" s="6" t="s">
        <v>10674</v>
      </c>
      <c r="BT7431" s="7">
        <v>1</v>
      </c>
      <c r="BU7431" s="8">
        <v>44148</v>
      </c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</row>
    <row r="7432" ht="15.15" hidden="1" spans="1:86">
      <c r="A7432" s="4">
        <v>44148.9446643519</v>
      </c>
      <c r="B7432" s="5" t="s">
        <v>65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 t="s">
        <v>18001</v>
      </c>
      <c r="R7432" s="6" t="s">
        <v>18002</v>
      </c>
      <c r="S7432" s="6" t="s">
        <v>18003</v>
      </c>
      <c r="T7432" s="6" t="s">
        <v>17373</v>
      </c>
      <c r="U7432" s="6" t="s">
        <v>5129</v>
      </c>
      <c r="V7432" s="7">
        <v>202</v>
      </c>
      <c r="W7432" s="8">
        <v>44148</v>
      </c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</row>
    <row r="7433" ht="15.15" spans="1:86">
      <c r="A7433" s="4">
        <v>44148.9472222222</v>
      </c>
      <c r="B7433" s="5" t="s">
        <v>11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 t="s">
        <v>18004</v>
      </c>
      <c r="BP7433" s="7">
        <v>89313217172</v>
      </c>
      <c r="BQ7433" s="6" t="s">
        <v>18005</v>
      </c>
      <c r="BR7433" s="6" t="s">
        <v>18006</v>
      </c>
      <c r="BS7433" s="6" t="s">
        <v>18007</v>
      </c>
      <c r="BT7433" s="7">
        <v>302</v>
      </c>
      <c r="BU7433" s="8">
        <v>44148</v>
      </c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</row>
    <row r="7434" ht="15.15" hidden="1" spans="1:86">
      <c r="A7434" s="4">
        <v>44148.947349537</v>
      </c>
      <c r="B7434" s="5" t="s">
        <v>65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 t="s">
        <v>18001</v>
      </c>
      <c r="R7434" s="6" t="s">
        <v>18002</v>
      </c>
      <c r="S7434" s="6" t="s">
        <v>18003</v>
      </c>
      <c r="T7434" s="6" t="s">
        <v>17373</v>
      </c>
      <c r="U7434" s="6" t="s">
        <v>1988</v>
      </c>
      <c r="V7434" s="6" t="s">
        <v>5138</v>
      </c>
      <c r="W7434" s="8">
        <v>44148</v>
      </c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</row>
    <row r="7435" ht="15.15" hidden="1" spans="1:86">
      <c r="A7435" s="4">
        <v>44148.9476851852</v>
      </c>
      <c r="B7435" s="5" t="s">
        <v>65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 t="s">
        <v>9697</v>
      </c>
      <c r="R7435" s="7">
        <v>89119961473</v>
      </c>
      <c r="S7435" s="6" t="s">
        <v>9698</v>
      </c>
      <c r="T7435" s="6" t="s">
        <v>9699</v>
      </c>
      <c r="U7435" s="6" t="s">
        <v>18008</v>
      </c>
      <c r="V7435" s="7">
        <v>305</v>
      </c>
      <c r="W7435" s="8">
        <v>44144</v>
      </c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</row>
    <row r="7436" ht="15.15" hidden="1" spans="1:86">
      <c r="A7436" s="4">
        <v>44148.9477083333</v>
      </c>
      <c r="B7436" s="5" t="s">
        <v>65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 t="s">
        <v>1955</v>
      </c>
      <c r="R7436" s="7">
        <v>89219923421</v>
      </c>
      <c r="S7436" s="6" t="s">
        <v>17997</v>
      </c>
      <c r="T7436" s="6" t="s">
        <v>1957</v>
      </c>
      <c r="U7436" s="6" t="s">
        <v>1962</v>
      </c>
      <c r="V7436" s="7">
        <v>101</v>
      </c>
      <c r="W7436" s="8">
        <v>44144</v>
      </c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</row>
    <row r="7437" ht="15.15" hidden="1" spans="1:86">
      <c r="A7437" s="4">
        <v>44148.9491666667</v>
      </c>
      <c r="B7437" s="5" t="s">
        <v>169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 t="s">
        <v>5489</v>
      </c>
      <c r="Y7437" s="6">
        <v>79215817599</v>
      </c>
      <c r="Z7437" s="6" t="s">
        <v>5490</v>
      </c>
      <c r="AA7437" s="6" t="s">
        <v>17427</v>
      </c>
      <c r="AB7437" s="6" t="s">
        <v>1021</v>
      </c>
      <c r="AC7437" s="7">
        <v>403</v>
      </c>
      <c r="AD7437" s="8">
        <v>44148</v>
      </c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</row>
    <row r="7438" ht="15.15" hidden="1" spans="1:86">
      <c r="A7438" s="4">
        <v>44148.9497685185</v>
      </c>
      <c r="B7438" s="5" t="s">
        <v>169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 t="s">
        <v>6053</v>
      </c>
      <c r="Y7438" s="7">
        <v>89213910426</v>
      </c>
      <c r="Z7438" s="6" t="s">
        <v>18009</v>
      </c>
      <c r="AA7438" s="6" t="s">
        <v>18010</v>
      </c>
      <c r="AB7438" s="6" t="s">
        <v>697</v>
      </c>
      <c r="AC7438" s="7">
        <v>1</v>
      </c>
      <c r="AD7438" s="8">
        <v>44148</v>
      </c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</row>
    <row r="7439" ht="15.15" hidden="1" spans="1:86">
      <c r="A7439" s="4">
        <v>44148.9509837963</v>
      </c>
      <c r="B7439" s="5" t="s">
        <v>65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 t="s">
        <v>15849</v>
      </c>
      <c r="R7439" s="6">
        <v>79219123692</v>
      </c>
      <c r="S7439" s="6" t="s">
        <v>15850</v>
      </c>
      <c r="T7439" s="6" t="s">
        <v>15851</v>
      </c>
      <c r="U7439" s="6" t="s">
        <v>69</v>
      </c>
      <c r="V7439" s="6">
        <v>3</v>
      </c>
      <c r="W7439" s="8">
        <v>44148</v>
      </c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</row>
    <row r="7440" ht="15.15" hidden="1" spans="1:86">
      <c r="A7440" s="4">
        <v>44148.9528240741</v>
      </c>
      <c r="B7440" s="6" t="s">
        <v>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 t="s">
        <v>10531</v>
      </c>
      <c r="AF7440" s="7">
        <v>89006550010</v>
      </c>
      <c r="AG7440" s="6" t="s">
        <v>10499</v>
      </c>
      <c r="AH7440" s="6" t="s">
        <v>10500</v>
      </c>
      <c r="AI7440" s="6" t="s">
        <v>5952</v>
      </c>
      <c r="AJ7440" s="7">
        <v>202</v>
      </c>
      <c r="AK7440" s="6" t="s">
        <v>26</v>
      </c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</row>
    <row r="7441" ht="15.15" hidden="1" spans="1:86">
      <c r="A7441" s="4">
        <v>44148.952962963</v>
      </c>
      <c r="B7441" s="6" t="s">
        <v>15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 t="s">
        <v>18011</v>
      </c>
      <c r="AF7441" s="7">
        <v>89119045921</v>
      </c>
      <c r="AG7441" s="6" t="s">
        <v>18012</v>
      </c>
      <c r="AH7441" s="6" t="s">
        <v>18013</v>
      </c>
      <c r="AI7441" s="6" t="s">
        <v>18014</v>
      </c>
      <c r="AJ7441" s="7">
        <v>104</v>
      </c>
      <c r="AK7441" s="5" t="s">
        <v>1005</v>
      </c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</row>
    <row r="7442" ht="15.15" spans="1:86">
      <c r="A7442" s="4">
        <v>44148.954837963</v>
      </c>
      <c r="B7442" s="5" t="s">
        <v>11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 t="s">
        <v>3163</v>
      </c>
      <c r="BP7442" s="7">
        <v>89046415526</v>
      </c>
      <c r="BQ7442" s="6" t="s">
        <v>3164</v>
      </c>
      <c r="BR7442" s="6" t="s">
        <v>3165</v>
      </c>
      <c r="BS7442" s="6" t="s">
        <v>378</v>
      </c>
      <c r="BT7442" s="6" t="s">
        <v>472</v>
      </c>
      <c r="BU7442" s="8">
        <v>44148</v>
      </c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</row>
    <row r="7443" ht="15.15" hidden="1" spans="1:86">
      <c r="A7443" s="4">
        <v>44148.9561921296</v>
      </c>
      <c r="B7443" s="5" t="s">
        <v>169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 t="s">
        <v>18015</v>
      </c>
      <c r="Y7443" s="7">
        <v>89219518342</v>
      </c>
      <c r="Z7443" s="6"/>
      <c r="AA7443" s="6" t="s">
        <v>9894</v>
      </c>
      <c r="AB7443" s="6" t="s">
        <v>1021</v>
      </c>
      <c r="AC7443" s="7">
        <v>402</v>
      </c>
      <c r="AD7443" s="8">
        <v>44148</v>
      </c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</row>
    <row r="7444" ht="15.15" hidden="1" spans="1:86">
      <c r="A7444" s="4">
        <v>44148.9567708333</v>
      </c>
      <c r="B7444" s="5" t="s">
        <v>169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 t="s">
        <v>18016</v>
      </c>
      <c r="Y7444" s="6">
        <v>79219070753</v>
      </c>
      <c r="Z7444" s="6"/>
      <c r="AA7444" s="6" t="s">
        <v>18017</v>
      </c>
      <c r="AB7444" s="6" t="s">
        <v>1976</v>
      </c>
      <c r="AC7444" s="7">
        <v>405</v>
      </c>
      <c r="AD7444" s="8">
        <v>44144</v>
      </c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</row>
    <row r="7445" ht="15.15" hidden="1" spans="1:86">
      <c r="A7445" s="4">
        <v>44148.9577662037</v>
      </c>
      <c r="B7445" s="6" t="s">
        <v>15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 t="s">
        <v>18018</v>
      </c>
      <c r="AF7445" s="10">
        <v>79128907398</v>
      </c>
      <c r="AG7445" s="6" t="s">
        <v>18019</v>
      </c>
      <c r="AH7445" s="6" t="s">
        <v>18020</v>
      </c>
      <c r="AI7445" s="6" t="s">
        <v>17975</v>
      </c>
      <c r="AJ7445" s="7">
        <v>117</v>
      </c>
      <c r="AK7445" s="6" t="s">
        <v>26</v>
      </c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</row>
    <row r="7446" ht="15.15" hidden="1" spans="1:86">
      <c r="A7446" s="4">
        <v>44148.9583564815</v>
      </c>
      <c r="B7446" s="5" t="s">
        <v>169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 t="s">
        <v>2027</v>
      </c>
      <c r="Y7446" s="6" t="s">
        <v>18021</v>
      </c>
      <c r="Z7446" s="6" t="s">
        <v>2028</v>
      </c>
      <c r="AA7446" s="6" t="s">
        <v>2029</v>
      </c>
      <c r="AB7446" s="6" t="s">
        <v>1021</v>
      </c>
      <c r="AC7446" s="7">
        <v>116</v>
      </c>
      <c r="AD7446" s="8">
        <v>44143</v>
      </c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</row>
    <row r="7447" ht="15.15" hidden="1" spans="1:86">
      <c r="A7447" s="4">
        <v>44148.9588888889</v>
      </c>
      <c r="B7447" s="6" t="s">
        <v>15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 t="s">
        <v>18022</v>
      </c>
      <c r="AF7447" s="7">
        <v>89119472166</v>
      </c>
      <c r="AG7447" s="6" t="s">
        <v>18023</v>
      </c>
      <c r="AH7447" s="6" t="s">
        <v>18024</v>
      </c>
      <c r="AI7447" s="6" t="s">
        <v>18025</v>
      </c>
      <c r="AJ7447" s="7">
        <v>131</v>
      </c>
      <c r="AK7447" s="6" t="s">
        <v>433</v>
      </c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</row>
    <row r="7448" ht="15.15" hidden="1" spans="1:86">
      <c r="A7448" s="4">
        <v>44148.9615856481</v>
      </c>
      <c r="B7448" s="5" t="s">
        <v>169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 t="s">
        <v>2027</v>
      </c>
      <c r="Y7448" s="6" t="s">
        <v>18021</v>
      </c>
      <c r="Z7448" s="6" t="s">
        <v>2028</v>
      </c>
      <c r="AA7448" s="6" t="s">
        <v>2029</v>
      </c>
      <c r="AB7448" s="6" t="s">
        <v>1021</v>
      </c>
      <c r="AC7448" s="7">
        <v>117</v>
      </c>
      <c r="AD7448" s="8">
        <v>44143</v>
      </c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</row>
    <row r="7449" ht="15.15" hidden="1" spans="1:86">
      <c r="A7449" s="4">
        <v>44148.961712963</v>
      </c>
      <c r="B7449" s="5" t="s">
        <v>169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 t="s">
        <v>4190</v>
      </c>
      <c r="Y7449" s="10">
        <v>79219163693</v>
      </c>
      <c r="Z7449" s="6"/>
      <c r="AA7449" s="6" t="s">
        <v>4191</v>
      </c>
      <c r="AB7449" s="6" t="s">
        <v>1021</v>
      </c>
      <c r="AC7449" s="7">
        <v>103</v>
      </c>
      <c r="AD7449" s="8">
        <v>44148</v>
      </c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</row>
    <row r="7450" ht="15.15" hidden="1" spans="1:86">
      <c r="A7450" s="4">
        <v>44148.9658217593</v>
      </c>
      <c r="B7450" s="5" t="s">
        <v>27</v>
      </c>
      <c r="C7450" s="6"/>
      <c r="D7450" s="6"/>
      <c r="E7450" s="6"/>
      <c r="F7450" s="6"/>
      <c r="G7450" s="6"/>
      <c r="H7450" s="6"/>
      <c r="I7450" s="6"/>
      <c r="J7450" s="6" t="s">
        <v>18026</v>
      </c>
      <c r="K7450" s="7">
        <v>89213128255</v>
      </c>
      <c r="L7450" s="6"/>
      <c r="M7450" s="6" t="s">
        <v>15734</v>
      </c>
      <c r="N7450" s="6" t="s">
        <v>15555</v>
      </c>
      <c r="O7450" s="6" t="s">
        <v>15547</v>
      </c>
      <c r="P7450" s="8">
        <v>44148</v>
      </c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</row>
    <row r="7451" ht="15.15" hidden="1" spans="1:86">
      <c r="A7451" s="4">
        <v>44148.9660416667</v>
      </c>
      <c r="B7451" s="6" t="s">
        <v>15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 t="s">
        <v>18027</v>
      </c>
      <c r="AF7451" s="6">
        <v>79213489494</v>
      </c>
      <c r="AG7451" s="6" t="s">
        <v>18028</v>
      </c>
      <c r="AH7451" s="6" t="s">
        <v>18029</v>
      </c>
      <c r="AI7451" s="6" t="s">
        <v>2855</v>
      </c>
      <c r="AJ7451" s="7">
        <v>501</v>
      </c>
      <c r="AK7451" s="6" t="s">
        <v>433</v>
      </c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</row>
    <row r="7452" ht="15.15" hidden="1" spans="1:86">
      <c r="A7452" s="4">
        <v>44148.9679861111</v>
      </c>
      <c r="B7452" s="5" t="s">
        <v>169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 t="s">
        <v>18030</v>
      </c>
      <c r="Y7452" s="7">
        <v>89218855391</v>
      </c>
      <c r="Z7452" s="6" t="s">
        <v>18031</v>
      </c>
      <c r="AA7452" s="6" t="s">
        <v>18032</v>
      </c>
      <c r="AB7452" s="6" t="s">
        <v>697</v>
      </c>
      <c r="AC7452" s="7">
        <v>402</v>
      </c>
      <c r="AD7452" s="8">
        <v>44148</v>
      </c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</row>
    <row r="7453" ht="15.15" hidden="1" spans="1:86">
      <c r="A7453" s="4">
        <v>44148.9691666667</v>
      </c>
      <c r="B7453" s="5" t="s">
        <v>44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 t="s">
        <v>18033</v>
      </c>
      <c r="AM7453" s="6">
        <v>79315364926</v>
      </c>
      <c r="AN7453" s="6" t="s">
        <v>18034</v>
      </c>
      <c r="AO7453" s="6" t="s">
        <v>18035</v>
      </c>
      <c r="AP7453" s="6" t="s">
        <v>16213</v>
      </c>
      <c r="AQ7453" s="7">
        <v>120</v>
      </c>
      <c r="AR7453" s="8">
        <v>44148</v>
      </c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</row>
    <row r="7454" ht="15.15" hidden="1" spans="1:86">
      <c r="A7454" s="4">
        <v>44148.9698611111</v>
      </c>
      <c r="B7454" s="6" t="s">
        <v>80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 t="s">
        <v>18030</v>
      </c>
      <c r="BH7454" s="7">
        <v>88218855391</v>
      </c>
      <c r="BI7454" s="6" t="s">
        <v>18031</v>
      </c>
      <c r="BJ7454" s="6" t="s">
        <v>18036</v>
      </c>
      <c r="BK7454" s="6" t="s">
        <v>18032</v>
      </c>
      <c r="BL7454" s="6" t="s">
        <v>697</v>
      </c>
      <c r="BM7454" s="7">
        <v>402</v>
      </c>
      <c r="BN7454" s="6" t="s">
        <v>433</v>
      </c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</row>
    <row r="7455" ht="15.15" hidden="1" spans="1:86">
      <c r="A7455" s="4">
        <v>44148.9704166667</v>
      </c>
      <c r="B7455" s="5" t="s">
        <v>44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 t="s">
        <v>18033</v>
      </c>
      <c r="AM7455" s="6">
        <v>79315364926</v>
      </c>
      <c r="AN7455" s="6" t="s">
        <v>18034</v>
      </c>
      <c r="AO7455" s="6" t="s">
        <v>18037</v>
      </c>
      <c r="AP7455" s="6" t="s">
        <v>16213</v>
      </c>
      <c r="AQ7455" s="7">
        <v>120</v>
      </c>
      <c r="AR7455" s="8">
        <v>44148</v>
      </c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</row>
    <row r="7456" ht="15.15" hidden="1" spans="1:86">
      <c r="A7456" s="4">
        <v>44148.9714467593</v>
      </c>
      <c r="B7456" s="5" t="s">
        <v>169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 t="s">
        <v>18030</v>
      </c>
      <c r="Y7456" s="7">
        <v>88218855391</v>
      </c>
      <c r="Z7456" s="6" t="s">
        <v>18031</v>
      </c>
      <c r="AA7456" s="6" t="s">
        <v>18032</v>
      </c>
      <c r="AB7456" s="6" t="s">
        <v>18038</v>
      </c>
      <c r="AC7456" s="7">
        <v>402</v>
      </c>
      <c r="AD7456" s="8">
        <v>44148</v>
      </c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</row>
    <row r="7457" ht="15.15" hidden="1" spans="1:86">
      <c r="A7457" s="4">
        <v>44148.9727083333</v>
      </c>
      <c r="B7457" s="5" t="s">
        <v>169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 t="s">
        <v>18030</v>
      </c>
      <c r="Y7457" s="7">
        <v>88218855391</v>
      </c>
      <c r="Z7457" s="6" t="s">
        <v>18031</v>
      </c>
      <c r="AA7457" s="6" t="s">
        <v>18032</v>
      </c>
      <c r="AB7457" s="6" t="s">
        <v>1091</v>
      </c>
      <c r="AC7457" s="7">
        <v>402</v>
      </c>
      <c r="AD7457" s="8">
        <v>44148</v>
      </c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</row>
    <row r="7458" ht="15.15" hidden="1" spans="1:86">
      <c r="A7458" s="4">
        <v>44148.9741435185</v>
      </c>
      <c r="B7458" s="5" t="s">
        <v>169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 t="s">
        <v>18030</v>
      </c>
      <c r="Y7458" s="7">
        <v>88218855391</v>
      </c>
      <c r="Z7458" s="6" t="s">
        <v>18031</v>
      </c>
      <c r="AA7458" s="6" t="s">
        <v>18032</v>
      </c>
      <c r="AB7458" s="6" t="s">
        <v>18039</v>
      </c>
      <c r="AC7458" s="7">
        <v>402</v>
      </c>
      <c r="AD7458" s="8">
        <v>44148</v>
      </c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</row>
    <row r="7459" ht="15.15" hidden="1" spans="1:86">
      <c r="A7459" s="4">
        <v>44148.9793287037</v>
      </c>
      <c r="B7459" s="5" t="s">
        <v>169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 t="s">
        <v>17320</v>
      </c>
      <c r="Y7459" s="6">
        <v>79117422660</v>
      </c>
      <c r="Z7459" s="6" t="s">
        <v>17321</v>
      </c>
      <c r="AA7459" s="6" t="s">
        <v>17322</v>
      </c>
      <c r="AB7459" s="6" t="s">
        <v>1021</v>
      </c>
      <c r="AC7459" s="7">
        <v>104</v>
      </c>
      <c r="AD7459" s="8">
        <v>44148</v>
      </c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</row>
    <row r="7460" ht="15.15" hidden="1" spans="1:86">
      <c r="A7460" s="4">
        <v>44148.980150463</v>
      </c>
      <c r="B7460" s="6" t="s">
        <v>80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 t="s">
        <v>13840</v>
      </c>
      <c r="BH7460" s="7">
        <v>89213236467</v>
      </c>
      <c r="BI7460" s="6" t="s">
        <v>13841</v>
      </c>
      <c r="BJ7460" s="6" t="s">
        <v>13842</v>
      </c>
      <c r="BK7460" s="6" t="s">
        <v>13843</v>
      </c>
      <c r="BL7460" s="6" t="s">
        <v>1247</v>
      </c>
      <c r="BM7460" s="7">
        <v>204</v>
      </c>
      <c r="BN7460" s="6" t="s">
        <v>74</v>
      </c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</row>
    <row r="7461" ht="15.15" hidden="1" spans="1:86">
      <c r="A7461" s="4">
        <v>44148.9813194444</v>
      </c>
      <c r="B7461" s="5" t="s">
        <v>634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 t="s">
        <v>18040</v>
      </c>
      <c r="BW7461" s="6">
        <v>79111986968</v>
      </c>
      <c r="BX7461" s="6" t="s">
        <v>18041</v>
      </c>
      <c r="BY7461" s="6" t="s">
        <v>18042</v>
      </c>
      <c r="BZ7461" s="6" t="s">
        <v>9902</v>
      </c>
      <c r="CA7461" s="7">
        <v>105</v>
      </c>
      <c r="CB7461" s="8">
        <v>44148</v>
      </c>
      <c r="CC7461" s="6"/>
      <c r="CD7461" s="6"/>
      <c r="CE7461" s="6"/>
      <c r="CF7461" s="6"/>
      <c r="CG7461" s="6"/>
      <c r="CH7461" s="6"/>
    </row>
    <row r="7462" ht="15.15" hidden="1" spans="1:86">
      <c r="A7462" s="4">
        <v>44148.9833449074</v>
      </c>
      <c r="B7462" s="6" t="s">
        <v>15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 t="s">
        <v>7185</v>
      </c>
      <c r="AF7462" s="6" t="s">
        <v>18043</v>
      </c>
      <c r="AG7462" s="6" t="s">
        <v>7187</v>
      </c>
      <c r="AH7462" s="6" t="s">
        <v>7188</v>
      </c>
      <c r="AI7462" s="6" t="s">
        <v>18025</v>
      </c>
      <c r="AJ7462" s="7">
        <v>139</v>
      </c>
      <c r="AK7462" s="6" t="s">
        <v>20</v>
      </c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</row>
    <row r="7463" ht="15.15" hidden="1" spans="1:86">
      <c r="A7463" s="4">
        <v>44148.9856134259</v>
      </c>
      <c r="B7463" s="5" t="s">
        <v>169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 t="s">
        <v>1845</v>
      </c>
      <c r="Y7463" s="6">
        <v>79219636400</v>
      </c>
      <c r="Z7463" s="6" t="s">
        <v>18044</v>
      </c>
      <c r="AA7463" s="6" t="s">
        <v>1847</v>
      </c>
      <c r="AB7463" s="6" t="s">
        <v>1021</v>
      </c>
      <c r="AC7463" s="7">
        <v>116</v>
      </c>
      <c r="AD7463" s="8">
        <v>44148</v>
      </c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</row>
    <row r="7464" ht="15.15" hidden="1" spans="1:86">
      <c r="A7464" s="4">
        <v>44148.987025463</v>
      </c>
      <c r="B7464" s="5" t="s">
        <v>169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 t="s">
        <v>1845</v>
      </c>
      <c r="Y7464" s="6">
        <v>79219636400</v>
      </c>
      <c r="Z7464" s="6" t="s">
        <v>1846</v>
      </c>
      <c r="AA7464" s="6" t="s">
        <v>1847</v>
      </c>
      <c r="AB7464" s="6" t="s">
        <v>1021</v>
      </c>
      <c r="AC7464" s="7">
        <v>117</v>
      </c>
      <c r="AD7464" s="8">
        <v>44148</v>
      </c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</row>
    <row r="7465" ht="15.15" hidden="1" spans="1:86">
      <c r="A7465" s="4">
        <v>44148.9884490741</v>
      </c>
      <c r="B7465" s="5" t="s">
        <v>169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 t="s">
        <v>1120</v>
      </c>
      <c r="Y7465" s="7">
        <v>89502209900</v>
      </c>
      <c r="Z7465" s="6" t="s">
        <v>1122</v>
      </c>
      <c r="AA7465" s="6" t="s">
        <v>1123</v>
      </c>
      <c r="AB7465" s="6" t="s">
        <v>1091</v>
      </c>
      <c r="AC7465" s="7">
        <v>105</v>
      </c>
      <c r="AD7465" s="8">
        <v>44142</v>
      </c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</row>
    <row r="7466" ht="15.15" hidden="1" spans="1:86">
      <c r="A7466" s="4">
        <v>44148.9911226852</v>
      </c>
      <c r="B7466" s="5" t="s">
        <v>169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 t="s">
        <v>1120</v>
      </c>
      <c r="Y7466" s="7">
        <v>89502209900</v>
      </c>
      <c r="Z7466" s="6" t="s">
        <v>1122</v>
      </c>
      <c r="AA7466" s="6" t="s">
        <v>1123</v>
      </c>
      <c r="AB7466" s="6" t="s">
        <v>18045</v>
      </c>
      <c r="AC7466" s="6" t="s">
        <v>18046</v>
      </c>
      <c r="AD7466" s="8">
        <v>44142</v>
      </c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</row>
    <row r="7467" ht="15.15" spans="1:86">
      <c r="A7467" s="4">
        <v>44148.9978240741</v>
      </c>
      <c r="B7467" s="5" t="s">
        <v>11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 t="s">
        <v>13393</v>
      </c>
      <c r="BP7467" s="7">
        <v>89112283631</v>
      </c>
      <c r="BQ7467" s="6" t="s">
        <v>13394</v>
      </c>
      <c r="BR7467" s="6" t="s">
        <v>14805</v>
      </c>
      <c r="BS7467" s="6" t="s">
        <v>16779</v>
      </c>
      <c r="BT7467" s="7">
        <v>131</v>
      </c>
      <c r="BU7467" s="8">
        <v>44148</v>
      </c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</row>
    <row r="7468" ht="15.15" hidden="1" spans="1:86">
      <c r="A7468" s="4">
        <v>44148.997974537</v>
      </c>
      <c r="B7468" s="5" t="s">
        <v>169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 t="s">
        <v>5548</v>
      </c>
      <c r="Y7468" s="7">
        <v>89213855409</v>
      </c>
      <c r="Z7468" s="6" t="s">
        <v>5549</v>
      </c>
      <c r="AA7468" s="6" t="s">
        <v>18047</v>
      </c>
      <c r="AB7468" s="6" t="s">
        <v>5551</v>
      </c>
      <c r="AC7468" s="7">
        <v>114</v>
      </c>
      <c r="AD7468" s="8">
        <v>44148</v>
      </c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</row>
    <row r="7469" ht="15.15" hidden="1" spans="1:86">
      <c r="A7469" s="4">
        <v>44148.9992361111</v>
      </c>
      <c r="B7469" s="5" t="s">
        <v>125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 t="s">
        <v>18048</v>
      </c>
      <c r="AT7469" s="6">
        <v>79219778715</v>
      </c>
      <c r="AU7469" s="6"/>
      <c r="AV7469" s="6" t="s">
        <v>18049</v>
      </c>
      <c r="AW7469" s="6" t="s">
        <v>5685</v>
      </c>
      <c r="AX7469" s="6" t="s">
        <v>5921</v>
      </c>
      <c r="AY7469" s="8">
        <v>44147</v>
      </c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</row>
    <row r="7470" ht="15.15" hidden="1" spans="1:86">
      <c r="A7470" s="4">
        <v>44149.0008101852</v>
      </c>
      <c r="B7470" s="5" t="s">
        <v>169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 t="s">
        <v>5986</v>
      </c>
      <c r="Y7470" s="7">
        <v>89819471753</v>
      </c>
      <c r="Z7470" s="6" t="s">
        <v>5987</v>
      </c>
      <c r="AA7470" s="6" t="s">
        <v>5988</v>
      </c>
      <c r="AB7470" s="6" t="s">
        <v>1021</v>
      </c>
      <c r="AC7470" s="7">
        <v>114</v>
      </c>
      <c r="AD7470" s="8">
        <v>44149</v>
      </c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</row>
    <row r="7471" ht="15.15" hidden="1" spans="1:86">
      <c r="A7471" s="4">
        <v>44149.0041435185</v>
      </c>
      <c r="B7471" s="6" t="s">
        <v>15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 t="s">
        <v>18050</v>
      </c>
      <c r="AF7471" s="7">
        <v>9045167582</v>
      </c>
      <c r="AG7471" s="6" t="s">
        <v>18051</v>
      </c>
      <c r="AH7471" s="6" t="s">
        <v>18052</v>
      </c>
      <c r="AI7471" s="6" t="s">
        <v>3531</v>
      </c>
      <c r="AJ7471" s="7">
        <v>201</v>
      </c>
      <c r="AK7471" s="6" t="s">
        <v>18053</v>
      </c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</row>
    <row r="7472" ht="15.15" hidden="1" spans="1:86">
      <c r="A7472" s="4">
        <v>44149.0048148148</v>
      </c>
      <c r="B7472" s="5" t="s">
        <v>192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 t="s">
        <v>18054</v>
      </c>
      <c r="BA7472" s="7">
        <v>9112521679</v>
      </c>
      <c r="BB7472" s="6"/>
      <c r="BC7472" s="6" t="s">
        <v>4115</v>
      </c>
      <c r="BD7472" s="6" t="s">
        <v>773</v>
      </c>
      <c r="BE7472" s="7">
        <v>102</v>
      </c>
      <c r="BF7472" s="8">
        <v>44149</v>
      </c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</row>
    <row r="7473" ht="15.15" hidden="1" spans="1:86">
      <c r="A7473" s="4">
        <v>44149.0048263889</v>
      </c>
      <c r="B7473" s="5" t="s">
        <v>634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 t="s">
        <v>18055</v>
      </c>
      <c r="BW7473" s="7">
        <v>9213032137</v>
      </c>
      <c r="BX7473" s="6" t="s">
        <v>18056</v>
      </c>
      <c r="BY7473" s="6" t="s">
        <v>18057</v>
      </c>
      <c r="BZ7473" s="6" t="s">
        <v>10782</v>
      </c>
      <c r="CA7473" s="7">
        <v>105</v>
      </c>
      <c r="CB7473" s="8">
        <v>44149</v>
      </c>
      <c r="CC7473" s="6"/>
      <c r="CD7473" s="6"/>
      <c r="CE7473" s="6"/>
      <c r="CF7473" s="6"/>
      <c r="CG7473" s="6"/>
      <c r="CH7473" s="6"/>
    </row>
    <row r="7474" ht="15.15" hidden="1" spans="1:86">
      <c r="A7474" s="4">
        <v>44149.0059027778</v>
      </c>
      <c r="B7474" s="5" t="s">
        <v>192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 t="s">
        <v>18058</v>
      </c>
      <c r="BA7474" s="7">
        <v>9052779030</v>
      </c>
      <c r="BB7474" s="6"/>
      <c r="BC7474" s="6" t="s">
        <v>17817</v>
      </c>
      <c r="BD7474" s="6" t="s">
        <v>773</v>
      </c>
      <c r="BE7474" s="7">
        <v>102</v>
      </c>
      <c r="BF7474" s="8">
        <v>44149</v>
      </c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</row>
    <row r="7475" ht="15.15" hidden="1" spans="1:86">
      <c r="A7475" s="4">
        <v>44149.0080092593</v>
      </c>
      <c r="B7475" s="5" t="s">
        <v>192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 t="s">
        <v>14020</v>
      </c>
      <c r="BA7475" s="7">
        <v>9213383083</v>
      </c>
      <c r="BB7475" s="6"/>
      <c r="BC7475" s="6" t="s">
        <v>18059</v>
      </c>
      <c r="BD7475" s="6" t="s">
        <v>773</v>
      </c>
      <c r="BE7475" s="7">
        <v>102</v>
      </c>
      <c r="BF7475" s="8">
        <v>44149</v>
      </c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</row>
    <row r="7476" ht="15.15" hidden="1" spans="1:86">
      <c r="A7476" s="4">
        <v>44149.0097685185</v>
      </c>
      <c r="B7476" s="5" t="s">
        <v>192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 t="s">
        <v>18060</v>
      </c>
      <c r="BA7476" s="7">
        <v>9522023366</v>
      </c>
      <c r="BB7476" s="6"/>
      <c r="BC7476" s="6" t="s">
        <v>18061</v>
      </c>
      <c r="BD7476" s="6" t="s">
        <v>773</v>
      </c>
      <c r="BE7476" s="7">
        <v>102</v>
      </c>
      <c r="BF7476" s="8">
        <v>44149</v>
      </c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</row>
    <row r="7477" ht="15.15" hidden="1" spans="1:86">
      <c r="A7477" s="4">
        <v>44149.0121643519</v>
      </c>
      <c r="B7477" s="5" t="s">
        <v>169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 t="s">
        <v>18062</v>
      </c>
      <c r="Y7477" s="7">
        <v>89213650474</v>
      </c>
      <c r="Z7477" s="6" t="s">
        <v>18063</v>
      </c>
      <c r="AA7477" s="6" t="s">
        <v>18064</v>
      </c>
      <c r="AB7477" s="6" t="s">
        <v>1976</v>
      </c>
      <c r="AC7477" s="7">
        <v>501</v>
      </c>
      <c r="AD7477" s="8">
        <v>44149</v>
      </c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</row>
    <row r="7478" ht="15.15" hidden="1" spans="1:86">
      <c r="A7478" s="4">
        <v>44149.012650463</v>
      </c>
      <c r="B7478" s="6" t="s">
        <v>15</v>
      </c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 t="s">
        <v>18065</v>
      </c>
      <c r="AF7478" s="7">
        <v>89533698105</v>
      </c>
      <c r="AG7478" s="6" t="s">
        <v>18066</v>
      </c>
      <c r="AH7478" s="6" t="s">
        <v>18067</v>
      </c>
      <c r="AI7478" s="6" t="s">
        <v>18068</v>
      </c>
      <c r="AJ7478" s="7">
        <v>106</v>
      </c>
      <c r="AK7478" s="6" t="s">
        <v>20</v>
      </c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6"/>
      <c r="BA7478" s="6"/>
      <c r="BB7478" s="6"/>
      <c r="BC7478" s="6"/>
      <c r="BD7478" s="6"/>
      <c r="BE7478" s="6"/>
      <c r="BF7478" s="6"/>
      <c r="BG7478" s="6"/>
      <c r="BH7478" s="6"/>
      <c r="BI7478" s="6"/>
      <c r="BJ7478" s="6"/>
      <c r="BK7478" s="6"/>
      <c r="BL7478" s="6"/>
      <c r="BM7478" s="6"/>
      <c r="BN7478" s="6"/>
      <c r="BO7478" s="6"/>
      <c r="BP7478" s="6"/>
      <c r="BQ7478" s="6"/>
      <c r="BR7478" s="6"/>
      <c r="BS7478" s="6"/>
      <c r="BT7478" s="6"/>
      <c r="BU7478" s="6"/>
      <c r="BV7478" s="6"/>
      <c r="BW7478" s="6"/>
      <c r="BX7478" s="6"/>
      <c r="BY7478" s="6"/>
      <c r="BZ7478" s="6"/>
      <c r="CA7478" s="6"/>
      <c r="CB7478" s="6"/>
      <c r="CC7478" s="6"/>
      <c r="CD7478" s="6"/>
      <c r="CE7478" s="6"/>
      <c r="CF7478" s="6"/>
      <c r="CG7478" s="6"/>
      <c r="CH7478" s="6"/>
    </row>
    <row r="7479" ht="15.15" hidden="1" spans="1:86">
      <c r="A7479" s="4">
        <v>44149.0134722222</v>
      </c>
      <c r="B7479" s="5" t="s">
        <v>192</v>
      </c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6" t="s">
        <v>18069</v>
      </c>
      <c r="BA7479" s="7">
        <v>9516525568</v>
      </c>
      <c r="BB7479" s="6"/>
      <c r="BC7479" s="6" t="s">
        <v>18070</v>
      </c>
      <c r="BD7479" s="6" t="s">
        <v>773</v>
      </c>
      <c r="BE7479" s="7">
        <v>102</v>
      </c>
      <c r="BF7479" s="8">
        <v>44149</v>
      </c>
      <c r="BG7479" s="6"/>
      <c r="BH7479" s="6"/>
      <c r="BI7479" s="6"/>
      <c r="BJ7479" s="6"/>
      <c r="BK7479" s="6"/>
      <c r="BL7479" s="6"/>
      <c r="BM7479" s="6"/>
      <c r="BN7479" s="6"/>
      <c r="BO7479" s="6"/>
      <c r="BP7479" s="6"/>
      <c r="BQ7479" s="6"/>
      <c r="BR7479" s="6"/>
      <c r="BS7479" s="6"/>
      <c r="BT7479" s="6"/>
      <c r="BU7479" s="6"/>
      <c r="BV7479" s="6"/>
      <c r="BW7479" s="6"/>
      <c r="BX7479" s="6"/>
      <c r="BY7479" s="6"/>
      <c r="BZ7479" s="6"/>
      <c r="CA7479" s="6"/>
      <c r="CB7479" s="6"/>
      <c r="CC7479" s="6"/>
      <c r="CD7479" s="6"/>
      <c r="CE7479" s="6"/>
      <c r="CF7479" s="6"/>
      <c r="CG7479" s="6"/>
      <c r="CH7479" s="6"/>
    </row>
    <row r="7480" ht="15.15" hidden="1" spans="1:86">
      <c r="A7480" s="4">
        <v>44149.0159375</v>
      </c>
      <c r="B7480" s="5" t="s">
        <v>169</v>
      </c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 t="s">
        <v>18071</v>
      </c>
      <c r="Y7480" s="7">
        <v>89046436668</v>
      </c>
      <c r="Z7480" s="6" t="s">
        <v>18072</v>
      </c>
      <c r="AA7480" s="6" t="s">
        <v>18073</v>
      </c>
      <c r="AB7480" s="6" t="s">
        <v>7724</v>
      </c>
      <c r="AC7480" s="7">
        <v>3</v>
      </c>
      <c r="AD7480" s="8">
        <v>44149</v>
      </c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P7480" s="6"/>
      <c r="BQ7480" s="6"/>
      <c r="BR7480" s="6"/>
      <c r="BS7480" s="6"/>
      <c r="BT7480" s="6"/>
      <c r="BU7480" s="6"/>
      <c r="BV7480" s="6"/>
      <c r="BW7480" s="6"/>
      <c r="BX7480" s="6"/>
      <c r="BY7480" s="6"/>
      <c r="BZ7480" s="6"/>
      <c r="CA7480" s="6"/>
      <c r="CB7480" s="6"/>
      <c r="CC7480" s="6"/>
      <c r="CD7480" s="6"/>
      <c r="CE7480" s="6"/>
      <c r="CF7480" s="6"/>
      <c r="CG7480" s="6"/>
      <c r="CH7480" s="6"/>
    </row>
    <row r="7481" ht="15.15" spans="1:86">
      <c r="A7481" s="4">
        <v>44149.0277199074</v>
      </c>
      <c r="B7481" s="5" t="s">
        <v>11</v>
      </c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 t="s">
        <v>18074</v>
      </c>
      <c r="BP7481" s="6">
        <v>79522447733</v>
      </c>
      <c r="BQ7481" s="6" t="s">
        <v>18075</v>
      </c>
      <c r="BR7481" s="6" t="s">
        <v>18076</v>
      </c>
      <c r="BS7481" s="6" t="s">
        <v>18077</v>
      </c>
      <c r="BT7481" s="7">
        <v>159</v>
      </c>
      <c r="BU7481" s="8">
        <v>44149</v>
      </c>
      <c r="BV7481" s="6"/>
      <c r="BW7481" s="6"/>
      <c r="BX7481" s="6"/>
      <c r="BY7481" s="6"/>
      <c r="BZ7481" s="6"/>
      <c r="CA7481" s="6"/>
      <c r="CB7481" s="6"/>
      <c r="CC7481" s="6"/>
      <c r="CD7481" s="6"/>
      <c r="CE7481" s="6"/>
      <c r="CF7481" s="6"/>
      <c r="CG7481" s="6"/>
      <c r="CH7481" s="6"/>
    </row>
    <row r="7482" ht="15.15" hidden="1" spans="1:86">
      <c r="A7482" s="4">
        <v>44149.0327546296</v>
      </c>
      <c r="B7482" s="6" t="s">
        <v>80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 t="s">
        <v>18078</v>
      </c>
      <c r="BH7482" s="7">
        <v>89112829960</v>
      </c>
      <c r="BI7482" s="6" t="s">
        <v>18079</v>
      </c>
      <c r="BJ7482" s="6" t="s">
        <v>18080</v>
      </c>
      <c r="BK7482" s="6" t="s">
        <v>18081</v>
      </c>
      <c r="BL7482" s="6" t="s">
        <v>18082</v>
      </c>
      <c r="BM7482" s="6" t="s">
        <v>18083</v>
      </c>
      <c r="BN7482" s="5" t="s">
        <v>18084</v>
      </c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</row>
    <row r="7483" ht="15.15" hidden="1" spans="1:86">
      <c r="A7483" s="4">
        <v>44149.0343865741</v>
      </c>
      <c r="B7483" s="6" t="s">
        <v>80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 t="s">
        <v>18085</v>
      </c>
      <c r="BH7483" s="6">
        <v>79817338843</v>
      </c>
      <c r="BI7483" s="6" t="s">
        <v>18086</v>
      </c>
      <c r="BJ7483" s="6" t="s">
        <v>18087</v>
      </c>
      <c r="BK7483" s="6" t="s">
        <v>18088</v>
      </c>
      <c r="BL7483" s="6" t="s">
        <v>6667</v>
      </c>
      <c r="BM7483" s="7">
        <v>108</v>
      </c>
      <c r="BN7483" s="6" t="s">
        <v>26</v>
      </c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</row>
    <row r="7484" ht="15.15" hidden="1" spans="1:86">
      <c r="A7484" s="4">
        <v>44149.0344444444</v>
      </c>
      <c r="B7484" s="5" t="s">
        <v>27</v>
      </c>
      <c r="C7484" s="6"/>
      <c r="D7484" s="6"/>
      <c r="E7484" s="6"/>
      <c r="F7484" s="6"/>
      <c r="G7484" s="6"/>
      <c r="H7484" s="6"/>
      <c r="I7484" s="6"/>
      <c r="J7484" s="6" t="s">
        <v>18089</v>
      </c>
      <c r="K7484" s="6">
        <v>79111729603</v>
      </c>
      <c r="L7484" s="6" t="s">
        <v>18090</v>
      </c>
      <c r="M7484" s="6" t="s">
        <v>18091</v>
      </c>
      <c r="N7484" s="6" t="s">
        <v>18092</v>
      </c>
      <c r="O7484" s="7">
        <v>103</v>
      </c>
      <c r="P7484" s="8">
        <v>44149</v>
      </c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</row>
    <row r="7485" ht="15.15" hidden="1" spans="1:86">
      <c r="A7485" s="4">
        <v>44149.0367939815</v>
      </c>
      <c r="B7485" s="6" t="s">
        <v>80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 t="s">
        <v>18078</v>
      </c>
      <c r="BH7485" s="7">
        <v>89112829960</v>
      </c>
      <c r="BI7485" s="6" t="s">
        <v>18093</v>
      </c>
      <c r="BJ7485" s="6" t="s">
        <v>18094</v>
      </c>
      <c r="BK7485" s="6" t="s">
        <v>18081</v>
      </c>
      <c r="BL7485" s="6" t="s">
        <v>18095</v>
      </c>
      <c r="BM7485" s="7">
        <v>2</v>
      </c>
      <c r="BN7485" s="5" t="s">
        <v>6529</v>
      </c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</row>
    <row r="7486" ht="15.15" hidden="1" spans="1:86">
      <c r="A7486" s="4">
        <v>44149.0483796296</v>
      </c>
      <c r="B7486" s="6" t="s">
        <v>15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 t="s">
        <v>8429</v>
      </c>
      <c r="AF7486" s="6">
        <v>79819281768</v>
      </c>
      <c r="AG7486" s="6" t="s">
        <v>18096</v>
      </c>
      <c r="AH7486" s="6" t="s">
        <v>8431</v>
      </c>
      <c r="AI7486" s="6" t="s">
        <v>2533</v>
      </c>
      <c r="AJ7486" s="7">
        <v>117</v>
      </c>
      <c r="AK7486" s="6" t="s">
        <v>20</v>
      </c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</row>
    <row r="7487" ht="15.15" hidden="1" spans="1:86">
      <c r="A7487" s="4">
        <v>44149.0506365741</v>
      </c>
      <c r="B7487" s="5" t="s">
        <v>169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 t="s">
        <v>17600</v>
      </c>
      <c r="Y7487" s="6" t="s">
        <v>17601</v>
      </c>
      <c r="Z7487" s="6" t="s">
        <v>17602</v>
      </c>
      <c r="AA7487" s="6" t="s">
        <v>17603</v>
      </c>
      <c r="AB7487" s="6" t="s">
        <v>1021</v>
      </c>
      <c r="AC7487" s="7">
        <v>121</v>
      </c>
      <c r="AD7487" s="8">
        <v>38724</v>
      </c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</row>
    <row r="7488" ht="15.15" hidden="1" spans="1:86">
      <c r="A7488" s="4">
        <v>44149.051400463</v>
      </c>
      <c r="B7488" s="5" t="s">
        <v>169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 t="s">
        <v>18097</v>
      </c>
      <c r="Y7488" s="7">
        <v>89216411541</v>
      </c>
      <c r="Z7488" s="6"/>
      <c r="AA7488" s="6" t="s">
        <v>18098</v>
      </c>
      <c r="AB7488" s="6" t="s">
        <v>18099</v>
      </c>
      <c r="AC7488" s="7">
        <v>304</v>
      </c>
      <c r="AD7488" s="7" t="s">
        <v>11504</v>
      </c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</row>
    <row r="7489" ht="15.15" hidden="1" spans="1:86">
      <c r="A7489" s="4">
        <v>44149.0551157407</v>
      </c>
      <c r="B7489" s="5" t="s">
        <v>169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 t="s">
        <v>3873</v>
      </c>
      <c r="Y7489" s="7">
        <v>89118193298</v>
      </c>
      <c r="Z7489" s="6" t="s">
        <v>5311</v>
      </c>
      <c r="AA7489" s="6" t="s">
        <v>18100</v>
      </c>
      <c r="AB7489" s="6" t="s">
        <v>3347</v>
      </c>
      <c r="AC7489" s="7">
        <v>113</v>
      </c>
      <c r="AD7489" s="8">
        <v>44149</v>
      </c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</row>
    <row r="7490" ht="15.15" hidden="1" spans="1:86">
      <c r="A7490" s="4">
        <v>44149.056087963</v>
      </c>
      <c r="B7490" s="5" t="s">
        <v>169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 t="s">
        <v>898</v>
      </c>
      <c r="Y7490" s="6">
        <v>79117376645</v>
      </c>
      <c r="Z7490" s="6"/>
      <c r="AA7490" s="6" t="s">
        <v>898</v>
      </c>
      <c r="AB7490" s="6" t="s">
        <v>1021</v>
      </c>
      <c r="AC7490" s="7">
        <v>104</v>
      </c>
      <c r="AD7490" s="7" t="s">
        <v>18101</v>
      </c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</row>
    <row r="7491" ht="15.15" hidden="1" spans="1:86">
      <c r="A7491" s="4">
        <v>44149.0568634259</v>
      </c>
      <c r="B7491" s="5" t="s">
        <v>169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 t="s">
        <v>897</v>
      </c>
      <c r="Y7491" s="6">
        <v>79117376645</v>
      </c>
      <c r="Z7491" s="6"/>
      <c r="AA7491" s="6" t="s">
        <v>898</v>
      </c>
      <c r="AB7491" s="6" t="s">
        <v>1021</v>
      </c>
      <c r="AC7491" s="6" t="s">
        <v>18102</v>
      </c>
      <c r="AD7491" s="7" t="s">
        <v>18101</v>
      </c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</row>
    <row r="7492" ht="15.15" hidden="1" spans="1:86">
      <c r="A7492" s="4">
        <v>44149.0887731481</v>
      </c>
      <c r="B7492" s="5" t="s">
        <v>169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 t="s">
        <v>6104</v>
      </c>
      <c r="Y7492" s="6" t="s">
        <v>18103</v>
      </c>
      <c r="Z7492" s="6" t="s">
        <v>6106</v>
      </c>
      <c r="AA7492" s="6" t="s">
        <v>18104</v>
      </c>
      <c r="AB7492" s="6" t="s">
        <v>1091</v>
      </c>
      <c r="AC7492" s="7">
        <v>201</v>
      </c>
      <c r="AD7492" s="8">
        <v>44148</v>
      </c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</row>
    <row r="7493" ht="15.15" hidden="1" spans="1:86">
      <c r="A7493" s="4">
        <v>44149.2083912037</v>
      </c>
      <c r="B7493" s="6" t="s">
        <v>80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 t="s">
        <v>18105</v>
      </c>
      <c r="BH7493" s="6">
        <v>79312996570</v>
      </c>
      <c r="BI7493" s="6" t="s">
        <v>18106</v>
      </c>
      <c r="BJ7493" s="6" t="s">
        <v>18107</v>
      </c>
      <c r="BK7493" s="6" t="s">
        <v>18108</v>
      </c>
      <c r="BL7493" s="6" t="s">
        <v>1137</v>
      </c>
      <c r="BM7493" s="7">
        <v>123</v>
      </c>
      <c r="BN7493" s="6" t="s">
        <v>26</v>
      </c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</row>
    <row r="7494" ht="15.15" hidden="1" spans="1:86">
      <c r="A7494" s="4">
        <v>44149.2374305556</v>
      </c>
      <c r="B7494" s="5" t="s">
        <v>169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 t="s">
        <v>5339</v>
      </c>
      <c r="Y7494" s="7">
        <v>89219977757</v>
      </c>
      <c r="Z7494" s="6" t="s">
        <v>5341</v>
      </c>
      <c r="AA7494" s="6" t="s">
        <v>5342</v>
      </c>
      <c r="AB7494" s="6" t="s">
        <v>5343</v>
      </c>
      <c r="AC7494" s="7">
        <v>116</v>
      </c>
      <c r="AD7494" s="8">
        <v>44149</v>
      </c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</row>
    <row r="7495" ht="15.15" hidden="1" spans="1:86">
      <c r="A7495" s="4">
        <v>44149.31875</v>
      </c>
      <c r="B7495" s="5" t="s">
        <v>169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 t="s">
        <v>18109</v>
      </c>
      <c r="Y7495" s="7">
        <v>89944477401</v>
      </c>
      <c r="Z7495" s="6" t="s">
        <v>18110</v>
      </c>
      <c r="AA7495" s="6" t="s">
        <v>18111</v>
      </c>
      <c r="AB7495" s="6" t="s">
        <v>2018</v>
      </c>
      <c r="AC7495" s="7">
        <v>402</v>
      </c>
      <c r="AD7495" s="8">
        <v>44149</v>
      </c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</row>
    <row r="7496" ht="15.15" hidden="1" spans="1:86">
      <c r="A7496" s="4">
        <v>44149.3233796296</v>
      </c>
      <c r="B7496" s="6" t="s">
        <v>80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 t="s">
        <v>18112</v>
      </c>
      <c r="BH7496" s="6">
        <v>79817407323</v>
      </c>
      <c r="BI7496" s="6" t="s">
        <v>14013</v>
      </c>
      <c r="BJ7496" s="6" t="s">
        <v>18113</v>
      </c>
      <c r="BK7496" s="6" t="s">
        <v>18114</v>
      </c>
      <c r="BL7496" s="6" t="s">
        <v>697</v>
      </c>
      <c r="BM7496" s="7">
        <v>203</v>
      </c>
      <c r="BN7496" s="6" t="s">
        <v>1451</v>
      </c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</row>
    <row r="7497" ht="15.15" hidden="1" spans="1:86">
      <c r="A7497" s="4">
        <v>44149.3351388889</v>
      </c>
      <c r="B7497" s="6" t="s">
        <v>80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 t="s">
        <v>3091</v>
      </c>
      <c r="BH7497" s="7">
        <v>89219423230</v>
      </c>
      <c r="BI7497" s="6" t="s">
        <v>3092</v>
      </c>
      <c r="BJ7497" s="6" t="s">
        <v>3113</v>
      </c>
      <c r="BK7497" s="6" t="s">
        <v>3093</v>
      </c>
      <c r="BL7497" s="6" t="s">
        <v>1672</v>
      </c>
      <c r="BM7497" s="7">
        <v>139</v>
      </c>
      <c r="BN7497" s="6" t="s">
        <v>26</v>
      </c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</row>
    <row r="7498" ht="15.15" hidden="1" spans="1:86">
      <c r="A7498" s="4">
        <v>44149.3372453704</v>
      </c>
      <c r="B7498" s="5" t="s">
        <v>169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 t="s">
        <v>1713</v>
      </c>
      <c r="Y7498" s="7">
        <v>89214196018</v>
      </c>
      <c r="Z7498" s="6" t="s">
        <v>1714</v>
      </c>
      <c r="AA7498" s="6" t="s">
        <v>18115</v>
      </c>
      <c r="AB7498" s="6" t="s">
        <v>1021</v>
      </c>
      <c r="AC7498" s="7">
        <v>116</v>
      </c>
      <c r="AD7498" s="8">
        <v>44149</v>
      </c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</row>
    <row r="7499" ht="15.15" spans="1:86">
      <c r="A7499" s="4">
        <v>44149.3556134259</v>
      </c>
      <c r="B7499" s="5" t="s">
        <v>11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 t="s">
        <v>18116</v>
      </c>
      <c r="BP7499" s="7">
        <v>89119895546</v>
      </c>
      <c r="BQ7499" s="6" t="s">
        <v>18117</v>
      </c>
      <c r="BR7499" s="6" t="s">
        <v>18118</v>
      </c>
      <c r="BS7499" s="6" t="s">
        <v>8750</v>
      </c>
      <c r="BT7499" s="7">
        <v>147</v>
      </c>
      <c r="BU7499" s="8">
        <v>44149</v>
      </c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</row>
    <row r="7500" ht="15.15" hidden="1" spans="1:86">
      <c r="A7500" s="4">
        <v>44149.3752777778</v>
      </c>
      <c r="B7500" s="5" t="s">
        <v>169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 t="s">
        <v>18119</v>
      </c>
      <c r="Y7500" s="6">
        <v>79313655946</v>
      </c>
      <c r="Z7500" s="6"/>
      <c r="AA7500" s="6" t="s">
        <v>18120</v>
      </c>
      <c r="AB7500" s="6" t="s">
        <v>697</v>
      </c>
      <c r="AC7500" s="7">
        <v>303</v>
      </c>
      <c r="AD7500" s="8">
        <v>44149</v>
      </c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</row>
    <row r="7501" ht="15.15" hidden="1" spans="1:86">
      <c r="A7501" s="4">
        <v>44149.3762847222</v>
      </c>
      <c r="B7501" s="5" t="s">
        <v>192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 t="s">
        <v>18121</v>
      </c>
      <c r="BA7501" s="6" t="s">
        <v>18122</v>
      </c>
      <c r="BB7501" s="6" t="s">
        <v>18123</v>
      </c>
      <c r="BC7501" s="6" t="s">
        <v>18124</v>
      </c>
      <c r="BD7501" s="6" t="s">
        <v>773</v>
      </c>
      <c r="BE7501" s="7">
        <v>116</v>
      </c>
      <c r="BF7501" s="8">
        <v>40451</v>
      </c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</row>
    <row r="7502" ht="15.15" hidden="1" spans="1:86">
      <c r="A7502" s="4">
        <v>44149.3778356481</v>
      </c>
      <c r="B7502" s="5" t="s">
        <v>192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 t="s">
        <v>18125</v>
      </c>
      <c r="BA7502" s="7">
        <v>89216448670</v>
      </c>
      <c r="BB7502" s="6" t="s">
        <v>18126</v>
      </c>
      <c r="BC7502" s="6" t="s">
        <v>18127</v>
      </c>
      <c r="BD7502" s="6" t="s">
        <v>773</v>
      </c>
      <c r="BE7502" s="7">
        <v>101</v>
      </c>
      <c r="BF7502" s="8">
        <v>44149</v>
      </c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</row>
    <row r="7503" ht="15.15" hidden="1" spans="1:86">
      <c r="A7503" s="4">
        <v>44149.3790046296</v>
      </c>
      <c r="B7503" s="5" t="s">
        <v>169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 t="s">
        <v>18128</v>
      </c>
      <c r="Y7503" s="7">
        <v>89692022026</v>
      </c>
      <c r="Z7503" s="6" t="s">
        <v>18129</v>
      </c>
      <c r="AA7503" s="6" t="s">
        <v>18130</v>
      </c>
      <c r="AB7503" s="6" t="s">
        <v>7724</v>
      </c>
      <c r="AC7503" s="6" t="s">
        <v>1138</v>
      </c>
      <c r="AD7503" s="8">
        <v>44149</v>
      </c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</row>
    <row r="7504" ht="15.15" hidden="1" spans="1:86">
      <c r="A7504" s="4">
        <v>44149.3910185185</v>
      </c>
      <c r="B7504" s="5" t="s">
        <v>192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 t="s">
        <v>549</v>
      </c>
      <c r="BA7504" s="6">
        <f>7-911-181-55-75</f>
        <v>-1215</v>
      </c>
      <c r="BB7504" s="6" t="s">
        <v>550</v>
      </c>
      <c r="BC7504" s="6" t="s">
        <v>551</v>
      </c>
      <c r="BD7504" s="6" t="s">
        <v>773</v>
      </c>
      <c r="BE7504" s="7">
        <v>128</v>
      </c>
      <c r="BF7504" s="8">
        <v>44149</v>
      </c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</row>
    <row r="7505" ht="15.15" hidden="1" spans="1:86">
      <c r="A7505" s="4">
        <v>44149.3953125</v>
      </c>
      <c r="B7505" s="5" t="s">
        <v>192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 t="s">
        <v>549</v>
      </c>
      <c r="BA7505" s="6">
        <f>7-911-181-55-75</f>
        <v>-1215</v>
      </c>
      <c r="BB7505" s="6" t="s">
        <v>550</v>
      </c>
      <c r="BC7505" s="6" t="s">
        <v>7475</v>
      </c>
      <c r="BD7505" s="6" t="s">
        <v>773</v>
      </c>
      <c r="BE7505" s="7">
        <v>116</v>
      </c>
      <c r="BF7505" s="8">
        <v>44147</v>
      </c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</row>
    <row r="7506" ht="15.15" hidden="1" spans="1:86">
      <c r="A7506" s="4">
        <v>44149.3960300926</v>
      </c>
      <c r="B7506" s="6" t="s">
        <v>15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 t="s">
        <v>18131</v>
      </c>
      <c r="AF7506" s="7">
        <v>89110939350</v>
      </c>
      <c r="AG7506" s="6" t="s">
        <v>18132</v>
      </c>
      <c r="AH7506" s="6" t="s">
        <v>18133</v>
      </c>
      <c r="AI7506" s="6" t="s">
        <v>18134</v>
      </c>
      <c r="AJ7506" s="7">
        <v>107</v>
      </c>
      <c r="AK7506" s="6" t="s">
        <v>26</v>
      </c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</row>
    <row r="7507" ht="15.15" hidden="1" spans="1:86">
      <c r="A7507" s="4">
        <v>44149.3965046296</v>
      </c>
      <c r="B7507" s="6" t="s">
        <v>15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 t="s">
        <v>18135</v>
      </c>
      <c r="AF7507" s="6" t="s">
        <v>18136</v>
      </c>
      <c r="AG7507" s="6" t="s">
        <v>18137</v>
      </c>
      <c r="AH7507" s="6" t="s">
        <v>18138</v>
      </c>
      <c r="AI7507" s="6" t="s">
        <v>18139</v>
      </c>
      <c r="AJ7507" s="6" t="s">
        <v>18140</v>
      </c>
      <c r="AK7507" s="6" t="s">
        <v>8526</v>
      </c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</row>
    <row r="7508" ht="15.15" hidden="1" spans="1:86">
      <c r="A7508" s="4">
        <v>44149.4025</v>
      </c>
      <c r="B7508" s="6" t="s">
        <v>15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 t="s">
        <v>18135</v>
      </c>
      <c r="AF7508" s="6" t="s">
        <v>18141</v>
      </c>
      <c r="AG7508" s="6" t="s">
        <v>18137</v>
      </c>
      <c r="AH7508" s="6" t="s">
        <v>18138</v>
      </c>
      <c r="AI7508" s="6" t="s">
        <v>18142</v>
      </c>
      <c r="AJ7508" s="6" t="s">
        <v>18143</v>
      </c>
      <c r="AK7508" s="6" t="s">
        <v>18144</v>
      </c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</row>
    <row r="7509" ht="15.15" hidden="1" spans="1:86">
      <c r="A7509" s="4">
        <v>44149.4106944444</v>
      </c>
      <c r="B7509" s="6" t="s">
        <v>15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 t="s">
        <v>18135</v>
      </c>
      <c r="AF7509" s="6" t="s">
        <v>18141</v>
      </c>
      <c r="AG7509" s="6" t="s">
        <v>18137</v>
      </c>
      <c r="AH7509" s="6" t="s">
        <v>18138</v>
      </c>
      <c r="AI7509" s="6" t="s">
        <v>7422</v>
      </c>
      <c r="AJ7509" s="6" t="s">
        <v>7422</v>
      </c>
      <c r="AK7509" s="6" t="s">
        <v>18145</v>
      </c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</row>
    <row r="7510" ht="15.15" hidden="1" spans="1:86">
      <c r="A7510" s="4">
        <v>44149.4257175926</v>
      </c>
      <c r="B7510" s="6" t="s">
        <v>365</v>
      </c>
      <c r="C7510" s="6" t="s">
        <v>18146</v>
      </c>
      <c r="D7510" s="6" t="s">
        <v>18147</v>
      </c>
      <c r="E7510" s="6" t="s">
        <v>18148</v>
      </c>
      <c r="F7510" s="6" t="s">
        <v>18149</v>
      </c>
      <c r="G7510" s="6" t="s">
        <v>7012</v>
      </c>
      <c r="H7510" s="7">
        <v>403</v>
      </c>
      <c r="I7510" s="8">
        <v>44149</v>
      </c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</row>
    <row r="7511" ht="15.15" hidden="1" spans="1:86">
      <c r="A7511" s="4">
        <v>44149.4277430556</v>
      </c>
      <c r="B7511" s="5" t="s">
        <v>65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 t="s">
        <v>18150</v>
      </c>
      <c r="R7511" s="6">
        <f>7904-630-48-54</f>
        <v>7172</v>
      </c>
      <c r="S7511" s="6" t="s">
        <v>18151</v>
      </c>
      <c r="T7511" s="6" t="s">
        <v>18152</v>
      </c>
      <c r="U7511" s="6" t="s">
        <v>4781</v>
      </c>
      <c r="V7511" s="6">
        <v>1</v>
      </c>
      <c r="W7511" s="8">
        <v>44149</v>
      </c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</row>
    <row r="7512" ht="15.15" hidden="1" spans="1:86">
      <c r="A7512" s="4">
        <v>44149.4327430556</v>
      </c>
      <c r="B7512" s="6" t="s">
        <v>15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 t="s">
        <v>18153</v>
      </c>
      <c r="AF7512" s="6">
        <v>79112527920</v>
      </c>
      <c r="AG7512" s="6" t="s">
        <v>18154</v>
      </c>
      <c r="AH7512" s="6" t="s">
        <v>18155</v>
      </c>
      <c r="AI7512" s="6" t="s">
        <v>6277</v>
      </c>
      <c r="AJ7512" s="7">
        <v>102</v>
      </c>
      <c r="AK7512" s="5" t="s">
        <v>3086</v>
      </c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</row>
    <row r="7513" ht="15.15" hidden="1" spans="1:86">
      <c r="A7513" s="4">
        <v>44149.4421875</v>
      </c>
      <c r="B7513" s="6" t="s">
        <v>15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 t="s">
        <v>13364</v>
      </c>
      <c r="AF7513" s="6">
        <v>79213125062</v>
      </c>
      <c r="AG7513" s="6" t="s">
        <v>18156</v>
      </c>
      <c r="AH7513" s="6" t="s">
        <v>18157</v>
      </c>
      <c r="AI7513" s="6" t="s">
        <v>3527</v>
      </c>
      <c r="AJ7513" s="7">
        <v>602</v>
      </c>
      <c r="AK7513" s="6" t="s">
        <v>26</v>
      </c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</row>
    <row r="7514" ht="15.15" hidden="1" spans="1:86">
      <c r="A7514" s="4">
        <v>44149.4436805556</v>
      </c>
      <c r="B7514" s="5" t="s">
        <v>44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 t="s">
        <v>15976</v>
      </c>
      <c r="AM7514" s="6">
        <v>79910201171</v>
      </c>
      <c r="AN7514" s="6" t="s">
        <v>18158</v>
      </c>
      <c r="AO7514" s="6" t="s">
        <v>15978</v>
      </c>
      <c r="AP7514" s="6" t="s">
        <v>16213</v>
      </c>
      <c r="AQ7514" s="7">
        <v>130</v>
      </c>
      <c r="AR7514" s="8">
        <v>44149</v>
      </c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</row>
    <row r="7515" ht="15.15" hidden="1" spans="1:86">
      <c r="A7515" s="4">
        <v>44149.444849537</v>
      </c>
      <c r="B7515" s="5" t="s">
        <v>44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 t="s">
        <v>15976</v>
      </c>
      <c r="AM7515" s="6">
        <v>79910201171</v>
      </c>
      <c r="AN7515" s="6" t="s">
        <v>18158</v>
      </c>
      <c r="AO7515" s="6" t="s">
        <v>15978</v>
      </c>
      <c r="AP7515" s="6" t="s">
        <v>168</v>
      </c>
      <c r="AQ7515" s="7">
        <v>115</v>
      </c>
      <c r="AR7515" s="8">
        <v>44149</v>
      </c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</row>
    <row r="7516" ht="15.15" hidden="1" spans="1:86">
      <c r="A7516" s="4">
        <v>44149.4448611111</v>
      </c>
      <c r="B7516" s="5" t="s">
        <v>44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 t="s">
        <v>18159</v>
      </c>
      <c r="AM7516" s="6">
        <v>79219068921</v>
      </c>
      <c r="AN7516" s="6" t="s">
        <v>18160</v>
      </c>
      <c r="AO7516" s="6" t="s">
        <v>18161</v>
      </c>
      <c r="AP7516" s="6" t="s">
        <v>16213</v>
      </c>
      <c r="AQ7516" s="7">
        <v>130</v>
      </c>
      <c r="AR7516" s="8">
        <v>44147</v>
      </c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</row>
    <row r="7517" ht="15.15" hidden="1" spans="1:86">
      <c r="A7517" s="4">
        <v>44149.447037037</v>
      </c>
      <c r="B7517" s="5" t="s">
        <v>44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 t="s">
        <v>18159</v>
      </c>
      <c r="AM7517" s="6">
        <v>79219068921</v>
      </c>
      <c r="AN7517" s="6" t="s">
        <v>18160</v>
      </c>
      <c r="AO7517" s="6" t="s">
        <v>18161</v>
      </c>
      <c r="AP7517" s="6" t="s">
        <v>18162</v>
      </c>
      <c r="AQ7517" s="7">
        <v>401</v>
      </c>
      <c r="AR7517" s="8">
        <v>44147</v>
      </c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</row>
    <row r="7518" ht="15.15" hidden="1" spans="1:86">
      <c r="A7518" s="4">
        <v>44149.4514236111</v>
      </c>
      <c r="B7518" s="5" t="s">
        <v>169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 t="s">
        <v>9178</v>
      </c>
      <c r="Y7518" s="7">
        <v>89213660261</v>
      </c>
      <c r="Z7518" s="6" t="s">
        <v>9179</v>
      </c>
      <c r="AA7518" s="6" t="s">
        <v>18163</v>
      </c>
      <c r="AB7518" s="6" t="s">
        <v>697</v>
      </c>
      <c r="AC7518" s="7">
        <v>116</v>
      </c>
      <c r="AD7518" s="8">
        <v>44144</v>
      </c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</row>
    <row r="7519" ht="15.15" hidden="1" spans="1:86">
      <c r="A7519" s="4">
        <v>44149.4521064815</v>
      </c>
      <c r="B7519" s="6" t="s">
        <v>15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 t="s">
        <v>18164</v>
      </c>
      <c r="AF7519" s="7">
        <v>89112790411</v>
      </c>
      <c r="AG7519" s="6" t="s">
        <v>18165</v>
      </c>
      <c r="AH7519" s="6" t="s">
        <v>18166</v>
      </c>
      <c r="AI7519" s="6" t="s">
        <v>1712</v>
      </c>
      <c r="AJ7519" s="7">
        <v>133</v>
      </c>
      <c r="AK7519" s="6" t="s">
        <v>20</v>
      </c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</row>
    <row r="7520" ht="15.15" hidden="1" spans="1:86">
      <c r="A7520" s="4">
        <v>44149.4529282407</v>
      </c>
      <c r="B7520" s="5" t="s">
        <v>634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 t="s">
        <v>18167</v>
      </c>
      <c r="BW7520" s="6">
        <v>79119113483</v>
      </c>
      <c r="BX7520" s="6" t="s">
        <v>18168</v>
      </c>
      <c r="BY7520" s="6" t="s">
        <v>18169</v>
      </c>
      <c r="BZ7520" s="6" t="s">
        <v>12690</v>
      </c>
      <c r="CA7520" s="7">
        <v>173</v>
      </c>
      <c r="CB7520" s="8">
        <v>44148</v>
      </c>
      <c r="CC7520" s="6"/>
      <c r="CD7520" s="6"/>
      <c r="CE7520" s="6"/>
      <c r="CF7520" s="6"/>
      <c r="CG7520" s="6"/>
      <c r="CH7520" s="6"/>
    </row>
    <row r="7521" ht="15.15" hidden="1" spans="1:86">
      <c r="A7521" s="4">
        <v>44149.4531481481</v>
      </c>
      <c r="B7521" s="5" t="s">
        <v>634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 t="s">
        <v>18167</v>
      </c>
      <c r="BW7521" s="6">
        <v>79119113483</v>
      </c>
      <c r="BX7521" s="6" t="s">
        <v>18168</v>
      </c>
      <c r="BY7521" s="6" t="s">
        <v>18169</v>
      </c>
      <c r="BZ7521" s="6" t="s">
        <v>12690</v>
      </c>
      <c r="CA7521" s="7">
        <v>173</v>
      </c>
      <c r="CB7521" s="8">
        <v>44148</v>
      </c>
      <c r="CC7521" s="6"/>
      <c r="CD7521" s="6"/>
      <c r="CE7521" s="6"/>
      <c r="CF7521" s="6"/>
      <c r="CG7521" s="6"/>
      <c r="CH7521" s="6"/>
    </row>
    <row r="7522" ht="15.15" hidden="1" spans="1:86">
      <c r="A7522" s="4">
        <v>44149.4532523148</v>
      </c>
      <c r="B7522" s="5" t="s">
        <v>169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 t="s">
        <v>18170</v>
      </c>
      <c r="Y7522" s="7">
        <v>89213660261</v>
      </c>
      <c r="Z7522" s="6" t="s">
        <v>9179</v>
      </c>
      <c r="AA7522" s="6" t="s">
        <v>18163</v>
      </c>
      <c r="AB7522" s="6" t="s">
        <v>18171</v>
      </c>
      <c r="AC7522" s="7">
        <v>116</v>
      </c>
      <c r="AD7522" s="8">
        <v>44144</v>
      </c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</row>
    <row r="7523" ht="15.15" hidden="1" spans="1:86">
      <c r="A7523" s="4">
        <v>44149.45625</v>
      </c>
      <c r="B7523" s="6" t="s">
        <v>15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 t="s">
        <v>18172</v>
      </c>
      <c r="AF7523" s="7">
        <v>89217428882</v>
      </c>
      <c r="AG7523" s="6" t="s">
        <v>18173</v>
      </c>
      <c r="AH7523" s="6" t="s">
        <v>18174</v>
      </c>
      <c r="AI7523" s="6" t="s">
        <v>18175</v>
      </c>
      <c r="AJ7523" s="7">
        <v>403</v>
      </c>
      <c r="AK7523" s="6" t="s">
        <v>20</v>
      </c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</row>
    <row r="7524" ht="15.15" hidden="1" spans="1:86">
      <c r="A7524" s="4">
        <v>44149.4629282407</v>
      </c>
      <c r="B7524" s="5" t="s">
        <v>65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 t="s">
        <v>18176</v>
      </c>
      <c r="R7524" s="7">
        <v>89286636623</v>
      </c>
      <c r="S7524" s="6" t="s">
        <v>18177</v>
      </c>
      <c r="T7524" s="6" t="s">
        <v>18178</v>
      </c>
      <c r="U7524" s="6" t="s">
        <v>18179</v>
      </c>
      <c r="V7524" s="6">
        <v>1</v>
      </c>
      <c r="W7524" s="8">
        <v>44148</v>
      </c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</row>
    <row r="7525" ht="15.15" hidden="1" spans="1:86">
      <c r="A7525" s="4">
        <v>44149.4718865741</v>
      </c>
      <c r="B7525" s="5" t="s">
        <v>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 t="s">
        <v>18180</v>
      </c>
      <c r="R7525" s="7">
        <v>79117001219</v>
      </c>
      <c r="S7525" s="6" t="s">
        <v>18181</v>
      </c>
      <c r="T7525" s="6" t="s">
        <v>18182</v>
      </c>
      <c r="U7525" s="6" t="s">
        <v>4868</v>
      </c>
      <c r="V7525" s="6">
        <v>1</v>
      </c>
      <c r="W7525" s="8">
        <v>44149</v>
      </c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</row>
    <row r="7526" ht="15.15" hidden="1" spans="1:86">
      <c r="A7526" s="4">
        <v>44149.4771643519</v>
      </c>
      <c r="B7526" s="6" t="s">
        <v>80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 t="s">
        <v>12386</v>
      </c>
      <c r="BH7526" s="6">
        <v>79119245662</v>
      </c>
      <c r="BI7526" s="6" t="s">
        <v>12387</v>
      </c>
      <c r="BJ7526" s="6" t="s">
        <v>17821</v>
      </c>
      <c r="BK7526" s="6" t="s">
        <v>12388</v>
      </c>
      <c r="BL7526" s="6" t="s">
        <v>1368</v>
      </c>
      <c r="BM7526" s="7">
        <v>138</v>
      </c>
      <c r="BN7526" s="6" t="s">
        <v>74</v>
      </c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</row>
    <row r="7527" ht="15.15" hidden="1" spans="1:86">
      <c r="A7527" s="4">
        <v>44149.4809606482</v>
      </c>
      <c r="B7527" s="5" t="s">
        <v>65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 t="s">
        <v>18183</v>
      </c>
      <c r="R7527" s="7">
        <v>89216444474</v>
      </c>
      <c r="S7527" s="6"/>
      <c r="T7527" s="6" t="s">
        <v>18184</v>
      </c>
      <c r="U7527" s="6" t="s">
        <v>5232</v>
      </c>
      <c r="V7527" s="7">
        <v>202</v>
      </c>
      <c r="W7527" s="8">
        <v>44149</v>
      </c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</row>
    <row r="7528" ht="15.15" spans="1:86">
      <c r="A7528" s="4">
        <v>44149.4846412037</v>
      </c>
      <c r="B7528" s="5" t="s">
        <v>11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 t="s">
        <v>18185</v>
      </c>
      <c r="BP7528" s="6">
        <v>79217465214</v>
      </c>
      <c r="BQ7528" s="6" t="s">
        <v>18186</v>
      </c>
      <c r="BR7528" s="6" t="s">
        <v>18187</v>
      </c>
      <c r="BS7528" s="6" t="s">
        <v>12595</v>
      </c>
      <c r="BT7528" s="7">
        <v>161</v>
      </c>
      <c r="BU7528" s="8">
        <v>44149</v>
      </c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</row>
    <row r="7529" ht="15.15" hidden="1" spans="1:86">
      <c r="A7529" s="4">
        <v>44149.4889351852</v>
      </c>
      <c r="B7529" s="5" t="s">
        <v>169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 t="s">
        <v>11732</v>
      </c>
      <c r="Y7529" s="6">
        <v>79110908215</v>
      </c>
      <c r="Z7529" s="6" t="s">
        <v>11733</v>
      </c>
      <c r="AA7529" s="6" t="s">
        <v>11734</v>
      </c>
      <c r="AB7529" s="6" t="s">
        <v>1021</v>
      </c>
      <c r="AC7529" s="7">
        <v>404</v>
      </c>
      <c r="AD7529" s="8">
        <v>44149</v>
      </c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</row>
    <row r="7530" ht="15.15" hidden="1" spans="1:86">
      <c r="A7530" s="4">
        <v>44149.4909143519</v>
      </c>
      <c r="B7530" s="5" t="s">
        <v>169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 t="s">
        <v>1318</v>
      </c>
      <c r="Y7530" s="7">
        <v>89522010094</v>
      </c>
      <c r="Z7530" s="6" t="s">
        <v>1319</v>
      </c>
      <c r="AA7530" s="6" t="s">
        <v>1320</v>
      </c>
      <c r="AB7530" s="6" t="s">
        <v>1021</v>
      </c>
      <c r="AC7530" s="7">
        <v>404</v>
      </c>
      <c r="AD7530" s="7" t="s">
        <v>6642</v>
      </c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</row>
    <row r="7531" ht="15.15" spans="1:86">
      <c r="A7531" s="4">
        <v>44149.4983333333</v>
      </c>
      <c r="B7531" s="5" t="s">
        <v>11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 t="s">
        <v>18188</v>
      </c>
      <c r="BP7531" s="7">
        <v>89052666597</v>
      </c>
      <c r="BQ7531" s="6" t="s">
        <v>18189</v>
      </c>
      <c r="BR7531" s="6" t="s">
        <v>18190</v>
      </c>
      <c r="BS7531" s="6" t="s">
        <v>378</v>
      </c>
      <c r="BT7531" s="7">
        <v>233</v>
      </c>
      <c r="BU7531" s="8">
        <v>44149</v>
      </c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</row>
    <row r="7532" ht="15.15" hidden="1" spans="1:86">
      <c r="A7532" s="4">
        <v>44149.5001157407</v>
      </c>
      <c r="B7532" s="5" t="s">
        <v>169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 t="s">
        <v>18191</v>
      </c>
      <c r="Y7532" s="7">
        <v>89523731153</v>
      </c>
      <c r="Z7532" s="6" t="s">
        <v>18192</v>
      </c>
      <c r="AA7532" s="6" t="s">
        <v>18193</v>
      </c>
      <c r="AB7532" s="6" t="s">
        <v>874</v>
      </c>
      <c r="AC7532" s="7">
        <v>303</v>
      </c>
      <c r="AD7532" s="8">
        <v>44149</v>
      </c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</row>
    <row r="7533" ht="15.15" hidden="1" spans="1:86">
      <c r="A7533" s="4">
        <v>44149.5003356481</v>
      </c>
      <c r="B7533" s="5" t="s">
        <v>44</v>
      </c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 t="s">
        <v>18194</v>
      </c>
      <c r="AM7533" s="7">
        <v>89213782980</v>
      </c>
      <c r="AN7533" s="6" t="s">
        <v>18195</v>
      </c>
      <c r="AO7533" s="6" t="s">
        <v>18196</v>
      </c>
      <c r="AP7533" s="6" t="s">
        <v>16077</v>
      </c>
      <c r="AQ7533" s="7">
        <v>203</v>
      </c>
      <c r="AR7533" s="8">
        <v>44147</v>
      </c>
      <c r="AS7533" s="6"/>
      <c r="AT7533" s="6"/>
      <c r="AU7533" s="6"/>
      <c r="AV7533" s="6"/>
      <c r="AW7533" s="6"/>
      <c r="AX7533" s="6"/>
      <c r="AY7533" s="6"/>
      <c r="AZ7533" s="6"/>
      <c r="BA7533" s="6"/>
      <c r="BB7533" s="6"/>
      <c r="BC7533" s="6"/>
      <c r="BD7533" s="6"/>
      <c r="BE7533" s="6"/>
      <c r="BF7533" s="6"/>
      <c r="BG7533" s="6"/>
      <c r="BH7533" s="6"/>
      <c r="BI7533" s="6"/>
      <c r="BJ7533" s="6"/>
      <c r="BK7533" s="6"/>
      <c r="BL7533" s="6"/>
      <c r="BM7533" s="6"/>
      <c r="BN7533" s="6"/>
      <c r="BO7533" s="6"/>
      <c r="BP7533" s="6"/>
      <c r="BQ7533" s="6"/>
      <c r="BR7533" s="6"/>
      <c r="BS7533" s="6"/>
      <c r="BT7533" s="6"/>
      <c r="BU7533" s="6"/>
      <c r="BV7533" s="6"/>
      <c r="BW7533" s="6"/>
      <c r="BX7533" s="6"/>
      <c r="BY7533" s="6"/>
      <c r="BZ7533" s="6"/>
      <c r="CA7533" s="6"/>
      <c r="CB7533" s="6"/>
      <c r="CC7533" s="6"/>
      <c r="CD7533" s="6"/>
      <c r="CE7533" s="6"/>
      <c r="CF7533" s="6"/>
      <c r="CG7533" s="6"/>
      <c r="CH7533" s="6"/>
    </row>
    <row r="7534" ht="15.15" hidden="1" spans="1:86">
      <c r="A7534" s="4">
        <v>44149.5009953704</v>
      </c>
      <c r="B7534" s="5" t="s">
        <v>44</v>
      </c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 t="s">
        <v>18194</v>
      </c>
      <c r="AM7534" s="7">
        <v>89213782980</v>
      </c>
      <c r="AN7534" s="6" t="s">
        <v>18195</v>
      </c>
      <c r="AO7534" s="6" t="s">
        <v>18197</v>
      </c>
      <c r="AP7534" s="6" t="s">
        <v>16077</v>
      </c>
      <c r="AQ7534" s="7">
        <v>202</v>
      </c>
      <c r="AR7534" s="8">
        <v>44147</v>
      </c>
      <c r="AS7534" s="6"/>
      <c r="AT7534" s="6"/>
      <c r="AU7534" s="6"/>
      <c r="AV7534" s="6"/>
      <c r="AW7534" s="6"/>
      <c r="AX7534" s="6"/>
      <c r="AY7534" s="6"/>
      <c r="AZ7534" s="6"/>
      <c r="BA7534" s="6"/>
      <c r="BB7534" s="6"/>
      <c r="BC7534" s="6"/>
      <c r="BD7534" s="6"/>
      <c r="BE7534" s="6"/>
      <c r="BF7534" s="6"/>
      <c r="BG7534" s="6"/>
      <c r="BH7534" s="6"/>
      <c r="BI7534" s="6"/>
      <c r="BJ7534" s="6"/>
      <c r="BK7534" s="6"/>
      <c r="BL7534" s="6"/>
      <c r="BM7534" s="6"/>
      <c r="BN7534" s="6"/>
      <c r="BO7534" s="6"/>
      <c r="BP7534" s="6"/>
      <c r="BQ7534" s="6"/>
      <c r="BR7534" s="6"/>
      <c r="BS7534" s="6"/>
      <c r="BT7534" s="6"/>
      <c r="BU7534" s="6"/>
      <c r="BV7534" s="6"/>
      <c r="BW7534" s="6"/>
      <c r="BX7534" s="6"/>
      <c r="BY7534" s="6"/>
      <c r="BZ7534" s="6"/>
      <c r="CA7534" s="6"/>
      <c r="CB7534" s="6"/>
      <c r="CC7534" s="6"/>
      <c r="CD7534" s="6"/>
      <c r="CE7534" s="6"/>
      <c r="CF7534" s="6"/>
      <c r="CG7534" s="6"/>
      <c r="CH7534" s="6"/>
    </row>
    <row r="7535" ht="15.15" hidden="1" spans="1:86">
      <c r="A7535" s="4">
        <v>44149.5018518519</v>
      </c>
      <c r="B7535" s="5" t="s">
        <v>44</v>
      </c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 t="s">
        <v>18194</v>
      </c>
      <c r="AM7535" s="7">
        <v>89213782980</v>
      </c>
      <c r="AN7535" s="6" t="s">
        <v>18195</v>
      </c>
      <c r="AO7535" s="6" t="s">
        <v>18196</v>
      </c>
      <c r="AP7535" s="6" t="s">
        <v>18198</v>
      </c>
      <c r="AQ7535" s="7">
        <v>403</v>
      </c>
      <c r="AR7535" s="8">
        <v>44147</v>
      </c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P7535" s="6"/>
      <c r="BQ7535" s="6"/>
      <c r="BR7535" s="6"/>
      <c r="BS7535" s="6"/>
      <c r="BT7535" s="6"/>
      <c r="BU7535" s="6"/>
      <c r="BV7535" s="6"/>
      <c r="BW7535" s="6"/>
      <c r="BX7535" s="6"/>
      <c r="BY7535" s="6"/>
      <c r="BZ7535" s="6"/>
      <c r="CA7535" s="6"/>
      <c r="CB7535" s="6"/>
      <c r="CC7535" s="6"/>
      <c r="CD7535" s="6"/>
      <c r="CE7535" s="6"/>
      <c r="CF7535" s="6"/>
      <c r="CG7535" s="6"/>
      <c r="CH7535" s="6"/>
    </row>
    <row r="7536" ht="15.15" hidden="1" spans="1:86">
      <c r="A7536" s="4">
        <v>44149.5023611111</v>
      </c>
      <c r="B7536" s="5" t="s">
        <v>44</v>
      </c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 t="s">
        <v>18194</v>
      </c>
      <c r="AM7536" s="7">
        <v>89213782980</v>
      </c>
      <c r="AN7536" s="6" t="s">
        <v>18195</v>
      </c>
      <c r="AO7536" s="6" t="s">
        <v>18197</v>
      </c>
      <c r="AP7536" s="6" t="s">
        <v>18198</v>
      </c>
      <c r="AQ7536" s="7">
        <v>402</v>
      </c>
      <c r="AR7536" s="8">
        <v>44147</v>
      </c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P7536" s="6"/>
      <c r="BQ7536" s="6"/>
      <c r="BR7536" s="6"/>
      <c r="BS7536" s="6"/>
      <c r="BT7536" s="6"/>
      <c r="BU7536" s="6"/>
      <c r="BV7536" s="6"/>
      <c r="BW7536" s="6"/>
      <c r="BX7536" s="6"/>
      <c r="BY7536" s="6"/>
      <c r="BZ7536" s="6"/>
      <c r="CA7536" s="6"/>
      <c r="CB7536" s="6"/>
      <c r="CC7536" s="6"/>
      <c r="CD7536" s="6"/>
      <c r="CE7536" s="6"/>
      <c r="CF7536" s="6"/>
      <c r="CG7536" s="6"/>
      <c r="CH7536" s="6"/>
    </row>
    <row r="7537" ht="15.15" hidden="1" spans="1:86">
      <c r="A7537" s="4">
        <v>44149.5029976852</v>
      </c>
      <c r="B7537" s="5" t="s">
        <v>44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 t="s">
        <v>18194</v>
      </c>
      <c r="AM7537" s="7">
        <v>89213782980</v>
      </c>
      <c r="AN7537" s="6" t="s">
        <v>18195</v>
      </c>
      <c r="AO7537" s="6" t="s">
        <v>18199</v>
      </c>
      <c r="AP7537" s="6" t="s">
        <v>18200</v>
      </c>
      <c r="AQ7537" s="7">
        <v>115</v>
      </c>
      <c r="AR7537" s="8">
        <v>44147</v>
      </c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</row>
    <row r="7538" ht="15.15" hidden="1" spans="1:86">
      <c r="A7538" s="4">
        <v>44149.5034490741</v>
      </c>
      <c r="B7538" s="5" t="s">
        <v>65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 t="s">
        <v>18201</v>
      </c>
      <c r="R7538" s="6">
        <v>79219027249</v>
      </c>
      <c r="S7538" s="6" t="s">
        <v>18202</v>
      </c>
      <c r="T7538" s="6" t="s">
        <v>18203</v>
      </c>
      <c r="U7538" s="6" t="s">
        <v>3659</v>
      </c>
      <c r="V7538" s="7">
        <v>301</v>
      </c>
      <c r="W7538" s="8">
        <v>44149</v>
      </c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</row>
    <row r="7539" ht="15.15" hidden="1" spans="1:86">
      <c r="A7539" s="4">
        <v>44149.5038657407</v>
      </c>
      <c r="B7539" s="5" t="s">
        <v>169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 t="s">
        <v>18204</v>
      </c>
      <c r="Y7539" s="7">
        <v>89602440304</v>
      </c>
      <c r="Z7539" s="6" t="s">
        <v>18205</v>
      </c>
      <c r="AA7539" s="6" t="s">
        <v>15669</v>
      </c>
      <c r="AB7539" s="6" t="s">
        <v>3007</v>
      </c>
      <c r="AC7539" s="7">
        <v>201</v>
      </c>
      <c r="AD7539" s="8">
        <v>44149</v>
      </c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</row>
    <row r="7540" ht="15.15" spans="1:86">
      <c r="A7540" s="4">
        <v>44149.5052893519</v>
      </c>
      <c r="B7540" s="5" t="s">
        <v>11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 t="s">
        <v>13151</v>
      </c>
      <c r="BP7540" s="6" t="s">
        <v>13152</v>
      </c>
      <c r="BQ7540" s="6" t="s">
        <v>13153</v>
      </c>
      <c r="BR7540" s="6" t="s">
        <v>13154</v>
      </c>
      <c r="BS7540" s="6" t="s">
        <v>15641</v>
      </c>
      <c r="BT7540" s="7">
        <v>215</v>
      </c>
      <c r="BU7540" s="8">
        <v>44149</v>
      </c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</row>
    <row r="7541" ht="15.15" hidden="1" spans="1:86">
      <c r="A7541" s="4">
        <v>44149.5078009259</v>
      </c>
      <c r="B7541" s="6" t="s">
        <v>15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 t="s">
        <v>18206</v>
      </c>
      <c r="AF7541" s="6">
        <v>79215944841</v>
      </c>
      <c r="AG7541" s="6" t="s">
        <v>18207</v>
      </c>
      <c r="AH7541" s="6" t="s">
        <v>18208</v>
      </c>
      <c r="AI7541" s="6" t="s">
        <v>18209</v>
      </c>
      <c r="AJ7541" s="6" t="s">
        <v>18210</v>
      </c>
      <c r="AK7541" s="5" t="s">
        <v>18211</v>
      </c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</row>
    <row r="7542" ht="15.15" spans="1:86">
      <c r="A7542" s="4">
        <v>44149.5130439815</v>
      </c>
      <c r="B7542" s="5" t="s">
        <v>11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 t="s">
        <v>18212</v>
      </c>
      <c r="BP7542" s="7">
        <v>89219060807</v>
      </c>
      <c r="BQ7542" s="6" t="s">
        <v>18213</v>
      </c>
      <c r="BR7542" s="6" t="s">
        <v>18214</v>
      </c>
      <c r="BS7542" s="6" t="s">
        <v>3273</v>
      </c>
      <c r="BT7542" s="7">
        <v>1</v>
      </c>
      <c r="BU7542" s="8">
        <v>44149</v>
      </c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</row>
    <row r="7543" ht="15.15" hidden="1" spans="1:86">
      <c r="A7543" s="4">
        <v>44149.514224537</v>
      </c>
      <c r="B7543" s="5" t="s">
        <v>65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 t="s">
        <v>18121</v>
      </c>
      <c r="R7543" s="6" t="s">
        <v>18122</v>
      </c>
      <c r="S7543" s="6" t="s">
        <v>18123</v>
      </c>
      <c r="T7543" s="6" t="s">
        <v>18124</v>
      </c>
      <c r="U7543" s="6" t="s">
        <v>18215</v>
      </c>
      <c r="V7543" s="7">
        <v>402</v>
      </c>
      <c r="W7543" s="8">
        <v>40451</v>
      </c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</row>
    <row r="7544" ht="15.15" hidden="1" spans="1:86">
      <c r="A7544" s="4">
        <v>44149.5151157407</v>
      </c>
      <c r="B7544" s="5" t="s">
        <v>169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 t="s">
        <v>5868</v>
      </c>
      <c r="Y7544" s="6">
        <v>79516686076</v>
      </c>
      <c r="Z7544" s="6" t="s">
        <v>5869</v>
      </c>
      <c r="AA7544" s="6" t="s">
        <v>5870</v>
      </c>
      <c r="AB7544" s="6" t="s">
        <v>1021</v>
      </c>
      <c r="AC7544" s="7">
        <v>104</v>
      </c>
      <c r="AD7544" s="8">
        <v>44149</v>
      </c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</row>
    <row r="7545" ht="15.15" hidden="1" spans="1:86">
      <c r="A7545" s="4">
        <v>44149.518287037</v>
      </c>
      <c r="B7545" s="6" t="s">
        <v>15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 t="s">
        <v>3998</v>
      </c>
      <c r="AF7545" s="6">
        <v>79523797601</v>
      </c>
      <c r="AG7545" s="6" t="s">
        <v>5265</v>
      </c>
      <c r="AH7545" s="6" t="s">
        <v>5266</v>
      </c>
      <c r="AI7545" s="6" t="s">
        <v>6687</v>
      </c>
      <c r="AJ7545" s="7">
        <v>106</v>
      </c>
      <c r="AK7545" s="6" t="s">
        <v>20</v>
      </c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</row>
    <row r="7546" ht="15.15" hidden="1" spans="1:86">
      <c r="A7546" s="4">
        <v>44149.5188078704</v>
      </c>
      <c r="B7546" s="6" t="s">
        <v>15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 t="s">
        <v>17872</v>
      </c>
      <c r="AF7546" s="6">
        <v>79219159579</v>
      </c>
      <c r="AG7546" s="6" t="s">
        <v>17873</v>
      </c>
      <c r="AH7546" s="6" t="s">
        <v>17874</v>
      </c>
      <c r="AI7546" s="6" t="s">
        <v>17875</v>
      </c>
      <c r="AJ7546" s="7">
        <v>101</v>
      </c>
      <c r="AK7546" s="6" t="s">
        <v>433</v>
      </c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</row>
    <row r="7547" ht="15.15" hidden="1" spans="1:86">
      <c r="A7547" s="4">
        <v>44149.524212963</v>
      </c>
      <c r="B7547" s="5" t="s">
        <v>169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 t="s">
        <v>7081</v>
      </c>
      <c r="Y7547" s="6" t="s">
        <v>7082</v>
      </c>
      <c r="Z7547" s="6" t="s">
        <v>7083</v>
      </c>
      <c r="AA7547" s="6" t="s">
        <v>7084</v>
      </c>
      <c r="AB7547" s="6" t="s">
        <v>3347</v>
      </c>
      <c r="AC7547" s="7">
        <v>405</v>
      </c>
      <c r="AD7547" s="8">
        <v>44149</v>
      </c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</row>
    <row r="7548" ht="15.15" spans="1:86">
      <c r="A7548" s="4">
        <v>44149.5287615741</v>
      </c>
      <c r="B7548" s="5" t="s">
        <v>11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 t="s">
        <v>18216</v>
      </c>
      <c r="BP7548" s="6">
        <v>79817818081</v>
      </c>
      <c r="BQ7548" s="6" t="s">
        <v>18217</v>
      </c>
      <c r="BR7548" s="6" t="s">
        <v>18218</v>
      </c>
      <c r="BS7548" s="6" t="s">
        <v>378</v>
      </c>
      <c r="BT7548" s="7">
        <v>233</v>
      </c>
      <c r="BU7548" s="8">
        <v>44149</v>
      </c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</row>
    <row r="7549" ht="15.15" hidden="1" spans="1:86">
      <c r="A7549" s="4">
        <v>44149.5297337963</v>
      </c>
      <c r="B7549" s="6" t="s">
        <v>15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 t="s">
        <v>18219</v>
      </c>
      <c r="AF7549" s="6">
        <v>79215906681</v>
      </c>
      <c r="AG7549" s="6" t="s">
        <v>18220</v>
      </c>
      <c r="AH7549" s="6" t="s">
        <v>18221</v>
      </c>
      <c r="AI7549" s="6" t="s">
        <v>7587</v>
      </c>
      <c r="AJ7549" s="7">
        <v>103</v>
      </c>
      <c r="AK7549" s="5" t="s">
        <v>18222</v>
      </c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</row>
    <row r="7550" ht="15.15" hidden="1" spans="1:86">
      <c r="A7550" s="4">
        <v>44149.5390740741</v>
      </c>
      <c r="B7550" s="6" t="s">
        <v>80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 t="s">
        <v>18223</v>
      </c>
      <c r="BH7550" s="7">
        <v>89118377755</v>
      </c>
      <c r="BI7550" s="6" t="s">
        <v>18224</v>
      </c>
      <c r="BJ7550" s="6" t="s">
        <v>18225</v>
      </c>
      <c r="BK7550" s="6" t="s">
        <v>18226</v>
      </c>
      <c r="BL7550" s="6" t="s">
        <v>18227</v>
      </c>
      <c r="BM7550" s="7">
        <v>161</v>
      </c>
      <c r="BN7550" s="6" t="s">
        <v>20</v>
      </c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</row>
    <row r="7551" ht="15.15" hidden="1" spans="1:86">
      <c r="A7551" s="4">
        <v>44149.5404398148</v>
      </c>
      <c r="B7551" s="5" t="s">
        <v>169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 t="s">
        <v>18228</v>
      </c>
      <c r="Y7551" s="7">
        <v>89054500305</v>
      </c>
      <c r="Z7551" s="6"/>
      <c r="AA7551" s="6" t="s">
        <v>18229</v>
      </c>
      <c r="AB7551" s="6" t="s">
        <v>1253</v>
      </c>
      <c r="AC7551" s="7">
        <v>404</v>
      </c>
      <c r="AD7551" s="8">
        <v>44149</v>
      </c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</row>
    <row r="7552" ht="15.15" hidden="1" spans="1:86">
      <c r="A7552" s="4">
        <v>44149.5440509259</v>
      </c>
      <c r="B7552" s="6" t="s">
        <v>80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 t="s">
        <v>18230</v>
      </c>
      <c r="BH7552" s="7">
        <v>89112584820</v>
      </c>
      <c r="BI7552" s="6" t="s">
        <v>18231</v>
      </c>
      <c r="BJ7552" s="6" t="s">
        <v>18232</v>
      </c>
      <c r="BK7552" s="6" t="s">
        <v>18233</v>
      </c>
      <c r="BL7552" s="6" t="s">
        <v>18234</v>
      </c>
      <c r="BM7552" s="7">
        <v>156</v>
      </c>
      <c r="BN7552" s="6" t="s">
        <v>20</v>
      </c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</row>
    <row r="7553" ht="15.15" hidden="1" spans="1:86">
      <c r="A7553" s="4">
        <v>44149.5520717593</v>
      </c>
      <c r="B7553" s="5" t="s">
        <v>65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 t="s">
        <v>4334</v>
      </c>
      <c r="R7553" s="7">
        <v>79217459311</v>
      </c>
      <c r="S7553" s="6" t="s">
        <v>4335</v>
      </c>
      <c r="T7553" s="6" t="s">
        <v>4336</v>
      </c>
      <c r="U7553" s="6" t="s">
        <v>4868</v>
      </c>
      <c r="V7553" s="6">
        <v>3</v>
      </c>
      <c r="W7553" s="8">
        <v>44145</v>
      </c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</row>
    <row r="7554" ht="15.15" spans="1:86">
      <c r="A7554" s="4">
        <v>44149.5536226852</v>
      </c>
      <c r="B7554" s="5" t="s">
        <v>11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 t="s">
        <v>14263</v>
      </c>
      <c r="BP7554" s="7">
        <v>89214141221</v>
      </c>
      <c r="BQ7554" s="6" t="s">
        <v>14264</v>
      </c>
      <c r="BR7554" s="6" t="s">
        <v>14265</v>
      </c>
      <c r="BS7554" s="6" t="s">
        <v>10354</v>
      </c>
      <c r="BT7554" s="7">
        <v>128</v>
      </c>
      <c r="BU7554" s="8">
        <v>44149</v>
      </c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</row>
    <row r="7555" ht="15.15" hidden="1" spans="1:86">
      <c r="A7555" s="4">
        <v>44149.5545601852</v>
      </c>
      <c r="B7555" s="6" t="s">
        <v>15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 t="s">
        <v>18206</v>
      </c>
      <c r="AF7555" s="6">
        <v>79215944841</v>
      </c>
      <c r="AG7555" s="6" t="s">
        <v>18207</v>
      </c>
      <c r="AH7555" s="6" t="s">
        <v>18208</v>
      </c>
      <c r="AI7555" s="6" t="s">
        <v>18209</v>
      </c>
      <c r="AJ7555" s="6" t="s">
        <v>18210</v>
      </c>
      <c r="AK7555" s="5" t="s">
        <v>18211</v>
      </c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</row>
    <row r="7556" ht="15.15" spans="1:86">
      <c r="A7556" s="4">
        <v>44149.5546643519</v>
      </c>
      <c r="B7556" s="5" t="s">
        <v>11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 t="s">
        <v>18235</v>
      </c>
      <c r="BP7556" s="7">
        <v>89817388831</v>
      </c>
      <c r="BQ7556" s="6" t="s">
        <v>18236</v>
      </c>
      <c r="BR7556" s="6" t="s">
        <v>18237</v>
      </c>
      <c r="BS7556" s="6" t="s">
        <v>378</v>
      </c>
      <c r="BT7556" s="6" t="s">
        <v>18238</v>
      </c>
      <c r="BU7556" s="8">
        <v>44149</v>
      </c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</row>
    <row r="7557" ht="15.15" hidden="1" spans="1:86">
      <c r="A7557" s="4">
        <v>44149.5581828704</v>
      </c>
      <c r="B7557" s="5" t="s">
        <v>65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 t="s">
        <v>18239</v>
      </c>
      <c r="R7557" s="7">
        <v>9817148245</v>
      </c>
      <c r="S7557" s="6" t="s">
        <v>18240</v>
      </c>
      <c r="T7557" s="6" t="s">
        <v>18241</v>
      </c>
      <c r="U7557" s="6" t="s">
        <v>3989</v>
      </c>
      <c r="V7557" s="6">
        <v>3</v>
      </c>
      <c r="W7557" s="8">
        <v>44176</v>
      </c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</row>
    <row r="7558" ht="15.15" hidden="1" spans="1:86">
      <c r="A7558" s="4">
        <v>44149.5722222222</v>
      </c>
      <c r="B7558" s="5" t="s">
        <v>169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 t="s">
        <v>6413</v>
      </c>
      <c r="Y7558" s="7">
        <v>89214220422</v>
      </c>
      <c r="Z7558" s="6" t="s">
        <v>6412</v>
      </c>
      <c r="AA7558" s="6" t="s">
        <v>18242</v>
      </c>
      <c r="AB7558" s="6" t="s">
        <v>1021</v>
      </c>
      <c r="AC7558" s="7">
        <v>207</v>
      </c>
      <c r="AD7558" s="8">
        <v>44149</v>
      </c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</row>
    <row r="7559" ht="15.15" hidden="1" spans="1:86">
      <c r="A7559" s="4">
        <v>44149.5730324074</v>
      </c>
      <c r="B7559" s="5" t="s">
        <v>169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 t="s">
        <v>18243</v>
      </c>
      <c r="Y7559" s="7">
        <v>89214220422</v>
      </c>
      <c r="Z7559" s="6" t="s">
        <v>6412</v>
      </c>
      <c r="AA7559" s="6" t="s">
        <v>18242</v>
      </c>
      <c r="AB7559" s="6" t="s">
        <v>1021</v>
      </c>
      <c r="AC7559" s="7">
        <v>207</v>
      </c>
      <c r="AD7559" s="8">
        <v>44149</v>
      </c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</row>
    <row r="7560" ht="15.15" hidden="1" spans="1:86">
      <c r="A7560" s="4">
        <v>44149.5740740741</v>
      </c>
      <c r="B7560" s="5" t="s">
        <v>169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 t="s">
        <v>18243</v>
      </c>
      <c r="Y7560" s="7">
        <v>89214220422</v>
      </c>
      <c r="Z7560" s="6" t="s">
        <v>6412</v>
      </c>
      <c r="AA7560" s="6" t="s">
        <v>18242</v>
      </c>
      <c r="AB7560" s="6" t="s">
        <v>1021</v>
      </c>
      <c r="AC7560" s="7">
        <v>103</v>
      </c>
      <c r="AD7560" s="8">
        <v>44149</v>
      </c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</row>
    <row r="7561" ht="15.15" hidden="1" spans="1:86">
      <c r="A7561" s="4">
        <v>44149.5791666667</v>
      </c>
      <c r="B7561" s="5" t="s">
        <v>169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 t="s">
        <v>6509</v>
      </c>
      <c r="Y7561" s="7">
        <v>89522713319</v>
      </c>
      <c r="Z7561" s="6"/>
      <c r="AA7561" s="6" t="s">
        <v>6510</v>
      </c>
      <c r="AB7561" s="6" t="s">
        <v>18099</v>
      </c>
      <c r="AC7561" s="7">
        <v>409</v>
      </c>
      <c r="AD7561" s="8">
        <v>44149</v>
      </c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</row>
    <row r="7562" ht="15.15" hidden="1" spans="1:86">
      <c r="A7562" s="4">
        <v>44149.5818518518</v>
      </c>
      <c r="B7562" s="5" t="s">
        <v>65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 t="s">
        <v>18244</v>
      </c>
      <c r="R7562" s="6">
        <v>79119505430</v>
      </c>
      <c r="S7562" s="6" t="s">
        <v>18245</v>
      </c>
      <c r="T7562" s="6" t="s">
        <v>18246</v>
      </c>
      <c r="U7562" s="6" t="s">
        <v>414</v>
      </c>
      <c r="V7562" s="7">
        <v>201</v>
      </c>
      <c r="W7562" s="8">
        <v>44149</v>
      </c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</row>
    <row r="7563" ht="15.15" hidden="1" spans="1:86">
      <c r="A7563" s="4">
        <v>44149.5839699074</v>
      </c>
      <c r="B7563" s="5" t="s">
        <v>65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 t="s">
        <v>18244</v>
      </c>
      <c r="R7563" s="6">
        <v>79119505430</v>
      </c>
      <c r="S7563" s="6" t="s">
        <v>18245</v>
      </c>
      <c r="T7563" s="6" t="s">
        <v>18246</v>
      </c>
      <c r="U7563" s="6" t="s">
        <v>18247</v>
      </c>
      <c r="V7563" s="6">
        <v>2</v>
      </c>
      <c r="W7563" s="8">
        <v>44149</v>
      </c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</row>
    <row r="7564" ht="15.15" hidden="1" spans="1:86">
      <c r="A7564" s="4">
        <v>44149.5884027778</v>
      </c>
      <c r="B7564" s="5" t="s">
        <v>169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 t="s">
        <v>1318</v>
      </c>
      <c r="Y7564" s="7">
        <v>89522010094</v>
      </c>
      <c r="Z7564" s="6" t="s">
        <v>1319</v>
      </c>
      <c r="AA7564" s="6" t="s">
        <v>1320</v>
      </c>
      <c r="AB7564" s="6" t="s">
        <v>1021</v>
      </c>
      <c r="AC7564" s="7">
        <v>409</v>
      </c>
      <c r="AD7564" s="7" t="s">
        <v>6642</v>
      </c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</row>
    <row r="7565" ht="15.15" hidden="1" spans="1:86">
      <c r="A7565" s="4">
        <v>44149.597025463</v>
      </c>
      <c r="B7565" s="5" t="s">
        <v>634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 t="s">
        <v>18167</v>
      </c>
      <c r="BW7565" s="6">
        <v>79119113483</v>
      </c>
      <c r="BX7565" s="6" t="s">
        <v>18168</v>
      </c>
      <c r="BY7565" s="6" t="s">
        <v>18169</v>
      </c>
      <c r="BZ7565" s="6" t="s">
        <v>12690</v>
      </c>
      <c r="CA7565" s="7">
        <v>173</v>
      </c>
      <c r="CB7565" s="8">
        <v>44148</v>
      </c>
      <c r="CC7565" s="6"/>
      <c r="CD7565" s="6"/>
      <c r="CE7565" s="6"/>
      <c r="CF7565" s="6"/>
      <c r="CG7565" s="6"/>
      <c r="CH7565" s="6"/>
    </row>
    <row r="7566" ht="15.15" spans="1:86">
      <c r="A7566" s="4">
        <v>44149.5971875</v>
      </c>
      <c r="B7566" s="5" t="s">
        <v>11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 t="s">
        <v>18248</v>
      </c>
      <c r="BP7566" s="6">
        <v>79219873579</v>
      </c>
      <c r="BQ7566" s="6" t="s">
        <v>18249</v>
      </c>
      <c r="BR7566" s="6" t="s">
        <v>18250</v>
      </c>
      <c r="BS7566" s="6" t="s">
        <v>18251</v>
      </c>
      <c r="BT7566" s="7">
        <v>168</v>
      </c>
      <c r="BU7566" s="8">
        <v>44149</v>
      </c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</row>
    <row r="7567" ht="15.15" hidden="1" spans="1:86">
      <c r="A7567" s="4">
        <v>44149.5997685185</v>
      </c>
      <c r="B7567" s="5" t="s">
        <v>169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 t="s">
        <v>18252</v>
      </c>
      <c r="Y7567" s="6">
        <v>79219159769</v>
      </c>
      <c r="Z7567" s="6"/>
      <c r="AA7567" s="6" t="s">
        <v>18253</v>
      </c>
      <c r="AB7567" s="6" t="s">
        <v>18099</v>
      </c>
      <c r="AC7567" s="7">
        <v>210</v>
      </c>
      <c r="AD7567" s="8">
        <v>44149</v>
      </c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</row>
    <row r="7568" ht="15.15" hidden="1" spans="1:86">
      <c r="A7568" s="4">
        <v>44149.6014930556</v>
      </c>
      <c r="B7568" s="6" t="s">
        <v>15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 t="s">
        <v>18254</v>
      </c>
      <c r="AF7568" s="6" t="s">
        <v>18255</v>
      </c>
      <c r="AG7568" s="6" t="s">
        <v>18256</v>
      </c>
      <c r="AH7568" s="6" t="s">
        <v>18257</v>
      </c>
      <c r="AI7568" s="6" t="s">
        <v>18258</v>
      </c>
      <c r="AJ7568" s="7">
        <v>103</v>
      </c>
      <c r="AK7568" s="5" t="s">
        <v>18254</v>
      </c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</row>
    <row r="7569" ht="15.15" hidden="1" spans="1:86">
      <c r="A7569" s="4">
        <v>44149.602337963</v>
      </c>
      <c r="B7569" s="5" t="s">
        <v>169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 t="s">
        <v>6076</v>
      </c>
      <c r="Y7569" s="6">
        <v>79213086061</v>
      </c>
      <c r="Z7569" s="6"/>
      <c r="AA7569" s="6" t="s">
        <v>18259</v>
      </c>
      <c r="AB7569" s="6" t="s">
        <v>18099</v>
      </c>
      <c r="AC7569" s="7">
        <v>409</v>
      </c>
      <c r="AD7569" s="8">
        <v>44149</v>
      </c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</row>
    <row r="7570" ht="15.15" hidden="1" spans="1:86">
      <c r="A7570" s="4">
        <v>44149.6038425926</v>
      </c>
      <c r="B7570" s="6" t="s">
        <v>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 t="s">
        <v>8865</v>
      </c>
      <c r="AF7570" s="6">
        <v>79046392963</v>
      </c>
      <c r="AG7570" s="6" t="s">
        <v>8866</v>
      </c>
      <c r="AH7570" s="6" t="s">
        <v>8867</v>
      </c>
      <c r="AI7570" s="6" t="s">
        <v>3496</v>
      </c>
      <c r="AJ7570" s="7">
        <v>503</v>
      </c>
      <c r="AK7570" s="6" t="s">
        <v>7759</v>
      </c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</row>
    <row r="7571" ht="15.15" hidden="1" spans="1:86">
      <c r="A7571" s="4">
        <v>44149.6114930556</v>
      </c>
      <c r="B7571" s="5" t="s">
        <v>65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 t="s">
        <v>18260</v>
      </c>
      <c r="R7571" s="6" t="s">
        <v>18261</v>
      </c>
      <c r="S7571" s="6" t="s">
        <v>18262</v>
      </c>
      <c r="T7571" s="6" t="s">
        <v>18263</v>
      </c>
      <c r="U7571" s="6" t="s">
        <v>3347</v>
      </c>
      <c r="V7571" s="7">
        <v>601</v>
      </c>
      <c r="W7571" s="8">
        <v>44149</v>
      </c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</row>
    <row r="7572" ht="15.15" hidden="1" spans="1:86">
      <c r="A7572" s="4">
        <v>44149.6126388889</v>
      </c>
      <c r="B7572" s="5" t="s">
        <v>65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 t="s">
        <v>18264</v>
      </c>
      <c r="R7572" s="6" t="s">
        <v>18261</v>
      </c>
      <c r="S7572" s="6" t="s">
        <v>18262</v>
      </c>
      <c r="T7572" s="6" t="s">
        <v>18263</v>
      </c>
      <c r="U7572" s="6" t="s">
        <v>9789</v>
      </c>
      <c r="V7572" s="7">
        <v>602</v>
      </c>
      <c r="W7572" s="8">
        <v>44149</v>
      </c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</row>
    <row r="7573" ht="15.15" hidden="1" spans="1:86">
      <c r="A7573" s="4">
        <v>44149.61375</v>
      </c>
      <c r="B7573" s="5" t="s">
        <v>169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 t="s">
        <v>9764</v>
      </c>
      <c r="Y7573" s="7">
        <v>89043341019</v>
      </c>
      <c r="Z7573" s="6" t="s">
        <v>9765</v>
      </c>
      <c r="AA7573" s="6" t="s">
        <v>9766</v>
      </c>
      <c r="AB7573" s="6" t="s">
        <v>18099</v>
      </c>
      <c r="AC7573" s="7">
        <v>107</v>
      </c>
      <c r="AD7573" s="8">
        <v>44149</v>
      </c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</row>
    <row r="7574" ht="15.15" hidden="1" spans="1:86">
      <c r="A7574" s="4">
        <v>44149.614375</v>
      </c>
      <c r="B7574" s="5" t="s">
        <v>169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 t="s">
        <v>18265</v>
      </c>
      <c r="Y7574" s="7">
        <v>89112466073</v>
      </c>
      <c r="Z7574" s="6" t="s">
        <v>18266</v>
      </c>
      <c r="AA7574" s="6" t="s">
        <v>18267</v>
      </c>
      <c r="AB7574" s="6" t="s">
        <v>18099</v>
      </c>
      <c r="AC7574" s="7">
        <v>107</v>
      </c>
      <c r="AD7574" s="8">
        <v>44148</v>
      </c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</row>
    <row r="7575" ht="15.15" hidden="1" spans="1:86">
      <c r="A7575" s="4">
        <v>44149.6146990741</v>
      </c>
      <c r="B7575" s="5" t="s">
        <v>169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 t="s">
        <v>9764</v>
      </c>
      <c r="Y7575" s="7">
        <v>89043341019</v>
      </c>
      <c r="Z7575" s="6" t="s">
        <v>9765</v>
      </c>
      <c r="AA7575" s="6" t="s">
        <v>9766</v>
      </c>
      <c r="AB7575" s="6" t="s">
        <v>18268</v>
      </c>
      <c r="AC7575" s="7">
        <v>203</v>
      </c>
      <c r="AD7575" s="8">
        <v>44149</v>
      </c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</row>
    <row r="7576" ht="15.15" hidden="1" spans="1:86">
      <c r="A7576" s="4">
        <v>44149.615625</v>
      </c>
      <c r="B7576" s="5" t="s">
        <v>169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 t="s">
        <v>18265</v>
      </c>
      <c r="Y7576" s="7">
        <v>89112466073</v>
      </c>
      <c r="Z7576" s="6" t="s">
        <v>18266</v>
      </c>
      <c r="AA7576" s="6" t="s">
        <v>18267</v>
      </c>
      <c r="AB7576" s="6" t="s">
        <v>1021</v>
      </c>
      <c r="AC7576" s="7">
        <v>201</v>
      </c>
      <c r="AD7576" s="8">
        <v>44148</v>
      </c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</row>
    <row r="7577" ht="15.15" hidden="1" spans="1:86">
      <c r="A7577" s="4">
        <v>44149.6198842593</v>
      </c>
      <c r="B7577" s="6" t="s">
        <v>80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 t="s">
        <v>18269</v>
      </c>
      <c r="BH7577" s="7">
        <v>89623831077</v>
      </c>
      <c r="BI7577" s="6" t="s">
        <v>18270</v>
      </c>
      <c r="BJ7577" s="6" t="s">
        <v>18271</v>
      </c>
      <c r="BK7577" s="6" t="s">
        <v>18272</v>
      </c>
      <c r="BL7577" s="6" t="s">
        <v>18273</v>
      </c>
      <c r="BM7577" s="7">
        <v>1</v>
      </c>
      <c r="BN7577" s="6" t="s">
        <v>624</v>
      </c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</row>
    <row r="7578" ht="15.15" hidden="1" spans="1:86">
      <c r="A7578" s="4">
        <v>44149.6230902778</v>
      </c>
      <c r="B7578" s="6" t="s">
        <v>15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 t="s">
        <v>18274</v>
      </c>
      <c r="AF7578" s="7">
        <v>89214335288</v>
      </c>
      <c r="AG7578" s="6" t="s">
        <v>18275</v>
      </c>
      <c r="AH7578" s="6" t="s">
        <v>18276</v>
      </c>
      <c r="AI7578" s="6" t="s">
        <v>16651</v>
      </c>
      <c r="AJ7578" s="7">
        <v>201</v>
      </c>
      <c r="AK7578" s="6" t="s">
        <v>26</v>
      </c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</row>
    <row r="7579" ht="15.15" hidden="1" spans="1:86">
      <c r="A7579" s="4">
        <v>44149.6267592593</v>
      </c>
      <c r="B7579" s="5" t="s">
        <v>169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 t="s">
        <v>18277</v>
      </c>
      <c r="Y7579" s="7">
        <v>89118354386</v>
      </c>
      <c r="Z7579" s="6"/>
      <c r="AA7579" s="6" t="s">
        <v>18277</v>
      </c>
      <c r="AB7579" s="6" t="s">
        <v>18278</v>
      </c>
      <c r="AC7579" s="6" t="s">
        <v>18279</v>
      </c>
      <c r="AD7579" s="8">
        <v>44149</v>
      </c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</row>
    <row r="7580" ht="15.15" spans="1:86">
      <c r="A7580" s="4">
        <v>44149.6284259259</v>
      </c>
      <c r="B7580" s="5" t="s">
        <v>11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 t="s">
        <v>18280</v>
      </c>
      <c r="BP7580" s="7">
        <v>89052214569</v>
      </c>
      <c r="BQ7580" s="6" t="s">
        <v>18281</v>
      </c>
      <c r="BR7580" s="6" t="s">
        <v>18282</v>
      </c>
      <c r="BS7580" s="6" t="s">
        <v>2731</v>
      </c>
      <c r="BT7580" s="7">
        <v>169</v>
      </c>
      <c r="BU7580" s="8">
        <v>44149</v>
      </c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</row>
    <row r="7581" ht="15.15" hidden="1" spans="1:86">
      <c r="A7581" s="4">
        <v>44149.6321875</v>
      </c>
      <c r="B7581" s="5" t="s">
        <v>169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 t="s">
        <v>18252</v>
      </c>
      <c r="Y7581" s="6">
        <v>79219159769</v>
      </c>
      <c r="Z7581" s="6"/>
      <c r="AA7581" s="6" t="s">
        <v>18253</v>
      </c>
      <c r="AB7581" s="6" t="s">
        <v>1021</v>
      </c>
      <c r="AC7581" s="7">
        <v>404</v>
      </c>
      <c r="AD7581" s="8">
        <v>44149</v>
      </c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</row>
    <row r="7582" ht="15.15" hidden="1" spans="1:86">
      <c r="A7582" s="4">
        <v>44149.633275463</v>
      </c>
      <c r="B7582" s="6" t="s">
        <v>15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 t="s">
        <v>7827</v>
      </c>
      <c r="AF7582" s="7">
        <v>89046374316</v>
      </c>
      <c r="AG7582" s="6" t="s">
        <v>7828</v>
      </c>
      <c r="AH7582" s="6" t="s">
        <v>18283</v>
      </c>
      <c r="AI7582" s="6" t="s">
        <v>16651</v>
      </c>
      <c r="AJ7582" s="7">
        <v>201</v>
      </c>
      <c r="AK7582" s="6" t="s">
        <v>20</v>
      </c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</row>
    <row r="7583" ht="15.15" hidden="1" spans="1:86">
      <c r="A7583" s="4">
        <v>44149.6332986111</v>
      </c>
      <c r="B7583" s="5" t="s">
        <v>65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 t="s">
        <v>4334</v>
      </c>
      <c r="R7583" s="7">
        <v>79217459311</v>
      </c>
      <c r="S7583" s="6" t="s">
        <v>4335</v>
      </c>
      <c r="T7583" s="6" t="s">
        <v>4336</v>
      </c>
      <c r="U7583" s="6" t="s">
        <v>4868</v>
      </c>
      <c r="V7583" s="6">
        <v>3</v>
      </c>
      <c r="W7583" s="8">
        <v>44145</v>
      </c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</row>
    <row r="7584" ht="15.15" hidden="1" spans="1:86">
      <c r="A7584" s="4">
        <v>44149.6339814815</v>
      </c>
      <c r="B7584" s="5" t="s">
        <v>65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 t="s">
        <v>18284</v>
      </c>
      <c r="R7584" s="6">
        <v>79217829214</v>
      </c>
      <c r="S7584" s="6" t="s">
        <v>18285</v>
      </c>
      <c r="T7584" s="6" t="s">
        <v>18286</v>
      </c>
      <c r="U7584" s="6" t="s">
        <v>18287</v>
      </c>
      <c r="V7584" s="7">
        <v>301</v>
      </c>
      <c r="W7584" s="8">
        <v>44149</v>
      </c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</row>
    <row r="7585" ht="15.15" hidden="1" spans="1:86">
      <c r="A7585" s="4">
        <v>44149.6375578704</v>
      </c>
      <c r="B7585" s="5" t="s">
        <v>65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 t="s">
        <v>18288</v>
      </c>
      <c r="R7585" s="6">
        <v>79214277742</v>
      </c>
      <c r="S7585" s="6" t="s">
        <v>18289</v>
      </c>
      <c r="T7585" s="6" t="s">
        <v>18290</v>
      </c>
      <c r="U7585" s="6" t="s">
        <v>5528</v>
      </c>
      <c r="V7585" s="7">
        <v>101</v>
      </c>
      <c r="W7585" s="8">
        <v>40856</v>
      </c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</row>
    <row r="7586" ht="15.15" hidden="1" spans="1:86">
      <c r="A7586" s="4">
        <v>44149.6403240741</v>
      </c>
      <c r="B7586" s="5" t="s">
        <v>65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 t="s">
        <v>18288</v>
      </c>
      <c r="R7586" s="6">
        <v>79214277742</v>
      </c>
      <c r="S7586" s="6" t="s">
        <v>18289</v>
      </c>
      <c r="T7586" s="6" t="s">
        <v>18290</v>
      </c>
      <c r="U7586" s="6" t="s">
        <v>1988</v>
      </c>
      <c r="V7586" s="6" t="s">
        <v>5522</v>
      </c>
      <c r="W7586" s="8">
        <v>44144</v>
      </c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</row>
    <row r="7587" ht="15.15" hidden="1" spans="1:86">
      <c r="A7587" s="4">
        <v>44149.6438657407</v>
      </c>
      <c r="B7587" s="5" t="s">
        <v>634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 t="s">
        <v>18291</v>
      </c>
      <c r="BW7587" s="6">
        <f>7-(921)-598-12-91</f>
        <v>-1615</v>
      </c>
      <c r="BX7587" s="6" t="s">
        <v>18292</v>
      </c>
      <c r="BY7587" s="6" t="s">
        <v>18293</v>
      </c>
      <c r="BZ7587" s="6" t="s">
        <v>10048</v>
      </c>
      <c r="CA7587" s="7">
        <v>104</v>
      </c>
      <c r="CB7587" s="8">
        <v>44149</v>
      </c>
      <c r="CC7587" s="6"/>
      <c r="CD7587" s="6"/>
      <c r="CE7587" s="6"/>
      <c r="CF7587" s="6"/>
      <c r="CG7587" s="6"/>
      <c r="CH7587" s="6"/>
    </row>
    <row r="7588" ht="15.15" hidden="1" spans="1:86">
      <c r="A7588" s="4">
        <v>44149.6445949074</v>
      </c>
      <c r="B7588" s="6" t="s">
        <v>15</v>
      </c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 t="s">
        <v>18294</v>
      </c>
      <c r="AF7588" s="7">
        <v>89219155305</v>
      </c>
      <c r="AG7588" s="6" t="s">
        <v>18295</v>
      </c>
      <c r="AH7588" s="6" t="s">
        <v>18296</v>
      </c>
      <c r="AI7588" s="6" t="s">
        <v>1712</v>
      </c>
      <c r="AJ7588" s="7">
        <v>129</v>
      </c>
      <c r="AK7588" s="6" t="s">
        <v>26</v>
      </c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6"/>
      <c r="AX7588" s="6"/>
      <c r="AY7588" s="6"/>
      <c r="AZ7588" s="6"/>
      <c r="BA7588" s="6"/>
      <c r="BB7588" s="6"/>
      <c r="BC7588" s="6"/>
      <c r="BD7588" s="6"/>
      <c r="BE7588" s="6"/>
      <c r="BF7588" s="6"/>
      <c r="BG7588" s="6"/>
      <c r="BH7588" s="6"/>
      <c r="BI7588" s="6"/>
      <c r="BJ7588" s="6"/>
      <c r="BK7588" s="6"/>
      <c r="BL7588" s="6"/>
      <c r="BM7588" s="6"/>
      <c r="BN7588" s="6"/>
      <c r="BO7588" s="6"/>
      <c r="BP7588" s="6"/>
      <c r="BQ7588" s="6"/>
      <c r="BR7588" s="6"/>
      <c r="BS7588" s="6"/>
      <c r="BT7588" s="6"/>
      <c r="BU7588" s="6"/>
      <c r="BV7588" s="6"/>
      <c r="BW7588" s="6"/>
      <c r="BX7588" s="6"/>
      <c r="BY7588" s="6"/>
      <c r="BZ7588" s="6"/>
      <c r="CA7588" s="6"/>
      <c r="CB7588" s="6"/>
      <c r="CC7588" s="6"/>
      <c r="CD7588" s="6"/>
      <c r="CE7588" s="6"/>
      <c r="CF7588" s="6"/>
      <c r="CG7588" s="6"/>
      <c r="CH7588" s="6"/>
    </row>
    <row r="7589" ht="15.15" hidden="1" spans="1:86">
      <c r="A7589" s="4">
        <v>44149.6462152778</v>
      </c>
      <c r="B7589" s="5" t="s">
        <v>192</v>
      </c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6"/>
      <c r="AV7589" s="6"/>
      <c r="AW7589" s="6"/>
      <c r="AX7589" s="6"/>
      <c r="AY7589" s="6"/>
      <c r="AZ7589" s="6" t="s">
        <v>18297</v>
      </c>
      <c r="BA7589" s="7">
        <v>89046101419</v>
      </c>
      <c r="BB7589" s="6"/>
      <c r="BC7589" s="6" t="s">
        <v>7384</v>
      </c>
      <c r="BD7589" s="6" t="s">
        <v>773</v>
      </c>
      <c r="BE7589" s="7">
        <v>102</v>
      </c>
      <c r="BF7589" s="8">
        <v>44149</v>
      </c>
      <c r="BG7589" s="6"/>
      <c r="BH7589" s="6"/>
      <c r="BI7589" s="6"/>
      <c r="BJ7589" s="6"/>
      <c r="BK7589" s="6"/>
      <c r="BL7589" s="6"/>
      <c r="BM7589" s="6"/>
      <c r="BN7589" s="6"/>
      <c r="BO7589" s="6"/>
      <c r="BP7589" s="6"/>
      <c r="BQ7589" s="6"/>
      <c r="BR7589" s="6"/>
      <c r="BS7589" s="6"/>
      <c r="BT7589" s="6"/>
      <c r="BU7589" s="6"/>
      <c r="BV7589" s="6"/>
      <c r="BW7589" s="6"/>
      <c r="BX7589" s="6"/>
      <c r="BY7589" s="6"/>
      <c r="BZ7589" s="6"/>
      <c r="CA7589" s="6"/>
      <c r="CB7589" s="6"/>
      <c r="CC7589" s="6"/>
      <c r="CD7589" s="6"/>
      <c r="CE7589" s="6"/>
      <c r="CF7589" s="6"/>
      <c r="CG7589" s="6"/>
      <c r="CH7589" s="6"/>
    </row>
    <row r="7590" ht="15.15" hidden="1" spans="1:86">
      <c r="A7590" s="4">
        <v>44149.6469560185</v>
      </c>
      <c r="B7590" s="5" t="s">
        <v>169</v>
      </c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 t="s">
        <v>6462</v>
      </c>
      <c r="Y7590" s="7">
        <v>89117441699</v>
      </c>
      <c r="Z7590" s="6"/>
      <c r="AA7590" s="6" t="s">
        <v>6464</v>
      </c>
      <c r="AB7590" s="6" t="s">
        <v>1021</v>
      </c>
      <c r="AC7590" s="7">
        <v>108</v>
      </c>
      <c r="AD7590" s="8">
        <v>44149</v>
      </c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  <c r="BD7590" s="6"/>
      <c r="BE7590" s="6"/>
      <c r="BF7590" s="6"/>
      <c r="BG7590" s="6"/>
      <c r="BH7590" s="6"/>
      <c r="BI7590" s="6"/>
      <c r="BJ7590" s="6"/>
      <c r="BK7590" s="6"/>
      <c r="BL7590" s="6"/>
      <c r="BM7590" s="6"/>
      <c r="BN7590" s="6"/>
      <c r="BO7590" s="6"/>
      <c r="BP7590" s="6"/>
      <c r="BQ7590" s="6"/>
      <c r="BR7590" s="6"/>
      <c r="BS7590" s="6"/>
      <c r="BT7590" s="6"/>
      <c r="BU7590" s="6"/>
      <c r="BV7590" s="6"/>
      <c r="BW7590" s="6"/>
      <c r="BX7590" s="6"/>
      <c r="BY7590" s="6"/>
      <c r="BZ7590" s="6"/>
      <c r="CA7590" s="6"/>
      <c r="CB7590" s="6"/>
      <c r="CC7590" s="6"/>
      <c r="CD7590" s="6"/>
      <c r="CE7590" s="6"/>
      <c r="CF7590" s="6"/>
      <c r="CG7590" s="6"/>
      <c r="CH7590" s="6"/>
    </row>
    <row r="7591" ht="15.15" hidden="1" spans="1:86">
      <c r="A7591" s="4">
        <v>44149.6489930556</v>
      </c>
      <c r="B7591" s="5" t="s">
        <v>192</v>
      </c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6" t="s">
        <v>7383</v>
      </c>
      <c r="BA7591" s="7">
        <v>89046101419</v>
      </c>
      <c r="BB7591" s="6"/>
      <c r="BC7591" s="6" t="s">
        <v>18298</v>
      </c>
      <c r="BD7591" s="6" t="s">
        <v>773</v>
      </c>
      <c r="BE7591" s="7">
        <v>104</v>
      </c>
      <c r="BF7591" s="8">
        <v>44149</v>
      </c>
      <c r="BG7591" s="6"/>
      <c r="BH7591" s="6"/>
      <c r="BI7591" s="6"/>
      <c r="BJ7591" s="6"/>
      <c r="BK7591" s="6"/>
      <c r="BL7591" s="6"/>
      <c r="BM7591" s="6"/>
      <c r="BN7591" s="6"/>
      <c r="BO7591" s="6"/>
      <c r="BP7591" s="6"/>
      <c r="BQ7591" s="6"/>
      <c r="BR7591" s="6"/>
      <c r="BS7591" s="6"/>
      <c r="BT7591" s="6"/>
      <c r="BU7591" s="6"/>
      <c r="BV7591" s="6"/>
      <c r="BW7591" s="6"/>
      <c r="BX7591" s="6"/>
      <c r="BY7591" s="6"/>
      <c r="BZ7591" s="6"/>
      <c r="CA7591" s="6"/>
      <c r="CB7591" s="6"/>
      <c r="CC7591" s="6"/>
      <c r="CD7591" s="6"/>
      <c r="CE7591" s="6"/>
      <c r="CF7591" s="6"/>
      <c r="CG7591" s="6"/>
      <c r="CH7591" s="6"/>
    </row>
    <row r="7592" ht="15.15" hidden="1" spans="1:86">
      <c r="A7592" s="4">
        <v>44149.6500925926</v>
      </c>
      <c r="B7592" s="5" t="s">
        <v>169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 t="s">
        <v>18299</v>
      </c>
      <c r="Y7592" s="7">
        <v>89119268929</v>
      </c>
      <c r="Z7592" s="6"/>
      <c r="AA7592" s="6" t="s">
        <v>18300</v>
      </c>
      <c r="AB7592" s="6" t="s">
        <v>1021</v>
      </c>
      <c r="AC7592" s="7">
        <v>405</v>
      </c>
      <c r="AD7592" s="8">
        <v>38404</v>
      </c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</row>
    <row r="7593" ht="15.15" hidden="1" spans="1:86">
      <c r="A7593" s="4">
        <v>44149.6507638889</v>
      </c>
      <c r="B7593" s="5" t="s">
        <v>169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 t="s">
        <v>18301</v>
      </c>
      <c r="Y7593" s="7">
        <v>89119268929</v>
      </c>
      <c r="Z7593" s="6"/>
      <c r="AA7593" s="6" t="s">
        <v>18302</v>
      </c>
      <c r="AB7593" s="6" t="s">
        <v>1021</v>
      </c>
      <c r="AC7593" s="7">
        <v>409</v>
      </c>
      <c r="AD7593" s="8">
        <v>38404</v>
      </c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</row>
    <row r="7594" ht="15.15" hidden="1" spans="1:86">
      <c r="A7594" s="4">
        <v>44149.6507986111</v>
      </c>
      <c r="B7594" s="5" t="s">
        <v>192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 t="s">
        <v>13018</v>
      </c>
      <c r="BA7594" s="6">
        <v>79213370279</v>
      </c>
      <c r="BB7594" s="6" t="s">
        <v>13019</v>
      </c>
      <c r="BC7594" s="6" t="s">
        <v>13020</v>
      </c>
      <c r="BD7594" s="6" t="s">
        <v>773</v>
      </c>
      <c r="BE7594" s="7">
        <v>109</v>
      </c>
      <c r="BF7594" s="8">
        <v>44149</v>
      </c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</row>
    <row r="7595" ht="15.15" hidden="1" spans="1:86">
      <c r="A7595" s="4">
        <v>44149.653587963</v>
      </c>
      <c r="B7595" s="6" t="s">
        <v>15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 t="s">
        <v>18303</v>
      </c>
      <c r="AF7595" s="7">
        <v>89112116895</v>
      </c>
      <c r="AG7595" s="6" t="s">
        <v>5687</v>
      </c>
      <c r="AH7595" s="6" t="s">
        <v>7386</v>
      </c>
      <c r="AI7595" s="6" t="s">
        <v>16651</v>
      </c>
      <c r="AJ7595" s="7">
        <v>201</v>
      </c>
      <c r="AK7595" s="6" t="s">
        <v>20</v>
      </c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</row>
    <row r="7596" ht="15.15" hidden="1" spans="1:86">
      <c r="A7596" s="4">
        <v>44149.6544097222</v>
      </c>
      <c r="B7596" s="6" t="s">
        <v>15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 t="s">
        <v>18304</v>
      </c>
      <c r="AF7596" s="6" t="s">
        <v>18305</v>
      </c>
      <c r="AG7596" s="6" t="s">
        <v>18306</v>
      </c>
      <c r="AH7596" s="6" t="s">
        <v>18307</v>
      </c>
      <c r="AI7596" s="6" t="s">
        <v>16651</v>
      </c>
      <c r="AJ7596" s="7">
        <v>201</v>
      </c>
      <c r="AK7596" s="6" t="s">
        <v>20</v>
      </c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</row>
    <row r="7597" ht="15.15" spans="1:86">
      <c r="A7597" s="4">
        <v>44149.6565393519</v>
      </c>
      <c r="B7597" s="5" t="s">
        <v>11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 t="s">
        <v>14887</v>
      </c>
      <c r="BP7597" s="7">
        <v>89219373283</v>
      </c>
      <c r="BQ7597" s="6" t="s">
        <v>18308</v>
      </c>
      <c r="BR7597" s="6" t="s">
        <v>16552</v>
      </c>
      <c r="BS7597" s="6" t="s">
        <v>18309</v>
      </c>
      <c r="BT7597" s="7">
        <v>117</v>
      </c>
      <c r="BU7597" s="8">
        <v>44147</v>
      </c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</row>
    <row r="7598" ht="15.15" hidden="1" spans="1:86">
      <c r="A7598" s="4">
        <v>44149.661875</v>
      </c>
      <c r="B7598" s="6" t="s">
        <v>15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 t="s">
        <v>18310</v>
      </c>
      <c r="AF7598" s="6">
        <v>79219583770</v>
      </c>
      <c r="AG7598" s="6" t="s">
        <v>18311</v>
      </c>
      <c r="AH7598" s="6" t="s">
        <v>18312</v>
      </c>
      <c r="AI7598" s="6" t="s">
        <v>18313</v>
      </c>
      <c r="AJ7598" s="7">
        <v>103</v>
      </c>
      <c r="AK7598" s="6" t="s">
        <v>56</v>
      </c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</row>
    <row r="7599" ht="15.15" hidden="1" spans="1:86">
      <c r="A7599" s="4">
        <v>44149.675162037</v>
      </c>
      <c r="B7599" s="5" t="s">
        <v>169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 t="s">
        <v>1140</v>
      </c>
      <c r="Y7599" s="6">
        <v>79219847949</v>
      </c>
      <c r="Z7599" s="6" t="s">
        <v>1141</v>
      </c>
      <c r="AA7599" s="6" t="s">
        <v>17976</v>
      </c>
      <c r="AB7599" s="6" t="s">
        <v>1021</v>
      </c>
      <c r="AC7599" s="7">
        <v>107</v>
      </c>
      <c r="AD7599" s="8">
        <v>44149</v>
      </c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</row>
    <row r="7600" ht="15.15" hidden="1" spans="1:86">
      <c r="A7600" s="4">
        <v>44149.6781365741</v>
      </c>
      <c r="B7600" s="5" t="s">
        <v>65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 t="s">
        <v>18314</v>
      </c>
      <c r="R7600" s="7">
        <v>89111478621</v>
      </c>
      <c r="S7600" s="6"/>
      <c r="T7600" s="6" t="s">
        <v>18315</v>
      </c>
      <c r="U7600" s="6" t="s">
        <v>18316</v>
      </c>
      <c r="V7600" s="7">
        <v>302</v>
      </c>
      <c r="W7600" s="8">
        <v>44149</v>
      </c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</row>
    <row r="7601" ht="15.15" hidden="1" spans="1:86">
      <c r="A7601" s="4">
        <v>44149.6795138889</v>
      </c>
      <c r="B7601" s="5" t="s">
        <v>27</v>
      </c>
      <c r="C7601" s="6"/>
      <c r="D7601" s="6"/>
      <c r="E7601" s="6"/>
      <c r="F7601" s="6"/>
      <c r="G7601" s="6"/>
      <c r="H7601" s="6"/>
      <c r="I7601" s="6"/>
      <c r="J7601" s="6" t="s">
        <v>18317</v>
      </c>
      <c r="K7601" s="7">
        <v>9110315289</v>
      </c>
      <c r="L7601" s="6" t="s">
        <v>18318</v>
      </c>
      <c r="M7601" s="6" t="s">
        <v>18319</v>
      </c>
      <c r="N7601" s="6" t="s">
        <v>18320</v>
      </c>
      <c r="O7601" s="7">
        <v>205</v>
      </c>
      <c r="P7601" s="8">
        <v>44149</v>
      </c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</row>
    <row r="7602" ht="15.15" hidden="1" spans="1:86">
      <c r="A7602" s="4">
        <v>44149.6801273148</v>
      </c>
      <c r="B7602" s="5" t="s">
        <v>169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 t="s">
        <v>18097</v>
      </c>
      <c r="Y7602" s="7">
        <v>89216411541</v>
      </c>
      <c r="Z7602" s="6"/>
      <c r="AA7602" s="6" t="s">
        <v>18098</v>
      </c>
      <c r="AB7602" s="6" t="s">
        <v>1021</v>
      </c>
      <c r="AC7602" s="7">
        <v>308</v>
      </c>
      <c r="AD7602" s="7" t="s">
        <v>18101</v>
      </c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</row>
    <row r="7603" ht="15.15" hidden="1" spans="1:86">
      <c r="A7603" s="4">
        <v>44149.6803703704</v>
      </c>
      <c r="B7603" s="5" t="s">
        <v>27</v>
      </c>
      <c r="C7603" s="6"/>
      <c r="D7603" s="6"/>
      <c r="E7603" s="6"/>
      <c r="F7603" s="6"/>
      <c r="G7603" s="6"/>
      <c r="H7603" s="6"/>
      <c r="I7603" s="6"/>
      <c r="J7603" s="6" t="s">
        <v>18317</v>
      </c>
      <c r="K7603" s="7">
        <v>9110315289</v>
      </c>
      <c r="L7603" s="6" t="s">
        <v>18318</v>
      </c>
      <c r="M7603" s="6" t="s">
        <v>18319</v>
      </c>
      <c r="N7603" s="6" t="s">
        <v>18321</v>
      </c>
      <c r="O7603" s="7">
        <v>201</v>
      </c>
      <c r="P7603" s="8">
        <v>44149</v>
      </c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</row>
    <row r="7604" ht="15.15" hidden="1" spans="1:86">
      <c r="A7604" s="4">
        <v>44149.6804513889</v>
      </c>
      <c r="B7604" s="6" t="s">
        <v>15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 t="s">
        <v>1990</v>
      </c>
      <c r="AF7604" s="6">
        <v>79222161085</v>
      </c>
      <c r="AG7604" s="6" t="s">
        <v>1991</v>
      </c>
      <c r="AH7604" s="6" t="s">
        <v>1992</v>
      </c>
      <c r="AI7604" s="6" t="s">
        <v>15042</v>
      </c>
      <c r="AJ7604" s="7">
        <v>101</v>
      </c>
      <c r="AK7604" s="6" t="s">
        <v>20</v>
      </c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</row>
    <row r="7605" ht="15.15" hidden="1" spans="1:86">
      <c r="A7605" s="4">
        <v>44149.6820138889</v>
      </c>
      <c r="B7605" s="5" t="s">
        <v>27</v>
      </c>
      <c r="C7605" s="6"/>
      <c r="D7605" s="6"/>
      <c r="E7605" s="6"/>
      <c r="F7605" s="6"/>
      <c r="G7605" s="6"/>
      <c r="H7605" s="6"/>
      <c r="I7605" s="6"/>
      <c r="J7605" s="6" t="s">
        <v>1990</v>
      </c>
      <c r="K7605" s="6">
        <v>78222161085</v>
      </c>
      <c r="L7605" s="6" t="s">
        <v>1991</v>
      </c>
      <c r="M7605" s="6" t="s">
        <v>18322</v>
      </c>
      <c r="N7605" s="6" t="s">
        <v>3456</v>
      </c>
      <c r="O7605" s="7">
        <v>101</v>
      </c>
      <c r="P7605" s="8">
        <v>44149</v>
      </c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</row>
    <row r="7606" ht="15.15" hidden="1" spans="1:86">
      <c r="A7606" s="4">
        <v>44149.6821759259</v>
      </c>
      <c r="B7606" s="5" t="s">
        <v>27</v>
      </c>
      <c r="C7606" s="6"/>
      <c r="D7606" s="6"/>
      <c r="E7606" s="6"/>
      <c r="F7606" s="6"/>
      <c r="G7606" s="6"/>
      <c r="H7606" s="6"/>
      <c r="I7606" s="6"/>
      <c r="J7606" s="6" t="s">
        <v>1990</v>
      </c>
      <c r="K7606" s="6">
        <v>78222161085</v>
      </c>
      <c r="L7606" s="6" t="s">
        <v>1991</v>
      </c>
      <c r="M7606" s="6" t="s">
        <v>18322</v>
      </c>
      <c r="N7606" s="6" t="s">
        <v>3456</v>
      </c>
      <c r="O7606" s="7">
        <v>101</v>
      </c>
      <c r="P7606" s="8">
        <v>44149</v>
      </c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</row>
    <row r="7607" ht="15.15" hidden="1" spans="1:86">
      <c r="A7607" s="4">
        <v>44149.6831134259</v>
      </c>
      <c r="B7607" s="5" t="s">
        <v>169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 t="s">
        <v>18097</v>
      </c>
      <c r="Y7607" s="7">
        <v>89216411541</v>
      </c>
      <c r="Z7607" s="6"/>
      <c r="AA7607" s="6" t="s">
        <v>18098</v>
      </c>
      <c r="AB7607" s="6" t="s">
        <v>1021</v>
      </c>
      <c r="AC7607" s="7">
        <v>304</v>
      </c>
      <c r="AD7607" s="7" t="s">
        <v>18101</v>
      </c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</row>
    <row r="7608" ht="15.15" hidden="1" spans="1:86">
      <c r="A7608" s="4">
        <v>44149.6831365741</v>
      </c>
      <c r="B7608" s="6" t="s">
        <v>15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 t="s">
        <v>6523</v>
      </c>
      <c r="AF7608" s="6">
        <v>79219395697</v>
      </c>
      <c r="AG7608" s="6" t="s">
        <v>6524</v>
      </c>
      <c r="AH7608" s="6" t="s">
        <v>18323</v>
      </c>
      <c r="AI7608" s="6" t="s">
        <v>3772</v>
      </c>
      <c r="AJ7608" s="7">
        <v>139</v>
      </c>
      <c r="AK7608" s="6" t="s">
        <v>20</v>
      </c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</row>
    <row r="7609" ht="15.15" hidden="1" spans="1:86">
      <c r="A7609" s="4">
        <v>44149.6859490741</v>
      </c>
      <c r="B7609" s="5" t="s">
        <v>169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 t="s">
        <v>2147</v>
      </c>
      <c r="Y7609" s="7">
        <v>89219966411</v>
      </c>
      <c r="Z7609" s="6" t="s">
        <v>2148</v>
      </c>
      <c r="AA7609" s="6" t="s">
        <v>2149</v>
      </c>
      <c r="AB7609" s="6" t="s">
        <v>1021</v>
      </c>
      <c r="AC7609" s="7">
        <v>104</v>
      </c>
      <c r="AD7609" s="8">
        <v>44149</v>
      </c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</row>
    <row r="7610" ht="15.15" hidden="1" spans="1:86">
      <c r="A7610" s="4">
        <v>44149.686712963</v>
      </c>
      <c r="B7610" s="5" t="s">
        <v>169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 t="s">
        <v>18324</v>
      </c>
      <c r="Y7610" s="6">
        <v>79602464858</v>
      </c>
      <c r="Z7610" s="6" t="s">
        <v>4390</v>
      </c>
      <c r="AA7610" s="6" t="s">
        <v>17611</v>
      </c>
      <c r="AB7610" s="6" t="s">
        <v>1021</v>
      </c>
      <c r="AC7610" s="7">
        <v>115</v>
      </c>
      <c r="AD7610" s="8">
        <v>44149</v>
      </c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</row>
    <row r="7611" ht="15.15" hidden="1" spans="1:86">
      <c r="A7611" s="4">
        <v>44149.6878125</v>
      </c>
      <c r="B7611" s="5" t="s">
        <v>169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 t="s">
        <v>17600</v>
      </c>
      <c r="Y7611" s="6" t="s">
        <v>17601</v>
      </c>
      <c r="Z7611" s="6" t="s">
        <v>17602</v>
      </c>
      <c r="AA7611" s="6" t="s">
        <v>17603</v>
      </c>
      <c r="AB7611" s="6" t="s">
        <v>1021</v>
      </c>
      <c r="AC7611" s="7">
        <v>121</v>
      </c>
      <c r="AD7611" s="8">
        <v>43862</v>
      </c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</row>
    <row r="7612" ht="15.15" hidden="1" spans="1:86">
      <c r="A7612" s="4">
        <v>44149.6891898148</v>
      </c>
      <c r="B7612" s="5" t="s">
        <v>169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 t="s">
        <v>5571</v>
      </c>
      <c r="Y7612" s="7">
        <v>89817267780</v>
      </c>
      <c r="Z7612" s="6" t="s">
        <v>5572</v>
      </c>
      <c r="AA7612" s="6" t="s">
        <v>5573</v>
      </c>
      <c r="AB7612" s="6" t="s">
        <v>1021</v>
      </c>
      <c r="AC7612" s="7">
        <v>115</v>
      </c>
      <c r="AD7612" s="7" t="s">
        <v>18101</v>
      </c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</row>
    <row r="7613" ht="15.15" hidden="1" spans="1:86">
      <c r="A7613" s="4">
        <v>44149.6904282407</v>
      </c>
      <c r="B7613" s="6" t="s">
        <v>15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 t="s">
        <v>4304</v>
      </c>
      <c r="AF7613" s="6">
        <v>79052292241</v>
      </c>
      <c r="AG7613" s="6" t="s">
        <v>4305</v>
      </c>
      <c r="AH7613" s="6" t="s">
        <v>4314</v>
      </c>
      <c r="AI7613" s="6" t="s">
        <v>2533</v>
      </c>
      <c r="AJ7613" s="7">
        <v>131</v>
      </c>
      <c r="AK7613" s="6" t="s">
        <v>74</v>
      </c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</row>
    <row r="7614" ht="15.15" hidden="1" spans="1:86">
      <c r="A7614" s="4">
        <v>44149.6921990741</v>
      </c>
      <c r="B7614" s="6" t="s">
        <v>15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 t="s">
        <v>4304</v>
      </c>
      <c r="AF7614" s="6">
        <v>79052292241</v>
      </c>
      <c r="AG7614" s="6" t="s">
        <v>4305</v>
      </c>
      <c r="AH7614" s="6" t="s">
        <v>4307</v>
      </c>
      <c r="AI7614" s="6" t="s">
        <v>18325</v>
      </c>
      <c r="AJ7614" s="6" t="s">
        <v>2618</v>
      </c>
      <c r="AK7614" s="6" t="s">
        <v>74</v>
      </c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</row>
    <row r="7615" ht="15.15" hidden="1" spans="1:86">
      <c r="A7615" s="4">
        <v>44149.6932175926</v>
      </c>
      <c r="B7615" s="5" t="s">
        <v>27</v>
      </c>
      <c r="C7615" s="6"/>
      <c r="D7615" s="6"/>
      <c r="E7615" s="6"/>
      <c r="F7615" s="6"/>
      <c r="G7615" s="6"/>
      <c r="H7615" s="6"/>
      <c r="I7615" s="6"/>
      <c r="J7615" s="6" t="s">
        <v>1990</v>
      </c>
      <c r="K7615" s="6">
        <v>79222161085</v>
      </c>
      <c r="L7615" s="6" t="s">
        <v>1991</v>
      </c>
      <c r="M7615" s="6" t="s">
        <v>1992</v>
      </c>
      <c r="N7615" s="6" t="s">
        <v>1707</v>
      </c>
      <c r="O7615" s="7">
        <v>101</v>
      </c>
      <c r="P7615" s="8">
        <v>44149</v>
      </c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</row>
    <row r="7616" ht="15.15" hidden="1" spans="1:86">
      <c r="A7616" s="4">
        <v>44149.6933680556</v>
      </c>
      <c r="B7616" s="5" t="s">
        <v>169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 t="s">
        <v>18326</v>
      </c>
      <c r="Y7616" s="6" t="s">
        <v>18327</v>
      </c>
      <c r="Z7616" s="6" t="s">
        <v>18328</v>
      </c>
      <c r="AA7616" s="6" t="s">
        <v>18329</v>
      </c>
      <c r="AB7616" s="6" t="s">
        <v>5746</v>
      </c>
      <c r="AC7616" s="7">
        <v>209</v>
      </c>
      <c r="AD7616" s="8">
        <v>44149</v>
      </c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</row>
    <row r="7617" ht="15.15" hidden="1" spans="1:86">
      <c r="A7617" s="4">
        <v>44149.6955787037</v>
      </c>
      <c r="B7617" s="6" t="s">
        <v>15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 t="s">
        <v>18330</v>
      </c>
      <c r="AF7617" s="6">
        <v>79219671501</v>
      </c>
      <c r="AG7617" s="6" t="s">
        <v>18331</v>
      </c>
      <c r="AH7617" s="6" t="s">
        <v>18332</v>
      </c>
      <c r="AI7617" s="6" t="s">
        <v>3527</v>
      </c>
      <c r="AJ7617" s="7">
        <v>501</v>
      </c>
      <c r="AK7617" s="6" t="s">
        <v>56</v>
      </c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</row>
    <row r="7618" ht="15.15" spans="1:86">
      <c r="A7618" s="4">
        <v>44149.6964351852</v>
      </c>
      <c r="B7618" s="5" t="s">
        <v>11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 t="s">
        <v>13543</v>
      </c>
      <c r="BP7618" s="6">
        <v>79516585290</v>
      </c>
      <c r="BQ7618" s="6"/>
      <c r="BR7618" s="6" t="s">
        <v>18333</v>
      </c>
      <c r="BS7618" s="6" t="s">
        <v>13043</v>
      </c>
      <c r="BT7618" s="7">
        <v>217</v>
      </c>
      <c r="BU7618" s="8">
        <v>44149</v>
      </c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</row>
    <row r="7619" ht="15.15" spans="1:86">
      <c r="A7619" s="4">
        <v>44149.6975810185</v>
      </c>
      <c r="B7619" s="5" t="s">
        <v>11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 t="s">
        <v>18334</v>
      </c>
      <c r="BP7619" s="6">
        <v>79523533337</v>
      </c>
      <c r="BQ7619" s="6"/>
      <c r="BR7619" s="6" t="s">
        <v>18335</v>
      </c>
      <c r="BS7619" s="6" t="s">
        <v>13043</v>
      </c>
      <c r="BT7619" s="7">
        <v>217</v>
      </c>
      <c r="BU7619" s="8">
        <v>44149</v>
      </c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</row>
    <row r="7620" ht="15.15" spans="1:86">
      <c r="A7620" s="4">
        <v>44149.6990740741</v>
      </c>
      <c r="B7620" s="5" t="s">
        <v>11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 t="s">
        <v>18336</v>
      </c>
      <c r="BP7620" s="7">
        <v>9602304277</v>
      </c>
      <c r="BQ7620" s="6"/>
      <c r="BR7620" s="6" t="s">
        <v>18337</v>
      </c>
      <c r="BS7620" s="6" t="s">
        <v>13043</v>
      </c>
      <c r="BT7620" s="7">
        <v>217</v>
      </c>
      <c r="BU7620" s="8">
        <v>44149</v>
      </c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</row>
    <row r="7621" ht="15.15" spans="1:86">
      <c r="A7621" s="4">
        <v>44149.7006365741</v>
      </c>
      <c r="B7621" s="5" t="s">
        <v>11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 t="s">
        <v>18338</v>
      </c>
      <c r="BP7621" s="6">
        <v>79112141660</v>
      </c>
      <c r="BQ7621" s="6"/>
      <c r="BR7621" s="6" t="s">
        <v>18339</v>
      </c>
      <c r="BS7621" s="6" t="s">
        <v>13043</v>
      </c>
      <c r="BT7621" s="7">
        <v>218</v>
      </c>
      <c r="BU7621" s="8">
        <v>44149</v>
      </c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</row>
    <row r="7622" ht="15.15" spans="1:86">
      <c r="A7622" s="4">
        <v>44149.701724537</v>
      </c>
      <c r="B7622" s="5" t="s">
        <v>11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 t="s">
        <v>14150</v>
      </c>
      <c r="BP7622" s="6">
        <v>79217880607</v>
      </c>
      <c r="BQ7622" s="6"/>
      <c r="BR7622" s="6" t="s">
        <v>6276</v>
      </c>
      <c r="BS7622" s="6" t="s">
        <v>13043</v>
      </c>
      <c r="BT7622" s="7">
        <v>218</v>
      </c>
      <c r="BU7622" s="8">
        <v>44149</v>
      </c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</row>
    <row r="7623" ht="15.15" spans="1:86">
      <c r="A7623" s="4">
        <v>44149.7043287037</v>
      </c>
      <c r="B7623" s="5" t="s">
        <v>11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 t="s">
        <v>5818</v>
      </c>
      <c r="BP7623" s="7">
        <v>89818200428</v>
      </c>
      <c r="BQ7623" s="6"/>
      <c r="BR7623" s="6" t="s">
        <v>5819</v>
      </c>
      <c r="BS7623" s="6" t="s">
        <v>18340</v>
      </c>
      <c r="BT7623" s="7">
        <v>132</v>
      </c>
      <c r="BU7623" s="8">
        <v>44149</v>
      </c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</row>
    <row r="7624" ht="15.15" hidden="1" spans="1:86">
      <c r="A7624" s="4">
        <v>44149.7055787037</v>
      </c>
      <c r="B7624" s="6" t="s">
        <v>15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 t="s">
        <v>18341</v>
      </c>
      <c r="AF7624" s="10">
        <v>79650269936</v>
      </c>
      <c r="AG7624" s="6" t="s">
        <v>18342</v>
      </c>
      <c r="AH7624" s="6" t="s">
        <v>18343</v>
      </c>
      <c r="AI7624" s="6" t="s">
        <v>15570</v>
      </c>
      <c r="AJ7624" s="7">
        <v>113</v>
      </c>
      <c r="AK7624" s="6" t="s">
        <v>74</v>
      </c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</row>
    <row r="7625" ht="15.15" hidden="1" spans="1:86">
      <c r="A7625" s="4">
        <v>44149.7067824074</v>
      </c>
      <c r="B7625" s="6" t="s">
        <v>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 t="s">
        <v>18344</v>
      </c>
      <c r="AF7625" s="7">
        <v>79119032654</v>
      </c>
      <c r="AG7625" s="6" t="s">
        <v>18345</v>
      </c>
      <c r="AH7625" s="6" t="s">
        <v>14512</v>
      </c>
      <c r="AI7625" s="6" t="s">
        <v>15570</v>
      </c>
      <c r="AJ7625" s="7">
        <v>113</v>
      </c>
      <c r="AK7625" s="6" t="s">
        <v>74</v>
      </c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</row>
    <row r="7626" ht="15.15" spans="1:86">
      <c r="A7626" s="4">
        <v>44149.7068634259</v>
      </c>
      <c r="B7626" s="5" t="s">
        <v>11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 t="s">
        <v>16967</v>
      </c>
      <c r="BP7626" s="6" t="s">
        <v>18346</v>
      </c>
      <c r="BQ7626" s="6" t="s">
        <v>16968</v>
      </c>
      <c r="BR7626" s="6" t="s">
        <v>16969</v>
      </c>
      <c r="BS7626" s="6" t="s">
        <v>17271</v>
      </c>
      <c r="BT7626" s="7">
        <v>132</v>
      </c>
      <c r="BU7626" s="8">
        <v>44148</v>
      </c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</row>
    <row r="7627" ht="15.15" hidden="1" spans="1:86">
      <c r="A7627" s="4">
        <v>44149.708587963</v>
      </c>
      <c r="B7627" s="6" t="s">
        <v>15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 t="s">
        <v>18347</v>
      </c>
      <c r="AF7627" s="7">
        <v>79112391947</v>
      </c>
      <c r="AG7627" s="6" t="s">
        <v>18348</v>
      </c>
      <c r="AH7627" s="6" t="s">
        <v>18349</v>
      </c>
      <c r="AI7627" s="6" t="s">
        <v>15570</v>
      </c>
      <c r="AJ7627" s="7">
        <v>113</v>
      </c>
      <c r="AK7627" s="6" t="s">
        <v>74</v>
      </c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</row>
    <row r="7628" ht="15.15" spans="1:86">
      <c r="A7628" s="4">
        <v>44149.7095023148</v>
      </c>
      <c r="B7628" s="5" t="s">
        <v>11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 t="s">
        <v>18350</v>
      </c>
      <c r="BP7628" s="6" t="s">
        <v>18351</v>
      </c>
      <c r="BQ7628" s="6" t="s">
        <v>18352</v>
      </c>
      <c r="BR7628" s="6" t="s">
        <v>18353</v>
      </c>
      <c r="BS7628" s="6" t="s">
        <v>2731</v>
      </c>
      <c r="BT7628" s="7">
        <v>166</v>
      </c>
      <c r="BU7628" s="8">
        <v>44149</v>
      </c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</row>
    <row r="7629" ht="15.15" hidden="1" spans="1:86">
      <c r="A7629" s="4">
        <v>44149.7096990741</v>
      </c>
      <c r="B7629" s="6" t="s">
        <v>15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 t="s">
        <v>18354</v>
      </c>
      <c r="AF7629" s="7">
        <v>79112011607</v>
      </c>
      <c r="AG7629" s="6" t="s">
        <v>18355</v>
      </c>
      <c r="AH7629" s="6" t="s">
        <v>18356</v>
      </c>
      <c r="AI7629" s="6" t="s">
        <v>15570</v>
      </c>
      <c r="AJ7629" s="7">
        <v>113</v>
      </c>
      <c r="AK7629" s="6" t="s">
        <v>74</v>
      </c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</row>
    <row r="7630" ht="15.15" hidden="1" spans="1:86">
      <c r="A7630" s="4">
        <v>44149.7100694444</v>
      </c>
      <c r="B7630" s="5" t="s">
        <v>169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 t="s">
        <v>18357</v>
      </c>
      <c r="Y7630" s="7">
        <v>89522254168</v>
      </c>
      <c r="Z7630" s="6" t="s">
        <v>1089</v>
      </c>
      <c r="AA7630" s="6" t="s">
        <v>1090</v>
      </c>
      <c r="AB7630" s="6" t="s">
        <v>1091</v>
      </c>
      <c r="AC7630" s="6" t="s">
        <v>18358</v>
      </c>
      <c r="AD7630" s="8">
        <v>44149</v>
      </c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</row>
    <row r="7631" ht="15.15" hidden="1" spans="1:86">
      <c r="A7631" s="4">
        <v>44149.7106944444</v>
      </c>
      <c r="B7631" s="5" t="s">
        <v>169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 t="s">
        <v>18357</v>
      </c>
      <c r="Y7631" s="7">
        <v>89522254168</v>
      </c>
      <c r="Z7631" s="6" t="s">
        <v>1089</v>
      </c>
      <c r="AA7631" s="6" t="s">
        <v>1090</v>
      </c>
      <c r="AB7631" s="6" t="s">
        <v>1091</v>
      </c>
      <c r="AC7631" s="6" t="s">
        <v>18359</v>
      </c>
      <c r="AD7631" s="8">
        <v>44149</v>
      </c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</row>
    <row r="7632" ht="15.15" hidden="1" spans="1:86">
      <c r="A7632" s="4">
        <v>44149.7110069444</v>
      </c>
      <c r="B7632" s="6" t="s">
        <v>15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 t="s">
        <v>18360</v>
      </c>
      <c r="AF7632" s="7">
        <v>79618100786</v>
      </c>
      <c r="AG7632" s="6" t="s">
        <v>18361</v>
      </c>
      <c r="AH7632" s="6" t="s">
        <v>18362</v>
      </c>
      <c r="AI7632" s="6" t="s">
        <v>18363</v>
      </c>
      <c r="AJ7632" s="7">
        <v>113</v>
      </c>
      <c r="AK7632" s="6" t="s">
        <v>74</v>
      </c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</row>
    <row r="7633" ht="15.15" hidden="1" spans="1:86">
      <c r="A7633" s="4">
        <v>44149.7213310185</v>
      </c>
      <c r="B7633" s="5" t="s">
        <v>169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 t="s">
        <v>18364</v>
      </c>
      <c r="Y7633" s="7">
        <v>89215884002</v>
      </c>
      <c r="Z7633" s="6" t="s">
        <v>18365</v>
      </c>
      <c r="AA7633" s="6" t="s">
        <v>18366</v>
      </c>
      <c r="AB7633" s="6" t="s">
        <v>3098</v>
      </c>
      <c r="AC7633" s="7">
        <v>105</v>
      </c>
      <c r="AD7633" s="8">
        <v>44149</v>
      </c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</row>
    <row r="7634" ht="15.15" hidden="1" spans="1:86">
      <c r="A7634" s="4">
        <v>44149.7230439815</v>
      </c>
      <c r="B7634" s="5" t="s">
        <v>169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 t="s">
        <v>18367</v>
      </c>
      <c r="Y7634" s="7">
        <v>89112151242</v>
      </c>
      <c r="Z7634" s="6" t="s">
        <v>1471</v>
      </c>
      <c r="AA7634" s="6" t="s">
        <v>1472</v>
      </c>
      <c r="AB7634" s="6" t="s">
        <v>3007</v>
      </c>
      <c r="AC7634" s="7">
        <v>102</v>
      </c>
      <c r="AD7634" s="8">
        <v>44148</v>
      </c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</row>
    <row r="7635" ht="15.15" hidden="1" spans="1:86">
      <c r="A7635" s="4">
        <v>44149.7238888889</v>
      </c>
      <c r="B7635" s="6" t="s">
        <v>15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 t="s">
        <v>18368</v>
      </c>
      <c r="AF7635" s="7">
        <v>89062566814</v>
      </c>
      <c r="AG7635" s="6" t="s">
        <v>18369</v>
      </c>
      <c r="AH7635" s="6" t="s">
        <v>18370</v>
      </c>
      <c r="AI7635" s="6" t="s">
        <v>12661</v>
      </c>
      <c r="AJ7635" s="7">
        <v>102</v>
      </c>
      <c r="AK7635" s="6" t="s">
        <v>20</v>
      </c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</row>
    <row r="7636" ht="15.15" hidden="1" spans="1:86">
      <c r="A7636" s="4">
        <v>44149.7241087963</v>
      </c>
      <c r="B7636" s="6" t="s">
        <v>15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 t="s">
        <v>18368</v>
      </c>
      <c r="AF7636" s="7">
        <v>89062566814</v>
      </c>
      <c r="AG7636" s="6" t="s">
        <v>18369</v>
      </c>
      <c r="AH7636" s="6" t="s">
        <v>18370</v>
      </c>
      <c r="AI7636" s="6" t="s">
        <v>12661</v>
      </c>
      <c r="AJ7636" s="7">
        <v>102</v>
      </c>
      <c r="AK7636" s="6" t="s">
        <v>20</v>
      </c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</row>
    <row r="7637" ht="15.15" hidden="1" spans="1:86">
      <c r="A7637" s="4">
        <v>44149.7262152778</v>
      </c>
      <c r="B7637" s="5" t="s">
        <v>65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 t="s">
        <v>18371</v>
      </c>
      <c r="R7637" s="7">
        <v>89215735072</v>
      </c>
      <c r="S7637" s="6" t="s">
        <v>18372</v>
      </c>
      <c r="T7637" s="6" t="s">
        <v>18373</v>
      </c>
      <c r="U7637" s="6" t="s">
        <v>4533</v>
      </c>
      <c r="V7637" s="6">
        <v>3</v>
      </c>
      <c r="W7637" s="8">
        <v>44144</v>
      </c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</row>
    <row r="7638" ht="15.15" hidden="1" spans="1:86">
      <c r="A7638" s="4">
        <v>44149.7272106481</v>
      </c>
      <c r="B7638" s="5" t="s">
        <v>169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 t="s">
        <v>6782</v>
      </c>
      <c r="Y7638" s="7">
        <v>89119417821</v>
      </c>
      <c r="Z7638" s="6" t="s">
        <v>18374</v>
      </c>
      <c r="AA7638" s="6" t="s">
        <v>6784</v>
      </c>
      <c r="AB7638" s="6" t="s">
        <v>1021</v>
      </c>
      <c r="AC7638" s="7">
        <v>115</v>
      </c>
      <c r="AD7638" s="8">
        <v>44149</v>
      </c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</row>
    <row r="7639" ht="15.15" hidden="1" spans="1:86">
      <c r="A7639" s="4">
        <v>44149.7316435185</v>
      </c>
      <c r="B7639" s="6" t="s">
        <v>15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 t="s">
        <v>18375</v>
      </c>
      <c r="AF7639" s="7">
        <v>79657503070</v>
      </c>
      <c r="AG7639" s="6" t="s">
        <v>18376</v>
      </c>
      <c r="AH7639" s="6" t="s">
        <v>18377</v>
      </c>
      <c r="AI7639" s="6" t="s">
        <v>15570</v>
      </c>
      <c r="AJ7639" s="7">
        <v>113</v>
      </c>
      <c r="AK7639" s="6" t="s">
        <v>74</v>
      </c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</row>
    <row r="7640" ht="15.15" hidden="1" spans="1:86">
      <c r="A7640" s="4">
        <v>44149.7320486111</v>
      </c>
      <c r="B7640" s="5" t="s">
        <v>192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 t="s">
        <v>18378</v>
      </c>
      <c r="BA7640" s="7">
        <v>89112412451</v>
      </c>
      <c r="BB7640" s="6" t="s">
        <v>18379</v>
      </c>
      <c r="BC7640" s="6" t="s">
        <v>18380</v>
      </c>
      <c r="BD7640" s="6" t="s">
        <v>18381</v>
      </c>
      <c r="BE7640" s="7">
        <v>110</v>
      </c>
      <c r="BF7640" s="8">
        <v>44149</v>
      </c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</row>
    <row r="7641" ht="15.15" hidden="1" spans="1:86">
      <c r="A7641" s="4">
        <v>44149.7328356481</v>
      </c>
      <c r="B7641" s="6" t="s">
        <v>15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 t="s">
        <v>18382</v>
      </c>
      <c r="AF7641" s="7">
        <v>79313031682</v>
      </c>
      <c r="AG7641" s="6" t="s">
        <v>18383</v>
      </c>
      <c r="AH7641" s="6" t="s">
        <v>18384</v>
      </c>
      <c r="AI7641" s="6" t="s">
        <v>15570</v>
      </c>
      <c r="AJ7641" s="7">
        <v>113</v>
      </c>
      <c r="AK7641" s="6" t="s">
        <v>74</v>
      </c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</row>
    <row r="7642" ht="15.15" hidden="1" spans="1:86">
      <c r="A7642" s="4">
        <v>44149.7349305556</v>
      </c>
      <c r="B7642" s="6" t="s">
        <v>15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 t="s">
        <v>18385</v>
      </c>
      <c r="AF7642" s="7">
        <v>79117374894</v>
      </c>
      <c r="AG7642" s="6" t="s">
        <v>18386</v>
      </c>
      <c r="AH7642" s="6" t="s">
        <v>18387</v>
      </c>
      <c r="AI7642" s="6" t="s">
        <v>15570</v>
      </c>
      <c r="AJ7642" s="7">
        <v>113</v>
      </c>
      <c r="AK7642" s="6" t="s">
        <v>74</v>
      </c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</row>
    <row r="7643" ht="15.15" spans="1:86">
      <c r="A7643" s="4">
        <v>44149.7358449074</v>
      </c>
      <c r="B7643" s="5" t="s">
        <v>11</v>
      </c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6"/>
      <c r="AV7643" s="6"/>
      <c r="AW7643" s="6"/>
      <c r="AX7643" s="6"/>
      <c r="AY7643" s="6"/>
      <c r="AZ7643" s="6"/>
      <c r="BA7643" s="6"/>
      <c r="BB7643" s="6"/>
      <c r="BC7643" s="6"/>
      <c r="BD7643" s="6"/>
      <c r="BE7643" s="6"/>
      <c r="BF7643" s="6"/>
      <c r="BG7643" s="6"/>
      <c r="BH7643" s="6"/>
      <c r="BI7643" s="6"/>
      <c r="BJ7643" s="6"/>
      <c r="BK7643" s="6"/>
      <c r="BL7643" s="6"/>
      <c r="BM7643" s="6"/>
      <c r="BN7643" s="6"/>
      <c r="BO7643" s="6" t="s">
        <v>16322</v>
      </c>
      <c r="BP7643" s="7">
        <v>89219449711</v>
      </c>
      <c r="BQ7643" s="6" t="s">
        <v>16323</v>
      </c>
      <c r="BR7643" s="6" t="s">
        <v>18388</v>
      </c>
      <c r="BS7643" s="6" t="s">
        <v>2731</v>
      </c>
      <c r="BT7643" s="7">
        <v>157</v>
      </c>
      <c r="BU7643" s="8">
        <v>44149</v>
      </c>
      <c r="BV7643" s="6"/>
      <c r="BW7643" s="6"/>
      <c r="BX7643" s="6"/>
      <c r="BY7643" s="6"/>
      <c r="BZ7643" s="6"/>
      <c r="CA7643" s="6"/>
      <c r="CB7643" s="6"/>
      <c r="CC7643" s="6"/>
      <c r="CD7643" s="6"/>
      <c r="CE7643" s="6"/>
      <c r="CF7643" s="6"/>
      <c r="CG7643" s="6"/>
      <c r="CH7643" s="6"/>
    </row>
    <row r="7644" ht="15.15" hidden="1" spans="1:86">
      <c r="A7644" s="4">
        <v>44149.7358912037</v>
      </c>
      <c r="B7644" s="6" t="s">
        <v>15</v>
      </c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 t="s">
        <v>9922</v>
      </c>
      <c r="AF7644" s="7">
        <v>79312159313</v>
      </c>
      <c r="AG7644" s="6" t="s">
        <v>9923</v>
      </c>
      <c r="AH7644" s="6" t="s">
        <v>9924</v>
      </c>
      <c r="AI7644" s="6" t="s">
        <v>15570</v>
      </c>
      <c r="AJ7644" s="7">
        <v>113</v>
      </c>
      <c r="AK7644" s="6" t="s">
        <v>74</v>
      </c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6"/>
      <c r="AX7644" s="6"/>
      <c r="AY7644" s="6"/>
      <c r="AZ7644" s="6"/>
      <c r="BA7644" s="6"/>
      <c r="BB7644" s="6"/>
      <c r="BC7644" s="6"/>
      <c r="BD7644" s="6"/>
      <c r="BE7644" s="6"/>
      <c r="BF7644" s="6"/>
      <c r="BG7644" s="6"/>
      <c r="BH7644" s="6"/>
      <c r="BI7644" s="6"/>
      <c r="BJ7644" s="6"/>
      <c r="BK7644" s="6"/>
      <c r="BL7644" s="6"/>
      <c r="BM7644" s="6"/>
      <c r="BN7644" s="6"/>
      <c r="BO7644" s="6"/>
      <c r="BP7644" s="6"/>
      <c r="BQ7644" s="6"/>
      <c r="BR7644" s="6"/>
      <c r="BS7644" s="6"/>
      <c r="BT7644" s="6"/>
      <c r="BU7644" s="6"/>
      <c r="BV7644" s="6"/>
      <c r="BW7644" s="6"/>
      <c r="BX7644" s="6"/>
      <c r="BY7644" s="6"/>
      <c r="BZ7644" s="6"/>
      <c r="CA7644" s="6"/>
      <c r="CB7644" s="6"/>
      <c r="CC7644" s="6"/>
      <c r="CD7644" s="6"/>
      <c r="CE7644" s="6"/>
      <c r="CF7644" s="6"/>
      <c r="CG7644" s="6"/>
      <c r="CH7644" s="6"/>
    </row>
    <row r="7645" ht="15.15" spans="1:86">
      <c r="A7645" s="4">
        <v>44149.7423958333</v>
      </c>
      <c r="B7645" s="5" t="s">
        <v>11</v>
      </c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 t="s">
        <v>18389</v>
      </c>
      <c r="BP7645" s="7">
        <v>89117938320</v>
      </c>
      <c r="BQ7645" s="6" t="s">
        <v>46</v>
      </c>
      <c r="BR7645" s="6" t="s">
        <v>18390</v>
      </c>
      <c r="BS7645" s="6" t="s">
        <v>16387</v>
      </c>
      <c r="BT7645" s="7">
        <v>238</v>
      </c>
      <c r="BU7645" s="8">
        <v>44149</v>
      </c>
      <c r="BV7645" s="6"/>
      <c r="BW7645" s="6"/>
      <c r="BX7645" s="6"/>
      <c r="BY7645" s="6"/>
      <c r="BZ7645" s="6"/>
      <c r="CA7645" s="6"/>
      <c r="CB7645" s="6"/>
      <c r="CC7645" s="6"/>
      <c r="CD7645" s="6"/>
      <c r="CE7645" s="6"/>
      <c r="CF7645" s="6"/>
      <c r="CG7645" s="6"/>
      <c r="CH7645" s="6"/>
    </row>
    <row r="7646" ht="15.15" spans="1:86">
      <c r="A7646" s="4">
        <v>44149.7432291667</v>
      </c>
      <c r="B7646" s="5" t="s">
        <v>11</v>
      </c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 t="s">
        <v>16686</v>
      </c>
      <c r="BP7646" s="7">
        <v>89110919752</v>
      </c>
      <c r="BQ7646" s="6" t="s">
        <v>46</v>
      </c>
      <c r="BR7646" s="6" t="s">
        <v>18391</v>
      </c>
      <c r="BS7646" s="6" t="s">
        <v>16387</v>
      </c>
      <c r="BT7646" s="7">
        <v>238</v>
      </c>
      <c r="BU7646" s="8">
        <v>44149</v>
      </c>
      <c r="BV7646" s="6"/>
      <c r="BW7646" s="6"/>
      <c r="BX7646" s="6"/>
      <c r="BY7646" s="6"/>
      <c r="BZ7646" s="6"/>
      <c r="CA7646" s="6"/>
      <c r="CB7646" s="6"/>
      <c r="CC7646" s="6"/>
      <c r="CD7646" s="6"/>
      <c r="CE7646" s="6"/>
      <c r="CF7646" s="6"/>
      <c r="CG7646" s="6"/>
      <c r="CH7646" s="6"/>
    </row>
    <row r="7647" ht="15.15" spans="1:86">
      <c r="A7647" s="4">
        <v>44149.743900463</v>
      </c>
      <c r="B7647" s="5" t="s">
        <v>11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 t="s">
        <v>18392</v>
      </c>
      <c r="BP7647" s="7">
        <v>89112923608</v>
      </c>
      <c r="BQ7647" s="6"/>
      <c r="BR7647" s="6" t="s">
        <v>18393</v>
      </c>
      <c r="BS7647" s="6" t="s">
        <v>18394</v>
      </c>
      <c r="BT7647" s="7">
        <v>406</v>
      </c>
      <c r="BU7647" s="8">
        <v>44149</v>
      </c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</row>
    <row r="7648" ht="15.15" spans="1:86">
      <c r="A7648" s="4">
        <v>44149.7439467593</v>
      </c>
      <c r="B7648" s="5" t="s">
        <v>11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 t="s">
        <v>15738</v>
      </c>
      <c r="BP7648" s="7">
        <v>89117775737</v>
      </c>
      <c r="BQ7648" s="6"/>
      <c r="BR7648" s="6" t="s">
        <v>18395</v>
      </c>
      <c r="BS7648" s="6" t="s">
        <v>18394</v>
      </c>
      <c r="BT7648" s="7">
        <v>406</v>
      </c>
      <c r="BU7648" s="8">
        <v>44149</v>
      </c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</row>
    <row r="7649" ht="15.15" spans="1:86">
      <c r="A7649" s="4">
        <v>44149.7440625</v>
      </c>
      <c r="B7649" s="5" t="s">
        <v>11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 t="s">
        <v>18396</v>
      </c>
      <c r="BP7649" s="7">
        <v>89111622972</v>
      </c>
      <c r="BQ7649" s="6" t="s">
        <v>46</v>
      </c>
      <c r="BR7649" s="6" t="s">
        <v>14773</v>
      </c>
      <c r="BS7649" s="6" t="s">
        <v>16387</v>
      </c>
      <c r="BT7649" s="7">
        <v>238</v>
      </c>
      <c r="BU7649" s="8">
        <v>44149</v>
      </c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</row>
    <row r="7650" ht="15.15" spans="1:86">
      <c r="A7650" s="4">
        <v>44149.7448263889</v>
      </c>
      <c r="B7650" s="5" t="s">
        <v>11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 t="s">
        <v>9047</v>
      </c>
      <c r="BP7650" s="7">
        <v>89219494821</v>
      </c>
      <c r="BQ7650" s="6" t="s">
        <v>46</v>
      </c>
      <c r="BR7650" s="6" t="s">
        <v>9049</v>
      </c>
      <c r="BS7650" s="6" t="s">
        <v>16387</v>
      </c>
      <c r="BT7650" s="7">
        <v>238</v>
      </c>
      <c r="BU7650" s="8">
        <v>44149</v>
      </c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</row>
    <row r="7651" ht="15.15" spans="1:86">
      <c r="A7651" s="4">
        <v>44149.744849537</v>
      </c>
      <c r="B7651" s="5" t="s">
        <v>11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 t="s">
        <v>11334</v>
      </c>
      <c r="BP7651" s="7">
        <v>89117189901</v>
      </c>
      <c r="BQ7651" s="6"/>
      <c r="BR7651" s="6" t="s">
        <v>11337</v>
      </c>
      <c r="BS7651" s="6" t="s">
        <v>18394</v>
      </c>
      <c r="BT7651" s="7">
        <v>406</v>
      </c>
      <c r="BU7651" s="8">
        <v>44149</v>
      </c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</row>
    <row r="7652" ht="15.15" spans="1:86">
      <c r="A7652" s="4">
        <v>44149.7453356481</v>
      </c>
      <c r="B7652" s="5" t="s">
        <v>11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 t="s">
        <v>15507</v>
      </c>
      <c r="BP7652" s="7">
        <v>89818572479</v>
      </c>
      <c r="BQ7652" s="6"/>
      <c r="BR7652" s="6" t="s">
        <v>15508</v>
      </c>
      <c r="BS7652" s="6" t="s">
        <v>18394</v>
      </c>
      <c r="BT7652" s="7">
        <v>406</v>
      </c>
      <c r="BU7652" s="8">
        <v>44149</v>
      </c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</row>
    <row r="7653" ht="15.15" spans="1:86">
      <c r="A7653" s="4">
        <v>44149.7455555556</v>
      </c>
      <c r="B7653" s="5" t="s">
        <v>11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 t="s">
        <v>18397</v>
      </c>
      <c r="BP7653" s="7">
        <v>89116792103</v>
      </c>
      <c r="BQ7653" s="6" t="s">
        <v>46</v>
      </c>
      <c r="BR7653" s="6" t="s">
        <v>18398</v>
      </c>
      <c r="BS7653" s="6" t="s">
        <v>16387</v>
      </c>
      <c r="BT7653" s="7">
        <v>238</v>
      </c>
      <c r="BU7653" s="8">
        <v>44149</v>
      </c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</row>
    <row r="7654" ht="15.15" spans="1:86">
      <c r="A7654" s="4">
        <v>44149.745787037</v>
      </c>
      <c r="B7654" s="5" t="s">
        <v>11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 t="s">
        <v>18399</v>
      </c>
      <c r="BP7654" s="7">
        <v>89117372728</v>
      </c>
      <c r="BQ7654" s="6"/>
      <c r="BR7654" s="6" t="s">
        <v>18400</v>
      </c>
      <c r="BS7654" s="6" t="s">
        <v>18394</v>
      </c>
      <c r="BT7654" s="7">
        <v>406</v>
      </c>
      <c r="BU7654" s="8">
        <v>44149</v>
      </c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</row>
    <row r="7655" ht="15.15" spans="1:86">
      <c r="A7655" s="4">
        <v>44149.7462847222</v>
      </c>
      <c r="B7655" s="5" t="s">
        <v>11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 t="s">
        <v>10349</v>
      </c>
      <c r="BP7655" s="7">
        <v>89046173724</v>
      </c>
      <c r="BQ7655" s="6" t="s">
        <v>46</v>
      </c>
      <c r="BR7655" s="6" t="s">
        <v>10352</v>
      </c>
      <c r="BS7655" s="6" t="s">
        <v>16387</v>
      </c>
      <c r="BT7655" s="7">
        <v>238</v>
      </c>
      <c r="BU7655" s="8">
        <v>44149</v>
      </c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</row>
    <row r="7656" ht="15.15" spans="1:86">
      <c r="A7656" s="4">
        <v>44149.746412037</v>
      </c>
      <c r="B7656" s="5" t="s">
        <v>11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 t="s">
        <v>18401</v>
      </c>
      <c r="BP7656" s="7">
        <v>89213461251</v>
      </c>
      <c r="BQ7656" s="6"/>
      <c r="BR7656" s="6" t="s">
        <v>13058</v>
      </c>
      <c r="BS7656" s="6" t="s">
        <v>18394</v>
      </c>
      <c r="BT7656" s="7">
        <v>406</v>
      </c>
      <c r="BU7656" s="8">
        <v>44149</v>
      </c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</row>
    <row r="7657" ht="15.15" spans="1:86">
      <c r="A7657" s="4">
        <v>44149.7467708333</v>
      </c>
      <c r="B7657" s="5" t="s">
        <v>11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 t="s">
        <v>18402</v>
      </c>
      <c r="BP7657" s="7">
        <v>89217883210</v>
      </c>
      <c r="BQ7657" s="6"/>
      <c r="BR7657" s="6" t="s">
        <v>18403</v>
      </c>
      <c r="BS7657" s="6" t="s">
        <v>18394</v>
      </c>
      <c r="BT7657" s="7">
        <v>406</v>
      </c>
      <c r="BU7657" s="8">
        <v>44149</v>
      </c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</row>
    <row r="7658" ht="15.15" spans="1:86">
      <c r="A7658" s="4">
        <v>44149.7470023148</v>
      </c>
      <c r="B7658" s="5" t="s">
        <v>11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 t="s">
        <v>18404</v>
      </c>
      <c r="BP7658" s="7">
        <v>89119942888</v>
      </c>
      <c r="BQ7658" s="6" t="s">
        <v>46</v>
      </c>
      <c r="BR7658" s="6" t="s">
        <v>18405</v>
      </c>
      <c r="BS7658" s="6" t="s">
        <v>16387</v>
      </c>
      <c r="BT7658" s="7">
        <v>238</v>
      </c>
      <c r="BU7658" s="8">
        <v>44149</v>
      </c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</row>
    <row r="7659" ht="15.15" spans="1:86">
      <c r="A7659" s="4">
        <v>44149.7475578704</v>
      </c>
      <c r="B7659" s="5" t="s">
        <v>11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 t="s">
        <v>18406</v>
      </c>
      <c r="BP7659" s="7">
        <v>89213322680</v>
      </c>
      <c r="BQ7659" s="6"/>
      <c r="BR7659" s="6" t="s">
        <v>18407</v>
      </c>
      <c r="BS7659" s="6" t="s">
        <v>18394</v>
      </c>
      <c r="BT7659" s="7">
        <v>406</v>
      </c>
      <c r="BU7659" s="8">
        <v>44149</v>
      </c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</row>
    <row r="7660" ht="15.15" spans="1:86">
      <c r="A7660" s="4">
        <v>44149.7475925926</v>
      </c>
      <c r="B7660" s="5" t="s">
        <v>11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 t="s">
        <v>18408</v>
      </c>
      <c r="BP7660" s="7">
        <v>89117576957</v>
      </c>
      <c r="BQ7660" s="6" t="s">
        <v>46</v>
      </c>
      <c r="BR7660" s="6" t="s">
        <v>18409</v>
      </c>
      <c r="BS7660" s="6" t="s">
        <v>16387</v>
      </c>
      <c r="BT7660" s="7">
        <v>238</v>
      </c>
      <c r="BU7660" s="8">
        <v>44149</v>
      </c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</row>
    <row r="7661" ht="15.15" hidden="1" spans="1:86">
      <c r="A7661" s="4">
        <v>44149.7477662037</v>
      </c>
      <c r="B7661" s="5" t="s">
        <v>65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 t="s">
        <v>4680</v>
      </c>
      <c r="R7661" s="7">
        <v>89313364936</v>
      </c>
      <c r="S7661" s="6" t="s">
        <v>4681</v>
      </c>
      <c r="T7661" s="6" t="s">
        <v>18410</v>
      </c>
      <c r="U7661" s="6" t="s">
        <v>18411</v>
      </c>
      <c r="V7661" s="7">
        <v>102</v>
      </c>
      <c r="W7661" s="8">
        <v>44149</v>
      </c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</row>
    <row r="7662" ht="15.15" spans="1:86">
      <c r="A7662" s="4">
        <v>44149.7481597222</v>
      </c>
      <c r="B7662" s="5" t="s">
        <v>11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 t="s">
        <v>18412</v>
      </c>
      <c r="BP7662" s="7">
        <v>89312782740</v>
      </c>
      <c r="BQ7662" s="6" t="s">
        <v>46</v>
      </c>
      <c r="BR7662" s="6" t="s">
        <v>18413</v>
      </c>
      <c r="BS7662" s="6" t="s">
        <v>16387</v>
      </c>
      <c r="BT7662" s="7">
        <v>238</v>
      </c>
      <c r="BU7662" s="8">
        <v>44149</v>
      </c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</row>
    <row r="7663" ht="15.15" spans="1:86">
      <c r="A7663" s="4">
        <v>44149.7504513889</v>
      </c>
      <c r="B7663" s="5" t="s">
        <v>11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 t="s">
        <v>15502</v>
      </c>
      <c r="BP7663" s="7">
        <v>89675339558</v>
      </c>
      <c r="BQ7663" s="6" t="s">
        <v>46</v>
      </c>
      <c r="BR7663" s="6" t="s">
        <v>18414</v>
      </c>
      <c r="BS7663" s="6" t="s">
        <v>16387</v>
      </c>
      <c r="BT7663" s="7">
        <v>238</v>
      </c>
      <c r="BU7663" s="8">
        <v>44149</v>
      </c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</row>
    <row r="7664" ht="15.15" spans="1:86">
      <c r="A7664" s="4">
        <v>44149.7509953704</v>
      </c>
      <c r="B7664" s="5" t="s">
        <v>11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 t="s">
        <v>18415</v>
      </c>
      <c r="BP7664" s="7">
        <v>89216595535</v>
      </c>
      <c r="BQ7664" s="6" t="s">
        <v>46</v>
      </c>
      <c r="BR7664" s="6" t="s">
        <v>18416</v>
      </c>
      <c r="BS7664" s="6" t="s">
        <v>16387</v>
      </c>
      <c r="BT7664" s="7">
        <v>238</v>
      </c>
      <c r="BU7664" s="8">
        <v>44149</v>
      </c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</row>
    <row r="7665" ht="15.15" hidden="1" spans="1:86">
      <c r="A7665" s="4">
        <v>44149.7512037037</v>
      </c>
      <c r="B7665" s="5" t="s">
        <v>27</v>
      </c>
      <c r="C7665" s="6"/>
      <c r="D7665" s="6"/>
      <c r="E7665" s="6"/>
      <c r="F7665" s="6"/>
      <c r="G7665" s="6"/>
      <c r="H7665" s="6"/>
      <c r="I7665" s="6"/>
      <c r="J7665" s="6" t="s">
        <v>1990</v>
      </c>
      <c r="K7665" s="6">
        <v>79222161085</v>
      </c>
      <c r="L7665" s="6" t="s">
        <v>1991</v>
      </c>
      <c r="M7665" s="6" t="s">
        <v>1992</v>
      </c>
      <c r="N7665" s="6" t="s">
        <v>1707</v>
      </c>
      <c r="O7665" s="7">
        <v>101</v>
      </c>
      <c r="P7665" s="8">
        <v>44149</v>
      </c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</row>
    <row r="7666" ht="15.15" hidden="1" spans="1:86">
      <c r="A7666" s="4">
        <v>44149.7528240741</v>
      </c>
      <c r="B7666" s="6" t="s">
        <v>15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 t="s">
        <v>18417</v>
      </c>
      <c r="AF7666" s="7">
        <v>79624005213</v>
      </c>
      <c r="AG7666" s="6" t="s">
        <v>18418</v>
      </c>
      <c r="AH7666" s="6" t="s">
        <v>18419</v>
      </c>
      <c r="AI7666" s="6" t="s">
        <v>15570</v>
      </c>
      <c r="AJ7666" s="7">
        <v>113</v>
      </c>
      <c r="AK7666" s="6" t="s">
        <v>74</v>
      </c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</row>
    <row r="7667" ht="15.15" hidden="1" spans="1:86">
      <c r="A7667" s="4">
        <v>44149.7530208333</v>
      </c>
      <c r="B7667" s="5" t="s">
        <v>27</v>
      </c>
      <c r="C7667" s="6"/>
      <c r="D7667" s="6"/>
      <c r="E7667" s="6"/>
      <c r="F7667" s="6"/>
      <c r="G7667" s="6"/>
      <c r="H7667" s="6"/>
      <c r="I7667" s="6"/>
      <c r="J7667" s="6" t="s">
        <v>7954</v>
      </c>
      <c r="K7667" s="7">
        <v>89992087035</v>
      </c>
      <c r="L7667" s="6" t="s">
        <v>7955</v>
      </c>
      <c r="M7667" s="6" t="s">
        <v>7956</v>
      </c>
      <c r="N7667" s="6" t="s">
        <v>8838</v>
      </c>
      <c r="O7667" s="7">
        <v>1</v>
      </c>
      <c r="P7667" s="8">
        <v>44149</v>
      </c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</row>
    <row r="7668" ht="15.15" hidden="1" spans="1:86">
      <c r="A7668" s="4">
        <v>44149.7537962963</v>
      </c>
      <c r="B7668" s="6" t="s">
        <v>15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 t="s">
        <v>18420</v>
      </c>
      <c r="AF7668" s="7">
        <v>79213589694</v>
      </c>
      <c r="AG7668" s="6" t="s">
        <v>18421</v>
      </c>
      <c r="AH7668" s="6" t="s">
        <v>18422</v>
      </c>
      <c r="AI7668" s="6" t="s">
        <v>15570</v>
      </c>
      <c r="AJ7668" s="7">
        <v>113</v>
      </c>
      <c r="AK7668" s="6" t="s">
        <v>74</v>
      </c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</row>
    <row r="7669" ht="15.15" hidden="1" spans="1:86">
      <c r="A7669" s="4">
        <v>44149.758587963</v>
      </c>
      <c r="B7669" s="6" t="s">
        <v>15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 t="s">
        <v>18055</v>
      </c>
      <c r="AF7669" s="7">
        <v>9213032137</v>
      </c>
      <c r="AG7669" s="6" t="s">
        <v>18056</v>
      </c>
      <c r="AH7669" s="6" t="s">
        <v>18057</v>
      </c>
      <c r="AI7669" s="6" t="s">
        <v>3027</v>
      </c>
      <c r="AJ7669" s="7">
        <v>107</v>
      </c>
      <c r="AK7669" s="11">
        <v>44149</v>
      </c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</row>
    <row r="7670" ht="15.15" hidden="1" spans="1:86">
      <c r="A7670" s="4">
        <v>44149.7598148148</v>
      </c>
      <c r="B7670" s="6" t="s">
        <v>80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 t="s">
        <v>3302</v>
      </c>
      <c r="BH7670" s="6">
        <f>7-911-999-39-86</f>
        <v>-2028</v>
      </c>
      <c r="BI7670" s="6" t="s">
        <v>18423</v>
      </c>
      <c r="BJ7670" s="6" t="s">
        <v>18424</v>
      </c>
      <c r="BK7670" s="6" t="s">
        <v>3304</v>
      </c>
      <c r="BL7670" s="6" t="s">
        <v>18425</v>
      </c>
      <c r="BM7670" s="7">
        <v>115</v>
      </c>
      <c r="BN7670" s="6" t="s">
        <v>20</v>
      </c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</row>
    <row r="7671" ht="15.15" hidden="1" spans="1:86">
      <c r="A7671" s="4">
        <v>44149.7608564815</v>
      </c>
      <c r="B7671" s="6" t="s">
        <v>80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 t="s">
        <v>1101</v>
      </c>
      <c r="BH7671" s="7">
        <v>89119993986</v>
      </c>
      <c r="BI7671" s="6" t="s">
        <v>1102</v>
      </c>
      <c r="BJ7671" s="6" t="s">
        <v>18424</v>
      </c>
      <c r="BK7671" s="6" t="s">
        <v>1103</v>
      </c>
      <c r="BL7671" s="6" t="s">
        <v>18425</v>
      </c>
      <c r="BM7671" s="7">
        <v>115</v>
      </c>
      <c r="BN7671" s="6" t="s">
        <v>20</v>
      </c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</row>
    <row r="7672" ht="15.15" hidden="1" spans="1:86">
      <c r="A7672" s="4">
        <v>44149.7754861111</v>
      </c>
      <c r="B7672" s="5" t="s">
        <v>27</v>
      </c>
      <c r="C7672" s="6"/>
      <c r="D7672" s="6"/>
      <c r="E7672" s="6"/>
      <c r="F7672" s="6"/>
      <c r="G7672" s="6"/>
      <c r="H7672" s="6"/>
      <c r="I7672" s="6"/>
      <c r="J7672" s="6" t="s">
        <v>6217</v>
      </c>
      <c r="K7672" s="7">
        <v>89533730609</v>
      </c>
      <c r="L7672" s="6" t="s">
        <v>6218</v>
      </c>
      <c r="M7672" s="6" t="s">
        <v>6219</v>
      </c>
      <c r="N7672" s="6" t="s">
        <v>18099</v>
      </c>
      <c r="O7672" s="7">
        <v>210</v>
      </c>
      <c r="P7672" s="8">
        <v>44149</v>
      </c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</row>
    <row r="7673" ht="15.15" hidden="1" spans="1:86">
      <c r="A7673" s="4">
        <v>44149.7758912037</v>
      </c>
      <c r="B7673" s="5" t="s">
        <v>169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 t="s">
        <v>18426</v>
      </c>
      <c r="Y7673" s="6">
        <v>79214456432</v>
      </c>
      <c r="Z7673" s="6" t="s">
        <v>18427</v>
      </c>
      <c r="AA7673" s="6" t="s">
        <v>18428</v>
      </c>
      <c r="AB7673" s="6" t="s">
        <v>1021</v>
      </c>
      <c r="AC7673" s="7">
        <v>409</v>
      </c>
      <c r="AD7673" s="8">
        <v>44149</v>
      </c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</row>
    <row r="7674" ht="15.15" hidden="1" spans="1:86">
      <c r="A7674" s="4">
        <v>44149.7763657407</v>
      </c>
      <c r="B7674" s="5" t="s">
        <v>27</v>
      </c>
      <c r="C7674" s="6"/>
      <c r="D7674" s="6"/>
      <c r="E7674" s="6"/>
      <c r="F7674" s="6"/>
      <c r="G7674" s="6"/>
      <c r="H7674" s="6"/>
      <c r="I7674" s="6"/>
      <c r="J7674" s="6" t="s">
        <v>6217</v>
      </c>
      <c r="K7674" s="7">
        <v>89533730609</v>
      </c>
      <c r="L7674" s="6" t="s">
        <v>6218</v>
      </c>
      <c r="M7674" s="6" t="s">
        <v>6219</v>
      </c>
      <c r="N7674" s="6" t="s">
        <v>18099</v>
      </c>
      <c r="O7674" s="7">
        <v>210</v>
      </c>
      <c r="P7674" s="8">
        <v>44149</v>
      </c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</row>
    <row r="7675" ht="15.15" hidden="1" spans="1:86">
      <c r="A7675" s="4">
        <v>44149.7797916667</v>
      </c>
      <c r="B7675" s="5" t="s">
        <v>169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 t="s">
        <v>17343</v>
      </c>
      <c r="Y7675" s="7">
        <v>89633056579</v>
      </c>
      <c r="Z7675" s="6"/>
      <c r="AA7675" s="6" t="s">
        <v>1174</v>
      </c>
      <c r="AB7675" s="6" t="s">
        <v>1253</v>
      </c>
      <c r="AC7675" s="7">
        <v>304</v>
      </c>
      <c r="AD7675" s="8">
        <v>44149</v>
      </c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</row>
    <row r="7676" ht="15.15" hidden="1" spans="1:86">
      <c r="A7676" s="4">
        <v>44149.779837963</v>
      </c>
      <c r="B7676" s="5" t="s">
        <v>169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 t="s">
        <v>18429</v>
      </c>
      <c r="Y7676" s="7">
        <v>89117854733</v>
      </c>
      <c r="Z7676" s="6" t="s">
        <v>18430</v>
      </c>
      <c r="AA7676" s="6" t="s">
        <v>18431</v>
      </c>
      <c r="AB7676" s="6" t="s">
        <v>1021</v>
      </c>
      <c r="AC7676" s="7">
        <v>102</v>
      </c>
      <c r="AD7676" s="8">
        <v>44149</v>
      </c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</row>
    <row r="7677" ht="15.15" spans="1:86">
      <c r="A7677" s="4">
        <v>44149.7818981481</v>
      </c>
      <c r="B7677" s="5" t="s">
        <v>11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 t="s">
        <v>16471</v>
      </c>
      <c r="BP7677" s="7">
        <v>89217562213</v>
      </c>
      <c r="BQ7677" s="6" t="s">
        <v>46</v>
      </c>
      <c r="BR7677" s="6" t="s">
        <v>16472</v>
      </c>
      <c r="BS7677" s="6" t="s">
        <v>16499</v>
      </c>
      <c r="BT7677" s="7">
        <v>237</v>
      </c>
      <c r="BU7677" s="8">
        <v>44149</v>
      </c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</row>
    <row r="7678" ht="15.15" spans="1:86">
      <c r="A7678" s="4">
        <v>44149.7826041667</v>
      </c>
      <c r="B7678" s="5" t="s">
        <v>11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 t="s">
        <v>16474</v>
      </c>
      <c r="BP7678" s="7">
        <v>89052083840</v>
      </c>
      <c r="BQ7678" s="6" t="s">
        <v>46</v>
      </c>
      <c r="BR7678" s="6" t="s">
        <v>16476</v>
      </c>
      <c r="BS7678" s="6" t="s">
        <v>18432</v>
      </c>
      <c r="BT7678" s="7">
        <v>237</v>
      </c>
      <c r="BU7678" s="8">
        <v>44149</v>
      </c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</row>
    <row r="7679" ht="15.15" spans="1:86">
      <c r="A7679" s="4">
        <v>44149.7832407407</v>
      </c>
      <c r="B7679" s="5" t="s">
        <v>11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 t="s">
        <v>16497</v>
      </c>
      <c r="BP7679" s="7">
        <v>89119152228</v>
      </c>
      <c r="BQ7679" s="6" t="s">
        <v>46</v>
      </c>
      <c r="BR7679" s="6" t="s">
        <v>18433</v>
      </c>
      <c r="BS7679" s="6" t="s">
        <v>18432</v>
      </c>
      <c r="BT7679" s="7">
        <v>237</v>
      </c>
      <c r="BU7679" s="8">
        <v>44149</v>
      </c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</row>
    <row r="7680" ht="15.15" spans="1:86">
      <c r="A7680" s="4">
        <v>44149.7838657407</v>
      </c>
      <c r="B7680" s="5" t="s">
        <v>11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 t="s">
        <v>18434</v>
      </c>
      <c r="BP7680" s="7">
        <v>89117025586</v>
      </c>
      <c r="BQ7680" s="6" t="s">
        <v>46</v>
      </c>
      <c r="BR7680" s="6" t="s">
        <v>16939</v>
      </c>
      <c r="BS7680" s="6" t="s">
        <v>16499</v>
      </c>
      <c r="BT7680" s="7">
        <v>237</v>
      </c>
      <c r="BU7680" s="8">
        <v>44149</v>
      </c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</row>
    <row r="7681" ht="15.15" spans="1:86">
      <c r="A7681" s="4">
        <v>44149.7845486111</v>
      </c>
      <c r="B7681" s="5" t="s">
        <v>11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 t="s">
        <v>12115</v>
      </c>
      <c r="BP7681" s="7">
        <v>89218605205</v>
      </c>
      <c r="BQ7681" s="6" t="s">
        <v>46</v>
      </c>
      <c r="BR7681" s="6" t="s">
        <v>12118</v>
      </c>
      <c r="BS7681" s="6" t="s">
        <v>18432</v>
      </c>
      <c r="BT7681" s="7">
        <v>237</v>
      </c>
      <c r="BU7681" s="8">
        <v>44149</v>
      </c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</row>
    <row r="7682" ht="15.15" spans="1:86">
      <c r="A7682" s="4">
        <v>44149.7851851852</v>
      </c>
      <c r="B7682" s="5" t="s">
        <v>11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 t="s">
        <v>7899</v>
      </c>
      <c r="BP7682" s="7">
        <v>89219311857</v>
      </c>
      <c r="BQ7682" s="6" t="s">
        <v>46</v>
      </c>
      <c r="BR7682" s="6" t="s">
        <v>18435</v>
      </c>
      <c r="BS7682" s="6" t="s">
        <v>16499</v>
      </c>
      <c r="BT7682" s="7">
        <v>237</v>
      </c>
      <c r="BU7682" s="8">
        <v>44149</v>
      </c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</row>
    <row r="7683" ht="15.15" spans="1:86">
      <c r="A7683" s="4">
        <v>44149.7858680556</v>
      </c>
      <c r="B7683" s="5" t="s">
        <v>11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 t="s">
        <v>16481</v>
      </c>
      <c r="BP7683" s="7">
        <v>89062490713</v>
      </c>
      <c r="BQ7683" s="6" t="s">
        <v>46</v>
      </c>
      <c r="BR7683" s="6" t="s">
        <v>18436</v>
      </c>
      <c r="BS7683" s="6" t="s">
        <v>16499</v>
      </c>
      <c r="BT7683" s="7">
        <v>237</v>
      </c>
      <c r="BU7683" s="8">
        <v>44149</v>
      </c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</row>
    <row r="7684" ht="15.15" hidden="1" spans="1:86">
      <c r="A7684" s="4">
        <v>44149.7862037037</v>
      </c>
      <c r="B7684" s="5" t="s">
        <v>169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 t="s">
        <v>6008</v>
      </c>
      <c r="Y7684" s="7">
        <v>89112353235</v>
      </c>
      <c r="Z7684" s="6" t="s">
        <v>6009</v>
      </c>
      <c r="AA7684" s="6" t="s">
        <v>6010</v>
      </c>
      <c r="AB7684" s="6" t="s">
        <v>1021</v>
      </c>
      <c r="AC7684" s="7">
        <v>202</v>
      </c>
      <c r="AD7684" s="8">
        <v>44149</v>
      </c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</row>
    <row r="7685" ht="15.15" spans="1:86">
      <c r="A7685" s="4">
        <v>44149.786412037</v>
      </c>
      <c r="B7685" s="5" t="s">
        <v>11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 t="s">
        <v>16519</v>
      </c>
      <c r="BP7685" s="7">
        <v>89219167864</v>
      </c>
      <c r="BQ7685" s="6" t="s">
        <v>46</v>
      </c>
      <c r="BR7685" s="6" t="s">
        <v>16520</v>
      </c>
      <c r="BS7685" s="6" t="s">
        <v>16499</v>
      </c>
      <c r="BT7685" s="7">
        <v>237</v>
      </c>
      <c r="BU7685" s="8">
        <v>44149</v>
      </c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</row>
    <row r="7686" ht="15.15" hidden="1" spans="1:86">
      <c r="A7686" s="4">
        <v>44149.786875</v>
      </c>
      <c r="B7686" s="5" t="s">
        <v>65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 t="s">
        <v>11933</v>
      </c>
      <c r="R7686" s="6">
        <v>79213726893</v>
      </c>
      <c r="S7686" s="6" t="s">
        <v>11934</v>
      </c>
      <c r="T7686" s="6" t="s">
        <v>11935</v>
      </c>
      <c r="U7686" s="6" t="s">
        <v>633</v>
      </c>
      <c r="V7686" s="7">
        <v>105</v>
      </c>
      <c r="W7686" s="8">
        <v>44149</v>
      </c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</row>
    <row r="7687" ht="15.15" spans="1:86">
      <c r="A7687" s="4">
        <v>44149.7870833333</v>
      </c>
      <c r="B7687" s="5" t="s">
        <v>11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 t="s">
        <v>11256</v>
      </c>
      <c r="BP7687" s="7">
        <v>89216541252</v>
      </c>
      <c r="BQ7687" s="6" t="s">
        <v>46</v>
      </c>
      <c r="BR7687" s="6" t="s">
        <v>11259</v>
      </c>
      <c r="BS7687" s="6" t="s">
        <v>18432</v>
      </c>
      <c r="BT7687" s="7">
        <v>237</v>
      </c>
      <c r="BU7687" s="8">
        <v>44149</v>
      </c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</row>
    <row r="7688" ht="15.15" spans="1:86">
      <c r="A7688" s="4">
        <v>44149.7877083333</v>
      </c>
      <c r="B7688" s="5" t="s">
        <v>11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 t="s">
        <v>8982</v>
      </c>
      <c r="BP7688" s="7">
        <v>89213009507</v>
      </c>
      <c r="BQ7688" s="6" t="s">
        <v>46</v>
      </c>
      <c r="BR7688" s="6" t="s">
        <v>15463</v>
      </c>
      <c r="BS7688" s="6" t="s">
        <v>16499</v>
      </c>
      <c r="BT7688" s="7">
        <v>237</v>
      </c>
      <c r="BU7688" s="8">
        <v>44149</v>
      </c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</row>
    <row r="7689" ht="15.15" hidden="1" spans="1:86">
      <c r="A7689" s="4">
        <v>44149.7880092593</v>
      </c>
      <c r="B7689" s="5" t="s">
        <v>169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 t="s">
        <v>6008</v>
      </c>
      <c r="Y7689" s="7">
        <v>89110143849</v>
      </c>
      <c r="Z7689" s="6" t="s">
        <v>6009</v>
      </c>
      <c r="AA7689" s="6" t="s">
        <v>6010</v>
      </c>
      <c r="AB7689" s="6" t="s">
        <v>1091</v>
      </c>
      <c r="AC7689" s="7">
        <v>208</v>
      </c>
      <c r="AD7689" s="8">
        <v>44149</v>
      </c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</row>
    <row r="7690" ht="15.15" spans="1:86">
      <c r="A7690" s="4">
        <v>44149.7884722222</v>
      </c>
      <c r="B7690" s="5" t="s">
        <v>11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 t="s">
        <v>16467</v>
      </c>
      <c r="BP7690" s="7">
        <v>89119145837</v>
      </c>
      <c r="BQ7690" s="6" t="s">
        <v>46</v>
      </c>
      <c r="BR7690" s="6" t="s">
        <v>18437</v>
      </c>
      <c r="BS7690" s="6" t="s">
        <v>16499</v>
      </c>
      <c r="BT7690" s="7">
        <v>237</v>
      </c>
      <c r="BU7690" s="8">
        <v>44149</v>
      </c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</row>
    <row r="7691" ht="15.15" hidden="1" spans="1:86">
      <c r="A7691" s="4">
        <v>44149.7890277778</v>
      </c>
      <c r="B7691" s="5" t="s">
        <v>169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 t="s">
        <v>6089</v>
      </c>
      <c r="Y7691" s="7">
        <v>89516571385</v>
      </c>
      <c r="Z7691" s="6" t="s">
        <v>6090</v>
      </c>
      <c r="AA7691" s="6" t="s">
        <v>18438</v>
      </c>
      <c r="AB7691" s="6" t="s">
        <v>1021</v>
      </c>
      <c r="AC7691" s="7">
        <v>302</v>
      </c>
      <c r="AD7691" s="8">
        <v>44149</v>
      </c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</row>
    <row r="7692" ht="15.15" spans="1:86">
      <c r="A7692" s="4">
        <v>44149.7890740741</v>
      </c>
      <c r="B7692" s="5" t="s">
        <v>11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 t="s">
        <v>16500</v>
      </c>
      <c r="BP7692" s="7">
        <v>89310021357</v>
      </c>
      <c r="BQ7692" s="6" t="s">
        <v>46</v>
      </c>
      <c r="BR7692" s="6" t="s">
        <v>18439</v>
      </c>
      <c r="BS7692" s="6" t="s">
        <v>16499</v>
      </c>
      <c r="BT7692" s="7">
        <v>237</v>
      </c>
      <c r="BU7692" s="8">
        <v>44149</v>
      </c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</row>
    <row r="7693" ht="15.15" hidden="1" spans="1:86">
      <c r="A7693" s="4">
        <v>44149.7910069444</v>
      </c>
      <c r="B7693" s="5" t="s">
        <v>169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 t="s">
        <v>5268</v>
      </c>
      <c r="Y7693" s="7">
        <v>89675511178</v>
      </c>
      <c r="Z7693" s="6" t="s">
        <v>5269</v>
      </c>
      <c r="AA7693" s="6" t="s">
        <v>5270</v>
      </c>
      <c r="AB7693" s="6" t="s">
        <v>5228</v>
      </c>
      <c r="AC7693" s="7">
        <v>115</v>
      </c>
      <c r="AD7693" s="8">
        <v>44149</v>
      </c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</row>
    <row r="7694" ht="15.15" hidden="1" spans="1:86">
      <c r="A7694" s="4">
        <v>44149.7922337963</v>
      </c>
      <c r="B7694" s="6" t="s">
        <v>15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 t="s">
        <v>18440</v>
      </c>
      <c r="AF7694" s="7">
        <v>89216476215</v>
      </c>
      <c r="AG7694" s="6" t="s">
        <v>18441</v>
      </c>
      <c r="AH7694" s="6" t="s">
        <v>18442</v>
      </c>
      <c r="AI7694" s="6" t="s">
        <v>3527</v>
      </c>
      <c r="AJ7694" s="7">
        <v>401</v>
      </c>
      <c r="AK7694" s="6" t="s">
        <v>26</v>
      </c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</row>
    <row r="7695" ht="15.15" hidden="1" spans="1:86">
      <c r="A7695" s="4">
        <v>44149.7925231481</v>
      </c>
      <c r="B7695" s="5" t="s">
        <v>169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 t="s">
        <v>5271</v>
      </c>
      <c r="Y7695" s="6">
        <v>79219107718</v>
      </c>
      <c r="Z7695" s="6" t="s">
        <v>5272</v>
      </c>
      <c r="AA7695" s="6" t="s">
        <v>5273</v>
      </c>
      <c r="AB7695" s="6" t="s">
        <v>1021</v>
      </c>
      <c r="AC7695" s="7">
        <v>115</v>
      </c>
      <c r="AD7695" s="8">
        <v>44149</v>
      </c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</row>
    <row r="7696" ht="15.15" hidden="1" spans="1:86">
      <c r="A7696" s="4">
        <v>44149.7927083333</v>
      </c>
      <c r="B7696" s="5" t="s">
        <v>169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 t="s">
        <v>6089</v>
      </c>
      <c r="Y7696" s="7">
        <v>89516571385</v>
      </c>
      <c r="Z7696" s="6" t="s">
        <v>6090</v>
      </c>
      <c r="AA7696" s="6" t="s">
        <v>18438</v>
      </c>
      <c r="AB7696" s="6" t="s">
        <v>1021</v>
      </c>
      <c r="AC7696" s="7">
        <v>309</v>
      </c>
      <c r="AD7696" s="8">
        <v>44149</v>
      </c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</row>
    <row r="7697" ht="15.15" hidden="1" spans="1:86">
      <c r="A7697" s="4">
        <v>44149.7948263889</v>
      </c>
      <c r="B7697" s="5" t="s">
        <v>169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 t="s">
        <v>2984</v>
      </c>
      <c r="Y7697" s="6">
        <v>79110118741</v>
      </c>
      <c r="Z7697" s="6" t="s">
        <v>2985</v>
      </c>
      <c r="AA7697" s="6" t="s">
        <v>2986</v>
      </c>
      <c r="AB7697" s="6" t="s">
        <v>1021</v>
      </c>
      <c r="AC7697" s="7">
        <v>302</v>
      </c>
      <c r="AD7697" s="8">
        <v>44149</v>
      </c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</row>
    <row r="7698" ht="15.15" spans="1:86">
      <c r="A7698" s="4">
        <v>44149.7951851852</v>
      </c>
      <c r="B7698" s="5" t="s">
        <v>11</v>
      </c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  <c r="BD7698" s="6"/>
      <c r="BE7698" s="6"/>
      <c r="BF7698" s="6"/>
      <c r="BG7698" s="6"/>
      <c r="BH7698" s="6"/>
      <c r="BI7698" s="6"/>
      <c r="BJ7698" s="6"/>
      <c r="BK7698" s="6"/>
      <c r="BL7698" s="6"/>
      <c r="BM7698" s="6"/>
      <c r="BN7698" s="6"/>
      <c r="BO7698" s="6" t="s">
        <v>18443</v>
      </c>
      <c r="BP7698" s="6">
        <v>79213639928</v>
      </c>
      <c r="BQ7698" s="6" t="s">
        <v>18444</v>
      </c>
      <c r="BR7698" s="6" t="s">
        <v>18445</v>
      </c>
      <c r="BS7698" s="6" t="s">
        <v>43</v>
      </c>
      <c r="BT7698" s="7">
        <v>1</v>
      </c>
      <c r="BU7698" s="8">
        <v>44149</v>
      </c>
      <c r="BV7698" s="6"/>
      <c r="BW7698" s="6"/>
      <c r="BX7698" s="6"/>
      <c r="BY7698" s="6"/>
      <c r="BZ7698" s="6"/>
      <c r="CA7698" s="6"/>
      <c r="CB7698" s="6"/>
      <c r="CC7698" s="6"/>
      <c r="CD7698" s="6"/>
      <c r="CE7698" s="6"/>
      <c r="CF7698" s="6"/>
      <c r="CG7698" s="6"/>
      <c r="CH7698" s="6"/>
    </row>
    <row r="7699" ht="15.15" spans="1:86">
      <c r="A7699" s="4">
        <v>44149.8061689815</v>
      </c>
      <c r="B7699" s="5" t="s">
        <v>11</v>
      </c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  <c r="AV7699" s="6"/>
      <c r="AW7699" s="6"/>
      <c r="AX7699" s="6"/>
      <c r="AY7699" s="6"/>
      <c r="AZ7699" s="6"/>
      <c r="BA7699" s="6"/>
      <c r="BB7699" s="6"/>
      <c r="BC7699" s="6"/>
      <c r="BD7699" s="6"/>
      <c r="BE7699" s="6"/>
      <c r="BF7699" s="6"/>
      <c r="BG7699" s="6"/>
      <c r="BH7699" s="6"/>
      <c r="BI7699" s="6"/>
      <c r="BJ7699" s="6"/>
      <c r="BK7699" s="6"/>
      <c r="BL7699" s="6"/>
      <c r="BM7699" s="6"/>
      <c r="BN7699" s="6"/>
      <c r="BO7699" s="6" t="s">
        <v>11585</v>
      </c>
      <c r="BP7699" s="6">
        <v>79029407659</v>
      </c>
      <c r="BQ7699" s="6" t="s">
        <v>11586</v>
      </c>
      <c r="BR7699" s="6" t="s">
        <v>11587</v>
      </c>
      <c r="BS7699" s="6" t="s">
        <v>12595</v>
      </c>
      <c r="BT7699" s="7">
        <v>161</v>
      </c>
      <c r="BU7699" s="8">
        <v>44144</v>
      </c>
      <c r="BV7699" s="6"/>
      <c r="BW7699" s="6"/>
      <c r="BX7699" s="6"/>
      <c r="BY7699" s="6"/>
      <c r="BZ7699" s="6"/>
      <c r="CA7699" s="6"/>
      <c r="CB7699" s="6"/>
      <c r="CC7699" s="6"/>
      <c r="CD7699" s="6"/>
      <c r="CE7699" s="6"/>
      <c r="CF7699" s="6"/>
      <c r="CG7699" s="6"/>
      <c r="CH7699" s="6"/>
    </row>
    <row r="7700" ht="15.15" hidden="1" spans="1:86">
      <c r="A7700" s="4">
        <v>44149.8080092593</v>
      </c>
      <c r="B7700" s="5" t="s">
        <v>169</v>
      </c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 t="s">
        <v>18446</v>
      </c>
      <c r="Y7700" s="7">
        <v>89112214150</v>
      </c>
      <c r="Z7700" s="6" t="s">
        <v>18447</v>
      </c>
      <c r="AA7700" s="6" t="s">
        <v>18448</v>
      </c>
      <c r="AB7700" s="6" t="s">
        <v>1021</v>
      </c>
      <c r="AC7700" s="7">
        <v>207</v>
      </c>
      <c r="AD7700" s="8">
        <v>44149</v>
      </c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P7700" s="6"/>
      <c r="BQ7700" s="6"/>
      <c r="BR7700" s="6"/>
      <c r="BS7700" s="6"/>
      <c r="BT7700" s="6"/>
      <c r="BU7700" s="6"/>
      <c r="BV7700" s="6"/>
      <c r="BW7700" s="6"/>
      <c r="BX7700" s="6"/>
      <c r="BY7700" s="6"/>
      <c r="BZ7700" s="6"/>
      <c r="CA7700" s="6"/>
      <c r="CB7700" s="6"/>
      <c r="CC7700" s="6"/>
      <c r="CD7700" s="6"/>
      <c r="CE7700" s="6"/>
      <c r="CF7700" s="6"/>
      <c r="CG7700" s="6"/>
      <c r="CH7700" s="6"/>
    </row>
    <row r="7701" ht="15.15" hidden="1" spans="1:86">
      <c r="A7701" s="4">
        <v>44149.8098611111</v>
      </c>
      <c r="B7701" s="6" t="s">
        <v>15</v>
      </c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 t="s">
        <v>18446</v>
      </c>
      <c r="AF7701" s="7">
        <v>89112214150</v>
      </c>
      <c r="AG7701" s="6" t="s">
        <v>18447</v>
      </c>
      <c r="AH7701" s="6" t="s">
        <v>18448</v>
      </c>
      <c r="AI7701" s="6" t="s">
        <v>1021</v>
      </c>
      <c r="AJ7701" s="7">
        <v>204</v>
      </c>
      <c r="AK7701" s="11">
        <v>44149</v>
      </c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P7701" s="6"/>
      <c r="BQ7701" s="6"/>
      <c r="BR7701" s="6"/>
      <c r="BS7701" s="6"/>
      <c r="BT7701" s="6"/>
      <c r="BU7701" s="6"/>
      <c r="BV7701" s="6"/>
      <c r="BW7701" s="6"/>
      <c r="BX7701" s="6"/>
      <c r="BY7701" s="6"/>
      <c r="BZ7701" s="6"/>
      <c r="CA7701" s="6"/>
      <c r="CB7701" s="6"/>
      <c r="CC7701" s="6"/>
      <c r="CD7701" s="6"/>
      <c r="CE7701" s="6"/>
      <c r="CF7701" s="6"/>
      <c r="CG7701" s="6"/>
      <c r="CH7701" s="6"/>
    </row>
    <row r="7702" ht="15.15" hidden="1" spans="1:86">
      <c r="A7702" s="4">
        <v>44149.8133796296</v>
      </c>
      <c r="B7702" s="5" t="s">
        <v>169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 t="s">
        <v>1015</v>
      </c>
      <c r="Y7702" s="6">
        <v>79217565675</v>
      </c>
      <c r="Z7702" s="6" t="s">
        <v>18449</v>
      </c>
      <c r="AA7702" s="6" t="s">
        <v>18450</v>
      </c>
      <c r="AB7702" s="6" t="s">
        <v>697</v>
      </c>
      <c r="AC7702" s="7">
        <v>202</v>
      </c>
      <c r="AD7702" s="8">
        <v>44149</v>
      </c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</row>
    <row r="7703" ht="15.15" hidden="1" spans="1:86">
      <c r="A7703" s="4">
        <v>44149.8149074074</v>
      </c>
      <c r="B7703" s="5" t="s">
        <v>169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 t="s">
        <v>4659</v>
      </c>
      <c r="Y7703" s="7">
        <v>89119153501</v>
      </c>
      <c r="Z7703" s="6" t="s">
        <v>4660</v>
      </c>
      <c r="AA7703" s="6" t="s">
        <v>18451</v>
      </c>
      <c r="AB7703" s="6" t="s">
        <v>1021</v>
      </c>
      <c r="AC7703" s="7">
        <v>104</v>
      </c>
      <c r="AD7703" s="8">
        <v>44149</v>
      </c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</row>
    <row r="7704" ht="15.15" hidden="1" spans="1:86">
      <c r="A7704" s="4">
        <v>44149.8164930556</v>
      </c>
      <c r="B7704" s="5" t="s">
        <v>169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 t="s">
        <v>12597</v>
      </c>
      <c r="Y7704" s="7">
        <v>89214021105</v>
      </c>
      <c r="Z7704" s="6" t="s">
        <v>12598</v>
      </c>
      <c r="AA7704" s="6" t="s">
        <v>12599</v>
      </c>
      <c r="AB7704" s="6" t="s">
        <v>697</v>
      </c>
      <c r="AC7704" s="7">
        <v>409</v>
      </c>
      <c r="AD7704" s="8">
        <v>44149</v>
      </c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</row>
    <row r="7705" ht="15.15" hidden="1" spans="1:86">
      <c r="A7705" s="4">
        <v>44149.8224884259</v>
      </c>
      <c r="B7705" s="5" t="s">
        <v>169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 t="s">
        <v>4846</v>
      </c>
      <c r="Y7705" s="6">
        <v>79117308492</v>
      </c>
      <c r="Z7705" s="6" t="s">
        <v>4847</v>
      </c>
      <c r="AA7705" s="6" t="s">
        <v>18452</v>
      </c>
      <c r="AB7705" s="6" t="s">
        <v>1021</v>
      </c>
      <c r="AC7705" s="7">
        <v>115</v>
      </c>
      <c r="AD7705" s="8">
        <v>44149</v>
      </c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</row>
    <row r="7706" ht="15.15" hidden="1" spans="1:86">
      <c r="A7706" s="4">
        <v>44149.8228935185</v>
      </c>
      <c r="B7706" s="6" t="s">
        <v>15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 t="s">
        <v>18453</v>
      </c>
      <c r="AF7706" s="7">
        <v>89046172731</v>
      </c>
      <c r="AG7706" s="6" t="s">
        <v>18454</v>
      </c>
      <c r="AH7706" s="6" t="s">
        <v>18455</v>
      </c>
      <c r="AI7706" s="6" t="s">
        <v>3527</v>
      </c>
      <c r="AJ7706" s="7">
        <v>403</v>
      </c>
      <c r="AK7706" s="6" t="s">
        <v>20</v>
      </c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</row>
    <row r="7707" ht="15.15" hidden="1" spans="1:86">
      <c r="A7707" s="4">
        <v>44149.8244907407</v>
      </c>
      <c r="B7707" s="5" t="s">
        <v>192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 t="s">
        <v>14847</v>
      </c>
      <c r="BA7707" s="7">
        <v>89119734006</v>
      </c>
      <c r="BB7707" s="6" t="s">
        <v>14848</v>
      </c>
      <c r="BC7707" s="6" t="s">
        <v>17506</v>
      </c>
      <c r="BD7707" s="6" t="s">
        <v>773</v>
      </c>
      <c r="BE7707" s="7">
        <v>124</v>
      </c>
      <c r="BF7707" s="8">
        <v>44145</v>
      </c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</row>
    <row r="7708" ht="15.15" hidden="1" spans="1:86">
      <c r="A7708" s="4">
        <v>44149.8256597222</v>
      </c>
      <c r="B7708" s="5" t="s">
        <v>169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 t="s">
        <v>5903</v>
      </c>
      <c r="Y7708" s="7">
        <v>89216471505</v>
      </c>
      <c r="Z7708" s="6" t="s">
        <v>5904</v>
      </c>
      <c r="AA7708" s="6" t="s">
        <v>5905</v>
      </c>
      <c r="AB7708" s="6" t="s">
        <v>3098</v>
      </c>
      <c r="AC7708" s="7">
        <v>310</v>
      </c>
      <c r="AD7708" s="8">
        <v>44149</v>
      </c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</row>
    <row r="7709" ht="15.15" hidden="1" spans="1:86">
      <c r="A7709" s="4">
        <v>44149.8261921296</v>
      </c>
      <c r="B7709" s="5" t="s">
        <v>169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 t="s">
        <v>5868</v>
      </c>
      <c r="Y7709" s="6">
        <v>79516686076</v>
      </c>
      <c r="Z7709" s="6" t="s">
        <v>5869</v>
      </c>
      <c r="AA7709" s="6" t="s">
        <v>5870</v>
      </c>
      <c r="AB7709" s="6" t="s">
        <v>3098</v>
      </c>
      <c r="AC7709" s="7">
        <v>310</v>
      </c>
      <c r="AD7709" s="8">
        <v>44149</v>
      </c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</row>
    <row r="7710" ht="15.15" hidden="1" spans="1:86">
      <c r="A7710" s="4">
        <v>44149.8274884259</v>
      </c>
      <c r="B7710" s="5" t="s">
        <v>169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 t="s">
        <v>5903</v>
      </c>
      <c r="Y7710" s="7">
        <v>89216471505</v>
      </c>
      <c r="Z7710" s="6" t="s">
        <v>5904</v>
      </c>
      <c r="AA7710" s="6" t="s">
        <v>5905</v>
      </c>
      <c r="AB7710" s="6" t="s">
        <v>1091</v>
      </c>
      <c r="AC7710" s="7">
        <v>105</v>
      </c>
      <c r="AD7710" s="8">
        <v>44149</v>
      </c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</row>
    <row r="7711" ht="15.15" hidden="1" spans="1:86">
      <c r="A7711" s="4">
        <v>44149.8275115741</v>
      </c>
      <c r="B7711" s="6" t="s">
        <v>15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 t="s">
        <v>774</v>
      </c>
      <c r="AF7711" s="7">
        <v>89500441993</v>
      </c>
      <c r="AG7711" s="6" t="s">
        <v>18456</v>
      </c>
      <c r="AH7711" s="6" t="s">
        <v>18457</v>
      </c>
      <c r="AI7711" s="6" t="s">
        <v>6442</v>
      </c>
      <c r="AJ7711" s="7">
        <v>140</v>
      </c>
      <c r="AK7711" s="6" t="s">
        <v>20</v>
      </c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</row>
    <row r="7712" ht="15.15" hidden="1" spans="1:86">
      <c r="A7712" s="4">
        <v>44149.8276851852</v>
      </c>
      <c r="B7712" s="6" t="s">
        <v>80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 t="s">
        <v>18458</v>
      </c>
      <c r="BH7712" s="6">
        <v>79217535323</v>
      </c>
      <c r="BI7712" s="6" t="s">
        <v>18459</v>
      </c>
      <c r="BJ7712" s="6" t="s">
        <v>18460</v>
      </c>
      <c r="BK7712" s="6" t="s">
        <v>12357</v>
      </c>
      <c r="BL7712" s="6" t="s">
        <v>1631</v>
      </c>
      <c r="BM7712" s="7">
        <v>301</v>
      </c>
      <c r="BN7712" s="6" t="s">
        <v>20</v>
      </c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</row>
    <row r="7713" ht="15.15" hidden="1" spans="1:86">
      <c r="A7713" s="4">
        <v>44149.8306134259</v>
      </c>
      <c r="B7713" s="6" t="s">
        <v>15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 t="s">
        <v>774</v>
      </c>
      <c r="AF7713" s="7">
        <v>89500441993</v>
      </c>
      <c r="AG7713" s="6" t="s">
        <v>18456</v>
      </c>
      <c r="AH7713" s="6" t="s">
        <v>18457</v>
      </c>
      <c r="AI7713" s="6" t="s">
        <v>7196</v>
      </c>
      <c r="AJ7713" s="7">
        <v>103</v>
      </c>
      <c r="AK7713" s="6" t="s">
        <v>20</v>
      </c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</row>
    <row r="7714" ht="15.15" hidden="1" spans="1:86">
      <c r="A7714" s="4">
        <v>44149.8324074074</v>
      </c>
      <c r="B7714" s="6" t="s">
        <v>365</v>
      </c>
      <c r="C7714" s="6" t="s">
        <v>774</v>
      </c>
      <c r="D7714" s="7">
        <v>89500441993</v>
      </c>
      <c r="E7714" s="6" t="s">
        <v>18456</v>
      </c>
      <c r="F7714" s="6" t="s">
        <v>14389</v>
      </c>
      <c r="G7714" s="6" t="s">
        <v>18461</v>
      </c>
      <c r="H7714" s="7">
        <v>516</v>
      </c>
      <c r="I7714" s="8">
        <v>44148</v>
      </c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</row>
    <row r="7715" ht="15.15" hidden="1" spans="1:86">
      <c r="A7715" s="4">
        <v>44149.8334027778</v>
      </c>
      <c r="B7715" s="5" t="s">
        <v>192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 t="s">
        <v>774</v>
      </c>
      <c r="BA7715" s="7">
        <v>89500441993</v>
      </c>
      <c r="BB7715" s="6" t="s">
        <v>18456</v>
      </c>
      <c r="BC7715" s="6" t="s">
        <v>775</v>
      </c>
      <c r="BD7715" s="6" t="s">
        <v>773</v>
      </c>
      <c r="BE7715" s="7">
        <v>113</v>
      </c>
      <c r="BF7715" s="8">
        <v>44148</v>
      </c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</row>
    <row r="7716" ht="15.15" spans="1:86">
      <c r="A7716" s="4">
        <v>44149.8388310185</v>
      </c>
      <c r="B7716" s="5" t="s">
        <v>11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 t="s">
        <v>18462</v>
      </c>
      <c r="BP7716" s="7">
        <v>89219794738</v>
      </c>
      <c r="BQ7716" s="6" t="s">
        <v>18463</v>
      </c>
      <c r="BR7716" s="6" t="s">
        <v>18464</v>
      </c>
      <c r="BS7716" s="6" t="s">
        <v>43</v>
      </c>
      <c r="BT7716" s="7">
        <v>117</v>
      </c>
      <c r="BU7716" s="8">
        <v>44149</v>
      </c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</row>
    <row r="7717" ht="15.15" hidden="1" spans="1:86">
      <c r="A7717" s="4">
        <v>44149.8388657407</v>
      </c>
      <c r="B7717" s="5" t="s">
        <v>169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 t="s">
        <v>3368</v>
      </c>
      <c r="Y7717" s="6">
        <v>79213001544</v>
      </c>
      <c r="Z7717" s="6" t="s">
        <v>18465</v>
      </c>
      <c r="AA7717" s="6" t="s">
        <v>18466</v>
      </c>
      <c r="AB7717" s="6" t="s">
        <v>1878</v>
      </c>
      <c r="AC7717" s="7">
        <v>302</v>
      </c>
      <c r="AD7717" s="8">
        <v>44149</v>
      </c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</row>
    <row r="7718" ht="15.15" hidden="1" spans="1:86">
      <c r="A7718" s="4">
        <v>44149.8428587963</v>
      </c>
      <c r="B7718" s="6" t="s">
        <v>80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 t="s">
        <v>18467</v>
      </c>
      <c r="BH7718" s="6">
        <v>79062620037</v>
      </c>
      <c r="BI7718" s="6" t="s">
        <v>18468</v>
      </c>
      <c r="BJ7718" s="6" t="s">
        <v>18469</v>
      </c>
      <c r="BK7718" s="6" t="s">
        <v>18470</v>
      </c>
      <c r="BL7718" s="6" t="s">
        <v>2718</v>
      </c>
      <c r="BM7718" s="7">
        <v>3</v>
      </c>
      <c r="BN7718" s="6" t="s">
        <v>18471</v>
      </c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</row>
    <row r="7719" ht="15.15" hidden="1" spans="1:86">
      <c r="A7719" s="4">
        <v>44149.8433796296</v>
      </c>
      <c r="B7719" s="5" t="s">
        <v>65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 t="s">
        <v>18472</v>
      </c>
      <c r="R7719" s="7">
        <v>89500092922</v>
      </c>
      <c r="S7719" s="6" t="s">
        <v>18473</v>
      </c>
      <c r="T7719" s="6" t="s">
        <v>18474</v>
      </c>
      <c r="U7719" s="6" t="s">
        <v>18475</v>
      </c>
      <c r="V7719" s="6" t="s">
        <v>18476</v>
      </c>
      <c r="W7719" s="8">
        <v>44144</v>
      </c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</row>
    <row r="7720" ht="15.15" hidden="1" spans="1:86">
      <c r="A7720" s="4">
        <v>44149.8444097222</v>
      </c>
      <c r="B7720" s="5" t="s">
        <v>65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 t="s">
        <v>11288</v>
      </c>
      <c r="R7720" s="6" t="s">
        <v>11289</v>
      </c>
      <c r="S7720" s="6"/>
      <c r="T7720" s="6" t="s">
        <v>11290</v>
      </c>
      <c r="U7720" s="6" t="s">
        <v>7700</v>
      </c>
      <c r="V7720" s="6" t="s">
        <v>18477</v>
      </c>
      <c r="W7720" s="8">
        <v>44145</v>
      </c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</row>
    <row r="7721" ht="15.15" spans="1:86">
      <c r="A7721" s="4">
        <v>44149.845474537</v>
      </c>
      <c r="B7721" s="5" t="s">
        <v>11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 t="s">
        <v>18478</v>
      </c>
      <c r="BP7721" s="7">
        <v>89967713120</v>
      </c>
      <c r="BQ7721" s="6" t="s">
        <v>18479</v>
      </c>
      <c r="BR7721" s="6" t="s">
        <v>18480</v>
      </c>
      <c r="BS7721" s="6" t="s">
        <v>1919</v>
      </c>
      <c r="BT7721" s="7">
        <v>170</v>
      </c>
      <c r="BU7721" s="8">
        <v>44149</v>
      </c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</row>
    <row r="7722" ht="15.15" hidden="1" spans="1:86">
      <c r="A7722" s="4">
        <v>44149.8490162037</v>
      </c>
      <c r="B7722" s="5" t="s">
        <v>27</v>
      </c>
      <c r="C7722" s="6"/>
      <c r="D7722" s="6"/>
      <c r="E7722" s="6"/>
      <c r="F7722" s="6"/>
      <c r="G7722" s="6"/>
      <c r="H7722" s="6"/>
      <c r="I7722" s="6"/>
      <c r="J7722" s="6" t="s">
        <v>18481</v>
      </c>
      <c r="K7722" s="6" t="s">
        <v>18482</v>
      </c>
      <c r="L7722" s="6" t="s">
        <v>18483</v>
      </c>
      <c r="M7722" s="6" t="s">
        <v>18484</v>
      </c>
      <c r="N7722" s="6" t="s">
        <v>1104</v>
      </c>
      <c r="O7722" s="7">
        <v>253</v>
      </c>
      <c r="P7722" s="8">
        <v>44149</v>
      </c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</row>
    <row r="7723" ht="15.15" hidden="1" spans="1:86">
      <c r="A7723" s="4">
        <v>44149.8560532407</v>
      </c>
      <c r="B7723" s="5" t="s">
        <v>125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 t="s">
        <v>18485</v>
      </c>
      <c r="AT7723" s="6">
        <v>79219165616</v>
      </c>
      <c r="AU7723" s="6" t="s">
        <v>4374</v>
      </c>
      <c r="AV7723" s="6" t="s">
        <v>18486</v>
      </c>
      <c r="AW7723" s="6" t="s">
        <v>5685</v>
      </c>
      <c r="AX7723" s="7">
        <v>302</v>
      </c>
      <c r="AY7723" s="8">
        <v>44147</v>
      </c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</row>
    <row r="7724" ht="15.15" spans="1:86">
      <c r="A7724" s="4">
        <v>44149.8690046296</v>
      </c>
      <c r="B7724" s="5" t="s">
        <v>11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 t="s">
        <v>18487</v>
      </c>
      <c r="BP7724" s="7">
        <v>89052110822</v>
      </c>
      <c r="BQ7724" s="6"/>
      <c r="BR7724" s="6" t="s">
        <v>18488</v>
      </c>
      <c r="BS7724" s="6" t="s">
        <v>18394</v>
      </c>
      <c r="BT7724" s="7">
        <v>406</v>
      </c>
      <c r="BU7724" s="8">
        <v>44149</v>
      </c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</row>
    <row r="7725" ht="15.15" spans="1:86">
      <c r="A7725" s="4">
        <v>44149.8695486111</v>
      </c>
      <c r="B7725" s="5" t="s">
        <v>11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 t="s">
        <v>15502</v>
      </c>
      <c r="BP7725" s="6">
        <v>79675339558</v>
      </c>
      <c r="BQ7725" s="6"/>
      <c r="BR7725" s="6" t="s">
        <v>15503</v>
      </c>
      <c r="BS7725" s="6" t="s">
        <v>18394</v>
      </c>
      <c r="BT7725" s="7">
        <v>406</v>
      </c>
      <c r="BU7725" s="8">
        <v>44149</v>
      </c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</row>
    <row r="7726" ht="15.15" spans="1:86">
      <c r="A7726" s="4">
        <v>44149.8700925926</v>
      </c>
      <c r="B7726" s="5" t="s">
        <v>11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 t="s">
        <v>18489</v>
      </c>
      <c r="BP7726" s="7">
        <v>89219266397</v>
      </c>
      <c r="BQ7726" s="6"/>
      <c r="BR7726" s="6" t="s">
        <v>18490</v>
      </c>
      <c r="BS7726" s="6" t="s">
        <v>18394</v>
      </c>
      <c r="BT7726" s="7">
        <v>406</v>
      </c>
      <c r="BU7726" s="8">
        <v>44149</v>
      </c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</row>
    <row r="7727" ht="15.15" spans="1:86">
      <c r="A7727" s="4">
        <v>44149.8703356481</v>
      </c>
      <c r="B7727" s="5" t="s">
        <v>11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 t="s">
        <v>16264</v>
      </c>
      <c r="BP7727" s="6">
        <v>79119771187</v>
      </c>
      <c r="BQ7727" s="6"/>
      <c r="BR7727" s="6" t="s">
        <v>18491</v>
      </c>
      <c r="BS7727" s="6" t="s">
        <v>18394</v>
      </c>
      <c r="BT7727" s="7">
        <v>406</v>
      </c>
      <c r="BU7727" s="8">
        <v>44149</v>
      </c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</row>
    <row r="7728" ht="15.15" hidden="1" spans="1:86">
      <c r="A7728" s="4">
        <v>44149.8888773148</v>
      </c>
      <c r="B7728" s="5" t="s">
        <v>169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 t="s">
        <v>18492</v>
      </c>
      <c r="Y7728" s="6">
        <v>79818332215</v>
      </c>
      <c r="Z7728" s="6" t="s">
        <v>18493</v>
      </c>
      <c r="AA7728" s="6" t="s">
        <v>18494</v>
      </c>
      <c r="AB7728" s="6" t="s">
        <v>1021</v>
      </c>
      <c r="AC7728" s="7">
        <v>309</v>
      </c>
      <c r="AD7728" s="8">
        <v>44149</v>
      </c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</row>
    <row r="7729" ht="15.15" hidden="1" spans="1:86">
      <c r="A7729" s="4">
        <v>44149.889849537</v>
      </c>
      <c r="B7729" s="5" t="s">
        <v>169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 t="s">
        <v>3477</v>
      </c>
      <c r="Y7729" s="7">
        <v>89128037922</v>
      </c>
      <c r="Z7729" s="6"/>
      <c r="AA7729" s="6" t="s">
        <v>18495</v>
      </c>
      <c r="AB7729" s="6" t="s">
        <v>859</v>
      </c>
      <c r="AC7729" s="7">
        <v>102</v>
      </c>
      <c r="AD7729" s="8">
        <v>44149</v>
      </c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</row>
    <row r="7730" ht="15.15" hidden="1" spans="1:86">
      <c r="A7730" s="4">
        <v>44149.8969675926</v>
      </c>
      <c r="B7730" s="6" t="s">
        <v>80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 t="s">
        <v>18496</v>
      </c>
      <c r="BH7730" s="6" t="s">
        <v>18497</v>
      </c>
      <c r="BI7730" s="6" t="s">
        <v>18498</v>
      </c>
      <c r="BJ7730" s="6" t="s">
        <v>18499</v>
      </c>
      <c r="BK7730" s="6" t="s">
        <v>18500</v>
      </c>
      <c r="BL7730" s="6" t="s">
        <v>18501</v>
      </c>
      <c r="BM7730" s="7">
        <v>162</v>
      </c>
      <c r="BN7730" s="6" t="s">
        <v>2861</v>
      </c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</row>
    <row r="7731" ht="15.15" hidden="1" spans="1:86">
      <c r="A7731" s="4">
        <v>44149.8983333333</v>
      </c>
      <c r="B7731" s="6" t="s">
        <v>15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 t="s">
        <v>18496</v>
      </c>
      <c r="AF7731" s="6" t="s">
        <v>18497</v>
      </c>
      <c r="AG7731" s="6" t="s">
        <v>18498</v>
      </c>
      <c r="AH7731" s="6" t="s">
        <v>18500</v>
      </c>
      <c r="AI7731" s="6" t="s">
        <v>714</v>
      </c>
      <c r="AJ7731" s="7">
        <v>201</v>
      </c>
      <c r="AK7731" s="6" t="s">
        <v>2861</v>
      </c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</row>
    <row r="7732" ht="15.15" hidden="1" spans="1:86">
      <c r="A7732" s="4">
        <v>44149.8983680556</v>
      </c>
      <c r="B7732" s="6" t="s">
        <v>80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 t="s">
        <v>12765</v>
      </c>
      <c r="BH7732" s="7">
        <v>89219319710</v>
      </c>
      <c r="BI7732" s="6"/>
      <c r="BJ7732" s="6" t="s">
        <v>12808</v>
      </c>
      <c r="BK7732" s="6" t="s">
        <v>12766</v>
      </c>
      <c r="BL7732" s="6" t="s">
        <v>714</v>
      </c>
      <c r="BM7732" s="7">
        <v>205</v>
      </c>
      <c r="BN7732" s="6" t="s">
        <v>20</v>
      </c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</row>
    <row r="7733" ht="15.15" hidden="1" spans="1:86">
      <c r="A7733" s="4">
        <v>44149.8998726852</v>
      </c>
      <c r="B7733" s="5" t="s">
        <v>65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 t="s">
        <v>12765</v>
      </c>
      <c r="R7733" s="7">
        <v>89219319710</v>
      </c>
      <c r="S7733" s="6"/>
      <c r="T7733" s="6" t="s">
        <v>12766</v>
      </c>
      <c r="U7733" s="6" t="s">
        <v>414</v>
      </c>
      <c r="V7733" s="7">
        <v>502</v>
      </c>
      <c r="W7733" s="8">
        <v>44149</v>
      </c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</row>
    <row r="7734" ht="15.15" hidden="1" spans="1:86">
      <c r="A7734" s="4">
        <v>44149.9062847222</v>
      </c>
      <c r="B7734" s="5" t="s">
        <v>169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 t="s">
        <v>18265</v>
      </c>
      <c r="Y7734" s="7">
        <v>89112466073</v>
      </c>
      <c r="Z7734" s="6" t="s">
        <v>18266</v>
      </c>
      <c r="AA7734" s="6" t="s">
        <v>18267</v>
      </c>
      <c r="AB7734" s="6" t="s">
        <v>1021</v>
      </c>
      <c r="AC7734" s="7">
        <v>201</v>
      </c>
      <c r="AD7734" s="8">
        <v>44148</v>
      </c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</row>
    <row r="7735" ht="15.15" hidden="1" spans="1:86">
      <c r="A7735" s="4">
        <v>44149.9100694444</v>
      </c>
      <c r="B7735" s="5" t="s">
        <v>169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 t="s">
        <v>18502</v>
      </c>
      <c r="Y7735" s="6">
        <v>79219669751</v>
      </c>
      <c r="Z7735" s="6"/>
      <c r="AA7735" s="6" t="s">
        <v>18503</v>
      </c>
      <c r="AB7735" s="6" t="s">
        <v>704</v>
      </c>
      <c r="AC7735" s="7">
        <v>302</v>
      </c>
      <c r="AD7735" s="8">
        <v>44149</v>
      </c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</row>
    <row r="7736" ht="15.15" hidden="1" spans="1:86">
      <c r="A7736" s="4">
        <v>44149.9172106481</v>
      </c>
      <c r="B7736" s="6" t="s">
        <v>15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 t="s">
        <v>18496</v>
      </c>
      <c r="AF7736" s="6" t="s">
        <v>18497</v>
      </c>
      <c r="AG7736" s="6" t="s">
        <v>18498</v>
      </c>
      <c r="AH7736" s="6" t="s">
        <v>18500</v>
      </c>
      <c r="AI7736" s="6" t="s">
        <v>714</v>
      </c>
      <c r="AJ7736" s="7">
        <v>201</v>
      </c>
      <c r="AK7736" s="6" t="s">
        <v>2861</v>
      </c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</row>
    <row r="7737" ht="15.15" hidden="1" spans="1:86">
      <c r="A7737" s="4">
        <v>44149.9176736111</v>
      </c>
      <c r="B7737" s="5" t="s">
        <v>65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 t="s">
        <v>14932</v>
      </c>
      <c r="R7737" s="7">
        <v>89165125319</v>
      </c>
      <c r="S7737" s="6" t="s">
        <v>14933</v>
      </c>
      <c r="T7737" s="6" t="s">
        <v>14934</v>
      </c>
      <c r="U7737" s="6" t="s">
        <v>18504</v>
      </c>
      <c r="V7737" s="7">
        <v>101</v>
      </c>
      <c r="W7737" s="8">
        <v>44149</v>
      </c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</row>
    <row r="7738" ht="15.15" spans="1:86">
      <c r="A7738" s="4">
        <v>44149.9190972222</v>
      </c>
      <c r="B7738" s="5" t="s">
        <v>11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 t="s">
        <v>18505</v>
      </c>
      <c r="BP7738" s="7">
        <v>89215568469</v>
      </c>
      <c r="BQ7738" s="6" t="s">
        <v>18506</v>
      </c>
      <c r="BR7738" s="6" t="s">
        <v>18507</v>
      </c>
      <c r="BS7738" s="6" t="s">
        <v>9962</v>
      </c>
      <c r="BT7738" s="7">
        <v>120</v>
      </c>
      <c r="BU7738" s="8">
        <v>44149</v>
      </c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</row>
    <row r="7739" ht="15.15" spans="1:86">
      <c r="A7739" s="4">
        <v>44149.9208333333</v>
      </c>
      <c r="B7739" s="5" t="s">
        <v>11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 t="s">
        <v>18508</v>
      </c>
      <c r="BP7739" s="10">
        <v>79112231141</v>
      </c>
      <c r="BQ7739" s="6" t="s">
        <v>18509</v>
      </c>
      <c r="BR7739" s="6" t="s">
        <v>18510</v>
      </c>
      <c r="BS7739" s="6" t="s">
        <v>9962</v>
      </c>
      <c r="BT7739" s="7">
        <v>120</v>
      </c>
      <c r="BU7739" s="8">
        <v>44147</v>
      </c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</row>
    <row r="7740" ht="15.15" spans="1:86">
      <c r="A7740" s="4">
        <v>44149.9227314815</v>
      </c>
      <c r="B7740" s="5" t="s">
        <v>11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 t="s">
        <v>18511</v>
      </c>
      <c r="BP7740" s="7">
        <v>9522057818</v>
      </c>
      <c r="BQ7740" s="6" t="s">
        <v>18512</v>
      </c>
      <c r="BR7740" s="6" t="s">
        <v>18513</v>
      </c>
      <c r="BS7740" s="6" t="s">
        <v>9962</v>
      </c>
      <c r="BT7740" s="7">
        <v>120</v>
      </c>
      <c r="BU7740" s="8">
        <v>44144</v>
      </c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</row>
    <row r="7741" ht="15.15" hidden="1" spans="1:86">
      <c r="A7741" s="4">
        <v>44149.9236342593</v>
      </c>
      <c r="B7741" s="5" t="s">
        <v>192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 t="s">
        <v>716</v>
      </c>
      <c r="BA7741" s="7">
        <v>89118190639</v>
      </c>
      <c r="BB7741" s="6" t="s">
        <v>717</v>
      </c>
      <c r="BC7741" s="6" t="s">
        <v>18514</v>
      </c>
      <c r="BD7741" s="6" t="s">
        <v>773</v>
      </c>
      <c r="BE7741" s="7">
        <v>128</v>
      </c>
      <c r="BF7741" s="8">
        <v>44149</v>
      </c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</row>
    <row r="7742" ht="15.15" hidden="1" spans="1:86">
      <c r="A7742" s="4">
        <v>44149.9246527778</v>
      </c>
      <c r="B7742" s="5" t="s">
        <v>169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 t="s">
        <v>18515</v>
      </c>
      <c r="Y7742" s="6">
        <v>79681887934</v>
      </c>
      <c r="Z7742" s="6" t="s">
        <v>18516</v>
      </c>
      <c r="AA7742" s="6" t="s">
        <v>18517</v>
      </c>
      <c r="AB7742" s="6" t="s">
        <v>18518</v>
      </c>
      <c r="AC7742" s="7">
        <v>211</v>
      </c>
      <c r="AD7742" s="8">
        <v>44149</v>
      </c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</row>
    <row r="7743" ht="15.15" spans="1:86">
      <c r="A7743" s="4">
        <v>44149.9250231481</v>
      </c>
      <c r="B7743" s="5" t="s">
        <v>11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 t="s">
        <v>18519</v>
      </c>
      <c r="BP7743" s="7">
        <v>9533468260</v>
      </c>
      <c r="BQ7743" s="6" t="s">
        <v>18520</v>
      </c>
      <c r="BR7743" s="6" t="s">
        <v>18521</v>
      </c>
      <c r="BS7743" s="6" t="s">
        <v>9962</v>
      </c>
      <c r="BT7743" s="7">
        <v>120</v>
      </c>
      <c r="BU7743" s="8">
        <v>44145</v>
      </c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</row>
    <row r="7744" ht="15.15" hidden="1" spans="1:86">
      <c r="A7744" s="4">
        <v>44149.9278125</v>
      </c>
      <c r="B7744" s="5" t="s">
        <v>65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 t="s">
        <v>6140</v>
      </c>
      <c r="R7744" s="6">
        <v>79523737828</v>
      </c>
      <c r="S7744" s="6" t="s">
        <v>6141</v>
      </c>
      <c r="T7744" s="6" t="s">
        <v>18522</v>
      </c>
      <c r="U7744" s="6" t="s">
        <v>5306</v>
      </c>
      <c r="V7744" s="6" t="s">
        <v>18523</v>
      </c>
      <c r="W7744" s="8">
        <v>44149</v>
      </c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</row>
    <row r="7745" ht="15.15" hidden="1" spans="1:86">
      <c r="A7745" s="4">
        <v>44149.9284490741</v>
      </c>
      <c r="B7745" s="5" t="s">
        <v>169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 t="s">
        <v>18524</v>
      </c>
      <c r="Y7745" s="6">
        <v>79117422660</v>
      </c>
      <c r="Z7745" s="6" t="s">
        <v>17321</v>
      </c>
      <c r="AA7745" s="6" t="s">
        <v>17322</v>
      </c>
      <c r="AB7745" s="6" t="s">
        <v>5228</v>
      </c>
      <c r="AC7745" s="7">
        <v>310</v>
      </c>
      <c r="AD7745" s="8">
        <v>44149</v>
      </c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</row>
    <row r="7746" ht="15.15" spans="1:86">
      <c r="A7746" s="4">
        <v>44149.9288773148</v>
      </c>
      <c r="B7746" s="5" t="s">
        <v>11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 t="s">
        <v>18525</v>
      </c>
      <c r="BP7746" s="7">
        <v>9516480907</v>
      </c>
      <c r="BQ7746" s="6" t="s">
        <v>18526</v>
      </c>
      <c r="BR7746" s="6" t="s">
        <v>18527</v>
      </c>
      <c r="BS7746" s="6" t="s">
        <v>9962</v>
      </c>
      <c r="BT7746" s="7">
        <v>120</v>
      </c>
      <c r="BU7746" s="8">
        <v>44145</v>
      </c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</row>
    <row r="7747" ht="15.15" hidden="1" spans="1:86">
      <c r="A7747" s="4">
        <v>44149.9307060185</v>
      </c>
      <c r="B7747" s="5" t="s">
        <v>169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 t="s">
        <v>18528</v>
      </c>
      <c r="Y7747" s="6">
        <v>79119797397</v>
      </c>
      <c r="Z7747" s="6" t="s">
        <v>18529</v>
      </c>
      <c r="AA7747" s="6" t="s">
        <v>18530</v>
      </c>
      <c r="AB7747" s="6" t="s">
        <v>1021</v>
      </c>
      <c r="AC7747" s="7">
        <v>310</v>
      </c>
      <c r="AD7747" s="8">
        <v>44149</v>
      </c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</row>
    <row r="7748" ht="15.15" hidden="1" spans="1:86">
      <c r="A7748" s="4">
        <v>44149.9319097222</v>
      </c>
      <c r="B7748" s="5" t="s">
        <v>169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 t="s">
        <v>18528</v>
      </c>
      <c r="Y7748" s="6">
        <v>79119797397</v>
      </c>
      <c r="Z7748" s="6" t="s">
        <v>18529</v>
      </c>
      <c r="AA7748" s="6" t="s">
        <v>18530</v>
      </c>
      <c r="AB7748" s="6" t="s">
        <v>1021</v>
      </c>
      <c r="AC7748" s="7">
        <v>202</v>
      </c>
      <c r="AD7748" s="8">
        <v>44149</v>
      </c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</row>
    <row r="7749" ht="15.15" hidden="1" spans="1:86">
      <c r="A7749" s="4">
        <v>44149.9329398148</v>
      </c>
      <c r="B7749" s="5" t="s">
        <v>27</v>
      </c>
      <c r="C7749" s="6"/>
      <c r="D7749" s="6"/>
      <c r="E7749" s="6"/>
      <c r="F7749" s="6"/>
      <c r="G7749" s="6"/>
      <c r="H7749" s="6"/>
      <c r="I7749" s="6"/>
      <c r="J7749" s="6" t="s">
        <v>18531</v>
      </c>
      <c r="K7749" s="7">
        <v>89215637107</v>
      </c>
      <c r="L7749" s="6" t="s">
        <v>18532</v>
      </c>
      <c r="M7749" s="6" t="s">
        <v>18533</v>
      </c>
      <c r="N7749" s="6" t="s">
        <v>15555</v>
      </c>
      <c r="O7749" s="7">
        <v>1</v>
      </c>
      <c r="P7749" s="8">
        <v>44149</v>
      </c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</row>
    <row r="7750" ht="15.15" hidden="1" spans="1:86">
      <c r="A7750" s="4">
        <v>44149.9351388889</v>
      </c>
      <c r="B7750" s="5" t="s">
        <v>65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 t="s">
        <v>18534</v>
      </c>
      <c r="R7750" s="7">
        <v>89112765778</v>
      </c>
      <c r="S7750" s="6" t="s">
        <v>18535</v>
      </c>
      <c r="T7750" s="6" t="s">
        <v>18536</v>
      </c>
      <c r="U7750" s="6" t="s">
        <v>5462</v>
      </c>
      <c r="V7750" s="7">
        <v>305</v>
      </c>
      <c r="W7750" s="8">
        <v>44149</v>
      </c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</row>
    <row r="7751" ht="15.15" spans="1:86">
      <c r="A7751" s="4">
        <v>44149.9355092593</v>
      </c>
      <c r="B7751" s="5" t="s">
        <v>11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 t="s">
        <v>18537</v>
      </c>
      <c r="BP7751" s="6" t="s">
        <v>18538</v>
      </c>
      <c r="BQ7751" s="6" t="s">
        <v>18539</v>
      </c>
      <c r="BR7751" s="6" t="s">
        <v>18540</v>
      </c>
      <c r="BS7751" s="6" t="s">
        <v>2215</v>
      </c>
      <c r="BT7751" s="7">
        <v>149</v>
      </c>
      <c r="BU7751" s="8">
        <v>44146</v>
      </c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</row>
    <row r="7752" ht="15.15" hidden="1" spans="1:86">
      <c r="A7752" s="4">
        <v>44149.9356134259</v>
      </c>
      <c r="B7752" s="5" t="s">
        <v>44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 t="s">
        <v>18541</v>
      </c>
      <c r="AM7752" s="6" t="s">
        <v>18542</v>
      </c>
      <c r="AN7752" s="6" t="s">
        <v>18543</v>
      </c>
      <c r="AO7752" s="6" t="s">
        <v>18544</v>
      </c>
      <c r="AP7752" s="6" t="s">
        <v>17065</v>
      </c>
      <c r="AQ7752" s="6" t="s">
        <v>17067</v>
      </c>
      <c r="AR7752" s="8">
        <v>44148</v>
      </c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</row>
    <row r="7753" ht="15.15" hidden="1" spans="1:86">
      <c r="A7753" s="4">
        <v>44149.9476736111</v>
      </c>
      <c r="B7753" s="6" t="s">
        <v>15</v>
      </c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 t="s">
        <v>18545</v>
      </c>
      <c r="AF7753" s="7">
        <v>89213548460</v>
      </c>
      <c r="AG7753" s="6" t="s">
        <v>18546</v>
      </c>
      <c r="AH7753" s="6" t="s">
        <v>18547</v>
      </c>
      <c r="AI7753" s="6" t="s">
        <v>18548</v>
      </c>
      <c r="AJ7753" s="7">
        <v>202</v>
      </c>
      <c r="AK7753" s="6" t="s">
        <v>20</v>
      </c>
      <c r="AL7753" s="6"/>
      <c r="AM7753" s="6"/>
      <c r="AN7753" s="6"/>
      <c r="AO7753" s="6"/>
      <c r="AP7753" s="6"/>
      <c r="AQ7753" s="6"/>
      <c r="AR7753" s="6"/>
      <c r="AS7753" s="6"/>
      <c r="AT7753" s="6"/>
      <c r="AU7753" s="6"/>
      <c r="AV7753" s="6"/>
      <c r="AW7753" s="6"/>
      <c r="AX7753" s="6"/>
      <c r="AY7753" s="6"/>
      <c r="AZ7753" s="6"/>
      <c r="BA7753" s="6"/>
      <c r="BB7753" s="6"/>
      <c r="BC7753" s="6"/>
      <c r="BD7753" s="6"/>
      <c r="BE7753" s="6"/>
      <c r="BF7753" s="6"/>
      <c r="BG7753" s="6"/>
      <c r="BH7753" s="6"/>
      <c r="BI7753" s="6"/>
      <c r="BJ7753" s="6"/>
      <c r="BK7753" s="6"/>
      <c r="BL7753" s="6"/>
      <c r="BM7753" s="6"/>
      <c r="BN7753" s="6"/>
      <c r="BO7753" s="6"/>
      <c r="BP7753" s="6"/>
      <c r="BQ7753" s="6"/>
      <c r="BR7753" s="6"/>
      <c r="BS7753" s="6"/>
      <c r="BT7753" s="6"/>
      <c r="BU7753" s="6"/>
      <c r="BV7753" s="6"/>
      <c r="BW7753" s="6"/>
      <c r="BX7753" s="6"/>
      <c r="BY7753" s="6"/>
      <c r="BZ7753" s="6"/>
      <c r="CA7753" s="6"/>
      <c r="CB7753" s="6"/>
      <c r="CC7753" s="6"/>
      <c r="CD7753" s="6"/>
      <c r="CE7753" s="6"/>
      <c r="CF7753" s="6"/>
      <c r="CG7753" s="6"/>
      <c r="CH7753" s="6"/>
    </row>
    <row r="7754" ht="15.15" hidden="1" spans="1:86">
      <c r="A7754" s="4">
        <v>44149.9492592593</v>
      </c>
      <c r="B7754" s="5" t="s">
        <v>169</v>
      </c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 t="s">
        <v>5743</v>
      </c>
      <c r="Y7754" s="7">
        <v>89046484823</v>
      </c>
      <c r="Z7754" s="6" t="s">
        <v>5744</v>
      </c>
      <c r="AA7754" s="6" t="s">
        <v>5745</v>
      </c>
      <c r="AB7754" s="6" t="s">
        <v>1021</v>
      </c>
      <c r="AC7754" s="7">
        <v>104</v>
      </c>
      <c r="AD7754" s="8">
        <v>44149</v>
      </c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6"/>
      <c r="AV7754" s="6"/>
      <c r="AW7754" s="6"/>
      <c r="AX7754" s="6"/>
      <c r="AY7754" s="6"/>
      <c r="AZ7754" s="6"/>
      <c r="BA7754" s="6"/>
      <c r="BB7754" s="6"/>
      <c r="BC7754" s="6"/>
      <c r="BD7754" s="6"/>
      <c r="BE7754" s="6"/>
      <c r="BF7754" s="6"/>
      <c r="BG7754" s="6"/>
      <c r="BH7754" s="6"/>
      <c r="BI7754" s="6"/>
      <c r="BJ7754" s="6"/>
      <c r="BK7754" s="6"/>
      <c r="BL7754" s="6"/>
      <c r="BM7754" s="6"/>
      <c r="BN7754" s="6"/>
      <c r="BO7754" s="6"/>
      <c r="BP7754" s="6"/>
      <c r="BQ7754" s="6"/>
      <c r="BR7754" s="6"/>
      <c r="BS7754" s="6"/>
      <c r="BT7754" s="6"/>
      <c r="BU7754" s="6"/>
      <c r="BV7754" s="6"/>
      <c r="BW7754" s="6"/>
      <c r="BX7754" s="6"/>
      <c r="BY7754" s="6"/>
      <c r="BZ7754" s="6"/>
      <c r="CA7754" s="6"/>
      <c r="CB7754" s="6"/>
      <c r="CC7754" s="6"/>
      <c r="CD7754" s="6"/>
      <c r="CE7754" s="6"/>
      <c r="CF7754" s="6"/>
      <c r="CG7754" s="6"/>
      <c r="CH7754" s="6"/>
    </row>
    <row r="7755" ht="15.15" hidden="1" spans="1:86">
      <c r="A7755" s="4">
        <v>44149.950162037</v>
      </c>
      <c r="B7755" s="5" t="s">
        <v>192</v>
      </c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  <c r="AU7755" s="6"/>
      <c r="AV7755" s="6"/>
      <c r="AW7755" s="6"/>
      <c r="AX7755" s="6"/>
      <c r="AY7755" s="6"/>
      <c r="AZ7755" s="6" t="s">
        <v>18549</v>
      </c>
      <c r="BA7755" s="6">
        <v>79217480931</v>
      </c>
      <c r="BB7755" s="6" t="s">
        <v>18550</v>
      </c>
      <c r="BC7755" s="6" t="s">
        <v>18551</v>
      </c>
      <c r="BD7755" s="6" t="s">
        <v>773</v>
      </c>
      <c r="BE7755" s="7">
        <v>101</v>
      </c>
      <c r="BF7755" s="8">
        <v>44149</v>
      </c>
      <c r="BG7755" s="6"/>
      <c r="BH7755" s="6"/>
      <c r="BI7755" s="6"/>
      <c r="BJ7755" s="6"/>
      <c r="BK7755" s="6"/>
      <c r="BL7755" s="6"/>
      <c r="BM7755" s="6"/>
      <c r="BN7755" s="6"/>
      <c r="BO7755" s="6"/>
      <c r="BP7755" s="6"/>
      <c r="BQ7755" s="6"/>
      <c r="BR7755" s="6"/>
      <c r="BS7755" s="6"/>
      <c r="BT7755" s="6"/>
      <c r="BU7755" s="6"/>
      <c r="BV7755" s="6"/>
      <c r="BW7755" s="6"/>
      <c r="BX7755" s="6"/>
      <c r="BY7755" s="6"/>
      <c r="BZ7755" s="6"/>
      <c r="CA7755" s="6"/>
      <c r="CB7755" s="6"/>
      <c r="CC7755" s="6"/>
      <c r="CD7755" s="6"/>
      <c r="CE7755" s="6"/>
      <c r="CF7755" s="6"/>
      <c r="CG7755" s="6"/>
      <c r="CH7755" s="6"/>
    </row>
    <row r="7756" ht="15.15" hidden="1" spans="1:86">
      <c r="A7756" s="4">
        <v>44149.953912037</v>
      </c>
      <c r="B7756" s="6" t="s">
        <v>15</v>
      </c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 t="s">
        <v>18552</v>
      </c>
      <c r="AF7756" s="6">
        <v>79213839775</v>
      </c>
      <c r="AG7756" s="6" t="s">
        <v>18553</v>
      </c>
      <c r="AH7756" s="6" t="s">
        <v>18554</v>
      </c>
      <c r="AI7756" s="6" t="s">
        <v>17903</v>
      </c>
      <c r="AJ7756" s="7">
        <v>202</v>
      </c>
      <c r="AK7756" s="6" t="s">
        <v>26</v>
      </c>
      <c r="AL7756" s="6"/>
      <c r="AM7756" s="6"/>
      <c r="AN7756" s="6"/>
      <c r="AO7756" s="6"/>
      <c r="AP7756" s="6"/>
      <c r="AQ7756" s="6"/>
      <c r="AR7756" s="6"/>
      <c r="AS7756" s="6"/>
      <c r="AT7756" s="6"/>
      <c r="AU7756" s="6"/>
      <c r="AV7756" s="6"/>
      <c r="AW7756" s="6"/>
      <c r="AX7756" s="6"/>
      <c r="AY7756" s="6"/>
      <c r="AZ7756" s="6"/>
      <c r="BA7756" s="6"/>
      <c r="BB7756" s="6"/>
      <c r="BC7756" s="6"/>
      <c r="BD7756" s="6"/>
      <c r="BE7756" s="6"/>
      <c r="BF7756" s="6"/>
      <c r="BG7756" s="6"/>
      <c r="BH7756" s="6"/>
      <c r="BI7756" s="6"/>
      <c r="BJ7756" s="6"/>
      <c r="BK7756" s="6"/>
      <c r="BL7756" s="6"/>
      <c r="BM7756" s="6"/>
      <c r="BN7756" s="6"/>
      <c r="BO7756" s="6"/>
      <c r="BP7756" s="6"/>
      <c r="BQ7756" s="6"/>
      <c r="BR7756" s="6"/>
      <c r="BS7756" s="6"/>
      <c r="BT7756" s="6"/>
      <c r="BU7756" s="6"/>
      <c r="BV7756" s="6"/>
      <c r="BW7756" s="6"/>
      <c r="BX7756" s="6"/>
      <c r="BY7756" s="6"/>
      <c r="BZ7756" s="6"/>
      <c r="CA7756" s="6"/>
      <c r="CB7756" s="6"/>
      <c r="CC7756" s="6"/>
      <c r="CD7756" s="6"/>
      <c r="CE7756" s="6"/>
      <c r="CF7756" s="6"/>
      <c r="CG7756" s="6"/>
      <c r="CH7756" s="6"/>
    </row>
    <row r="7757" ht="15.15" hidden="1" spans="1:86">
      <c r="A7757" s="4">
        <v>44149.9747106481</v>
      </c>
      <c r="B7757" s="6" t="s">
        <v>15</v>
      </c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 t="s">
        <v>18545</v>
      </c>
      <c r="AF7757" s="7">
        <v>89213548460</v>
      </c>
      <c r="AG7757" s="6" t="s">
        <v>18546</v>
      </c>
      <c r="AH7757" s="6" t="s">
        <v>18547</v>
      </c>
      <c r="AI7757" s="6" t="s">
        <v>18548</v>
      </c>
      <c r="AJ7757" s="7">
        <v>202</v>
      </c>
      <c r="AK7757" s="6" t="s">
        <v>20</v>
      </c>
      <c r="AL7757" s="6"/>
      <c r="AM7757" s="6"/>
      <c r="AN7757" s="6"/>
      <c r="AO7757" s="6"/>
      <c r="AP7757" s="6"/>
      <c r="AQ7757" s="6"/>
      <c r="AR7757" s="6"/>
      <c r="AS7757" s="6"/>
      <c r="AT7757" s="6"/>
      <c r="AU7757" s="6"/>
      <c r="AV7757" s="6"/>
      <c r="AW7757" s="6"/>
      <c r="AX7757" s="6"/>
      <c r="AY7757" s="6"/>
      <c r="AZ7757" s="6"/>
      <c r="BA7757" s="6"/>
      <c r="BB7757" s="6"/>
      <c r="BC7757" s="6"/>
      <c r="BD7757" s="6"/>
      <c r="BE7757" s="6"/>
      <c r="BF7757" s="6"/>
      <c r="BG7757" s="6"/>
      <c r="BH7757" s="6"/>
      <c r="BI7757" s="6"/>
      <c r="BJ7757" s="6"/>
      <c r="BK7757" s="6"/>
      <c r="BL7757" s="6"/>
      <c r="BM7757" s="6"/>
      <c r="BN7757" s="6"/>
      <c r="BO7757" s="6"/>
      <c r="BP7757" s="6"/>
      <c r="BQ7757" s="6"/>
      <c r="BR7757" s="6"/>
      <c r="BS7757" s="6"/>
      <c r="BT7757" s="6"/>
      <c r="BU7757" s="6"/>
      <c r="BV7757" s="6"/>
      <c r="BW7757" s="6"/>
      <c r="BX7757" s="6"/>
      <c r="BY7757" s="6"/>
      <c r="BZ7757" s="6"/>
      <c r="CA7757" s="6"/>
      <c r="CB7757" s="6"/>
      <c r="CC7757" s="6"/>
      <c r="CD7757" s="6"/>
      <c r="CE7757" s="6"/>
      <c r="CF7757" s="6"/>
      <c r="CG7757" s="6"/>
      <c r="CH7757" s="6"/>
    </row>
    <row r="7758" ht="15.15" spans="1:86">
      <c r="A7758" s="4">
        <v>44149.9926273148</v>
      </c>
      <c r="B7758" s="5" t="s">
        <v>11</v>
      </c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6"/>
      <c r="AV7758" s="6"/>
      <c r="AW7758" s="6"/>
      <c r="AX7758" s="6"/>
      <c r="AY7758" s="6"/>
      <c r="AZ7758" s="6"/>
      <c r="BA7758" s="6"/>
      <c r="BB7758" s="6"/>
      <c r="BC7758" s="6"/>
      <c r="BD7758" s="6"/>
      <c r="BE7758" s="6"/>
      <c r="BF7758" s="6"/>
      <c r="BG7758" s="6"/>
      <c r="BH7758" s="6"/>
      <c r="BI7758" s="6"/>
      <c r="BJ7758" s="6"/>
      <c r="BK7758" s="6"/>
      <c r="BL7758" s="6"/>
      <c r="BM7758" s="6"/>
      <c r="BN7758" s="6"/>
      <c r="BO7758" s="6" t="s">
        <v>2423</v>
      </c>
      <c r="BP7758" s="7">
        <v>9119379115</v>
      </c>
      <c r="BQ7758" s="6" t="s">
        <v>18555</v>
      </c>
      <c r="BR7758" s="6" t="s">
        <v>2424</v>
      </c>
      <c r="BS7758" s="6" t="s">
        <v>43</v>
      </c>
      <c r="BT7758" s="7">
        <v>110</v>
      </c>
      <c r="BU7758" s="8">
        <v>44149</v>
      </c>
      <c r="BV7758" s="6"/>
      <c r="BW7758" s="6"/>
      <c r="BX7758" s="6"/>
      <c r="BY7758" s="6"/>
      <c r="BZ7758" s="6"/>
      <c r="CA7758" s="6"/>
      <c r="CB7758" s="6"/>
      <c r="CC7758" s="6"/>
      <c r="CD7758" s="6"/>
      <c r="CE7758" s="6"/>
      <c r="CF7758" s="6"/>
      <c r="CG7758" s="6"/>
      <c r="CH7758" s="6"/>
    </row>
    <row r="7759" ht="15.15" spans="1:86">
      <c r="A7759" s="4">
        <v>44149.9939699074</v>
      </c>
      <c r="B7759" s="5" t="s">
        <v>11</v>
      </c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  <c r="AU7759" s="6"/>
      <c r="AV7759" s="6"/>
      <c r="AW7759" s="6"/>
      <c r="AX7759" s="6"/>
      <c r="AY7759" s="6"/>
      <c r="AZ7759" s="6"/>
      <c r="BA7759" s="6"/>
      <c r="BB7759" s="6"/>
      <c r="BC7759" s="6"/>
      <c r="BD7759" s="6"/>
      <c r="BE7759" s="6"/>
      <c r="BF7759" s="6"/>
      <c r="BG7759" s="6"/>
      <c r="BH7759" s="6"/>
      <c r="BI7759" s="6"/>
      <c r="BJ7759" s="6"/>
      <c r="BK7759" s="6"/>
      <c r="BL7759" s="6"/>
      <c r="BM7759" s="6"/>
      <c r="BN7759" s="6"/>
      <c r="BO7759" s="6" t="s">
        <v>15316</v>
      </c>
      <c r="BP7759" s="7">
        <v>79219390939</v>
      </c>
      <c r="BQ7759" s="6" t="s">
        <v>15317</v>
      </c>
      <c r="BR7759" s="6" t="s">
        <v>18556</v>
      </c>
      <c r="BS7759" s="6" t="s">
        <v>43</v>
      </c>
      <c r="BT7759" s="7">
        <v>110</v>
      </c>
      <c r="BU7759" s="8">
        <v>44149</v>
      </c>
      <c r="BV7759" s="6"/>
      <c r="BW7759" s="6"/>
      <c r="BX7759" s="6"/>
      <c r="BY7759" s="6"/>
      <c r="BZ7759" s="6"/>
      <c r="CA7759" s="6"/>
      <c r="CB7759" s="6"/>
      <c r="CC7759" s="6"/>
      <c r="CD7759" s="6"/>
      <c r="CE7759" s="6"/>
      <c r="CF7759" s="6"/>
      <c r="CG7759" s="6"/>
      <c r="CH7759" s="6"/>
    </row>
    <row r="7760" ht="15.15" spans="1:86">
      <c r="A7760" s="4">
        <v>44149.9955902778</v>
      </c>
      <c r="B7760" s="5" t="s">
        <v>11</v>
      </c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6"/>
      <c r="AV7760" s="6"/>
      <c r="AW7760" s="6"/>
      <c r="AX7760" s="6"/>
      <c r="AY7760" s="6"/>
      <c r="AZ7760" s="6"/>
      <c r="BA7760" s="6"/>
      <c r="BB7760" s="6"/>
      <c r="BC7760" s="6"/>
      <c r="BD7760" s="6"/>
      <c r="BE7760" s="6"/>
      <c r="BF7760" s="6"/>
      <c r="BG7760" s="6"/>
      <c r="BH7760" s="6"/>
      <c r="BI7760" s="6"/>
      <c r="BJ7760" s="6"/>
      <c r="BK7760" s="6"/>
      <c r="BL7760" s="6"/>
      <c r="BM7760" s="6"/>
      <c r="BN7760" s="6"/>
      <c r="BO7760" s="6" t="s">
        <v>275</v>
      </c>
      <c r="BP7760" s="7">
        <v>89052082843</v>
      </c>
      <c r="BQ7760" s="6" t="s">
        <v>276</v>
      </c>
      <c r="BR7760" s="6" t="s">
        <v>18557</v>
      </c>
      <c r="BS7760" s="6" t="s">
        <v>43</v>
      </c>
      <c r="BT7760" s="7">
        <v>110</v>
      </c>
      <c r="BU7760" s="8">
        <v>44149</v>
      </c>
      <c r="BV7760" s="6"/>
      <c r="BW7760" s="6"/>
      <c r="BX7760" s="6"/>
      <c r="BY7760" s="6"/>
      <c r="BZ7760" s="6"/>
      <c r="CA7760" s="6"/>
      <c r="CB7760" s="6"/>
      <c r="CC7760" s="6"/>
      <c r="CD7760" s="6"/>
      <c r="CE7760" s="6"/>
      <c r="CF7760" s="6"/>
      <c r="CG7760" s="6"/>
      <c r="CH7760" s="6"/>
    </row>
    <row r="7761" ht="15.15" spans="1:86">
      <c r="A7761" s="4">
        <v>44149.9968287037</v>
      </c>
      <c r="B7761" s="5" t="s">
        <v>11</v>
      </c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6"/>
      <c r="AS7761" s="6"/>
      <c r="AT7761" s="6"/>
      <c r="AU7761" s="6"/>
      <c r="AV7761" s="6"/>
      <c r="AW7761" s="6"/>
      <c r="AX7761" s="6"/>
      <c r="AY7761" s="6"/>
      <c r="AZ7761" s="6"/>
      <c r="BA7761" s="6"/>
      <c r="BB7761" s="6"/>
      <c r="BC7761" s="6"/>
      <c r="BD7761" s="6"/>
      <c r="BE7761" s="6"/>
      <c r="BF7761" s="6"/>
      <c r="BG7761" s="6"/>
      <c r="BH7761" s="6"/>
      <c r="BI7761" s="6"/>
      <c r="BJ7761" s="6"/>
      <c r="BK7761" s="6"/>
      <c r="BL7761" s="6"/>
      <c r="BM7761" s="6"/>
      <c r="BN7761" s="6"/>
      <c r="BO7761" s="6" t="s">
        <v>698</v>
      </c>
      <c r="BP7761" s="7">
        <v>79819874547</v>
      </c>
      <c r="BQ7761" s="6" t="s">
        <v>699</v>
      </c>
      <c r="BR7761" s="6" t="s">
        <v>18558</v>
      </c>
      <c r="BS7761" s="6" t="s">
        <v>43</v>
      </c>
      <c r="BT7761" s="7">
        <v>110</v>
      </c>
      <c r="BU7761" s="8">
        <v>44149</v>
      </c>
      <c r="BV7761" s="6"/>
      <c r="BW7761" s="6"/>
      <c r="BX7761" s="6"/>
      <c r="BY7761" s="6"/>
      <c r="BZ7761" s="6"/>
      <c r="CA7761" s="6"/>
      <c r="CB7761" s="6"/>
      <c r="CC7761" s="6"/>
      <c r="CD7761" s="6"/>
      <c r="CE7761" s="6"/>
      <c r="CF7761" s="6"/>
      <c r="CG7761" s="6"/>
      <c r="CH7761" s="6"/>
    </row>
    <row r="7762" ht="15.15" spans="1:86">
      <c r="A7762" s="4">
        <v>44149.997974537</v>
      </c>
      <c r="B7762" s="5" t="s">
        <v>11</v>
      </c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6"/>
      <c r="AS7762" s="6"/>
      <c r="AT7762" s="6"/>
      <c r="AU7762" s="6"/>
      <c r="AV7762" s="6"/>
      <c r="AW7762" s="6"/>
      <c r="AX7762" s="6"/>
      <c r="AY7762" s="6"/>
      <c r="AZ7762" s="6"/>
      <c r="BA7762" s="6"/>
      <c r="BB7762" s="6"/>
      <c r="BC7762" s="6"/>
      <c r="BD7762" s="6"/>
      <c r="BE7762" s="6"/>
      <c r="BF7762" s="6"/>
      <c r="BG7762" s="6"/>
      <c r="BH7762" s="6"/>
      <c r="BI7762" s="6"/>
      <c r="BJ7762" s="6"/>
      <c r="BK7762" s="6"/>
      <c r="BL7762" s="6"/>
      <c r="BM7762" s="6"/>
      <c r="BN7762" s="6"/>
      <c r="BO7762" s="6" t="s">
        <v>18559</v>
      </c>
      <c r="BP7762" s="7">
        <v>89213033966</v>
      </c>
      <c r="BQ7762" s="6" t="s">
        <v>18560</v>
      </c>
      <c r="BR7762" s="6" t="s">
        <v>18561</v>
      </c>
      <c r="BS7762" s="6" t="s">
        <v>43</v>
      </c>
      <c r="BT7762" s="7">
        <v>110</v>
      </c>
      <c r="BU7762" s="8">
        <v>44149</v>
      </c>
      <c r="BV7762" s="6"/>
      <c r="BW7762" s="6"/>
      <c r="BX7762" s="6"/>
      <c r="BY7762" s="6"/>
      <c r="BZ7762" s="6"/>
      <c r="CA7762" s="6"/>
      <c r="CB7762" s="6"/>
      <c r="CC7762" s="6"/>
      <c r="CD7762" s="6"/>
      <c r="CE7762" s="6"/>
      <c r="CF7762" s="6"/>
      <c r="CG7762" s="6"/>
      <c r="CH7762" s="6"/>
    </row>
    <row r="7763" ht="15.15" spans="1:86">
      <c r="A7763" s="4">
        <v>44149.9989930556</v>
      </c>
      <c r="B7763" s="5" t="s">
        <v>11</v>
      </c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6"/>
      <c r="AS7763" s="6"/>
      <c r="AT7763" s="6"/>
      <c r="AU7763" s="6"/>
      <c r="AV7763" s="6"/>
      <c r="AW7763" s="6"/>
      <c r="AX7763" s="6"/>
      <c r="AY7763" s="6"/>
      <c r="AZ7763" s="6"/>
      <c r="BA7763" s="6"/>
      <c r="BB7763" s="6"/>
      <c r="BC7763" s="6"/>
      <c r="BD7763" s="6"/>
      <c r="BE7763" s="6"/>
      <c r="BF7763" s="6"/>
      <c r="BG7763" s="6"/>
      <c r="BH7763" s="6"/>
      <c r="BI7763" s="6"/>
      <c r="BJ7763" s="6"/>
      <c r="BK7763" s="6"/>
      <c r="BL7763" s="6"/>
      <c r="BM7763" s="6"/>
      <c r="BN7763" s="6"/>
      <c r="BO7763" s="6" t="s">
        <v>614</v>
      </c>
      <c r="BP7763" s="7">
        <v>79500216539</v>
      </c>
      <c r="BQ7763" s="6" t="s">
        <v>18562</v>
      </c>
      <c r="BR7763" s="6" t="s">
        <v>616</v>
      </c>
      <c r="BS7763" s="6" t="s">
        <v>43</v>
      </c>
      <c r="BT7763" s="7">
        <v>110</v>
      </c>
      <c r="BU7763" s="8">
        <v>44149</v>
      </c>
      <c r="BV7763" s="6"/>
      <c r="BW7763" s="6"/>
      <c r="BX7763" s="6"/>
      <c r="BY7763" s="6"/>
      <c r="BZ7763" s="6"/>
      <c r="CA7763" s="6"/>
      <c r="CB7763" s="6"/>
      <c r="CC7763" s="6"/>
      <c r="CD7763" s="6"/>
      <c r="CE7763" s="6"/>
      <c r="CF7763" s="6"/>
      <c r="CG7763" s="6"/>
      <c r="CH7763" s="6"/>
    </row>
    <row r="7764" ht="15.15" hidden="1" spans="1:86">
      <c r="A7764" s="4">
        <v>44150.0009375</v>
      </c>
      <c r="B7764" s="5" t="s">
        <v>169</v>
      </c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 t="s">
        <v>4269</v>
      </c>
      <c r="Y7764" s="7">
        <v>89219747139</v>
      </c>
      <c r="Z7764" s="6" t="s">
        <v>4270</v>
      </c>
      <c r="AA7764" s="6" t="s">
        <v>4271</v>
      </c>
      <c r="AB7764" s="6" t="s">
        <v>18563</v>
      </c>
      <c r="AC7764" s="7">
        <v>310</v>
      </c>
      <c r="AD7764" s="8">
        <v>44149</v>
      </c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6"/>
      <c r="AV7764" s="6"/>
      <c r="AW7764" s="6"/>
      <c r="AX7764" s="6"/>
      <c r="AY7764" s="6"/>
      <c r="AZ7764" s="6"/>
      <c r="BA7764" s="6"/>
      <c r="BB7764" s="6"/>
      <c r="BC7764" s="6"/>
      <c r="BD7764" s="6"/>
      <c r="BE7764" s="6"/>
      <c r="BF7764" s="6"/>
      <c r="BG7764" s="6"/>
      <c r="BH7764" s="6"/>
      <c r="BI7764" s="6"/>
      <c r="BJ7764" s="6"/>
      <c r="BK7764" s="6"/>
      <c r="BL7764" s="6"/>
      <c r="BM7764" s="6"/>
      <c r="BN7764" s="6"/>
      <c r="BO7764" s="6"/>
      <c r="BP7764" s="6"/>
      <c r="BQ7764" s="6"/>
      <c r="BR7764" s="6"/>
      <c r="BS7764" s="6"/>
      <c r="BT7764" s="6"/>
      <c r="BU7764" s="6"/>
      <c r="BV7764" s="6"/>
      <c r="BW7764" s="6"/>
      <c r="BX7764" s="6"/>
      <c r="BY7764" s="6"/>
      <c r="BZ7764" s="6"/>
      <c r="CA7764" s="6"/>
      <c r="CB7764" s="6"/>
      <c r="CC7764" s="6"/>
      <c r="CD7764" s="6"/>
      <c r="CE7764" s="6"/>
      <c r="CF7764" s="6"/>
      <c r="CG7764" s="6"/>
      <c r="CH7764" s="6"/>
    </row>
    <row r="7765" ht="15.15" spans="1:86">
      <c r="A7765" s="4">
        <v>44150.0009953704</v>
      </c>
      <c r="B7765" s="5" t="s">
        <v>11</v>
      </c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  <c r="AU7765" s="6"/>
      <c r="AV7765" s="6"/>
      <c r="AW7765" s="6"/>
      <c r="AX7765" s="6"/>
      <c r="AY7765" s="6"/>
      <c r="AZ7765" s="6"/>
      <c r="BA7765" s="6"/>
      <c r="BB7765" s="6"/>
      <c r="BC7765" s="6"/>
      <c r="BD7765" s="6"/>
      <c r="BE7765" s="6"/>
      <c r="BF7765" s="6"/>
      <c r="BG7765" s="6"/>
      <c r="BH7765" s="6"/>
      <c r="BI7765" s="6"/>
      <c r="BJ7765" s="6"/>
      <c r="BK7765" s="6"/>
      <c r="BL7765" s="6"/>
      <c r="BM7765" s="6"/>
      <c r="BN7765" s="6"/>
      <c r="BO7765" s="6" t="s">
        <v>18564</v>
      </c>
      <c r="BP7765" s="7">
        <v>79118290202</v>
      </c>
      <c r="BQ7765" s="6" t="s">
        <v>18565</v>
      </c>
      <c r="BR7765" s="6" t="s">
        <v>18566</v>
      </c>
      <c r="BS7765" s="6" t="s">
        <v>43</v>
      </c>
      <c r="BT7765" s="7">
        <v>110</v>
      </c>
      <c r="BU7765" s="8">
        <v>44150</v>
      </c>
      <c r="BV7765" s="6"/>
      <c r="BW7765" s="6"/>
      <c r="BX7765" s="6"/>
      <c r="BY7765" s="6"/>
      <c r="BZ7765" s="6"/>
      <c r="CA7765" s="6"/>
      <c r="CB7765" s="6"/>
      <c r="CC7765" s="6"/>
      <c r="CD7765" s="6"/>
      <c r="CE7765" s="6"/>
      <c r="CF7765" s="6"/>
      <c r="CG7765" s="6"/>
      <c r="CH7765" s="6"/>
    </row>
    <row r="7766" ht="15.15" spans="1:86">
      <c r="A7766" s="4">
        <v>44150.0021180556</v>
      </c>
      <c r="B7766" s="5" t="s">
        <v>11</v>
      </c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6"/>
      <c r="AV7766" s="6"/>
      <c r="AW7766" s="6"/>
      <c r="AX7766" s="6"/>
      <c r="AY7766" s="6"/>
      <c r="AZ7766" s="6"/>
      <c r="BA7766" s="6"/>
      <c r="BB7766" s="6"/>
      <c r="BC7766" s="6"/>
      <c r="BD7766" s="6"/>
      <c r="BE7766" s="6"/>
      <c r="BF7766" s="6"/>
      <c r="BG7766" s="6"/>
      <c r="BH7766" s="6"/>
      <c r="BI7766" s="6"/>
      <c r="BJ7766" s="6"/>
      <c r="BK7766" s="6"/>
      <c r="BL7766" s="6"/>
      <c r="BM7766" s="6"/>
      <c r="BN7766" s="6"/>
      <c r="BO7766" s="6" t="s">
        <v>2349</v>
      </c>
      <c r="BP7766" s="7">
        <v>79111832122</v>
      </c>
      <c r="BQ7766" s="6" t="s">
        <v>2350</v>
      </c>
      <c r="BR7766" s="6" t="s">
        <v>2351</v>
      </c>
      <c r="BS7766" s="6" t="s">
        <v>43</v>
      </c>
      <c r="BT7766" s="7">
        <v>110</v>
      </c>
      <c r="BU7766" s="8">
        <v>44150</v>
      </c>
      <c r="BV7766" s="6"/>
      <c r="BW7766" s="6"/>
      <c r="BX7766" s="6"/>
      <c r="BY7766" s="6"/>
      <c r="BZ7766" s="6"/>
      <c r="CA7766" s="6"/>
      <c r="CB7766" s="6"/>
      <c r="CC7766" s="6"/>
      <c r="CD7766" s="6"/>
      <c r="CE7766" s="6"/>
      <c r="CF7766" s="6"/>
      <c r="CG7766" s="6"/>
      <c r="CH7766" s="6"/>
    </row>
    <row r="7767" ht="15.15" spans="1:86">
      <c r="A7767" s="4">
        <v>44150.0031481481</v>
      </c>
      <c r="B7767" s="5" t="s">
        <v>11</v>
      </c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  <c r="AU7767" s="6"/>
      <c r="AV7767" s="6"/>
      <c r="AW7767" s="6"/>
      <c r="AX7767" s="6"/>
      <c r="AY7767" s="6"/>
      <c r="AZ7767" s="6"/>
      <c r="BA7767" s="6"/>
      <c r="BB7767" s="6"/>
      <c r="BC7767" s="6"/>
      <c r="BD7767" s="6"/>
      <c r="BE7767" s="6"/>
      <c r="BF7767" s="6"/>
      <c r="BG7767" s="6"/>
      <c r="BH7767" s="6"/>
      <c r="BI7767" s="6"/>
      <c r="BJ7767" s="6"/>
      <c r="BK7767" s="6"/>
      <c r="BL7767" s="6"/>
      <c r="BM7767" s="6"/>
      <c r="BN7767" s="6"/>
      <c r="BO7767" s="6" t="s">
        <v>631</v>
      </c>
      <c r="BP7767" s="7">
        <v>89111371209</v>
      </c>
      <c r="BQ7767" s="6" t="s">
        <v>18567</v>
      </c>
      <c r="BR7767" s="6" t="s">
        <v>632</v>
      </c>
      <c r="BS7767" s="6" t="s">
        <v>43</v>
      </c>
      <c r="BT7767" s="7">
        <v>110</v>
      </c>
      <c r="BU7767" s="8">
        <v>44150</v>
      </c>
      <c r="BV7767" s="6"/>
      <c r="BW7767" s="6"/>
      <c r="BX7767" s="6"/>
      <c r="BY7767" s="6"/>
      <c r="BZ7767" s="6"/>
      <c r="CA7767" s="6"/>
      <c r="CB7767" s="6"/>
      <c r="CC7767" s="6"/>
      <c r="CD7767" s="6"/>
      <c r="CE7767" s="6"/>
      <c r="CF7767" s="6"/>
      <c r="CG7767" s="6"/>
      <c r="CH7767" s="6"/>
    </row>
    <row r="7768" ht="15.15" spans="1:86">
      <c r="A7768" s="4">
        <v>44150.0041898148</v>
      </c>
      <c r="B7768" s="5" t="s">
        <v>11</v>
      </c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6"/>
      <c r="AV7768" s="6"/>
      <c r="AW7768" s="6"/>
      <c r="AX7768" s="6"/>
      <c r="AY7768" s="6"/>
      <c r="AZ7768" s="6"/>
      <c r="BA7768" s="6"/>
      <c r="BB7768" s="6"/>
      <c r="BC7768" s="6"/>
      <c r="BD7768" s="6"/>
      <c r="BE7768" s="6"/>
      <c r="BF7768" s="6"/>
      <c r="BG7768" s="6"/>
      <c r="BH7768" s="6"/>
      <c r="BI7768" s="6"/>
      <c r="BJ7768" s="6"/>
      <c r="BK7768" s="6"/>
      <c r="BL7768" s="6"/>
      <c r="BM7768" s="6"/>
      <c r="BN7768" s="6"/>
      <c r="BO7768" s="6" t="s">
        <v>18568</v>
      </c>
      <c r="BP7768" s="7">
        <v>79217648929</v>
      </c>
      <c r="BQ7768" s="6" t="s">
        <v>18569</v>
      </c>
      <c r="BR7768" s="6" t="s">
        <v>18570</v>
      </c>
      <c r="BS7768" s="6" t="s">
        <v>43</v>
      </c>
      <c r="BT7768" s="7">
        <v>110</v>
      </c>
      <c r="BU7768" s="8">
        <v>44150</v>
      </c>
      <c r="BV7768" s="6"/>
      <c r="BW7768" s="6"/>
      <c r="BX7768" s="6"/>
      <c r="BY7768" s="6"/>
      <c r="BZ7768" s="6"/>
      <c r="CA7768" s="6"/>
      <c r="CB7768" s="6"/>
      <c r="CC7768" s="6"/>
      <c r="CD7768" s="6"/>
      <c r="CE7768" s="6"/>
      <c r="CF7768" s="6"/>
      <c r="CG7768" s="6"/>
      <c r="CH7768" s="6"/>
    </row>
    <row r="7769" ht="15.15" spans="1:86">
      <c r="A7769" s="4">
        <v>44150.0057407407</v>
      </c>
      <c r="B7769" s="5" t="s">
        <v>11</v>
      </c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  <c r="AU7769" s="6"/>
      <c r="AV7769" s="6"/>
      <c r="AW7769" s="6"/>
      <c r="AX7769" s="6"/>
      <c r="AY7769" s="6"/>
      <c r="AZ7769" s="6"/>
      <c r="BA7769" s="6"/>
      <c r="BB7769" s="6"/>
      <c r="BC7769" s="6"/>
      <c r="BD7769" s="6"/>
      <c r="BE7769" s="6"/>
      <c r="BF7769" s="6"/>
      <c r="BG7769" s="6"/>
      <c r="BH7769" s="6"/>
      <c r="BI7769" s="6"/>
      <c r="BJ7769" s="6"/>
      <c r="BK7769" s="6"/>
      <c r="BL7769" s="6"/>
      <c r="BM7769" s="6"/>
      <c r="BN7769" s="6"/>
      <c r="BO7769" s="6" t="s">
        <v>300</v>
      </c>
      <c r="BP7769" s="7">
        <v>79315344117</v>
      </c>
      <c r="BQ7769" s="6" t="s">
        <v>301</v>
      </c>
      <c r="BR7769" s="6" t="s">
        <v>18571</v>
      </c>
      <c r="BS7769" s="6" t="s">
        <v>43</v>
      </c>
      <c r="BT7769" s="7">
        <v>110</v>
      </c>
      <c r="BU7769" s="8">
        <v>44150</v>
      </c>
      <c r="BV7769" s="6"/>
      <c r="BW7769" s="6"/>
      <c r="BX7769" s="6"/>
      <c r="BY7769" s="6"/>
      <c r="BZ7769" s="6"/>
      <c r="CA7769" s="6"/>
      <c r="CB7769" s="6"/>
      <c r="CC7769" s="6"/>
      <c r="CD7769" s="6"/>
      <c r="CE7769" s="6"/>
      <c r="CF7769" s="6"/>
      <c r="CG7769" s="6"/>
      <c r="CH7769" s="6"/>
    </row>
    <row r="7770" ht="15.15" hidden="1" spans="1:86">
      <c r="A7770" s="4">
        <v>44150.0060300926</v>
      </c>
      <c r="B7770" s="5" t="s">
        <v>169</v>
      </c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 t="s">
        <v>5634</v>
      </c>
      <c r="Y7770" s="6">
        <v>79632422077</v>
      </c>
      <c r="Z7770" s="6"/>
      <c r="AA7770" s="6" t="s">
        <v>5635</v>
      </c>
      <c r="AB7770" s="6" t="s">
        <v>1091</v>
      </c>
      <c r="AC7770" s="7">
        <v>310</v>
      </c>
      <c r="AD7770" s="8">
        <v>44150</v>
      </c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6"/>
      <c r="AV7770" s="6"/>
      <c r="AW7770" s="6"/>
      <c r="AX7770" s="6"/>
      <c r="AY7770" s="6"/>
      <c r="AZ7770" s="6"/>
      <c r="BA7770" s="6"/>
      <c r="BB7770" s="6"/>
      <c r="BC7770" s="6"/>
      <c r="BD7770" s="6"/>
      <c r="BE7770" s="6"/>
      <c r="BF7770" s="6"/>
      <c r="BG7770" s="6"/>
      <c r="BH7770" s="6"/>
      <c r="BI7770" s="6"/>
      <c r="BJ7770" s="6"/>
      <c r="BK7770" s="6"/>
      <c r="BL7770" s="6"/>
      <c r="BM7770" s="6"/>
      <c r="BN7770" s="6"/>
      <c r="BO7770" s="6"/>
      <c r="BP7770" s="6"/>
      <c r="BQ7770" s="6"/>
      <c r="BR7770" s="6"/>
      <c r="BS7770" s="6"/>
      <c r="BT7770" s="6"/>
      <c r="BU7770" s="6"/>
      <c r="BV7770" s="6"/>
      <c r="BW7770" s="6"/>
      <c r="BX7770" s="6"/>
      <c r="BY7770" s="6"/>
      <c r="BZ7770" s="6"/>
      <c r="CA7770" s="6"/>
      <c r="CB7770" s="6"/>
      <c r="CC7770" s="6"/>
      <c r="CD7770" s="6"/>
      <c r="CE7770" s="6"/>
      <c r="CF7770" s="6"/>
      <c r="CG7770" s="6"/>
      <c r="CH7770" s="6"/>
    </row>
    <row r="7771" ht="15.15" spans="1:86">
      <c r="A7771" s="4">
        <v>44150.0068287037</v>
      </c>
      <c r="B7771" s="5" t="s">
        <v>11</v>
      </c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  <c r="AU7771" s="6"/>
      <c r="AV7771" s="6"/>
      <c r="AW7771" s="6"/>
      <c r="AX7771" s="6"/>
      <c r="AY7771" s="6"/>
      <c r="AZ7771" s="6"/>
      <c r="BA7771" s="6"/>
      <c r="BB7771" s="6"/>
      <c r="BC7771" s="6"/>
      <c r="BD7771" s="6"/>
      <c r="BE7771" s="6"/>
      <c r="BF7771" s="6"/>
      <c r="BG7771" s="6"/>
      <c r="BH7771" s="6"/>
      <c r="BI7771" s="6"/>
      <c r="BJ7771" s="6"/>
      <c r="BK7771" s="6"/>
      <c r="BL7771" s="6"/>
      <c r="BM7771" s="6"/>
      <c r="BN7771" s="6"/>
      <c r="BO7771" s="6" t="s">
        <v>18572</v>
      </c>
      <c r="BP7771" s="7">
        <v>89219312060</v>
      </c>
      <c r="BQ7771" s="6" t="s">
        <v>18573</v>
      </c>
      <c r="BR7771" s="6" t="s">
        <v>18574</v>
      </c>
      <c r="BS7771" s="6" t="s">
        <v>43</v>
      </c>
      <c r="BT7771" s="7">
        <v>110</v>
      </c>
      <c r="BU7771" s="8">
        <v>44150</v>
      </c>
      <c r="BV7771" s="6"/>
      <c r="BW7771" s="6"/>
      <c r="BX7771" s="6"/>
      <c r="BY7771" s="6"/>
      <c r="BZ7771" s="6"/>
      <c r="CA7771" s="6"/>
      <c r="CB7771" s="6"/>
      <c r="CC7771" s="6"/>
      <c r="CD7771" s="6"/>
      <c r="CE7771" s="6"/>
      <c r="CF7771" s="6"/>
      <c r="CG7771" s="6"/>
      <c r="CH7771" s="6"/>
    </row>
    <row r="7772" ht="15.15" spans="1:86">
      <c r="A7772" s="4">
        <v>44150.0078819444</v>
      </c>
      <c r="B7772" s="5" t="s">
        <v>11</v>
      </c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6"/>
      <c r="AV7772" s="6"/>
      <c r="AW7772" s="6"/>
      <c r="AX7772" s="6"/>
      <c r="AY7772" s="6"/>
      <c r="AZ7772" s="6"/>
      <c r="BA7772" s="6"/>
      <c r="BB7772" s="6"/>
      <c r="BC7772" s="6"/>
      <c r="BD7772" s="6"/>
      <c r="BE7772" s="6"/>
      <c r="BF7772" s="6"/>
      <c r="BG7772" s="6"/>
      <c r="BH7772" s="6"/>
      <c r="BI7772" s="6"/>
      <c r="BJ7772" s="6"/>
      <c r="BK7772" s="6"/>
      <c r="BL7772" s="6"/>
      <c r="BM7772" s="6"/>
      <c r="BN7772" s="6"/>
      <c r="BO7772" s="6" t="s">
        <v>6822</v>
      </c>
      <c r="BP7772" s="7">
        <v>79818897641</v>
      </c>
      <c r="BQ7772" s="6" t="s">
        <v>18575</v>
      </c>
      <c r="BR7772" s="6" t="s">
        <v>6824</v>
      </c>
      <c r="BS7772" s="6" t="s">
        <v>43</v>
      </c>
      <c r="BT7772" s="7">
        <v>110</v>
      </c>
      <c r="BU7772" s="8">
        <v>44150</v>
      </c>
      <c r="BV7772" s="6"/>
      <c r="BW7772" s="6"/>
      <c r="BX7772" s="6"/>
      <c r="BY7772" s="6"/>
      <c r="BZ7772" s="6"/>
      <c r="CA7772" s="6"/>
      <c r="CB7772" s="6"/>
      <c r="CC7772" s="6"/>
      <c r="CD7772" s="6"/>
      <c r="CE7772" s="6"/>
      <c r="CF7772" s="6"/>
      <c r="CG7772" s="6"/>
      <c r="CH7772" s="6"/>
    </row>
    <row r="7773" ht="15.15" spans="1:86">
      <c r="A7773" s="4">
        <v>44150.0089467593</v>
      </c>
      <c r="B7773" s="5" t="s">
        <v>11</v>
      </c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  <c r="AU7773" s="6"/>
      <c r="AV7773" s="6"/>
      <c r="AW7773" s="6"/>
      <c r="AX7773" s="6"/>
      <c r="AY7773" s="6"/>
      <c r="AZ7773" s="6"/>
      <c r="BA7773" s="6"/>
      <c r="BB7773" s="6"/>
      <c r="BC7773" s="6"/>
      <c r="BD7773" s="6"/>
      <c r="BE7773" s="6"/>
      <c r="BF7773" s="6"/>
      <c r="BG7773" s="6"/>
      <c r="BH7773" s="6"/>
      <c r="BI7773" s="6"/>
      <c r="BJ7773" s="6"/>
      <c r="BK7773" s="6"/>
      <c r="BL7773" s="6"/>
      <c r="BM7773" s="6"/>
      <c r="BN7773" s="6"/>
      <c r="BO7773" s="6" t="s">
        <v>573</v>
      </c>
      <c r="BP7773" s="7">
        <v>89214115030</v>
      </c>
      <c r="BQ7773" s="6" t="s">
        <v>575</v>
      </c>
      <c r="BR7773" s="6" t="s">
        <v>576</v>
      </c>
      <c r="BS7773" s="6" t="s">
        <v>43</v>
      </c>
      <c r="BT7773" s="7">
        <v>110</v>
      </c>
      <c r="BU7773" s="8">
        <v>44150</v>
      </c>
      <c r="BV7773" s="6"/>
      <c r="BW7773" s="6"/>
      <c r="BX7773" s="6"/>
      <c r="BY7773" s="6"/>
      <c r="BZ7773" s="6"/>
      <c r="CA7773" s="6"/>
      <c r="CB7773" s="6"/>
      <c r="CC7773" s="6"/>
      <c r="CD7773" s="6"/>
      <c r="CE7773" s="6"/>
      <c r="CF7773" s="6"/>
      <c r="CG7773" s="6"/>
      <c r="CH7773" s="6"/>
    </row>
    <row r="7774" ht="15.15" spans="1:86">
      <c r="A7774" s="4">
        <v>44150.0101967593</v>
      </c>
      <c r="B7774" s="5" t="s">
        <v>11</v>
      </c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6"/>
      <c r="AV7774" s="6"/>
      <c r="AW7774" s="6"/>
      <c r="AX7774" s="6"/>
      <c r="AY7774" s="6"/>
      <c r="AZ7774" s="6"/>
      <c r="BA7774" s="6"/>
      <c r="BB7774" s="6"/>
      <c r="BC7774" s="6"/>
      <c r="BD7774" s="6"/>
      <c r="BE7774" s="6"/>
      <c r="BF7774" s="6"/>
      <c r="BG7774" s="6"/>
      <c r="BH7774" s="6"/>
      <c r="BI7774" s="6"/>
      <c r="BJ7774" s="6"/>
      <c r="BK7774" s="6"/>
      <c r="BL7774" s="6"/>
      <c r="BM7774" s="6"/>
      <c r="BN7774" s="6"/>
      <c r="BO7774" s="6" t="s">
        <v>351</v>
      </c>
      <c r="BP7774" s="7">
        <v>89211891998</v>
      </c>
      <c r="BQ7774" s="6" t="s">
        <v>352</v>
      </c>
      <c r="BR7774" s="6" t="s">
        <v>353</v>
      </c>
      <c r="BS7774" s="6" t="s">
        <v>43</v>
      </c>
      <c r="BT7774" s="7">
        <v>110</v>
      </c>
      <c r="BU7774" s="8">
        <v>44150</v>
      </c>
      <c r="BV7774" s="6"/>
      <c r="BW7774" s="6"/>
      <c r="BX7774" s="6"/>
      <c r="BY7774" s="6"/>
      <c r="BZ7774" s="6"/>
      <c r="CA7774" s="6"/>
      <c r="CB7774" s="6"/>
      <c r="CC7774" s="6"/>
      <c r="CD7774" s="6"/>
      <c r="CE7774" s="6"/>
      <c r="CF7774" s="6"/>
      <c r="CG7774" s="6"/>
      <c r="CH7774" s="6"/>
    </row>
    <row r="7775" ht="15.15" hidden="1" spans="1:86">
      <c r="A7775" s="4">
        <v>44150.0109837963</v>
      </c>
      <c r="B7775" s="6" t="s">
        <v>80</v>
      </c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6"/>
      <c r="AV7775" s="6"/>
      <c r="AW7775" s="6"/>
      <c r="AX7775" s="6"/>
      <c r="AY7775" s="6"/>
      <c r="AZ7775" s="6"/>
      <c r="BA7775" s="6"/>
      <c r="BB7775" s="6"/>
      <c r="BC7775" s="6"/>
      <c r="BD7775" s="6"/>
      <c r="BE7775" s="6"/>
      <c r="BF7775" s="6"/>
      <c r="BG7775" s="6" t="s">
        <v>18576</v>
      </c>
      <c r="BH7775" s="7">
        <v>89119230311</v>
      </c>
      <c r="BI7775" s="6" t="s">
        <v>18577</v>
      </c>
      <c r="BJ7775" s="6" t="s">
        <v>18578</v>
      </c>
      <c r="BK7775" s="6" t="s">
        <v>18579</v>
      </c>
      <c r="BL7775" s="6" t="s">
        <v>15338</v>
      </c>
      <c r="BM7775" s="7">
        <v>408</v>
      </c>
      <c r="BN7775" s="6" t="s">
        <v>20</v>
      </c>
      <c r="BO7775" s="6"/>
      <c r="BP7775" s="6"/>
      <c r="BQ7775" s="6"/>
      <c r="BR7775" s="6"/>
      <c r="BS7775" s="6"/>
      <c r="BT7775" s="6"/>
      <c r="BU7775" s="6"/>
      <c r="BV7775" s="6"/>
      <c r="BW7775" s="6"/>
      <c r="BX7775" s="6"/>
      <c r="BY7775" s="6"/>
      <c r="BZ7775" s="6"/>
      <c r="CA7775" s="6"/>
      <c r="CB7775" s="6"/>
      <c r="CC7775" s="6"/>
      <c r="CD7775" s="6"/>
      <c r="CE7775" s="6"/>
      <c r="CF7775" s="6"/>
      <c r="CG7775" s="6"/>
      <c r="CH7775" s="6"/>
    </row>
    <row r="7776" ht="15.15" hidden="1" spans="1:86">
      <c r="A7776" s="4">
        <v>44150.0183333333</v>
      </c>
      <c r="B7776" s="5" t="s">
        <v>169</v>
      </c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 t="s">
        <v>4190</v>
      </c>
      <c r="Y7776" s="6">
        <v>79219163693</v>
      </c>
      <c r="Z7776" s="6"/>
      <c r="AA7776" s="6" t="s">
        <v>4191</v>
      </c>
      <c r="AB7776" s="6" t="s">
        <v>1021</v>
      </c>
      <c r="AC7776" s="7">
        <v>108</v>
      </c>
      <c r="AD7776" s="8">
        <v>44150</v>
      </c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6"/>
      <c r="AV7776" s="6"/>
      <c r="AW7776" s="6"/>
      <c r="AX7776" s="6"/>
      <c r="AY7776" s="6"/>
      <c r="AZ7776" s="6"/>
      <c r="BA7776" s="6"/>
      <c r="BB7776" s="6"/>
      <c r="BC7776" s="6"/>
      <c r="BD7776" s="6"/>
      <c r="BE7776" s="6"/>
      <c r="BF7776" s="6"/>
      <c r="BG7776" s="6"/>
      <c r="BH7776" s="6"/>
      <c r="BI7776" s="6"/>
      <c r="BJ7776" s="6"/>
      <c r="BK7776" s="6"/>
      <c r="BL7776" s="6"/>
      <c r="BM7776" s="6"/>
      <c r="BN7776" s="6"/>
      <c r="BO7776" s="6"/>
      <c r="BP7776" s="6"/>
      <c r="BQ7776" s="6"/>
      <c r="BR7776" s="6"/>
      <c r="BS7776" s="6"/>
      <c r="BT7776" s="6"/>
      <c r="BU7776" s="6"/>
      <c r="BV7776" s="6"/>
      <c r="BW7776" s="6"/>
      <c r="BX7776" s="6"/>
      <c r="BY7776" s="6"/>
      <c r="BZ7776" s="6"/>
      <c r="CA7776" s="6"/>
      <c r="CB7776" s="6"/>
      <c r="CC7776" s="6"/>
      <c r="CD7776" s="6"/>
      <c r="CE7776" s="6"/>
      <c r="CF7776" s="6"/>
      <c r="CG7776" s="6"/>
      <c r="CH7776" s="6"/>
    </row>
    <row r="7777" ht="15.15" hidden="1" spans="1:86">
      <c r="A7777" s="4">
        <v>44150.0367592593</v>
      </c>
      <c r="B7777" s="5" t="s">
        <v>169</v>
      </c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 t="s">
        <v>18128</v>
      </c>
      <c r="Y7777" s="7">
        <v>89692022026</v>
      </c>
      <c r="Z7777" s="6" t="s">
        <v>18580</v>
      </c>
      <c r="AA7777" s="6" t="s">
        <v>18130</v>
      </c>
      <c r="AB7777" s="6" t="s">
        <v>697</v>
      </c>
      <c r="AC7777" s="6" t="s">
        <v>1138</v>
      </c>
      <c r="AD7777" s="8">
        <v>44150</v>
      </c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6"/>
      <c r="AV7777" s="6"/>
      <c r="AW7777" s="6"/>
      <c r="AX7777" s="6"/>
      <c r="AY7777" s="6"/>
      <c r="AZ7777" s="6"/>
      <c r="BA7777" s="6"/>
      <c r="BB7777" s="6"/>
      <c r="BC7777" s="6"/>
      <c r="BD7777" s="6"/>
      <c r="BE7777" s="6"/>
      <c r="BF7777" s="6"/>
      <c r="BG7777" s="6"/>
      <c r="BH7777" s="6"/>
      <c r="BI7777" s="6"/>
      <c r="BJ7777" s="6"/>
      <c r="BK7777" s="6"/>
      <c r="BL7777" s="6"/>
      <c r="BM7777" s="6"/>
      <c r="BN7777" s="6"/>
      <c r="BO7777" s="6"/>
      <c r="BP7777" s="6"/>
      <c r="BQ7777" s="6"/>
      <c r="BR7777" s="6"/>
      <c r="BS7777" s="6"/>
      <c r="BT7777" s="6"/>
      <c r="BU7777" s="6"/>
      <c r="BV7777" s="6"/>
      <c r="BW7777" s="6"/>
      <c r="BX7777" s="6"/>
      <c r="BY7777" s="6"/>
      <c r="BZ7777" s="6"/>
      <c r="CA7777" s="6"/>
      <c r="CB7777" s="6"/>
      <c r="CC7777" s="6"/>
      <c r="CD7777" s="6"/>
      <c r="CE7777" s="6"/>
      <c r="CF7777" s="6"/>
      <c r="CG7777" s="6"/>
      <c r="CH7777" s="6"/>
    </row>
    <row r="7778" ht="15.15" hidden="1" spans="1:86">
      <c r="A7778" s="4">
        <v>44150.0796990741</v>
      </c>
      <c r="B7778" s="5" t="s">
        <v>169</v>
      </c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 t="s">
        <v>4416</v>
      </c>
      <c r="Y7778" s="7">
        <v>89112399367</v>
      </c>
      <c r="Z7778" s="6"/>
      <c r="AA7778" s="6" t="s">
        <v>18581</v>
      </c>
      <c r="AB7778" s="6" t="s">
        <v>1021</v>
      </c>
      <c r="AC7778" s="7">
        <v>130</v>
      </c>
      <c r="AD7778" s="8">
        <v>44150</v>
      </c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6"/>
      <c r="AV7778" s="6"/>
      <c r="AW7778" s="6"/>
      <c r="AX7778" s="6"/>
      <c r="AY7778" s="6"/>
      <c r="AZ7778" s="6"/>
      <c r="BA7778" s="6"/>
      <c r="BB7778" s="6"/>
      <c r="BC7778" s="6"/>
      <c r="BD7778" s="6"/>
      <c r="BE7778" s="6"/>
      <c r="BF7778" s="6"/>
      <c r="BG7778" s="6"/>
      <c r="BH7778" s="6"/>
      <c r="BI7778" s="6"/>
      <c r="BJ7778" s="6"/>
      <c r="BK7778" s="6"/>
      <c r="BL7778" s="6"/>
      <c r="BM7778" s="6"/>
      <c r="BN7778" s="6"/>
      <c r="BO7778" s="6"/>
      <c r="BP7778" s="6"/>
      <c r="BQ7778" s="6"/>
      <c r="BR7778" s="6"/>
      <c r="BS7778" s="6"/>
      <c r="BT7778" s="6"/>
      <c r="BU7778" s="6"/>
      <c r="BV7778" s="6"/>
      <c r="BW7778" s="6"/>
      <c r="BX7778" s="6"/>
      <c r="BY7778" s="6"/>
      <c r="BZ7778" s="6"/>
      <c r="CA7778" s="6"/>
      <c r="CB7778" s="6"/>
      <c r="CC7778" s="6"/>
      <c r="CD7778" s="6"/>
      <c r="CE7778" s="6"/>
      <c r="CF7778" s="6"/>
      <c r="CG7778" s="6"/>
      <c r="CH7778" s="6"/>
    </row>
    <row r="7779" ht="15.15" hidden="1" spans="1:86">
      <c r="A7779" s="4">
        <v>44150.098900463</v>
      </c>
      <c r="B7779" s="5" t="s">
        <v>65</v>
      </c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 t="s">
        <v>6372</v>
      </c>
      <c r="R7779" s="6">
        <v>79218811094</v>
      </c>
      <c r="S7779" s="6" t="s">
        <v>9285</v>
      </c>
      <c r="T7779" s="6" t="s">
        <v>6386</v>
      </c>
      <c r="U7779" s="6" t="s">
        <v>904</v>
      </c>
      <c r="V7779" s="7">
        <v>401</v>
      </c>
      <c r="W7779" s="8">
        <v>44144</v>
      </c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  <c r="AU7779" s="6"/>
      <c r="AV7779" s="6"/>
      <c r="AW7779" s="6"/>
      <c r="AX7779" s="6"/>
      <c r="AY7779" s="6"/>
      <c r="AZ7779" s="6"/>
      <c r="BA7779" s="6"/>
      <c r="BB7779" s="6"/>
      <c r="BC7779" s="6"/>
      <c r="BD7779" s="6"/>
      <c r="BE7779" s="6"/>
      <c r="BF7779" s="6"/>
      <c r="BG7779" s="6"/>
      <c r="BH7779" s="6"/>
      <c r="BI7779" s="6"/>
      <c r="BJ7779" s="6"/>
      <c r="BK7779" s="6"/>
      <c r="BL7779" s="6"/>
      <c r="BM7779" s="6"/>
      <c r="BN7779" s="6"/>
      <c r="BO7779" s="6"/>
      <c r="BP7779" s="6"/>
      <c r="BQ7779" s="6"/>
      <c r="BR7779" s="6"/>
      <c r="BS7779" s="6"/>
      <c r="BT7779" s="6"/>
      <c r="BU7779" s="6"/>
      <c r="BV7779" s="6"/>
      <c r="BW7779" s="6"/>
      <c r="BX7779" s="6"/>
      <c r="BY7779" s="6"/>
      <c r="BZ7779" s="6"/>
      <c r="CA7779" s="6"/>
      <c r="CB7779" s="6"/>
      <c r="CC7779" s="6"/>
      <c r="CD7779" s="6"/>
      <c r="CE7779" s="6"/>
      <c r="CF7779" s="6"/>
      <c r="CG7779" s="6"/>
      <c r="CH7779" s="6"/>
    </row>
    <row r="7780" ht="15.15" hidden="1" spans="1:86">
      <c r="A7780" s="4">
        <v>44150.0992824074</v>
      </c>
      <c r="B7780" s="5" t="s">
        <v>169</v>
      </c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 t="s">
        <v>5603</v>
      </c>
      <c r="Y7780" s="6">
        <v>79112415027</v>
      </c>
      <c r="Z7780" s="6" t="s">
        <v>5604</v>
      </c>
      <c r="AA7780" s="6" t="s">
        <v>5605</v>
      </c>
      <c r="AB7780" s="6" t="s">
        <v>1021</v>
      </c>
      <c r="AC7780" s="7">
        <v>108</v>
      </c>
      <c r="AD7780" s="8">
        <v>44150</v>
      </c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6"/>
      <c r="AV7780" s="6"/>
      <c r="AW7780" s="6"/>
      <c r="AX7780" s="6"/>
      <c r="AY7780" s="6"/>
      <c r="AZ7780" s="6"/>
      <c r="BA7780" s="6"/>
      <c r="BB7780" s="6"/>
      <c r="BC7780" s="6"/>
      <c r="BD7780" s="6"/>
      <c r="BE7780" s="6"/>
      <c r="BF7780" s="6"/>
      <c r="BG7780" s="6"/>
      <c r="BH7780" s="6"/>
      <c r="BI7780" s="6"/>
      <c r="BJ7780" s="6"/>
      <c r="BK7780" s="6"/>
      <c r="BL7780" s="6"/>
      <c r="BM7780" s="6"/>
      <c r="BN7780" s="6"/>
      <c r="BO7780" s="6"/>
      <c r="BP7780" s="6"/>
      <c r="BQ7780" s="6"/>
      <c r="BR7780" s="6"/>
      <c r="BS7780" s="6"/>
      <c r="BT7780" s="6"/>
      <c r="BU7780" s="6"/>
      <c r="BV7780" s="6"/>
      <c r="BW7780" s="6"/>
      <c r="BX7780" s="6"/>
      <c r="BY7780" s="6"/>
      <c r="BZ7780" s="6"/>
      <c r="CA7780" s="6"/>
      <c r="CB7780" s="6"/>
      <c r="CC7780" s="6"/>
      <c r="CD7780" s="6"/>
      <c r="CE7780" s="6"/>
      <c r="CF7780" s="6"/>
      <c r="CG7780" s="6"/>
      <c r="CH7780" s="6"/>
    </row>
    <row r="7781" ht="15.15" hidden="1" spans="1:86">
      <c r="A7781" s="4">
        <v>44150.1133796296</v>
      </c>
      <c r="B7781" s="5" t="s">
        <v>65</v>
      </c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 t="s">
        <v>12038</v>
      </c>
      <c r="R7781" s="10">
        <v>79058373673</v>
      </c>
      <c r="S7781" s="6" t="s">
        <v>18582</v>
      </c>
      <c r="T7781" s="6" t="s">
        <v>12041</v>
      </c>
      <c r="U7781" s="6" t="s">
        <v>4911</v>
      </c>
      <c r="V7781" s="7">
        <v>101</v>
      </c>
      <c r="W7781" s="8">
        <v>44150</v>
      </c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  <c r="AU7781" s="6"/>
      <c r="AV7781" s="6"/>
      <c r="AW7781" s="6"/>
      <c r="AX7781" s="6"/>
      <c r="AY7781" s="6"/>
      <c r="AZ7781" s="6"/>
      <c r="BA7781" s="6"/>
      <c r="BB7781" s="6"/>
      <c r="BC7781" s="6"/>
      <c r="BD7781" s="6"/>
      <c r="BE7781" s="6"/>
      <c r="BF7781" s="6"/>
      <c r="BG7781" s="6"/>
      <c r="BH7781" s="6"/>
      <c r="BI7781" s="6"/>
      <c r="BJ7781" s="6"/>
      <c r="BK7781" s="6"/>
      <c r="BL7781" s="6"/>
      <c r="BM7781" s="6"/>
      <c r="BN7781" s="6"/>
      <c r="BO7781" s="6"/>
      <c r="BP7781" s="6"/>
      <c r="BQ7781" s="6"/>
      <c r="BR7781" s="6"/>
      <c r="BS7781" s="6"/>
      <c r="BT7781" s="6"/>
      <c r="BU7781" s="6"/>
      <c r="BV7781" s="6"/>
      <c r="BW7781" s="6"/>
      <c r="BX7781" s="6"/>
      <c r="BY7781" s="6"/>
      <c r="BZ7781" s="6"/>
      <c r="CA7781" s="6"/>
      <c r="CB7781" s="6"/>
      <c r="CC7781" s="6"/>
      <c r="CD7781" s="6"/>
      <c r="CE7781" s="6"/>
      <c r="CF7781" s="6"/>
      <c r="CG7781" s="6"/>
      <c r="CH7781" s="6"/>
    </row>
    <row r="7782" ht="15.15" hidden="1" spans="1:86">
      <c r="A7782" s="4">
        <v>44150.398599537</v>
      </c>
      <c r="B7782" s="5" t="s">
        <v>169</v>
      </c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 t="s">
        <v>737</v>
      </c>
      <c r="Y7782" s="7">
        <v>89052311126</v>
      </c>
      <c r="Z7782" s="6" t="s">
        <v>738</v>
      </c>
      <c r="AA7782" s="6" t="s">
        <v>739</v>
      </c>
      <c r="AB7782" s="6" t="s">
        <v>18583</v>
      </c>
      <c r="AC7782" s="7">
        <v>102</v>
      </c>
      <c r="AD7782" s="8">
        <v>44144</v>
      </c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6"/>
      <c r="AV7782" s="6"/>
      <c r="AW7782" s="6"/>
      <c r="AX7782" s="6"/>
      <c r="AY7782" s="6"/>
      <c r="AZ7782" s="6"/>
      <c r="BA7782" s="6"/>
      <c r="BB7782" s="6"/>
      <c r="BC7782" s="6"/>
      <c r="BD7782" s="6"/>
      <c r="BE7782" s="6"/>
      <c r="BF7782" s="6"/>
      <c r="BG7782" s="6"/>
      <c r="BH7782" s="6"/>
      <c r="BI7782" s="6"/>
      <c r="BJ7782" s="6"/>
      <c r="BK7782" s="6"/>
      <c r="BL7782" s="6"/>
      <c r="BM7782" s="6"/>
      <c r="BN7782" s="6"/>
      <c r="BO7782" s="6"/>
      <c r="BP7782" s="6"/>
      <c r="BQ7782" s="6"/>
      <c r="BR7782" s="6"/>
      <c r="BS7782" s="6"/>
      <c r="BT7782" s="6"/>
      <c r="BU7782" s="6"/>
      <c r="BV7782" s="6"/>
      <c r="BW7782" s="6"/>
      <c r="BX7782" s="6"/>
      <c r="BY7782" s="6"/>
      <c r="BZ7782" s="6"/>
      <c r="CA7782" s="6"/>
      <c r="CB7782" s="6"/>
      <c r="CC7782" s="6"/>
      <c r="CD7782" s="6"/>
      <c r="CE7782" s="6"/>
      <c r="CF7782" s="6"/>
      <c r="CG7782" s="6"/>
      <c r="CH7782" s="6"/>
    </row>
    <row r="7783" ht="15.15" spans="1:86">
      <c r="A7783" s="4">
        <v>44150.3989930556</v>
      </c>
      <c r="B7783" s="5" t="s">
        <v>11</v>
      </c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  <c r="AU7783" s="6"/>
      <c r="AV7783" s="6"/>
      <c r="AW7783" s="6"/>
      <c r="AX7783" s="6"/>
      <c r="AY7783" s="6"/>
      <c r="AZ7783" s="6"/>
      <c r="BA7783" s="6"/>
      <c r="BB7783" s="6"/>
      <c r="BC7783" s="6"/>
      <c r="BD7783" s="6"/>
      <c r="BE7783" s="6"/>
      <c r="BF7783" s="6"/>
      <c r="BG7783" s="6"/>
      <c r="BH7783" s="6"/>
      <c r="BI7783" s="6"/>
      <c r="BJ7783" s="6"/>
      <c r="BK7783" s="6"/>
      <c r="BL7783" s="6"/>
      <c r="BM7783" s="6"/>
      <c r="BN7783" s="6"/>
      <c r="BO7783" s="6" t="s">
        <v>18584</v>
      </c>
      <c r="BP7783" s="7">
        <v>79817932040</v>
      </c>
      <c r="BQ7783" s="6" t="s">
        <v>18585</v>
      </c>
      <c r="BR7783" s="6" t="s">
        <v>18586</v>
      </c>
      <c r="BS7783" s="6" t="s">
        <v>18587</v>
      </c>
      <c r="BT7783" s="7">
        <v>157</v>
      </c>
      <c r="BU7783" s="8">
        <v>44150</v>
      </c>
      <c r="BV7783" s="6"/>
      <c r="BW7783" s="6"/>
      <c r="BX7783" s="6"/>
      <c r="BY7783" s="6"/>
      <c r="BZ7783" s="6"/>
      <c r="CA7783" s="6"/>
      <c r="CB7783" s="6"/>
      <c r="CC7783" s="6"/>
      <c r="CD7783" s="6"/>
      <c r="CE7783" s="6"/>
      <c r="CF7783" s="6"/>
      <c r="CG7783" s="6"/>
      <c r="CH7783" s="6"/>
    </row>
    <row r="7784" ht="15.15" spans="1:86">
      <c r="A7784" s="4">
        <v>44150.400775463</v>
      </c>
      <c r="B7784" s="5" t="s">
        <v>11</v>
      </c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6"/>
      <c r="AV7784" s="6"/>
      <c r="AW7784" s="6"/>
      <c r="AX7784" s="6"/>
      <c r="AY7784" s="6"/>
      <c r="AZ7784" s="6"/>
      <c r="BA7784" s="6"/>
      <c r="BB7784" s="6"/>
      <c r="BC7784" s="6"/>
      <c r="BD7784" s="6"/>
      <c r="BE7784" s="6"/>
      <c r="BF7784" s="6"/>
      <c r="BG7784" s="6"/>
      <c r="BH7784" s="6"/>
      <c r="BI7784" s="6"/>
      <c r="BJ7784" s="6"/>
      <c r="BK7784" s="6"/>
      <c r="BL7784" s="6"/>
      <c r="BM7784" s="6"/>
      <c r="BN7784" s="6"/>
      <c r="BO7784" s="6" t="s">
        <v>18584</v>
      </c>
      <c r="BP7784" s="7">
        <v>79817932040</v>
      </c>
      <c r="BQ7784" s="6" t="s">
        <v>18585</v>
      </c>
      <c r="BR7784" s="6" t="s">
        <v>18586</v>
      </c>
      <c r="BS7784" s="6" t="s">
        <v>3853</v>
      </c>
      <c r="BT7784" s="7">
        <v>151</v>
      </c>
      <c r="BU7784" s="8">
        <v>44150</v>
      </c>
      <c r="BV7784" s="6"/>
      <c r="BW7784" s="6"/>
      <c r="BX7784" s="6"/>
      <c r="BY7784" s="6"/>
      <c r="BZ7784" s="6"/>
      <c r="CA7784" s="6"/>
      <c r="CB7784" s="6"/>
      <c r="CC7784" s="6"/>
      <c r="CD7784" s="6"/>
      <c r="CE7784" s="6"/>
      <c r="CF7784" s="6"/>
      <c r="CG7784" s="6"/>
      <c r="CH7784" s="6"/>
    </row>
    <row r="7785" ht="15.15" hidden="1" spans="1:86">
      <c r="A7785" s="4">
        <v>44150.4014583333</v>
      </c>
      <c r="B7785" s="5" t="s">
        <v>169</v>
      </c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 t="s">
        <v>3873</v>
      </c>
      <c r="Y7785" s="7">
        <v>89118193298</v>
      </c>
      <c r="Z7785" s="6" t="s">
        <v>5311</v>
      </c>
      <c r="AA7785" s="6" t="s">
        <v>3875</v>
      </c>
      <c r="AB7785" s="6" t="s">
        <v>18046</v>
      </c>
      <c r="AC7785" s="7">
        <v>108</v>
      </c>
      <c r="AD7785" s="8">
        <v>44150</v>
      </c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  <c r="AU7785" s="6"/>
      <c r="AV7785" s="6"/>
      <c r="AW7785" s="6"/>
      <c r="AX7785" s="6"/>
      <c r="AY7785" s="6"/>
      <c r="AZ7785" s="6"/>
      <c r="BA7785" s="6"/>
      <c r="BB7785" s="6"/>
      <c r="BC7785" s="6"/>
      <c r="BD7785" s="6"/>
      <c r="BE7785" s="6"/>
      <c r="BF7785" s="6"/>
      <c r="BG7785" s="6"/>
      <c r="BH7785" s="6"/>
      <c r="BI7785" s="6"/>
      <c r="BJ7785" s="6"/>
      <c r="BK7785" s="6"/>
      <c r="BL7785" s="6"/>
      <c r="BM7785" s="6"/>
      <c r="BN7785" s="6"/>
      <c r="BO7785" s="6"/>
      <c r="BP7785" s="6"/>
      <c r="BQ7785" s="6"/>
      <c r="BR7785" s="6"/>
      <c r="BS7785" s="6"/>
      <c r="BT7785" s="6"/>
      <c r="BU7785" s="6"/>
      <c r="BV7785" s="6"/>
      <c r="BW7785" s="6"/>
      <c r="BX7785" s="6"/>
      <c r="BY7785" s="6"/>
      <c r="BZ7785" s="6"/>
      <c r="CA7785" s="6"/>
      <c r="CB7785" s="6"/>
      <c r="CC7785" s="6"/>
      <c r="CD7785" s="6"/>
      <c r="CE7785" s="6"/>
      <c r="CF7785" s="6"/>
      <c r="CG7785" s="6"/>
      <c r="CH7785" s="6"/>
    </row>
    <row r="7786" ht="15.15" hidden="1" spans="1:86">
      <c r="A7786" s="4">
        <v>44150.4020833333</v>
      </c>
      <c r="B7786" s="5" t="s">
        <v>169</v>
      </c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 t="s">
        <v>3873</v>
      </c>
      <c r="Y7786" s="7">
        <v>89118193298</v>
      </c>
      <c r="Z7786" s="6" t="s">
        <v>5311</v>
      </c>
      <c r="AA7786" s="6" t="s">
        <v>3875</v>
      </c>
      <c r="AB7786" s="6" t="s">
        <v>3347</v>
      </c>
      <c r="AC7786" s="7">
        <v>113</v>
      </c>
      <c r="AD7786" s="8">
        <v>44150</v>
      </c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6"/>
      <c r="AV7786" s="6"/>
      <c r="AW7786" s="6"/>
      <c r="AX7786" s="6"/>
      <c r="AY7786" s="6"/>
      <c r="AZ7786" s="6"/>
      <c r="BA7786" s="6"/>
      <c r="BB7786" s="6"/>
      <c r="BC7786" s="6"/>
      <c r="BD7786" s="6"/>
      <c r="BE7786" s="6"/>
      <c r="BF7786" s="6"/>
      <c r="BG7786" s="6"/>
      <c r="BH7786" s="6"/>
      <c r="BI7786" s="6"/>
      <c r="BJ7786" s="6"/>
      <c r="BK7786" s="6"/>
      <c r="BL7786" s="6"/>
      <c r="BM7786" s="6"/>
      <c r="BN7786" s="6"/>
      <c r="BO7786" s="6"/>
      <c r="BP7786" s="6"/>
      <c r="BQ7786" s="6"/>
      <c r="BR7786" s="6"/>
      <c r="BS7786" s="6"/>
      <c r="BT7786" s="6"/>
      <c r="BU7786" s="6"/>
      <c r="BV7786" s="6"/>
      <c r="BW7786" s="6"/>
      <c r="BX7786" s="6"/>
      <c r="BY7786" s="6"/>
      <c r="BZ7786" s="6"/>
      <c r="CA7786" s="6"/>
      <c r="CB7786" s="6"/>
      <c r="CC7786" s="6"/>
      <c r="CD7786" s="6"/>
      <c r="CE7786" s="6"/>
      <c r="CF7786" s="6"/>
      <c r="CG7786" s="6"/>
      <c r="CH7786" s="6"/>
    </row>
    <row r="7787" ht="15.15" spans="1:86">
      <c r="A7787" s="4">
        <v>44150.423599537</v>
      </c>
      <c r="B7787" s="5" t="s">
        <v>11</v>
      </c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6"/>
      <c r="AV7787" s="6"/>
      <c r="AW7787" s="6"/>
      <c r="AX7787" s="6"/>
      <c r="AY7787" s="6"/>
      <c r="AZ7787" s="6"/>
      <c r="BA7787" s="6"/>
      <c r="BB7787" s="6"/>
      <c r="BC7787" s="6"/>
      <c r="BD7787" s="6"/>
      <c r="BE7787" s="6"/>
      <c r="BF7787" s="6"/>
      <c r="BG7787" s="6"/>
      <c r="BH7787" s="6"/>
      <c r="BI7787" s="6"/>
      <c r="BJ7787" s="6"/>
      <c r="BK7787" s="6"/>
      <c r="BL7787" s="6"/>
      <c r="BM7787" s="6"/>
      <c r="BN7787" s="6"/>
      <c r="BO7787" s="6" t="s">
        <v>18588</v>
      </c>
      <c r="BP7787" s="6">
        <v>79502244042</v>
      </c>
      <c r="BQ7787" s="6" t="s">
        <v>18589</v>
      </c>
      <c r="BR7787" s="6" t="s">
        <v>18590</v>
      </c>
      <c r="BS7787" s="6" t="s">
        <v>2215</v>
      </c>
      <c r="BT7787" s="7">
        <v>126</v>
      </c>
      <c r="BU7787" s="8">
        <v>44150</v>
      </c>
      <c r="BV7787" s="6"/>
      <c r="BW7787" s="6"/>
      <c r="BX7787" s="6"/>
      <c r="BY7787" s="6"/>
      <c r="BZ7787" s="6"/>
      <c r="CA7787" s="6"/>
      <c r="CB7787" s="6"/>
      <c r="CC7787" s="6"/>
      <c r="CD7787" s="6"/>
      <c r="CE7787" s="6"/>
      <c r="CF7787" s="6"/>
      <c r="CG7787" s="6"/>
      <c r="CH7787" s="6"/>
    </row>
    <row r="7788" ht="15.15" hidden="1" spans="1:86">
      <c r="A7788" s="4">
        <v>44150.443125</v>
      </c>
      <c r="B7788" s="5" t="s">
        <v>27</v>
      </c>
      <c r="C7788" s="6"/>
      <c r="D7788" s="6"/>
      <c r="E7788" s="6"/>
      <c r="F7788" s="6"/>
      <c r="G7788" s="6"/>
      <c r="H7788" s="6"/>
      <c r="I7788" s="6"/>
      <c r="J7788" s="6" t="s">
        <v>18591</v>
      </c>
      <c r="K7788" s="6">
        <v>79214424187</v>
      </c>
      <c r="L7788" s="6" t="s">
        <v>18592</v>
      </c>
      <c r="M7788" s="6" t="s">
        <v>18593</v>
      </c>
      <c r="N7788" s="6" t="s">
        <v>9082</v>
      </c>
      <c r="O7788" s="7">
        <v>402</v>
      </c>
      <c r="P7788" s="8">
        <v>44150</v>
      </c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6"/>
      <c r="AV7788" s="6"/>
      <c r="AW7788" s="6"/>
      <c r="AX7788" s="6"/>
      <c r="AY7788" s="6"/>
      <c r="AZ7788" s="6"/>
      <c r="BA7788" s="6"/>
      <c r="BB7788" s="6"/>
      <c r="BC7788" s="6"/>
      <c r="BD7788" s="6"/>
      <c r="BE7788" s="6"/>
      <c r="BF7788" s="6"/>
      <c r="BG7788" s="6"/>
      <c r="BH7788" s="6"/>
      <c r="BI7788" s="6"/>
      <c r="BJ7788" s="6"/>
      <c r="BK7788" s="6"/>
      <c r="BL7788" s="6"/>
      <c r="BM7788" s="6"/>
      <c r="BN7788" s="6"/>
      <c r="BO7788" s="6"/>
      <c r="BP7788" s="6"/>
      <c r="BQ7788" s="6"/>
      <c r="BR7788" s="6"/>
      <c r="BS7788" s="6"/>
      <c r="BT7788" s="6"/>
      <c r="BU7788" s="6"/>
      <c r="BV7788" s="6"/>
      <c r="BW7788" s="6"/>
      <c r="BX7788" s="6"/>
      <c r="BY7788" s="6"/>
      <c r="BZ7788" s="6"/>
      <c r="CA7788" s="6"/>
      <c r="CB7788" s="6"/>
      <c r="CC7788" s="6"/>
      <c r="CD7788" s="6"/>
      <c r="CE7788" s="6"/>
      <c r="CF7788" s="6"/>
      <c r="CG7788" s="6"/>
      <c r="CH7788" s="6"/>
    </row>
    <row r="7789" ht="15.15" hidden="1" spans="1:86">
      <c r="A7789" s="4">
        <v>44150.449837963</v>
      </c>
      <c r="B7789" s="5" t="s">
        <v>169</v>
      </c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 t="s">
        <v>5634</v>
      </c>
      <c r="Y7789" s="6">
        <v>79632422077</v>
      </c>
      <c r="Z7789" s="6"/>
      <c r="AA7789" s="6" t="s">
        <v>5635</v>
      </c>
      <c r="AB7789" s="6" t="s">
        <v>1091</v>
      </c>
      <c r="AC7789" s="7">
        <v>103</v>
      </c>
      <c r="AD7789" s="8">
        <v>44150</v>
      </c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6"/>
      <c r="AV7789" s="6"/>
      <c r="AW7789" s="6"/>
      <c r="AX7789" s="6"/>
      <c r="AY7789" s="6"/>
      <c r="AZ7789" s="6"/>
      <c r="BA7789" s="6"/>
      <c r="BB7789" s="6"/>
      <c r="BC7789" s="6"/>
      <c r="BD7789" s="6"/>
      <c r="BE7789" s="6"/>
      <c r="BF7789" s="6"/>
      <c r="BG7789" s="6"/>
      <c r="BH7789" s="6"/>
      <c r="BI7789" s="6"/>
      <c r="BJ7789" s="6"/>
      <c r="BK7789" s="6"/>
      <c r="BL7789" s="6"/>
      <c r="BM7789" s="6"/>
      <c r="BN7789" s="6"/>
      <c r="BO7789" s="6"/>
      <c r="BP7789" s="6"/>
      <c r="BQ7789" s="6"/>
      <c r="BR7789" s="6"/>
      <c r="BS7789" s="6"/>
      <c r="BT7789" s="6"/>
      <c r="BU7789" s="6"/>
      <c r="BV7789" s="6"/>
      <c r="BW7789" s="6"/>
      <c r="BX7789" s="6"/>
      <c r="BY7789" s="6"/>
      <c r="BZ7789" s="6"/>
      <c r="CA7789" s="6"/>
      <c r="CB7789" s="6"/>
      <c r="CC7789" s="6"/>
      <c r="CD7789" s="6"/>
      <c r="CE7789" s="6"/>
      <c r="CF7789" s="6"/>
      <c r="CG7789" s="6"/>
      <c r="CH7789" s="6"/>
    </row>
    <row r="7790" ht="15.15" hidden="1" spans="1:86">
      <c r="A7790" s="4">
        <v>44150.4508796296</v>
      </c>
      <c r="B7790" s="6" t="s">
        <v>15</v>
      </c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 t="s">
        <v>18594</v>
      </c>
      <c r="AF7790" s="7">
        <v>89219261715</v>
      </c>
      <c r="AG7790" s="6" t="s">
        <v>18595</v>
      </c>
      <c r="AH7790" s="6" t="s">
        <v>18596</v>
      </c>
      <c r="AI7790" s="6" t="s">
        <v>3027</v>
      </c>
      <c r="AJ7790" s="7">
        <v>108</v>
      </c>
      <c r="AK7790" s="6" t="s">
        <v>18597</v>
      </c>
      <c r="AL7790" s="6"/>
      <c r="AM7790" s="6"/>
      <c r="AN7790" s="6"/>
      <c r="AO7790" s="6"/>
      <c r="AP7790" s="6"/>
      <c r="AQ7790" s="6"/>
      <c r="AR7790" s="6"/>
      <c r="AS7790" s="6"/>
      <c r="AT7790" s="6"/>
      <c r="AU7790" s="6"/>
      <c r="AV7790" s="6"/>
      <c r="AW7790" s="6"/>
      <c r="AX7790" s="6"/>
      <c r="AY7790" s="6"/>
      <c r="AZ7790" s="6"/>
      <c r="BA7790" s="6"/>
      <c r="BB7790" s="6"/>
      <c r="BC7790" s="6"/>
      <c r="BD7790" s="6"/>
      <c r="BE7790" s="6"/>
      <c r="BF7790" s="6"/>
      <c r="BG7790" s="6"/>
      <c r="BH7790" s="6"/>
      <c r="BI7790" s="6"/>
      <c r="BJ7790" s="6"/>
      <c r="BK7790" s="6"/>
      <c r="BL7790" s="6"/>
      <c r="BM7790" s="6"/>
      <c r="BN7790" s="6"/>
      <c r="BO7790" s="6"/>
      <c r="BP7790" s="6"/>
      <c r="BQ7790" s="6"/>
      <c r="BR7790" s="6"/>
      <c r="BS7790" s="6"/>
      <c r="BT7790" s="6"/>
      <c r="BU7790" s="6"/>
      <c r="BV7790" s="6"/>
      <c r="BW7790" s="6"/>
      <c r="BX7790" s="6"/>
      <c r="BY7790" s="6"/>
      <c r="BZ7790" s="6"/>
      <c r="CA7790" s="6"/>
      <c r="CB7790" s="6"/>
      <c r="CC7790" s="6"/>
      <c r="CD7790" s="6"/>
      <c r="CE7790" s="6"/>
      <c r="CF7790" s="6"/>
      <c r="CG7790" s="6"/>
      <c r="CH7790" s="6"/>
    </row>
    <row r="7791" ht="15.15" spans="1:86">
      <c r="A7791" s="4">
        <v>44150.4516203704</v>
      </c>
      <c r="B7791" s="5" t="s">
        <v>11</v>
      </c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  <c r="AU7791" s="6"/>
      <c r="AV7791" s="6"/>
      <c r="AW7791" s="6"/>
      <c r="AX7791" s="6"/>
      <c r="AY7791" s="6"/>
      <c r="AZ7791" s="6"/>
      <c r="BA7791" s="6"/>
      <c r="BB7791" s="6"/>
      <c r="BC7791" s="6"/>
      <c r="BD7791" s="6"/>
      <c r="BE7791" s="6"/>
      <c r="BF7791" s="6"/>
      <c r="BG7791" s="6"/>
      <c r="BH7791" s="6"/>
      <c r="BI7791" s="6"/>
      <c r="BJ7791" s="6"/>
      <c r="BK7791" s="6"/>
      <c r="BL7791" s="6"/>
      <c r="BM7791" s="6"/>
      <c r="BN7791" s="6"/>
      <c r="BO7791" s="6" t="s">
        <v>18598</v>
      </c>
      <c r="BP7791" s="7">
        <v>89112376166</v>
      </c>
      <c r="BQ7791" s="6" t="s">
        <v>18599</v>
      </c>
      <c r="BR7791" s="6" t="s">
        <v>18600</v>
      </c>
      <c r="BS7791" s="6" t="s">
        <v>18601</v>
      </c>
      <c r="BT7791" s="7">
        <v>1</v>
      </c>
      <c r="BU7791" s="8">
        <v>44150</v>
      </c>
      <c r="BV7791" s="6"/>
      <c r="BW7791" s="6"/>
      <c r="BX7791" s="6"/>
      <c r="BY7791" s="6"/>
      <c r="BZ7791" s="6"/>
      <c r="CA7791" s="6"/>
      <c r="CB7791" s="6"/>
      <c r="CC7791" s="6"/>
      <c r="CD7791" s="6"/>
      <c r="CE7791" s="6"/>
      <c r="CF7791" s="6"/>
      <c r="CG7791" s="6"/>
      <c r="CH7791" s="6"/>
    </row>
    <row r="7792" ht="15.15" hidden="1" spans="1:86">
      <c r="A7792" s="4">
        <v>44150.4533333333</v>
      </c>
      <c r="B7792" s="5" t="s">
        <v>192</v>
      </c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6"/>
      <c r="AV7792" s="6"/>
      <c r="AW7792" s="6"/>
      <c r="AX7792" s="6"/>
      <c r="AY7792" s="6"/>
      <c r="AZ7792" s="6" t="s">
        <v>16354</v>
      </c>
      <c r="BA7792" s="6">
        <v>79112110036</v>
      </c>
      <c r="BB7792" s="6" t="s">
        <v>16355</v>
      </c>
      <c r="BC7792" s="6" t="s">
        <v>16356</v>
      </c>
      <c r="BD7792" s="6" t="s">
        <v>3504</v>
      </c>
      <c r="BE7792" s="7">
        <v>128</v>
      </c>
      <c r="BF7792" s="8">
        <v>44150</v>
      </c>
      <c r="BG7792" s="6"/>
      <c r="BH7792" s="6"/>
      <c r="BI7792" s="6"/>
      <c r="BJ7792" s="6"/>
      <c r="BK7792" s="6"/>
      <c r="BL7792" s="6"/>
      <c r="BM7792" s="6"/>
      <c r="BN7792" s="6"/>
      <c r="BO7792" s="6"/>
      <c r="BP7792" s="6"/>
      <c r="BQ7792" s="6"/>
      <c r="BR7792" s="6"/>
      <c r="BS7792" s="6"/>
      <c r="BT7792" s="6"/>
      <c r="BU7792" s="6"/>
      <c r="BV7792" s="6"/>
      <c r="BW7792" s="6"/>
      <c r="BX7792" s="6"/>
      <c r="BY7792" s="6"/>
      <c r="BZ7792" s="6"/>
      <c r="CA7792" s="6"/>
      <c r="CB7792" s="6"/>
      <c r="CC7792" s="6"/>
      <c r="CD7792" s="6"/>
      <c r="CE7792" s="6"/>
      <c r="CF7792" s="6"/>
      <c r="CG7792" s="6"/>
      <c r="CH7792" s="6"/>
    </row>
    <row r="7793" ht="15.15" hidden="1" spans="1:86">
      <c r="A7793" s="4">
        <v>44150.4596643519</v>
      </c>
      <c r="B7793" s="5" t="s">
        <v>169</v>
      </c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 t="s">
        <v>1228</v>
      </c>
      <c r="Y7793" s="7">
        <v>89500080490</v>
      </c>
      <c r="Z7793" s="6" t="s">
        <v>1229</v>
      </c>
      <c r="AA7793" s="6" t="s">
        <v>1230</v>
      </c>
      <c r="AB7793" s="6" t="s">
        <v>697</v>
      </c>
      <c r="AC7793" s="7">
        <v>115</v>
      </c>
      <c r="AD7793" s="8">
        <v>44150</v>
      </c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  <c r="AU7793" s="6"/>
      <c r="AV7793" s="6"/>
      <c r="AW7793" s="6"/>
      <c r="AX7793" s="6"/>
      <c r="AY7793" s="6"/>
      <c r="AZ7793" s="6"/>
      <c r="BA7793" s="6"/>
      <c r="BB7793" s="6"/>
      <c r="BC7793" s="6"/>
      <c r="BD7793" s="6"/>
      <c r="BE7793" s="6"/>
      <c r="BF7793" s="6"/>
      <c r="BG7793" s="6"/>
      <c r="BH7793" s="6"/>
      <c r="BI7793" s="6"/>
      <c r="BJ7793" s="6"/>
      <c r="BK7793" s="6"/>
      <c r="BL7793" s="6"/>
      <c r="BM7793" s="6"/>
      <c r="BN7793" s="6"/>
      <c r="BO7793" s="6"/>
      <c r="BP7793" s="6"/>
      <c r="BQ7793" s="6"/>
      <c r="BR7793" s="6"/>
      <c r="BS7793" s="6"/>
      <c r="BT7793" s="6"/>
      <c r="BU7793" s="6"/>
      <c r="BV7793" s="6"/>
      <c r="BW7793" s="6"/>
      <c r="BX7793" s="6"/>
      <c r="BY7793" s="6"/>
      <c r="BZ7793" s="6"/>
      <c r="CA7793" s="6"/>
      <c r="CB7793" s="6"/>
      <c r="CC7793" s="6"/>
      <c r="CD7793" s="6"/>
      <c r="CE7793" s="6"/>
      <c r="CF7793" s="6"/>
      <c r="CG7793" s="6"/>
      <c r="CH7793" s="6"/>
    </row>
    <row r="7794" ht="15.15" hidden="1" spans="1:86">
      <c r="A7794" s="4">
        <v>44150.4609143519</v>
      </c>
      <c r="B7794" s="5" t="s">
        <v>169</v>
      </c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 t="s">
        <v>1228</v>
      </c>
      <c r="Y7794" s="7">
        <v>89500080490</v>
      </c>
      <c r="Z7794" s="6" t="s">
        <v>1229</v>
      </c>
      <c r="AA7794" s="6" t="s">
        <v>1230</v>
      </c>
      <c r="AB7794" s="6" t="s">
        <v>697</v>
      </c>
      <c r="AC7794" s="7">
        <v>110</v>
      </c>
      <c r="AD7794" s="8">
        <v>44150</v>
      </c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6"/>
      <c r="AV7794" s="6"/>
      <c r="AW7794" s="6"/>
      <c r="AX7794" s="6"/>
      <c r="AY7794" s="6"/>
      <c r="AZ7794" s="6"/>
      <c r="BA7794" s="6"/>
      <c r="BB7794" s="6"/>
      <c r="BC7794" s="6"/>
      <c r="BD7794" s="6"/>
      <c r="BE7794" s="6"/>
      <c r="BF7794" s="6"/>
      <c r="BG7794" s="6"/>
      <c r="BH7794" s="6"/>
      <c r="BI7794" s="6"/>
      <c r="BJ7794" s="6"/>
      <c r="BK7794" s="6"/>
      <c r="BL7794" s="6"/>
      <c r="BM7794" s="6"/>
      <c r="BN7794" s="6"/>
      <c r="BO7794" s="6"/>
      <c r="BP7794" s="6"/>
      <c r="BQ7794" s="6"/>
      <c r="BR7794" s="6"/>
      <c r="BS7794" s="6"/>
      <c r="BT7794" s="6"/>
      <c r="BU7794" s="6"/>
      <c r="BV7794" s="6"/>
      <c r="BW7794" s="6"/>
      <c r="BX7794" s="6"/>
      <c r="BY7794" s="6"/>
      <c r="BZ7794" s="6"/>
      <c r="CA7794" s="6"/>
      <c r="CB7794" s="6"/>
      <c r="CC7794" s="6"/>
      <c r="CD7794" s="6"/>
      <c r="CE7794" s="6"/>
      <c r="CF7794" s="6"/>
      <c r="CG7794" s="6"/>
      <c r="CH7794" s="6"/>
    </row>
    <row r="7795" ht="15.15" spans="1:86">
      <c r="A7795" s="4">
        <v>44150.4824537037</v>
      </c>
      <c r="B7795" s="5" t="s">
        <v>11</v>
      </c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  <c r="AU7795" s="6"/>
      <c r="AV7795" s="6"/>
      <c r="AW7795" s="6"/>
      <c r="AX7795" s="6"/>
      <c r="AY7795" s="6"/>
      <c r="AZ7795" s="6"/>
      <c r="BA7795" s="6"/>
      <c r="BB7795" s="6"/>
      <c r="BC7795" s="6"/>
      <c r="BD7795" s="6"/>
      <c r="BE7795" s="6"/>
      <c r="BF7795" s="6"/>
      <c r="BG7795" s="6"/>
      <c r="BH7795" s="6"/>
      <c r="BI7795" s="6"/>
      <c r="BJ7795" s="6"/>
      <c r="BK7795" s="6"/>
      <c r="BL7795" s="6"/>
      <c r="BM7795" s="6"/>
      <c r="BN7795" s="6"/>
      <c r="BO7795" s="6" t="s">
        <v>12982</v>
      </c>
      <c r="BP7795" s="7">
        <v>89110093410</v>
      </c>
      <c r="BQ7795" s="6" t="s">
        <v>12983</v>
      </c>
      <c r="BR7795" s="6" t="s">
        <v>12984</v>
      </c>
      <c r="BS7795" s="6" t="s">
        <v>1919</v>
      </c>
      <c r="BT7795" s="7">
        <v>177</v>
      </c>
      <c r="BU7795" s="8">
        <v>44145</v>
      </c>
      <c r="BV7795" s="6"/>
      <c r="BW7795" s="6"/>
      <c r="BX7795" s="6"/>
      <c r="BY7795" s="6"/>
      <c r="BZ7795" s="6"/>
      <c r="CA7795" s="6"/>
      <c r="CB7795" s="6"/>
      <c r="CC7795" s="6"/>
      <c r="CD7795" s="6"/>
      <c r="CE7795" s="6"/>
      <c r="CF7795" s="6"/>
      <c r="CG7795" s="6"/>
      <c r="CH7795" s="6"/>
    </row>
    <row r="7796" ht="15.15" hidden="1" spans="1:86">
      <c r="A7796" s="4">
        <v>44150.4827546296</v>
      </c>
      <c r="B7796" s="5" t="s">
        <v>169</v>
      </c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 t="s">
        <v>18602</v>
      </c>
      <c r="Y7796" s="7">
        <v>89112374041</v>
      </c>
      <c r="Z7796" s="6"/>
      <c r="AA7796" s="6" t="s">
        <v>18603</v>
      </c>
      <c r="AB7796" s="6" t="s">
        <v>1021</v>
      </c>
      <c r="AC7796" s="7">
        <v>110</v>
      </c>
      <c r="AD7796" s="8">
        <v>44150</v>
      </c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6"/>
      <c r="AV7796" s="6"/>
      <c r="AW7796" s="6"/>
      <c r="AX7796" s="6"/>
      <c r="AY7796" s="6"/>
      <c r="AZ7796" s="6"/>
      <c r="BA7796" s="6"/>
      <c r="BB7796" s="6"/>
      <c r="BC7796" s="6"/>
      <c r="BD7796" s="6"/>
      <c r="BE7796" s="6"/>
      <c r="BF7796" s="6"/>
      <c r="BG7796" s="6"/>
      <c r="BH7796" s="6"/>
      <c r="BI7796" s="6"/>
      <c r="BJ7796" s="6"/>
      <c r="BK7796" s="6"/>
      <c r="BL7796" s="6"/>
      <c r="BM7796" s="6"/>
      <c r="BN7796" s="6"/>
      <c r="BO7796" s="6"/>
      <c r="BP7796" s="6"/>
      <c r="BQ7796" s="6"/>
      <c r="BR7796" s="6"/>
      <c r="BS7796" s="6"/>
      <c r="BT7796" s="6"/>
      <c r="BU7796" s="6"/>
      <c r="BV7796" s="6"/>
      <c r="BW7796" s="6"/>
      <c r="BX7796" s="6"/>
      <c r="BY7796" s="6"/>
      <c r="BZ7796" s="6"/>
      <c r="CA7796" s="6"/>
      <c r="CB7796" s="6"/>
      <c r="CC7796" s="6"/>
      <c r="CD7796" s="6"/>
      <c r="CE7796" s="6"/>
      <c r="CF7796" s="6"/>
      <c r="CG7796" s="6"/>
      <c r="CH7796" s="6"/>
    </row>
    <row r="7797" ht="15.15" hidden="1" spans="1:86">
      <c r="A7797" s="4">
        <v>44150.4883680556</v>
      </c>
      <c r="B7797" s="6" t="s">
        <v>15</v>
      </c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 t="s">
        <v>18604</v>
      </c>
      <c r="AF7797" s="7">
        <v>89118313726</v>
      </c>
      <c r="AG7797" s="6" t="s">
        <v>18605</v>
      </c>
      <c r="AH7797" s="6" t="s">
        <v>18606</v>
      </c>
      <c r="AI7797" s="6" t="s">
        <v>16766</v>
      </c>
      <c r="AJ7797" s="7">
        <v>301</v>
      </c>
      <c r="AK7797" s="6" t="s">
        <v>433</v>
      </c>
      <c r="AL7797" s="6"/>
      <c r="AM7797" s="6"/>
      <c r="AN7797" s="6"/>
      <c r="AO7797" s="6"/>
      <c r="AP7797" s="6"/>
      <c r="AQ7797" s="6"/>
      <c r="AR7797" s="6"/>
      <c r="AS7797" s="6"/>
      <c r="AT7797" s="6"/>
      <c r="AU7797" s="6"/>
      <c r="AV7797" s="6"/>
      <c r="AW7797" s="6"/>
      <c r="AX7797" s="6"/>
      <c r="AY7797" s="6"/>
      <c r="AZ7797" s="6"/>
      <c r="BA7797" s="6"/>
      <c r="BB7797" s="6"/>
      <c r="BC7797" s="6"/>
      <c r="BD7797" s="6"/>
      <c r="BE7797" s="6"/>
      <c r="BF7797" s="6"/>
      <c r="BG7797" s="6"/>
      <c r="BH7797" s="6"/>
      <c r="BI7797" s="6"/>
      <c r="BJ7797" s="6"/>
      <c r="BK7797" s="6"/>
      <c r="BL7797" s="6"/>
      <c r="BM7797" s="6"/>
      <c r="BN7797" s="6"/>
      <c r="BO7797" s="6"/>
      <c r="BP7797" s="6"/>
      <c r="BQ7797" s="6"/>
      <c r="BR7797" s="6"/>
      <c r="BS7797" s="6"/>
      <c r="BT7797" s="6"/>
      <c r="BU7797" s="6"/>
      <c r="BV7797" s="6"/>
      <c r="BW7797" s="6"/>
      <c r="BX7797" s="6"/>
      <c r="BY7797" s="6"/>
      <c r="BZ7797" s="6"/>
      <c r="CA7797" s="6"/>
      <c r="CB7797" s="6"/>
      <c r="CC7797" s="6"/>
      <c r="CD7797" s="6"/>
      <c r="CE7797" s="6"/>
      <c r="CF7797" s="6"/>
      <c r="CG7797" s="6"/>
      <c r="CH7797" s="6"/>
    </row>
    <row r="7798" ht="15.15" hidden="1" spans="1:86">
      <c r="A7798" s="4">
        <v>44150.5009027778</v>
      </c>
      <c r="B7798" s="5" t="s">
        <v>65</v>
      </c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 t="s">
        <v>18607</v>
      </c>
      <c r="R7798" s="7">
        <v>89217153933</v>
      </c>
      <c r="S7798" s="6"/>
      <c r="T7798" s="6" t="s">
        <v>18608</v>
      </c>
      <c r="U7798" s="6" t="s">
        <v>3293</v>
      </c>
      <c r="V7798" s="6">
        <v>3</v>
      </c>
      <c r="W7798" s="8">
        <v>44150</v>
      </c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6"/>
      <c r="AV7798" s="6"/>
      <c r="AW7798" s="6"/>
      <c r="AX7798" s="6"/>
      <c r="AY7798" s="6"/>
      <c r="AZ7798" s="6"/>
      <c r="BA7798" s="6"/>
      <c r="BB7798" s="6"/>
      <c r="BC7798" s="6"/>
      <c r="BD7798" s="6"/>
      <c r="BE7798" s="6"/>
      <c r="BF7798" s="6"/>
      <c r="BG7798" s="6"/>
      <c r="BH7798" s="6"/>
      <c r="BI7798" s="6"/>
      <c r="BJ7798" s="6"/>
      <c r="BK7798" s="6"/>
      <c r="BL7798" s="6"/>
      <c r="BM7798" s="6"/>
      <c r="BN7798" s="6"/>
      <c r="BO7798" s="6"/>
      <c r="BP7798" s="6"/>
      <c r="BQ7798" s="6"/>
      <c r="BR7798" s="6"/>
      <c r="BS7798" s="6"/>
      <c r="BT7798" s="6"/>
      <c r="BU7798" s="6"/>
      <c r="BV7798" s="6"/>
      <c r="BW7798" s="6"/>
      <c r="BX7798" s="6"/>
      <c r="BY7798" s="6"/>
      <c r="BZ7798" s="6"/>
      <c r="CA7798" s="6"/>
      <c r="CB7798" s="6"/>
      <c r="CC7798" s="6"/>
      <c r="CD7798" s="6"/>
      <c r="CE7798" s="6"/>
      <c r="CF7798" s="6"/>
      <c r="CG7798" s="6"/>
      <c r="CH7798" s="6"/>
    </row>
    <row r="7799" ht="15.15" hidden="1" spans="1:86">
      <c r="A7799" s="4">
        <v>44150.5048148148</v>
      </c>
      <c r="B7799" s="6" t="s">
        <v>15</v>
      </c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 t="s">
        <v>18609</v>
      </c>
      <c r="AF7799" s="6">
        <v>79315881905</v>
      </c>
      <c r="AG7799" s="6" t="s">
        <v>18610</v>
      </c>
      <c r="AH7799" s="6" t="s">
        <v>18611</v>
      </c>
      <c r="AI7799" s="6" t="s">
        <v>3126</v>
      </c>
      <c r="AJ7799" s="7">
        <v>101</v>
      </c>
      <c r="AK7799" s="6" t="s">
        <v>20</v>
      </c>
      <c r="AL7799" s="6"/>
      <c r="AM7799" s="6"/>
      <c r="AN7799" s="6"/>
      <c r="AO7799" s="6"/>
      <c r="AP7799" s="6"/>
      <c r="AQ7799" s="6"/>
      <c r="AR7799" s="6"/>
      <c r="AS7799" s="6"/>
      <c r="AT7799" s="6"/>
      <c r="AU7799" s="6"/>
      <c r="AV7799" s="6"/>
      <c r="AW7799" s="6"/>
      <c r="AX7799" s="6"/>
      <c r="AY7799" s="6"/>
      <c r="AZ7799" s="6"/>
      <c r="BA7799" s="6"/>
      <c r="BB7799" s="6"/>
      <c r="BC7799" s="6"/>
      <c r="BD7799" s="6"/>
      <c r="BE7799" s="6"/>
      <c r="BF7799" s="6"/>
      <c r="BG7799" s="6"/>
      <c r="BH7799" s="6"/>
      <c r="BI7799" s="6"/>
      <c r="BJ7799" s="6"/>
      <c r="BK7799" s="6"/>
      <c r="BL7799" s="6"/>
      <c r="BM7799" s="6"/>
      <c r="BN7799" s="6"/>
      <c r="BO7799" s="6"/>
      <c r="BP7799" s="6"/>
      <c r="BQ7799" s="6"/>
      <c r="BR7799" s="6"/>
      <c r="BS7799" s="6"/>
      <c r="BT7799" s="6"/>
      <c r="BU7799" s="6"/>
      <c r="BV7799" s="6"/>
      <c r="BW7799" s="6"/>
      <c r="BX7799" s="6"/>
      <c r="BY7799" s="6"/>
      <c r="BZ7799" s="6"/>
      <c r="CA7799" s="6"/>
      <c r="CB7799" s="6"/>
      <c r="CC7799" s="6"/>
      <c r="CD7799" s="6"/>
      <c r="CE7799" s="6"/>
      <c r="CF7799" s="6"/>
      <c r="CG7799" s="6"/>
      <c r="CH7799" s="6"/>
    </row>
    <row r="7800" ht="15.15" hidden="1" spans="1:86">
      <c r="A7800" s="4">
        <v>44150.5064467593</v>
      </c>
      <c r="B7800" s="5" t="s">
        <v>169</v>
      </c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 t="s">
        <v>6301</v>
      </c>
      <c r="Y7800" s="7">
        <v>89657547619</v>
      </c>
      <c r="Z7800" s="6" t="s">
        <v>6303</v>
      </c>
      <c r="AA7800" s="6" t="s">
        <v>6304</v>
      </c>
      <c r="AB7800" s="6" t="s">
        <v>1091</v>
      </c>
      <c r="AC7800" s="7">
        <v>309</v>
      </c>
      <c r="AD7800" s="8">
        <v>44150</v>
      </c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6"/>
      <c r="AV7800" s="6"/>
      <c r="AW7800" s="6"/>
      <c r="AX7800" s="6"/>
      <c r="AY7800" s="6"/>
      <c r="AZ7800" s="6"/>
      <c r="BA7800" s="6"/>
      <c r="BB7800" s="6"/>
      <c r="BC7800" s="6"/>
      <c r="BD7800" s="6"/>
      <c r="BE7800" s="6"/>
      <c r="BF7800" s="6"/>
      <c r="BG7800" s="6"/>
      <c r="BH7800" s="6"/>
      <c r="BI7800" s="6"/>
      <c r="BJ7800" s="6"/>
      <c r="BK7800" s="6"/>
      <c r="BL7800" s="6"/>
      <c r="BM7800" s="6"/>
      <c r="BN7800" s="6"/>
      <c r="BO7800" s="6"/>
      <c r="BP7800" s="6"/>
      <c r="BQ7800" s="6"/>
      <c r="BR7800" s="6"/>
      <c r="BS7800" s="6"/>
      <c r="BT7800" s="6"/>
      <c r="BU7800" s="6"/>
      <c r="BV7800" s="6"/>
      <c r="BW7800" s="6"/>
      <c r="BX7800" s="6"/>
      <c r="BY7800" s="6"/>
      <c r="BZ7800" s="6"/>
      <c r="CA7800" s="6"/>
      <c r="CB7800" s="6"/>
      <c r="CC7800" s="6"/>
      <c r="CD7800" s="6"/>
      <c r="CE7800" s="6"/>
      <c r="CF7800" s="6"/>
      <c r="CG7800" s="6"/>
      <c r="CH7800" s="6"/>
    </row>
    <row r="7801" ht="15.15" hidden="1" spans="1:86">
      <c r="A7801" s="4">
        <v>44150.5095138889</v>
      </c>
      <c r="B7801" s="5" t="s">
        <v>169</v>
      </c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 t="s">
        <v>18119</v>
      </c>
      <c r="Y7801" s="6">
        <v>79313655946</v>
      </c>
      <c r="Z7801" s="6"/>
      <c r="AA7801" s="6" t="s">
        <v>18120</v>
      </c>
      <c r="AB7801" s="6" t="s">
        <v>697</v>
      </c>
      <c r="AC7801" s="7">
        <v>208</v>
      </c>
      <c r="AD7801" s="8">
        <v>44150</v>
      </c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  <c r="AU7801" s="6"/>
      <c r="AV7801" s="6"/>
      <c r="AW7801" s="6"/>
      <c r="AX7801" s="6"/>
      <c r="AY7801" s="6"/>
      <c r="AZ7801" s="6"/>
      <c r="BA7801" s="6"/>
      <c r="BB7801" s="6"/>
      <c r="BC7801" s="6"/>
      <c r="BD7801" s="6"/>
      <c r="BE7801" s="6"/>
      <c r="BF7801" s="6"/>
      <c r="BG7801" s="6"/>
      <c r="BH7801" s="6"/>
      <c r="BI7801" s="6"/>
      <c r="BJ7801" s="6"/>
      <c r="BK7801" s="6"/>
      <c r="BL7801" s="6"/>
      <c r="BM7801" s="6"/>
      <c r="BN7801" s="6"/>
      <c r="BO7801" s="6"/>
      <c r="BP7801" s="6"/>
      <c r="BQ7801" s="6"/>
      <c r="BR7801" s="6"/>
      <c r="BS7801" s="6"/>
      <c r="BT7801" s="6"/>
      <c r="BU7801" s="6"/>
      <c r="BV7801" s="6"/>
      <c r="BW7801" s="6"/>
      <c r="BX7801" s="6"/>
      <c r="BY7801" s="6"/>
      <c r="BZ7801" s="6"/>
      <c r="CA7801" s="6"/>
      <c r="CB7801" s="6"/>
      <c r="CC7801" s="6"/>
      <c r="CD7801" s="6"/>
      <c r="CE7801" s="6"/>
      <c r="CF7801" s="6"/>
      <c r="CG7801" s="6"/>
      <c r="CH7801" s="6"/>
    </row>
    <row r="7802" ht="15.15" spans="1:86">
      <c r="A7802" s="4">
        <v>44150.5122222222</v>
      </c>
      <c r="B7802" s="5" t="s">
        <v>11</v>
      </c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6"/>
      <c r="AV7802" s="6"/>
      <c r="AW7802" s="6"/>
      <c r="AX7802" s="6"/>
      <c r="AY7802" s="6"/>
      <c r="AZ7802" s="6"/>
      <c r="BA7802" s="6"/>
      <c r="BB7802" s="6"/>
      <c r="BC7802" s="6"/>
      <c r="BD7802" s="6"/>
      <c r="BE7802" s="6"/>
      <c r="BF7802" s="6"/>
      <c r="BG7802" s="6"/>
      <c r="BH7802" s="6"/>
      <c r="BI7802" s="6"/>
      <c r="BJ7802" s="6"/>
      <c r="BK7802" s="6"/>
      <c r="BL7802" s="6"/>
      <c r="BM7802" s="6"/>
      <c r="BN7802" s="6"/>
      <c r="BO7802" s="6" t="s">
        <v>10349</v>
      </c>
      <c r="BP7802" s="6" t="s">
        <v>18612</v>
      </c>
      <c r="BQ7802" s="6" t="s">
        <v>10351</v>
      </c>
      <c r="BR7802" s="6" t="s">
        <v>18613</v>
      </c>
      <c r="BS7802" s="6" t="s">
        <v>16662</v>
      </c>
      <c r="BT7802" s="7">
        <v>215</v>
      </c>
      <c r="BU7802" s="8">
        <v>44150</v>
      </c>
      <c r="BV7802" s="6"/>
      <c r="BW7802" s="6"/>
      <c r="BX7802" s="6"/>
      <c r="BY7802" s="6"/>
      <c r="BZ7802" s="6"/>
      <c r="CA7802" s="6"/>
      <c r="CB7802" s="6"/>
      <c r="CC7802" s="6"/>
      <c r="CD7802" s="6"/>
      <c r="CE7802" s="6"/>
      <c r="CF7802" s="6"/>
      <c r="CG7802" s="6"/>
      <c r="CH7802" s="6"/>
    </row>
    <row r="7803" ht="15.15" hidden="1" spans="1:86">
      <c r="A7803" s="4">
        <v>44150.5129282407</v>
      </c>
      <c r="B7803" s="5" t="s">
        <v>169</v>
      </c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 t="s">
        <v>8345</v>
      </c>
      <c r="Y7803" s="7">
        <v>89052723055</v>
      </c>
      <c r="Z7803" s="6" t="s">
        <v>18614</v>
      </c>
      <c r="AA7803" s="6" t="s">
        <v>18615</v>
      </c>
      <c r="AB7803" s="6" t="s">
        <v>1021</v>
      </c>
      <c r="AC7803" s="7">
        <v>103</v>
      </c>
      <c r="AD7803" s="8">
        <v>38060</v>
      </c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  <c r="AU7803" s="6"/>
      <c r="AV7803" s="6"/>
      <c r="AW7803" s="6"/>
      <c r="AX7803" s="6"/>
      <c r="AY7803" s="6"/>
      <c r="AZ7803" s="6"/>
      <c r="BA7803" s="6"/>
      <c r="BB7803" s="6"/>
      <c r="BC7803" s="6"/>
      <c r="BD7803" s="6"/>
      <c r="BE7803" s="6"/>
      <c r="BF7803" s="6"/>
      <c r="BG7803" s="6"/>
      <c r="BH7803" s="6"/>
      <c r="BI7803" s="6"/>
      <c r="BJ7803" s="6"/>
      <c r="BK7803" s="6"/>
      <c r="BL7803" s="6"/>
      <c r="BM7803" s="6"/>
      <c r="BN7803" s="6"/>
      <c r="BO7803" s="6"/>
      <c r="BP7803" s="6"/>
      <c r="BQ7803" s="6"/>
      <c r="BR7803" s="6"/>
      <c r="BS7803" s="6"/>
      <c r="BT7803" s="6"/>
      <c r="BU7803" s="6"/>
      <c r="BV7803" s="6"/>
      <c r="BW7803" s="6"/>
      <c r="BX7803" s="6"/>
      <c r="BY7803" s="6"/>
      <c r="BZ7803" s="6"/>
      <c r="CA7803" s="6"/>
      <c r="CB7803" s="6"/>
      <c r="CC7803" s="6"/>
      <c r="CD7803" s="6"/>
      <c r="CE7803" s="6"/>
      <c r="CF7803" s="6"/>
      <c r="CG7803" s="6"/>
      <c r="CH7803" s="6"/>
    </row>
    <row r="7804" ht="15.15" hidden="1" spans="1:86">
      <c r="A7804" s="4">
        <v>44150.5133680556</v>
      </c>
      <c r="B7804" s="5" t="s">
        <v>27</v>
      </c>
      <c r="C7804" s="6"/>
      <c r="D7804" s="6"/>
      <c r="E7804" s="6"/>
      <c r="F7804" s="6"/>
      <c r="G7804" s="6"/>
      <c r="H7804" s="6"/>
      <c r="I7804" s="6"/>
      <c r="J7804" s="6" t="s">
        <v>18616</v>
      </c>
      <c r="K7804" s="7">
        <v>89219139037</v>
      </c>
      <c r="L7804" s="6" t="s">
        <v>18617</v>
      </c>
      <c r="M7804" s="6" t="s">
        <v>18618</v>
      </c>
      <c r="N7804" s="6" t="s">
        <v>18619</v>
      </c>
      <c r="O7804" s="7">
        <v>138</v>
      </c>
      <c r="P7804" s="8">
        <v>44149</v>
      </c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6"/>
      <c r="AV7804" s="6"/>
      <c r="AW7804" s="6"/>
      <c r="AX7804" s="6"/>
      <c r="AY7804" s="6"/>
      <c r="AZ7804" s="6"/>
      <c r="BA7804" s="6"/>
      <c r="BB7804" s="6"/>
      <c r="BC7804" s="6"/>
      <c r="BD7804" s="6"/>
      <c r="BE7804" s="6"/>
      <c r="BF7804" s="6"/>
      <c r="BG7804" s="6"/>
      <c r="BH7804" s="6"/>
      <c r="BI7804" s="6"/>
      <c r="BJ7804" s="6"/>
      <c r="BK7804" s="6"/>
      <c r="BL7804" s="6"/>
      <c r="BM7804" s="6"/>
      <c r="BN7804" s="6"/>
      <c r="BO7804" s="6"/>
      <c r="BP7804" s="6"/>
      <c r="BQ7804" s="6"/>
      <c r="BR7804" s="6"/>
      <c r="BS7804" s="6"/>
      <c r="BT7804" s="6"/>
      <c r="BU7804" s="6"/>
      <c r="BV7804" s="6"/>
      <c r="BW7804" s="6"/>
      <c r="BX7804" s="6"/>
      <c r="BY7804" s="6"/>
      <c r="BZ7804" s="6"/>
      <c r="CA7804" s="6"/>
      <c r="CB7804" s="6"/>
      <c r="CC7804" s="6"/>
      <c r="CD7804" s="6"/>
      <c r="CE7804" s="6"/>
      <c r="CF7804" s="6"/>
      <c r="CG7804" s="6"/>
      <c r="CH7804" s="6"/>
    </row>
    <row r="7805" ht="15.15" hidden="1" spans="1:86">
      <c r="A7805" s="4">
        <v>44150.5227893519</v>
      </c>
      <c r="B7805" s="5" t="s">
        <v>169</v>
      </c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 t="s">
        <v>15314</v>
      </c>
      <c r="Y7805" s="7">
        <v>89217423636</v>
      </c>
      <c r="Z7805" s="6" t="s">
        <v>18620</v>
      </c>
      <c r="AA7805" s="6" t="s">
        <v>15315</v>
      </c>
      <c r="AB7805" s="6" t="s">
        <v>1021</v>
      </c>
      <c r="AC7805" s="7">
        <v>210</v>
      </c>
      <c r="AD7805" s="8">
        <v>44150</v>
      </c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  <c r="AU7805" s="6"/>
      <c r="AV7805" s="6"/>
      <c r="AW7805" s="6"/>
      <c r="AX7805" s="6"/>
      <c r="AY7805" s="6"/>
      <c r="AZ7805" s="6"/>
      <c r="BA7805" s="6"/>
      <c r="BB7805" s="6"/>
      <c r="BC7805" s="6"/>
      <c r="BD7805" s="6"/>
      <c r="BE7805" s="6"/>
      <c r="BF7805" s="6"/>
      <c r="BG7805" s="6"/>
      <c r="BH7805" s="6"/>
      <c r="BI7805" s="6"/>
      <c r="BJ7805" s="6"/>
      <c r="BK7805" s="6"/>
      <c r="BL7805" s="6"/>
      <c r="BM7805" s="6"/>
      <c r="BN7805" s="6"/>
      <c r="BO7805" s="6"/>
      <c r="BP7805" s="6"/>
      <c r="BQ7805" s="6"/>
      <c r="BR7805" s="6"/>
      <c r="BS7805" s="6"/>
      <c r="BT7805" s="6"/>
      <c r="BU7805" s="6"/>
      <c r="BV7805" s="6"/>
      <c r="BW7805" s="6"/>
      <c r="BX7805" s="6"/>
      <c r="BY7805" s="6"/>
      <c r="BZ7805" s="6"/>
      <c r="CA7805" s="6"/>
      <c r="CB7805" s="6"/>
      <c r="CC7805" s="6"/>
      <c r="CD7805" s="6"/>
      <c r="CE7805" s="6"/>
      <c r="CF7805" s="6"/>
      <c r="CG7805" s="6"/>
      <c r="CH7805" s="6"/>
    </row>
    <row r="7806" ht="15.15" hidden="1" spans="1:86">
      <c r="A7806" s="4">
        <v>44150.5235532407</v>
      </c>
      <c r="B7806" s="5" t="s">
        <v>27</v>
      </c>
      <c r="C7806" s="6"/>
      <c r="D7806" s="6"/>
      <c r="E7806" s="6"/>
      <c r="F7806" s="6"/>
      <c r="G7806" s="6"/>
      <c r="H7806" s="6"/>
      <c r="I7806" s="6"/>
      <c r="J7806" s="6" t="s">
        <v>18621</v>
      </c>
      <c r="K7806" s="6">
        <f>7-921-957-30-41</f>
        <v>-1942</v>
      </c>
      <c r="L7806" s="6" t="s">
        <v>18622</v>
      </c>
      <c r="M7806" s="6" t="s">
        <v>18623</v>
      </c>
      <c r="N7806" s="6" t="s">
        <v>745</v>
      </c>
      <c r="O7806" s="7">
        <v>101</v>
      </c>
      <c r="P7806" s="8">
        <v>44150</v>
      </c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6"/>
      <c r="AV7806" s="6"/>
      <c r="AW7806" s="6"/>
      <c r="AX7806" s="6"/>
      <c r="AY7806" s="6"/>
      <c r="AZ7806" s="6"/>
      <c r="BA7806" s="6"/>
      <c r="BB7806" s="6"/>
      <c r="BC7806" s="6"/>
      <c r="BD7806" s="6"/>
      <c r="BE7806" s="6"/>
      <c r="BF7806" s="6"/>
      <c r="BG7806" s="6"/>
      <c r="BH7806" s="6"/>
      <c r="BI7806" s="6"/>
      <c r="BJ7806" s="6"/>
      <c r="BK7806" s="6"/>
      <c r="BL7806" s="6"/>
      <c r="BM7806" s="6"/>
      <c r="BN7806" s="6"/>
      <c r="BO7806" s="6"/>
      <c r="BP7806" s="6"/>
      <c r="BQ7806" s="6"/>
      <c r="BR7806" s="6"/>
      <c r="BS7806" s="6"/>
      <c r="BT7806" s="6"/>
      <c r="BU7806" s="6"/>
      <c r="BV7806" s="6"/>
      <c r="BW7806" s="6"/>
      <c r="BX7806" s="6"/>
      <c r="BY7806" s="6"/>
      <c r="BZ7806" s="6"/>
      <c r="CA7806" s="6"/>
      <c r="CB7806" s="6"/>
      <c r="CC7806" s="6"/>
      <c r="CD7806" s="6"/>
      <c r="CE7806" s="6"/>
      <c r="CF7806" s="6"/>
      <c r="CG7806" s="6"/>
      <c r="CH7806" s="6"/>
    </row>
    <row r="7807" ht="15.15" hidden="1" spans="1:86">
      <c r="A7807" s="4">
        <v>44150.5271875</v>
      </c>
      <c r="B7807" s="6" t="s">
        <v>15</v>
      </c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 t="s">
        <v>18624</v>
      </c>
      <c r="AF7807" s="6">
        <v>79213138685</v>
      </c>
      <c r="AG7807" s="6" t="s">
        <v>18625</v>
      </c>
      <c r="AH7807" s="6" t="s">
        <v>18626</v>
      </c>
      <c r="AI7807" s="6" t="s">
        <v>3027</v>
      </c>
      <c r="AJ7807" s="7">
        <v>1</v>
      </c>
      <c r="AK7807" s="6" t="s">
        <v>433</v>
      </c>
      <c r="AL7807" s="6"/>
      <c r="AM7807" s="6"/>
      <c r="AN7807" s="6"/>
      <c r="AO7807" s="6"/>
      <c r="AP7807" s="6"/>
      <c r="AQ7807" s="6"/>
      <c r="AR7807" s="6"/>
      <c r="AS7807" s="6"/>
      <c r="AT7807" s="6"/>
      <c r="AU7807" s="6"/>
      <c r="AV7807" s="6"/>
      <c r="AW7807" s="6"/>
      <c r="AX7807" s="6"/>
      <c r="AY7807" s="6"/>
      <c r="AZ7807" s="6"/>
      <c r="BA7807" s="6"/>
      <c r="BB7807" s="6"/>
      <c r="BC7807" s="6"/>
      <c r="BD7807" s="6"/>
      <c r="BE7807" s="6"/>
      <c r="BF7807" s="6"/>
      <c r="BG7807" s="6"/>
      <c r="BH7807" s="6"/>
      <c r="BI7807" s="6"/>
      <c r="BJ7807" s="6"/>
      <c r="BK7807" s="6"/>
      <c r="BL7807" s="6"/>
      <c r="BM7807" s="6"/>
      <c r="BN7807" s="6"/>
      <c r="BO7807" s="6"/>
      <c r="BP7807" s="6"/>
      <c r="BQ7807" s="6"/>
      <c r="BR7807" s="6"/>
      <c r="BS7807" s="6"/>
      <c r="BT7807" s="6"/>
      <c r="BU7807" s="6"/>
      <c r="BV7807" s="6"/>
      <c r="BW7807" s="6"/>
      <c r="BX7807" s="6"/>
      <c r="BY7807" s="6"/>
      <c r="BZ7807" s="6"/>
      <c r="CA7807" s="6"/>
      <c r="CB7807" s="6"/>
      <c r="CC7807" s="6"/>
      <c r="CD7807" s="6"/>
      <c r="CE7807" s="6"/>
      <c r="CF7807" s="6"/>
      <c r="CG7807" s="6"/>
      <c r="CH7807" s="6"/>
    </row>
    <row r="7808" ht="15.15" hidden="1" spans="1:86">
      <c r="A7808" s="4">
        <v>44150.538587963</v>
      </c>
      <c r="B7808" s="5" t="s">
        <v>169</v>
      </c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 t="s">
        <v>5371</v>
      </c>
      <c r="Y7808" s="7">
        <v>89817108081</v>
      </c>
      <c r="Z7808" s="6"/>
      <c r="AA7808" s="6" t="s">
        <v>5372</v>
      </c>
      <c r="AB7808" s="6" t="s">
        <v>697</v>
      </c>
      <c r="AC7808" s="7">
        <v>403</v>
      </c>
      <c r="AD7808" s="8">
        <v>37532</v>
      </c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6"/>
      <c r="AV7808" s="6"/>
      <c r="AW7808" s="6"/>
      <c r="AX7808" s="6"/>
      <c r="AY7808" s="6"/>
      <c r="AZ7808" s="6"/>
      <c r="BA7808" s="6"/>
      <c r="BB7808" s="6"/>
      <c r="BC7808" s="6"/>
      <c r="BD7808" s="6"/>
      <c r="BE7808" s="6"/>
      <c r="BF7808" s="6"/>
      <c r="BG7808" s="6"/>
      <c r="BH7808" s="6"/>
      <c r="BI7808" s="6"/>
      <c r="BJ7808" s="6"/>
      <c r="BK7808" s="6"/>
      <c r="BL7808" s="6"/>
      <c r="BM7808" s="6"/>
      <c r="BN7808" s="6"/>
      <c r="BO7808" s="6"/>
      <c r="BP7808" s="6"/>
      <c r="BQ7808" s="6"/>
      <c r="BR7808" s="6"/>
      <c r="BS7808" s="6"/>
      <c r="BT7808" s="6"/>
      <c r="BU7808" s="6"/>
      <c r="BV7808" s="6"/>
      <c r="BW7808" s="6"/>
      <c r="BX7808" s="6"/>
      <c r="BY7808" s="6"/>
      <c r="BZ7808" s="6"/>
      <c r="CA7808" s="6"/>
      <c r="CB7808" s="6"/>
      <c r="CC7808" s="6"/>
      <c r="CD7808" s="6"/>
      <c r="CE7808" s="6"/>
      <c r="CF7808" s="6"/>
      <c r="CG7808" s="6"/>
      <c r="CH7808" s="6"/>
    </row>
    <row r="7809" ht="15.15" hidden="1" spans="1:86">
      <c r="A7809" s="4">
        <v>44150.5387268519</v>
      </c>
      <c r="B7809" s="5" t="s">
        <v>169</v>
      </c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 t="s">
        <v>5519</v>
      </c>
      <c r="Y7809" s="6">
        <v>79312361638</v>
      </c>
      <c r="Z7809" s="6" t="s">
        <v>5520</v>
      </c>
      <c r="AA7809" s="6" t="s">
        <v>5521</v>
      </c>
      <c r="AB7809" s="6" t="s">
        <v>1021</v>
      </c>
      <c r="AC7809" s="7">
        <v>114</v>
      </c>
      <c r="AD7809" s="8">
        <v>44150</v>
      </c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  <c r="AU7809" s="6"/>
      <c r="AV7809" s="6"/>
      <c r="AW7809" s="6"/>
      <c r="AX7809" s="6"/>
      <c r="AY7809" s="6"/>
      <c r="AZ7809" s="6"/>
      <c r="BA7809" s="6"/>
      <c r="BB7809" s="6"/>
      <c r="BC7809" s="6"/>
      <c r="BD7809" s="6"/>
      <c r="BE7809" s="6"/>
      <c r="BF7809" s="6"/>
      <c r="BG7809" s="6"/>
      <c r="BH7809" s="6"/>
      <c r="BI7809" s="6"/>
      <c r="BJ7809" s="6"/>
      <c r="BK7809" s="6"/>
      <c r="BL7809" s="6"/>
      <c r="BM7809" s="6"/>
      <c r="BN7809" s="6"/>
      <c r="BO7809" s="6"/>
      <c r="BP7809" s="6"/>
      <c r="BQ7809" s="6"/>
      <c r="BR7809" s="6"/>
      <c r="BS7809" s="6"/>
      <c r="BT7809" s="6"/>
      <c r="BU7809" s="6"/>
      <c r="BV7809" s="6"/>
      <c r="BW7809" s="6"/>
      <c r="BX7809" s="6"/>
      <c r="BY7809" s="6"/>
      <c r="BZ7809" s="6"/>
      <c r="CA7809" s="6"/>
      <c r="CB7809" s="6"/>
      <c r="CC7809" s="6"/>
      <c r="CD7809" s="6"/>
      <c r="CE7809" s="6"/>
      <c r="CF7809" s="6"/>
      <c r="CG7809" s="6"/>
      <c r="CH7809" s="6"/>
    </row>
    <row r="7810" ht="15.15" hidden="1" spans="1:86">
      <c r="A7810" s="4">
        <v>44150.5402314815</v>
      </c>
      <c r="B7810" s="5" t="s">
        <v>169</v>
      </c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 t="s">
        <v>4029</v>
      </c>
      <c r="Y7810" s="7">
        <v>89046456096</v>
      </c>
      <c r="Z7810" s="6"/>
      <c r="AA7810" s="6" t="s">
        <v>18627</v>
      </c>
      <c r="AB7810" s="6" t="s">
        <v>18628</v>
      </c>
      <c r="AC7810" s="7">
        <v>110</v>
      </c>
      <c r="AD7810" s="8">
        <v>44150</v>
      </c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6"/>
      <c r="AV7810" s="6"/>
      <c r="AW7810" s="6"/>
      <c r="AX7810" s="6"/>
      <c r="AY7810" s="6"/>
      <c r="AZ7810" s="6"/>
      <c r="BA7810" s="6"/>
      <c r="BB7810" s="6"/>
      <c r="BC7810" s="6"/>
      <c r="BD7810" s="6"/>
      <c r="BE7810" s="6"/>
      <c r="BF7810" s="6"/>
      <c r="BG7810" s="6"/>
      <c r="BH7810" s="6"/>
      <c r="BI7810" s="6"/>
      <c r="BJ7810" s="6"/>
      <c r="BK7810" s="6"/>
      <c r="BL7810" s="6"/>
      <c r="BM7810" s="6"/>
      <c r="BN7810" s="6"/>
      <c r="BO7810" s="6"/>
      <c r="BP7810" s="6"/>
      <c r="BQ7810" s="6"/>
      <c r="BR7810" s="6"/>
      <c r="BS7810" s="6"/>
      <c r="BT7810" s="6"/>
      <c r="BU7810" s="6"/>
      <c r="BV7810" s="6"/>
      <c r="BW7810" s="6"/>
      <c r="BX7810" s="6"/>
      <c r="BY7810" s="6"/>
      <c r="BZ7810" s="6"/>
      <c r="CA7810" s="6"/>
      <c r="CB7810" s="6"/>
      <c r="CC7810" s="6"/>
      <c r="CD7810" s="6"/>
      <c r="CE7810" s="6"/>
      <c r="CF7810" s="6"/>
      <c r="CG7810" s="6"/>
      <c r="CH7810" s="6"/>
    </row>
    <row r="7811" ht="15.15" hidden="1" spans="1:86">
      <c r="A7811" s="4">
        <v>44150.5403240741</v>
      </c>
      <c r="B7811" s="5" t="s">
        <v>169</v>
      </c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 t="s">
        <v>4472</v>
      </c>
      <c r="Y7811" s="7">
        <v>89500031184</v>
      </c>
      <c r="Z7811" s="6" t="s">
        <v>18629</v>
      </c>
      <c r="AA7811" s="6" t="s">
        <v>4474</v>
      </c>
      <c r="AB7811" s="6" t="s">
        <v>18630</v>
      </c>
      <c r="AC7811" s="7">
        <v>114</v>
      </c>
      <c r="AD7811" s="8">
        <v>44180</v>
      </c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  <c r="AU7811" s="6"/>
      <c r="AV7811" s="6"/>
      <c r="AW7811" s="6"/>
      <c r="AX7811" s="6"/>
      <c r="AY7811" s="6"/>
      <c r="AZ7811" s="6"/>
      <c r="BA7811" s="6"/>
      <c r="BB7811" s="6"/>
      <c r="BC7811" s="6"/>
      <c r="BD7811" s="6"/>
      <c r="BE7811" s="6"/>
      <c r="BF7811" s="6"/>
      <c r="BG7811" s="6"/>
      <c r="BH7811" s="6"/>
      <c r="BI7811" s="6"/>
      <c r="BJ7811" s="6"/>
      <c r="BK7811" s="6"/>
      <c r="BL7811" s="6"/>
      <c r="BM7811" s="6"/>
      <c r="BN7811" s="6"/>
      <c r="BO7811" s="6"/>
      <c r="BP7811" s="6"/>
      <c r="BQ7811" s="6"/>
      <c r="BR7811" s="6"/>
      <c r="BS7811" s="6"/>
      <c r="BT7811" s="6"/>
      <c r="BU7811" s="6"/>
      <c r="BV7811" s="6"/>
      <c r="BW7811" s="6"/>
      <c r="BX7811" s="6"/>
      <c r="BY7811" s="6"/>
      <c r="BZ7811" s="6"/>
      <c r="CA7811" s="6"/>
      <c r="CB7811" s="6"/>
      <c r="CC7811" s="6"/>
      <c r="CD7811" s="6"/>
      <c r="CE7811" s="6"/>
      <c r="CF7811" s="6"/>
      <c r="CG7811" s="6"/>
      <c r="CH7811" s="6"/>
    </row>
    <row r="7812" ht="15.15" hidden="1" spans="1:86">
      <c r="A7812" s="4">
        <v>44150.5403935185</v>
      </c>
      <c r="B7812" s="5" t="s">
        <v>169</v>
      </c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 t="s">
        <v>4550</v>
      </c>
      <c r="Y7812" s="6" t="s">
        <v>18631</v>
      </c>
      <c r="Z7812" s="6" t="s">
        <v>18632</v>
      </c>
      <c r="AA7812" s="6" t="s">
        <v>4552</v>
      </c>
      <c r="AB7812" s="6" t="s">
        <v>1021</v>
      </c>
      <c r="AC7812" s="7">
        <v>114</v>
      </c>
      <c r="AD7812" s="8">
        <v>44150</v>
      </c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6"/>
      <c r="AV7812" s="6"/>
      <c r="AW7812" s="6"/>
      <c r="AX7812" s="6"/>
      <c r="AY7812" s="6"/>
      <c r="AZ7812" s="6"/>
      <c r="BA7812" s="6"/>
      <c r="BB7812" s="6"/>
      <c r="BC7812" s="6"/>
      <c r="BD7812" s="6"/>
      <c r="BE7812" s="6"/>
      <c r="BF7812" s="6"/>
      <c r="BG7812" s="6"/>
      <c r="BH7812" s="6"/>
      <c r="BI7812" s="6"/>
      <c r="BJ7812" s="6"/>
      <c r="BK7812" s="6"/>
      <c r="BL7812" s="6"/>
      <c r="BM7812" s="6"/>
      <c r="BN7812" s="6"/>
      <c r="BO7812" s="6"/>
      <c r="BP7812" s="6"/>
      <c r="BQ7812" s="6"/>
      <c r="BR7812" s="6"/>
      <c r="BS7812" s="6"/>
      <c r="BT7812" s="6"/>
      <c r="BU7812" s="6"/>
      <c r="BV7812" s="6"/>
      <c r="BW7812" s="6"/>
      <c r="BX7812" s="6"/>
      <c r="BY7812" s="6"/>
      <c r="BZ7812" s="6"/>
      <c r="CA7812" s="6"/>
      <c r="CB7812" s="6"/>
      <c r="CC7812" s="6"/>
      <c r="CD7812" s="6"/>
      <c r="CE7812" s="6"/>
      <c r="CF7812" s="6"/>
      <c r="CG7812" s="6"/>
      <c r="CH7812" s="6"/>
    </row>
    <row r="7813" ht="15.15" hidden="1" spans="1:86">
      <c r="A7813" s="4">
        <v>44150.5431597222</v>
      </c>
      <c r="B7813" s="5" t="s">
        <v>169</v>
      </c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 t="s">
        <v>5047</v>
      </c>
      <c r="Y7813" s="6">
        <v>79218823702</v>
      </c>
      <c r="Z7813" s="6" t="s">
        <v>18633</v>
      </c>
      <c r="AA7813" s="6" t="s">
        <v>5049</v>
      </c>
      <c r="AB7813" s="6" t="s">
        <v>1021</v>
      </c>
      <c r="AC7813" s="7">
        <v>403</v>
      </c>
      <c r="AD7813" s="8">
        <v>44150</v>
      </c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  <c r="AU7813" s="6"/>
      <c r="AV7813" s="6"/>
      <c r="AW7813" s="6"/>
      <c r="AX7813" s="6"/>
      <c r="AY7813" s="6"/>
      <c r="AZ7813" s="6"/>
      <c r="BA7813" s="6"/>
      <c r="BB7813" s="6"/>
      <c r="BC7813" s="6"/>
      <c r="BD7813" s="6"/>
      <c r="BE7813" s="6"/>
      <c r="BF7813" s="6"/>
      <c r="BG7813" s="6"/>
      <c r="BH7813" s="6"/>
      <c r="BI7813" s="6"/>
      <c r="BJ7813" s="6"/>
      <c r="BK7813" s="6"/>
      <c r="BL7813" s="6"/>
      <c r="BM7813" s="6"/>
      <c r="BN7813" s="6"/>
      <c r="BO7813" s="6"/>
      <c r="BP7813" s="6"/>
      <c r="BQ7813" s="6"/>
      <c r="BR7813" s="6"/>
      <c r="BS7813" s="6"/>
      <c r="BT7813" s="6"/>
      <c r="BU7813" s="6"/>
      <c r="BV7813" s="6"/>
      <c r="BW7813" s="6"/>
      <c r="BX7813" s="6"/>
      <c r="BY7813" s="6"/>
      <c r="BZ7813" s="6"/>
      <c r="CA7813" s="6"/>
      <c r="CB7813" s="6"/>
      <c r="CC7813" s="6"/>
      <c r="CD7813" s="6"/>
      <c r="CE7813" s="6"/>
      <c r="CF7813" s="6"/>
      <c r="CG7813" s="6"/>
      <c r="CH7813" s="6"/>
    </row>
    <row r="7814" ht="15.15" hidden="1" spans="1:86">
      <c r="A7814" s="4">
        <v>44150.5437268519</v>
      </c>
      <c r="B7814" s="5" t="s">
        <v>169</v>
      </c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 t="s">
        <v>5489</v>
      </c>
      <c r="Y7814" s="6">
        <v>79215817599</v>
      </c>
      <c r="Z7814" s="6" t="s">
        <v>5490</v>
      </c>
      <c r="AA7814" s="6" t="s">
        <v>17427</v>
      </c>
      <c r="AB7814" s="6" t="s">
        <v>1021</v>
      </c>
      <c r="AC7814" s="7">
        <v>403</v>
      </c>
      <c r="AD7814" s="8">
        <v>44148</v>
      </c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  <c r="AV7814" s="6"/>
      <c r="AW7814" s="6"/>
      <c r="AX7814" s="6"/>
      <c r="AY7814" s="6"/>
      <c r="AZ7814" s="6"/>
      <c r="BA7814" s="6"/>
      <c r="BB7814" s="6"/>
      <c r="BC7814" s="6"/>
      <c r="BD7814" s="6"/>
      <c r="BE7814" s="6"/>
      <c r="BF7814" s="6"/>
      <c r="BG7814" s="6"/>
      <c r="BH7814" s="6"/>
      <c r="BI7814" s="6"/>
      <c r="BJ7814" s="6"/>
      <c r="BK7814" s="6"/>
      <c r="BL7814" s="6"/>
      <c r="BM7814" s="6"/>
      <c r="BN7814" s="6"/>
      <c r="BO7814" s="6"/>
      <c r="BP7814" s="6"/>
      <c r="BQ7814" s="6"/>
      <c r="BR7814" s="6"/>
      <c r="BS7814" s="6"/>
      <c r="BT7814" s="6"/>
      <c r="BU7814" s="6"/>
      <c r="BV7814" s="6"/>
      <c r="BW7814" s="6"/>
      <c r="BX7814" s="6"/>
      <c r="BY7814" s="6"/>
      <c r="BZ7814" s="6"/>
      <c r="CA7814" s="6"/>
      <c r="CB7814" s="6"/>
      <c r="CC7814" s="6"/>
      <c r="CD7814" s="6"/>
      <c r="CE7814" s="6"/>
      <c r="CF7814" s="6"/>
      <c r="CG7814" s="6"/>
      <c r="CH7814" s="6"/>
    </row>
    <row r="7815" ht="15.15" hidden="1" spans="1:86">
      <c r="A7815" s="4">
        <v>44150.5448842593</v>
      </c>
      <c r="B7815" s="5" t="s">
        <v>169</v>
      </c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 t="s">
        <v>5489</v>
      </c>
      <c r="Y7815" s="7">
        <v>89119081190</v>
      </c>
      <c r="Z7815" s="6" t="s">
        <v>5490</v>
      </c>
      <c r="AA7815" s="6" t="s">
        <v>17427</v>
      </c>
      <c r="AB7815" s="6" t="s">
        <v>1021</v>
      </c>
      <c r="AC7815" s="7">
        <v>207</v>
      </c>
      <c r="AD7815" s="8">
        <v>44149</v>
      </c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  <c r="AU7815" s="6"/>
      <c r="AV7815" s="6"/>
      <c r="AW7815" s="6"/>
      <c r="AX7815" s="6"/>
      <c r="AY7815" s="6"/>
      <c r="AZ7815" s="6"/>
      <c r="BA7815" s="6"/>
      <c r="BB7815" s="6"/>
      <c r="BC7815" s="6"/>
      <c r="BD7815" s="6"/>
      <c r="BE7815" s="6"/>
      <c r="BF7815" s="6"/>
      <c r="BG7815" s="6"/>
      <c r="BH7815" s="6"/>
      <c r="BI7815" s="6"/>
      <c r="BJ7815" s="6"/>
      <c r="BK7815" s="6"/>
      <c r="BL7815" s="6"/>
      <c r="BM7815" s="6"/>
      <c r="BN7815" s="6"/>
      <c r="BO7815" s="6"/>
      <c r="BP7815" s="6"/>
      <c r="BQ7815" s="6"/>
      <c r="BR7815" s="6"/>
      <c r="BS7815" s="6"/>
      <c r="BT7815" s="6"/>
      <c r="BU7815" s="6"/>
      <c r="BV7815" s="6"/>
      <c r="BW7815" s="6"/>
      <c r="BX7815" s="6"/>
      <c r="BY7815" s="6"/>
      <c r="BZ7815" s="6"/>
      <c r="CA7815" s="6"/>
      <c r="CB7815" s="6"/>
      <c r="CC7815" s="6"/>
      <c r="CD7815" s="6"/>
      <c r="CE7815" s="6"/>
      <c r="CF7815" s="6"/>
      <c r="CG7815" s="6"/>
      <c r="CH7815" s="6"/>
    </row>
    <row r="7816" ht="15.15" hidden="1" spans="1:86">
      <c r="A7816" s="4">
        <v>44150.5452546296</v>
      </c>
      <c r="B7816" s="5" t="s">
        <v>169</v>
      </c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 t="s">
        <v>4029</v>
      </c>
      <c r="Y7816" s="7">
        <v>89046456096</v>
      </c>
      <c r="Z7816" s="6"/>
      <c r="AA7816" s="6" t="s">
        <v>18627</v>
      </c>
      <c r="AB7816" s="6" t="s">
        <v>18634</v>
      </c>
      <c r="AC7816" s="7">
        <v>304</v>
      </c>
      <c r="AD7816" s="8">
        <v>44150</v>
      </c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6"/>
      <c r="AV7816" s="6"/>
      <c r="AW7816" s="6"/>
      <c r="AX7816" s="6"/>
      <c r="AY7816" s="6"/>
      <c r="AZ7816" s="6"/>
      <c r="BA7816" s="6"/>
      <c r="BB7816" s="6"/>
      <c r="BC7816" s="6"/>
      <c r="BD7816" s="6"/>
      <c r="BE7816" s="6"/>
      <c r="BF7816" s="6"/>
      <c r="BG7816" s="6"/>
      <c r="BH7816" s="6"/>
      <c r="BI7816" s="6"/>
      <c r="BJ7816" s="6"/>
      <c r="BK7816" s="6"/>
      <c r="BL7816" s="6"/>
      <c r="BM7816" s="6"/>
      <c r="BN7816" s="6"/>
      <c r="BO7816" s="6"/>
      <c r="BP7816" s="6"/>
      <c r="BQ7816" s="6"/>
      <c r="BR7816" s="6"/>
      <c r="BS7816" s="6"/>
      <c r="BT7816" s="6"/>
      <c r="BU7816" s="6"/>
      <c r="BV7816" s="6"/>
      <c r="BW7816" s="6"/>
      <c r="BX7816" s="6"/>
      <c r="BY7816" s="6"/>
      <c r="BZ7816" s="6"/>
      <c r="CA7816" s="6"/>
      <c r="CB7816" s="6"/>
      <c r="CC7816" s="6"/>
      <c r="CD7816" s="6"/>
      <c r="CE7816" s="6"/>
      <c r="CF7816" s="6"/>
      <c r="CG7816" s="6"/>
      <c r="CH7816" s="6"/>
    </row>
    <row r="7817" ht="15.15" hidden="1" spans="1:86">
      <c r="A7817" s="4">
        <v>44150.5517013889</v>
      </c>
      <c r="B7817" s="5" t="s">
        <v>65</v>
      </c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 t="s">
        <v>18635</v>
      </c>
      <c r="R7817" s="7">
        <v>79213304681</v>
      </c>
      <c r="S7817" s="6" t="s">
        <v>18636</v>
      </c>
      <c r="T7817" s="6" t="s">
        <v>18637</v>
      </c>
      <c r="U7817" s="7">
        <v>100509</v>
      </c>
      <c r="V7817" s="7">
        <v>100509</v>
      </c>
      <c r="W7817" s="8">
        <v>37283</v>
      </c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6"/>
      <c r="AV7817" s="6"/>
      <c r="AW7817" s="6"/>
      <c r="AX7817" s="6"/>
      <c r="AY7817" s="6"/>
      <c r="AZ7817" s="6"/>
      <c r="BA7817" s="6"/>
      <c r="BB7817" s="6"/>
      <c r="BC7817" s="6"/>
      <c r="BD7817" s="6"/>
      <c r="BE7817" s="6"/>
      <c r="BF7817" s="6"/>
      <c r="BG7817" s="6"/>
      <c r="BH7817" s="6"/>
      <c r="BI7817" s="6"/>
      <c r="BJ7817" s="6"/>
      <c r="BK7817" s="6"/>
      <c r="BL7817" s="6"/>
      <c r="BM7817" s="6"/>
      <c r="BN7817" s="6"/>
      <c r="BO7817" s="6"/>
      <c r="BP7817" s="6"/>
      <c r="BQ7817" s="6"/>
      <c r="BR7817" s="6"/>
      <c r="BS7817" s="6"/>
      <c r="BT7817" s="6"/>
      <c r="BU7817" s="6"/>
      <c r="BV7817" s="6"/>
      <c r="BW7817" s="6"/>
      <c r="BX7817" s="6"/>
      <c r="BY7817" s="6"/>
      <c r="BZ7817" s="6"/>
      <c r="CA7817" s="6"/>
      <c r="CB7817" s="6"/>
      <c r="CC7817" s="6"/>
      <c r="CD7817" s="6"/>
      <c r="CE7817" s="6"/>
      <c r="CF7817" s="6"/>
      <c r="CG7817" s="6"/>
      <c r="CH7817" s="6"/>
    </row>
    <row r="7818" ht="15.15" hidden="1" spans="1:86">
      <c r="A7818" s="4">
        <v>44150.5543287037</v>
      </c>
      <c r="B7818" s="5" t="s">
        <v>65</v>
      </c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 t="s">
        <v>16178</v>
      </c>
      <c r="R7818" s="6" t="s">
        <v>18638</v>
      </c>
      <c r="S7818" s="6" t="s">
        <v>16179</v>
      </c>
      <c r="T7818" s="6" t="s">
        <v>18639</v>
      </c>
      <c r="U7818" s="6" t="s">
        <v>10421</v>
      </c>
      <c r="V7818" s="7">
        <v>403</v>
      </c>
      <c r="W7818" s="8">
        <v>44150</v>
      </c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6"/>
      <c r="AX7818" s="6"/>
      <c r="AY7818" s="6"/>
      <c r="AZ7818" s="6"/>
      <c r="BA7818" s="6"/>
      <c r="BB7818" s="6"/>
      <c r="BC7818" s="6"/>
      <c r="BD7818" s="6"/>
      <c r="BE7818" s="6"/>
      <c r="BF7818" s="6"/>
      <c r="BG7818" s="6"/>
      <c r="BH7818" s="6"/>
      <c r="BI7818" s="6"/>
      <c r="BJ7818" s="6"/>
      <c r="BK7818" s="6"/>
      <c r="BL7818" s="6"/>
      <c r="BM7818" s="6"/>
      <c r="BN7818" s="6"/>
      <c r="BO7818" s="6"/>
      <c r="BP7818" s="6"/>
      <c r="BQ7818" s="6"/>
      <c r="BR7818" s="6"/>
      <c r="BS7818" s="6"/>
      <c r="BT7818" s="6"/>
      <c r="BU7818" s="6"/>
      <c r="BV7818" s="6"/>
      <c r="BW7818" s="6"/>
      <c r="BX7818" s="6"/>
      <c r="BY7818" s="6"/>
      <c r="BZ7818" s="6"/>
      <c r="CA7818" s="6"/>
      <c r="CB7818" s="6"/>
      <c r="CC7818" s="6"/>
      <c r="CD7818" s="6"/>
      <c r="CE7818" s="6"/>
      <c r="CF7818" s="6"/>
      <c r="CG7818" s="6"/>
      <c r="CH7818" s="6"/>
    </row>
    <row r="7819" ht="15.15" hidden="1" spans="1:86">
      <c r="A7819" s="4">
        <v>44150.5553819444</v>
      </c>
      <c r="B7819" s="5" t="s">
        <v>192</v>
      </c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  <c r="AU7819" s="6"/>
      <c r="AV7819" s="6"/>
      <c r="AW7819" s="6"/>
      <c r="AX7819" s="6"/>
      <c r="AY7819" s="6"/>
      <c r="AZ7819" s="6" t="s">
        <v>16879</v>
      </c>
      <c r="BA7819" s="6">
        <v>79217433424</v>
      </c>
      <c r="BB7819" s="6" t="s">
        <v>16880</v>
      </c>
      <c r="BC7819" s="6" t="s">
        <v>16881</v>
      </c>
      <c r="BD7819" s="6" t="s">
        <v>773</v>
      </c>
      <c r="BE7819" s="7">
        <v>101</v>
      </c>
      <c r="BF7819" s="8">
        <v>44147</v>
      </c>
      <c r="BG7819" s="6"/>
      <c r="BH7819" s="6"/>
      <c r="BI7819" s="6"/>
      <c r="BJ7819" s="6"/>
      <c r="BK7819" s="6"/>
      <c r="BL7819" s="6"/>
      <c r="BM7819" s="6"/>
      <c r="BN7819" s="6"/>
      <c r="BO7819" s="6"/>
      <c r="BP7819" s="6"/>
      <c r="BQ7819" s="6"/>
      <c r="BR7819" s="6"/>
      <c r="BS7819" s="6"/>
      <c r="BT7819" s="6"/>
      <c r="BU7819" s="6"/>
      <c r="BV7819" s="6"/>
      <c r="BW7819" s="6"/>
      <c r="BX7819" s="6"/>
      <c r="BY7819" s="6"/>
      <c r="BZ7819" s="6"/>
      <c r="CA7819" s="6"/>
      <c r="CB7819" s="6"/>
      <c r="CC7819" s="6"/>
      <c r="CD7819" s="6"/>
      <c r="CE7819" s="6"/>
      <c r="CF7819" s="6"/>
      <c r="CG7819" s="6"/>
      <c r="CH7819" s="6"/>
    </row>
    <row r="7820" ht="15.15" hidden="1" spans="1:86">
      <c r="A7820" s="4">
        <v>44150.5562731481</v>
      </c>
      <c r="B7820" s="5" t="s">
        <v>65</v>
      </c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 t="s">
        <v>16178</v>
      </c>
      <c r="R7820" s="6" t="s">
        <v>18640</v>
      </c>
      <c r="S7820" s="6" t="s">
        <v>16179</v>
      </c>
      <c r="T7820" s="6" t="s">
        <v>18639</v>
      </c>
      <c r="U7820" s="6" t="s">
        <v>9818</v>
      </c>
      <c r="V7820" s="7">
        <v>404</v>
      </c>
      <c r="W7820" s="8">
        <v>44150</v>
      </c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6"/>
      <c r="AV7820" s="6"/>
      <c r="AW7820" s="6"/>
      <c r="AX7820" s="6"/>
      <c r="AY7820" s="6"/>
      <c r="AZ7820" s="6"/>
      <c r="BA7820" s="6"/>
      <c r="BB7820" s="6"/>
      <c r="BC7820" s="6"/>
      <c r="BD7820" s="6"/>
      <c r="BE7820" s="6"/>
      <c r="BF7820" s="6"/>
      <c r="BG7820" s="6"/>
      <c r="BH7820" s="6"/>
      <c r="BI7820" s="6"/>
      <c r="BJ7820" s="6"/>
      <c r="BK7820" s="6"/>
      <c r="BL7820" s="6"/>
      <c r="BM7820" s="6"/>
      <c r="BN7820" s="6"/>
      <c r="BO7820" s="6"/>
      <c r="BP7820" s="6"/>
      <c r="BQ7820" s="6"/>
      <c r="BR7820" s="6"/>
      <c r="BS7820" s="6"/>
      <c r="BT7820" s="6"/>
      <c r="BU7820" s="6"/>
      <c r="BV7820" s="6"/>
      <c r="BW7820" s="6"/>
      <c r="BX7820" s="6"/>
      <c r="BY7820" s="6"/>
      <c r="BZ7820" s="6"/>
      <c r="CA7820" s="6"/>
      <c r="CB7820" s="6"/>
      <c r="CC7820" s="6"/>
      <c r="CD7820" s="6"/>
      <c r="CE7820" s="6"/>
      <c r="CF7820" s="6"/>
      <c r="CG7820" s="6"/>
      <c r="CH7820" s="6"/>
    </row>
    <row r="7821" ht="15.15" hidden="1" spans="1:86">
      <c r="A7821" s="4">
        <v>44150.5590625</v>
      </c>
      <c r="B7821" s="5" t="s">
        <v>169</v>
      </c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 t="s">
        <v>18641</v>
      </c>
      <c r="Y7821" s="6">
        <v>79119356734</v>
      </c>
      <c r="Z7821" s="6" t="s">
        <v>6547</v>
      </c>
      <c r="AA7821" s="6" t="s">
        <v>6548</v>
      </c>
      <c r="AB7821" s="6" t="s">
        <v>18642</v>
      </c>
      <c r="AC7821" s="7">
        <v>113</v>
      </c>
      <c r="AD7821" s="8">
        <v>44150</v>
      </c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  <c r="AU7821" s="6"/>
      <c r="AV7821" s="6"/>
      <c r="AW7821" s="6"/>
      <c r="AX7821" s="6"/>
      <c r="AY7821" s="6"/>
      <c r="AZ7821" s="6"/>
      <c r="BA7821" s="6"/>
      <c r="BB7821" s="6"/>
      <c r="BC7821" s="6"/>
      <c r="BD7821" s="6"/>
      <c r="BE7821" s="6"/>
      <c r="BF7821" s="6"/>
      <c r="BG7821" s="6"/>
      <c r="BH7821" s="6"/>
      <c r="BI7821" s="6"/>
      <c r="BJ7821" s="6"/>
      <c r="BK7821" s="6"/>
      <c r="BL7821" s="6"/>
      <c r="BM7821" s="6"/>
      <c r="BN7821" s="6"/>
      <c r="BO7821" s="6"/>
      <c r="BP7821" s="6"/>
      <c r="BQ7821" s="6"/>
      <c r="BR7821" s="6"/>
      <c r="BS7821" s="6"/>
      <c r="BT7821" s="6"/>
      <c r="BU7821" s="6"/>
      <c r="BV7821" s="6"/>
      <c r="BW7821" s="6"/>
      <c r="BX7821" s="6"/>
      <c r="BY7821" s="6"/>
      <c r="BZ7821" s="6"/>
      <c r="CA7821" s="6"/>
      <c r="CB7821" s="6"/>
      <c r="CC7821" s="6"/>
      <c r="CD7821" s="6"/>
      <c r="CE7821" s="6"/>
      <c r="CF7821" s="6"/>
      <c r="CG7821" s="6"/>
      <c r="CH7821" s="6"/>
    </row>
    <row r="7822" ht="15.15" hidden="1" spans="1:86">
      <c r="A7822" s="4">
        <v>44150.5604861111</v>
      </c>
      <c r="B7822" s="5" t="s">
        <v>169</v>
      </c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 t="s">
        <v>3095</v>
      </c>
      <c r="Y7822" s="6">
        <v>79219619465</v>
      </c>
      <c r="Z7822" s="6" t="s">
        <v>3096</v>
      </c>
      <c r="AA7822" s="6" t="s">
        <v>3097</v>
      </c>
      <c r="AB7822" s="6" t="s">
        <v>3098</v>
      </c>
      <c r="AC7822" s="7">
        <v>201</v>
      </c>
      <c r="AD7822" s="8">
        <v>44150</v>
      </c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6"/>
      <c r="AX7822" s="6"/>
      <c r="AY7822" s="6"/>
      <c r="AZ7822" s="6"/>
      <c r="BA7822" s="6"/>
      <c r="BB7822" s="6"/>
      <c r="BC7822" s="6"/>
      <c r="BD7822" s="6"/>
      <c r="BE7822" s="6"/>
      <c r="BF7822" s="6"/>
      <c r="BG7822" s="6"/>
      <c r="BH7822" s="6"/>
      <c r="BI7822" s="6"/>
      <c r="BJ7822" s="6"/>
      <c r="BK7822" s="6"/>
      <c r="BL7822" s="6"/>
      <c r="BM7822" s="6"/>
      <c r="BN7822" s="6"/>
      <c r="BO7822" s="6"/>
      <c r="BP7822" s="6"/>
      <c r="BQ7822" s="6"/>
      <c r="BR7822" s="6"/>
      <c r="BS7822" s="6"/>
      <c r="BT7822" s="6"/>
      <c r="BU7822" s="6"/>
      <c r="BV7822" s="6"/>
      <c r="BW7822" s="6"/>
      <c r="BX7822" s="6"/>
      <c r="BY7822" s="6"/>
      <c r="BZ7822" s="6"/>
      <c r="CA7822" s="6"/>
      <c r="CB7822" s="6"/>
      <c r="CC7822" s="6"/>
      <c r="CD7822" s="6"/>
      <c r="CE7822" s="6"/>
      <c r="CF7822" s="6"/>
      <c r="CG7822" s="6"/>
      <c r="CH7822" s="6"/>
    </row>
    <row r="7823" ht="15.15" hidden="1" spans="1:86">
      <c r="A7823" s="4">
        <v>44150.5624884259</v>
      </c>
      <c r="B7823" s="5" t="s">
        <v>169</v>
      </c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 t="s">
        <v>3095</v>
      </c>
      <c r="Y7823" s="6">
        <v>79219619465</v>
      </c>
      <c r="Z7823" s="6" t="s">
        <v>3096</v>
      </c>
      <c r="AA7823" s="6" t="s">
        <v>3097</v>
      </c>
      <c r="AB7823" s="6" t="s">
        <v>3098</v>
      </c>
      <c r="AC7823" s="7">
        <v>108</v>
      </c>
      <c r="AD7823" s="8">
        <v>44150</v>
      </c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  <c r="AU7823" s="6"/>
      <c r="AV7823" s="6"/>
      <c r="AW7823" s="6"/>
      <c r="AX7823" s="6"/>
      <c r="AY7823" s="6"/>
      <c r="AZ7823" s="6"/>
      <c r="BA7823" s="6"/>
      <c r="BB7823" s="6"/>
      <c r="BC7823" s="6"/>
      <c r="BD7823" s="6"/>
      <c r="BE7823" s="6"/>
      <c r="BF7823" s="6"/>
      <c r="BG7823" s="6"/>
      <c r="BH7823" s="6"/>
      <c r="BI7823" s="6"/>
      <c r="BJ7823" s="6"/>
      <c r="BK7823" s="6"/>
      <c r="BL7823" s="6"/>
      <c r="BM7823" s="6"/>
      <c r="BN7823" s="6"/>
      <c r="BO7823" s="6"/>
      <c r="BP7823" s="6"/>
      <c r="BQ7823" s="6"/>
      <c r="BR7823" s="6"/>
      <c r="BS7823" s="6"/>
      <c r="BT7823" s="6"/>
      <c r="BU7823" s="6"/>
      <c r="BV7823" s="6"/>
      <c r="BW7823" s="6"/>
      <c r="BX7823" s="6"/>
      <c r="BY7823" s="6"/>
      <c r="BZ7823" s="6"/>
      <c r="CA7823" s="6"/>
      <c r="CB7823" s="6"/>
      <c r="CC7823" s="6"/>
      <c r="CD7823" s="6"/>
      <c r="CE7823" s="6"/>
      <c r="CF7823" s="6"/>
      <c r="CG7823" s="6"/>
      <c r="CH7823" s="6"/>
    </row>
    <row r="7824" ht="15.15" spans="1:86">
      <c r="A7824" s="4">
        <v>44150.5644097222</v>
      </c>
      <c r="B7824" s="5" t="s">
        <v>11</v>
      </c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6"/>
      <c r="AV7824" s="6"/>
      <c r="AW7824" s="6"/>
      <c r="AX7824" s="6"/>
      <c r="AY7824" s="6"/>
      <c r="AZ7824" s="6"/>
      <c r="BA7824" s="6"/>
      <c r="BB7824" s="6"/>
      <c r="BC7824" s="6"/>
      <c r="BD7824" s="6"/>
      <c r="BE7824" s="6"/>
      <c r="BF7824" s="6"/>
      <c r="BG7824" s="6"/>
      <c r="BH7824" s="6"/>
      <c r="BI7824" s="6"/>
      <c r="BJ7824" s="6"/>
      <c r="BK7824" s="6"/>
      <c r="BL7824" s="6"/>
      <c r="BM7824" s="6"/>
      <c r="BN7824" s="6"/>
      <c r="BO7824" s="6" t="s">
        <v>18643</v>
      </c>
      <c r="BP7824" s="7">
        <v>89119392721</v>
      </c>
      <c r="BQ7824" s="6" t="s">
        <v>18644</v>
      </c>
      <c r="BR7824" s="6" t="s">
        <v>18645</v>
      </c>
      <c r="BS7824" s="6" t="s">
        <v>18646</v>
      </c>
      <c r="BT7824" s="6" t="s">
        <v>18647</v>
      </c>
      <c r="BU7824" s="8">
        <v>44150</v>
      </c>
      <c r="BV7824" s="6"/>
      <c r="BW7824" s="6"/>
      <c r="BX7824" s="6"/>
      <c r="BY7824" s="6"/>
      <c r="BZ7824" s="6"/>
      <c r="CA7824" s="6"/>
      <c r="CB7824" s="6"/>
      <c r="CC7824" s="6"/>
      <c r="CD7824" s="6"/>
      <c r="CE7824" s="6"/>
      <c r="CF7824" s="6"/>
      <c r="CG7824" s="6"/>
      <c r="CH7824" s="6"/>
    </row>
    <row r="7825" ht="15.15" hidden="1" spans="1:86">
      <c r="A7825" s="4">
        <v>44150.5664236111</v>
      </c>
      <c r="B7825" s="5" t="s">
        <v>169</v>
      </c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 t="s">
        <v>2797</v>
      </c>
      <c r="Y7825" s="7">
        <v>89992005300</v>
      </c>
      <c r="Z7825" s="6" t="s">
        <v>2798</v>
      </c>
      <c r="AA7825" s="6" t="s">
        <v>3946</v>
      </c>
      <c r="AB7825" s="6" t="s">
        <v>18099</v>
      </c>
      <c r="AC7825" s="7">
        <v>113</v>
      </c>
      <c r="AD7825" s="8">
        <v>44150</v>
      </c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6"/>
      <c r="AV7825" s="6"/>
      <c r="AW7825" s="6"/>
      <c r="AX7825" s="6"/>
      <c r="AY7825" s="6"/>
      <c r="AZ7825" s="6"/>
      <c r="BA7825" s="6"/>
      <c r="BB7825" s="6"/>
      <c r="BC7825" s="6"/>
      <c r="BD7825" s="6"/>
      <c r="BE7825" s="6"/>
      <c r="BF7825" s="6"/>
      <c r="BG7825" s="6"/>
      <c r="BH7825" s="6"/>
      <c r="BI7825" s="6"/>
      <c r="BJ7825" s="6"/>
      <c r="BK7825" s="6"/>
      <c r="BL7825" s="6"/>
      <c r="BM7825" s="6"/>
      <c r="BN7825" s="6"/>
      <c r="BO7825" s="6"/>
      <c r="BP7825" s="6"/>
      <c r="BQ7825" s="6"/>
      <c r="BR7825" s="6"/>
      <c r="BS7825" s="6"/>
      <c r="BT7825" s="6"/>
      <c r="BU7825" s="6"/>
      <c r="BV7825" s="6"/>
      <c r="BW7825" s="6"/>
      <c r="BX7825" s="6"/>
      <c r="BY7825" s="6"/>
      <c r="BZ7825" s="6"/>
      <c r="CA7825" s="6"/>
      <c r="CB7825" s="6"/>
      <c r="CC7825" s="6"/>
      <c r="CD7825" s="6"/>
      <c r="CE7825" s="6"/>
      <c r="CF7825" s="6"/>
      <c r="CG7825" s="6"/>
      <c r="CH7825" s="6"/>
    </row>
    <row r="7826" ht="15.15" hidden="1" spans="1:86">
      <c r="A7826" s="4">
        <v>44150.5710069444</v>
      </c>
      <c r="B7826" s="6" t="s">
        <v>15</v>
      </c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 t="s">
        <v>18648</v>
      </c>
      <c r="AF7826" s="7">
        <v>79217587172</v>
      </c>
      <c r="AG7826" s="6" t="s">
        <v>18649</v>
      </c>
      <c r="AH7826" s="6" t="s">
        <v>18650</v>
      </c>
      <c r="AI7826" s="6" t="s">
        <v>1166</v>
      </c>
      <c r="AJ7826" s="6" t="s">
        <v>18651</v>
      </c>
      <c r="AK7826" s="6" t="s">
        <v>20</v>
      </c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6"/>
      <c r="AX7826" s="6"/>
      <c r="AY7826" s="6"/>
      <c r="AZ7826" s="6"/>
      <c r="BA7826" s="6"/>
      <c r="BB7826" s="6"/>
      <c r="BC7826" s="6"/>
      <c r="BD7826" s="6"/>
      <c r="BE7826" s="6"/>
      <c r="BF7826" s="6"/>
      <c r="BG7826" s="6"/>
      <c r="BH7826" s="6"/>
      <c r="BI7826" s="6"/>
      <c r="BJ7826" s="6"/>
      <c r="BK7826" s="6"/>
      <c r="BL7826" s="6"/>
      <c r="BM7826" s="6"/>
      <c r="BN7826" s="6"/>
      <c r="BO7826" s="6"/>
      <c r="BP7826" s="6"/>
      <c r="BQ7826" s="6"/>
      <c r="BR7826" s="6"/>
      <c r="BS7826" s="6"/>
      <c r="BT7826" s="6"/>
      <c r="BU7826" s="6"/>
      <c r="BV7826" s="6"/>
      <c r="BW7826" s="6"/>
      <c r="BX7826" s="6"/>
      <c r="BY7826" s="6"/>
      <c r="BZ7826" s="6"/>
      <c r="CA7826" s="6"/>
      <c r="CB7826" s="6"/>
      <c r="CC7826" s="6"/>
      <c r="CD7826" s="6"/>
      <c r="CE7826" s="6"/>
      <c r="CF7826" s="6"/>
      <c r="CG7826" s="6"/>
      <c r="CH7826" s="6"/>
    </row>
    <row r="7827" ht="15.15" hidden="1" spans="1:86">
      <c r="A7827" s="4">
        <v>44150.5812615741</v>
      </c>
      <c r="B7827" s="5" t="s">
        <v>65</v>
      </c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 t="s">
        <v>18648</v>
      </c>
      <c r="R7827" s="7">
        <v>79217587172</v>
      </c>
      <c r="S7827" s="6" t="s">
        <v>18649</v>
      </c>
      <c r="T7827" s="6" t="s">
        <v>18650</v>
      </c>
      <c r="U7827" s="6" t="s">
        <v>18652</v>
      </c>
      <c r="V7827" s="6">
        <v>2</v>
      </c>
      <c r="W7827" s="8">
        <v>44144</v>
      </c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6"/>
      <c r="AV7827" s="6"/>
      <c r="AW7827" s="6"/>
      <c r="AX7827" s="6"/>
      <c r="AY7827" s="6"/>
      <c r="AZ7827" s="6"/>
      <c r="BA7827" s="6"/>
      <c r="BB7827" s="6"/>
      <c r="BC7827" s="6"/>
      <c r="BD7827" s="6"/>
      <c r="BE7827" s="6"/>
      <c r="BF7827" s="6"/>
      <c r="BG7827" s="6"/>
      <c r="BH7827" s="6"/>
      <c r="BI7827" s="6"/>
      <c r="BJ7827" s="6"/>
      <c r="BK7827" s="6"/>
      <c r="BL7827" s="6"/>
      <c r="BM7827" s="6"/>
      <c r="BN7827" s="6"/>
      <c r="BO7827" s="6"/>
      <c r="BP7827" s="6"/>
      <c r="BQ7827" s="6"/>
      <c r="BR7827" s="6"/>
      <c r="BS7827" s="6"/>
      <c r="BT7827" s="6"/>
      <c r="BU7827" s="6"/>
      <c r="BV7827" s="6"/>
      <c r="BW7827" s="6"/>
      <c r="BX7827" s="6"/>
      <c r="BY7827" s="6"/>
      <c r="BZ7827" s="6"/>
      <c r="CA7827" s="6"/>
      <c r="CB7827" s="6"/>
      <c r="CC7827" s="6"/>
      <c r="CD7827" s="6"/>
      <c r="CE7827" s="6"/>
      <c r="CF7827" s="6"/>
      <c r="CG7827" s="6"/>
      <c r="CH7827" s="6"/>
    </row>
    <row r="7828" ht="15.15" hidden="1" spans="1:86">
      <c r="A7828" s="4">
        <v>44150.6161111111</v>
      </c>
      <c r="B7828" s="6" t="s">
        <v>15</v>
      </c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 t="s">
        <v>18653</v>
      </c>
      <c r="AF7828" s="6">
        <v>79215671408</v>
      </c>
      <c r="AG7828" s="6" t="s">
        <v>18654</v>
      </c>
      <c r="AH7828" s="6" t="s">
        <v>18655</v>
      </c>
      <c r="AI7828" s="6" t="s">
        <v>16299</v>
      </c>
      <c r="AJ7828" s="7">
        <v>302</v>
      </c>
      <c r="AK7828" s="6" t="s">
        <v>74</v>
      </c>
      <c r="AL7828" s="6"/>
      <c r="AM7828" s="6"/>
      <c r="AN7828" s="6"/>
      <c r="AO7828" s="6"/>
      <c r="AP7828" s="6"/>
      <c r="AQ7828" s="6"/>
      <c r="AR7828" s="6"/>
      <c r="AS7828" s="6"/>
      <c r="AT7828" s="6"/>
      <c r="AU7828" s="6"/>
      <c r="AV7828" s="6"/>
      <c r="AW7828" s="6"/>
      <c r="AX7828" s="6"/>
      <c r="AY7828" s="6"/>
      <c r="AZ7828" s="6"/>
      <c r="BA7828" s="6"/>
      <c r="BB7828" s="6"/>
      <c r="BC7828" s="6"/>
      <c r="BD7828" s="6"/>
      <c r="BE7828" s="6"/>
      <c r="BF7828" s="6"/>
      <c r="BG7828" s="6"/>
      <c r="BH7828" s="6"/>
      <c r="BI7828" s="6"/>
      <c r="BJ7828" s="6"/>
      <c r="BK7828" s="6"/>
      <c r="BL7828" s="6"/>
      <c r="BM7828" s="6"/>
      <c r="BN7828" s="6"/>
      <c r="BO7828" s="6"/>
      <c r="BP7828" s="6"/>
      <c r="BQ7828" s="6"/>
      <c r="BR7828" s="6"/>
      <c r="BS7828" s="6"/>
      <c r="BT7828" s="6"/>
      <c r="BU7828" s="6"/>
      <c r="BV7828" s="6"/>
      <c r="BW7828" s="6"/>
      <c r="BX7828" s="6"/>
      <c r="BY7828" s="6"/>
      <c r="BZ7828" s="6"/>
      <c r="CA7828" s="6"/>
      <c r="CB7828" s="6"/>
      <c r="CC7828" s="6"/>
      <c r="CD7828" s="6"/>
      <c r="CE7828" s="6"/>
      <c r="CF7828" s="6"/>
      <c r="CG7828" s="6"/>
      <c r="CH7828" s="6"/>
    </row>
    <row r="7829" ht="15.15" hidden="1" spans="1:86">
      <c r="A7829" s="4">
        <v>44150.6164236111</v>
      </c>
      <c r="B7829" s="5" t="s">
        <v>169</v>
      </c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 t="s">
        <v>5714</v>
      </c>
      <c r="Y7829" s="6" t="s">
        <v>5715</v>
      </c>
      <c r="Z7829" s="6" t="s">
        <v>5716</v>
      </c>
      <c r="AA7829" s="6" t="s">
        <v>5717</v>
      </c>
      <c r="AB7829" s="6" t="s">
        <v>5718</v>
      </c>
      <c r="AC7829" s="7">
        <v>102</v>
      </c>
      <c r="AD7829" s="7" t="s">
        <v>4142</v>
      </c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  <c r="AU7829" s="6"/>
      <c r="AV7829" s="6"/>
      <c r="AW7829" s="6"/>
      <c r="AX7829" s="6"/>
      <c r="AY7829" s="6"/>
      <c r="AZ7829" s="6"/>
      <c r="BA7829" s="6"/>
      <c r="BB7829" s="6"/>
      <c r="BC7829" s="6"/>
      <c r="BD7829" s="6"/>
      <c r="BE7829" s="6"/>
      <c r="BF7829" s="6"/>
      <c r="BG7829" s="6"/>
      <c r="BH7829" s="6"/>
      <c r="BI7829" s="6"/>
      <c r="BJ7829" s="6"/>
      <c r="BK7829" s="6"/>
      <c r="BL7829" s="6"/>
      <c r="BM7829" s="6"/>
      <c r="BN7829" s="6"/>
      <c r="BO7829" s="6"/>
      <c r="BP7829" s="6"/>
      <c r="BQ7829" s="6"/>
      <c r="BR7829" s="6"/>
      <c r="BS7829" s="6"/>
      <c r="BT7829" s="6"/>
      <c r="BU7829" s="6"/>
      <c r="BV7829" s="6"/>
      <c r="BW7829" s="6"/>
      <c r="BX7829" s="6"/>
      <c r="BY7829" s="6"/>
      <c r="BZ7829" s="6"/>
      <c r="CA7829" s="6"/>
      <c r="CB7829" s="6"/>
      <c r="CC7829" s="6"/>
      <c r="CD7829" s="6"/>
      <c r="CE7829" s="6"/>
      <c r="CF7829" s="6"/>
      <c r="CG7829" s="6"/>
      <c r="CH7829" s="6"/>
    </row>
    <row r="7830" ht="15.15" spans="1:86">
      <c r="A7830" s="4">
        <v>44150.6190972222</v>
      </c>
      <c r="B7830" s="5" t="s">
        <v>11</v>
      </c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6"/>
      <c r="AV7830" s="6"/>
      <c r="AW7830" s="6"/>
      <c r="AX7830" s="6"/>
      <c r="AY7830" s="6"/>
      <c r="AZ7830" s="6"/>
      <c r="BA7830" s="6"/>
      <c r="BB7830" s="6"/>
      <c r="BC7830" s="6"/>
      <c r="BD7830" s="6"/>
      <c r="BE7830" s="6"/>
      <c r="BF7830" s="6"/>
      <c r="BG7830" s="6"/>
      <c r="BH7830" s="6"/>
      <c r="BI7830" s="6"/>
      <c r="BJ7830" s="6"/>
      <c r="BK7830" s="6"/>
      <c r="BL7830" s="6"/>
      <c r="BM7830" s="6"/>
      <c r="BN7830" s="6"/>
      <c r="BO7830" s="6" t="s">
        <v>13393</v>
      </c>
      <c r="BP7830" s="7">
        <v>89112256562</v>
      </c>
      <c r="BQ7830" s="6"/>
      <c r="BR7830" s="6" t="s">
        <v>14805</v>
      </c>
      <c r="BS7830" s="6" t="s">
        <v>18656</v>
      </c>
      <c r="BT7830" s="7">
        <v>136</v>
      </c>
      <c r="BU7830" s="8">
        <v>44144</v>
      </c>
      <c r="BV7830" s="6"/>
      <c r="BW7830" s="6"/>
      <c r="BX7830" s="6"/>
      <c r="BY7830" s="6"/>
      <c r="BZ7830" s="6"/>
      <c r="CA7830" s="6"/>
      <c r="CB7830" s="6"/>
      <c r="CC7830" s="6"/>
      <c r="CD7830" s="6"/>
      <c r="CE7830" s="6"/>
      <c r="CF7830" s="6"/>
      <c r="CG7830" s="6"/>
      <c r="CH7830" s="6"/>
    </row>
    <row r="7831" ht="15.15" spans="1:86">
      <c r="A7831" s="4">
        <v>44150.6240046296</v>
      </c>
      <c r="B7831" s="5" t="s">
        <v>11</v>
      </c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  <c r="AU7831" s="6"/>
      <c r="AV7831" s="6"/>
      <c r="AW7831" s="6"/>
      <c r="AX7831" s="6"/>
      <c r="AY7831" s="6"/>
      <c r="AZ7831" s="6"/>
      <c r="BA7831" s="6"/>
      <c r="BB7831" s="6"/>
      <c r="BC7831" s="6"/>
      <c r="BD7831" s="6"/>
      <c r="BE7831" s="6"/>
      <c r="BF7831" s="6"/>
      <c r="BG7831" s="6"/>
      <c r="BH7831" s="6"/>
      <c r="BI7831" s="6"/>
      <c r="BJ7831" s="6"/>
      <c r="BK7831" s="6"/>
      <c r="BL7831" s="6"/>
      <c r="BM7831" s="6"/>
      <c r="BN7831" s="6"/>
      <c r="BO7831" s="6" t="s">
        <v>18657</v>
      </c>
      <c r="BP7831" s="7">
        <v>89312029602</v>
      </c>
      <c r="BQ7831" s="6"/>
      <c r="BR7831" s="6" t="s">
        <v>18658</v>
      </c>
      <c r="BS7831" s="6" t="s">
        <v>16621</v>
      </c>
      <c r="BT7831" s="7">
        <v>239</v>
      </c>
      <c r="BU7831" s="8">
        <v>44146</v>
      </c>
      <c r="BV7831" s="6"/>
      <c r="BW7831" s="6"/>
      <c r="BX7831" s="6"/>
      <c r="BY7831" s="6"/>
      <c r="BZ7831" s="6"/>
      <c r="CA7831" s="6"/>
      <c r="CB7831" s="6"/>
      <c r="CC7831" s="6"/>
      <c r="CD7831" s="6"/>
      <c r="CE7831" s="6"/>
      <c r="CF7831" s="6"/>
      <c r="CG7831" s="6"/>
      <c r="CH7831" s="6"/>
    </row>
    <row r="7832" ht="15.15" spans="1:86">
      <c r="A7832" s="4">
        <v>44150.6264351852</v>
      </c>
      <c r="B7832" s="5" t="s">
        <v>11</v>
      </c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6"/>
      <c r="AV7832" s="6"/>
      <c r="AW7832" s="6"/>
      <c r="AX7832" s="6"/>
      <c r="AY7832" s="6"/>
      <c r="AZ7832" s="6"/>
      <c r="BA7832" s="6"/>
      <c r="BB7832" s="6"/>
      <c r="BC7832" s="6"/>
      <c r="BD7832" s="6"/>
      <c r="BE7832" s="6"/>
      <c r="BF7832" s="6"/>
      <c r="BG7832" s="6"/>
      <c r="BH7832" s="6"/>
      <c r="BI7832" s="6"/>
      <c r="BJ7832" s="6"/>
      <c r="BK7832" s="6"/>
      <c r="BL7832" s="6"/>
      <c r="BM7832" s="6"/>
      <c r="BN7832" s="6"/>
      <c r="BO7832" s="6" t="s">
        <v>18659</v>
      </c>
      <c r="BP7832" s="7">
        <v>89650727533</v>
      </c>
      <c r="BQ7832" s="6"/>
      <c r="BR7832" s="6" t="s">
        <v>18660</v>
      </c>
      <c r="BS7832" s="6" t="s">
        <v>16621</v>
      </c>
      <c r="BT7832" s="7">
        <v>239</v>
      </c>
      <c r="BU7832" s="8">
        <v>44145</v>
      </c>
      <c r="BV7832" s="6"/>
      <c r="BW7832" s="6"/>
      <c r="BX7832" s="6"/>
      <c r="BY7832" s="6"/>
      <c r="BZ7832" s="6"/>
      <c r="CA7832" s="6"/>
      <c r="CB7832" s="6"/>
      <c r="CC7832" s="6"/>
      <c r="CD7832" s="6"/>
      <c r="CE7832" s="6"/>
      <c r="CF7832" s="6"/>
      <c r="CG7832" s="6"/>
      <c r="CH7832" s="6"/>
    </row>
    <row r="7833" ht="15.15" spans="1:86">
      <c r="A7833" s="4">
        <v>44150.6274421296</v>
      </c>
      <c r="B7833" s="5" t="s">
        <v>11</v>
      </c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  <c r="AU7833" s="6"/>
      <c r="AV7833" s="6"/>
      <c r="AW7833" s="6"/>
      <c r="AX7833" s="6"/>
      <c r="AY7833" s="6"/>
      <c r="AZ7833" s="6"/>
      <c r="BA7833" s="6"/>
      <c r="BB7833" s="6"/>
      <c r="BC7833" s="6"/>
      <c r="BD7833" s="6"/>
      <c r="BE7833" s="6"/>
      <c r="BF7833" s="6"/>
      <c r="BG7833" s="6"/>
      <c r="BH7833" s="6"/>
      <c r="BI7833" s="6"/>
      <c r="BJ7833" s="6"/>
      <c r="BK7833" s="6"/>
      <c r="BL7833" s="6"/>
      <c r="BM7833" s="6"/>
      <c r="BN7833" s="6"/>
      <c r="BO7833" s="6" t="s">
        <v>18661</v>
      </c>
      <c r="BP7833" s="7">
        <v>89212831111</v>
      </c>
      <c r="BQ7833" s="6"/>
      <c r="BR7833" s="6" t="s">
        <v>18662</v>
      </c>
      <c r="BS7833" s="6" t="s">
        <v>16621</v>
      </c>
      <c r="BT7833" s="7">
        <v>239</v>
      </c>
      <c r="BU7833" s="8">
        <v>44150</v>
      </c>
      <c r="BV7833" s="6"/>
      <c r="BW7833" s="6"/>
      <c r="BX7833" s="6"/>
      <c r="BY7833" s="6"/>
      <c r="BZ7833" s="6"/>
      <c r="CA7833" s="6"/>
      <c r="CB7833" s="6"/>
      <c r="CC7833" s="6"/>
      <c r="CD7833" s="6"/>
      <c r="CE7833" s="6"/>
      <c r="CF7833" s="6"/>
      <c r="CG7833" s="6"/>
      <c r="CH7833" s="6"/>
    </row>
    <row r="7834" ht="15.15" spans="1:86">
      <c r="A7834" s="4">
        <v>44150.6286226852</v>
      </c>
      <c r="B7834" s="5" t="s">
        <v>11</v>
      </c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6"/>
      <c r="AV7834" s="6"/>
      <c r="AW7834" s="6"/>
      <c r="AX7834" s="6"/>
      <c r="AY7834" s="6"/>
      <c r="AZ7834" s="6"/>
      <c r="BA7834" s="6"/>
      <c r="BB7834" s="6"/>
      <c r="BC7834" s="6"/>
      <c r="BD7834" s="6"/>
      <c r="BE7834" s="6"/>
      <c r="BF7834" s="6"/>
      <c r="BG7834" s="6"/>
      <c r="BH7834" s="6"/>
      <c r="BI7834" s="6"/>
      <c r="BJ7834" s="6"/>
      <c r="BK7834" s="6"/>
      <c r="BL7834" s="6"/>
      <c r="BM7834" s="6"/>
      <c r="BN7834" s="6"/>
      <c r="BO7834" s="6" t="s">
        <v>18663</v>
      </c>
      <c r="BP7834" s="7">
        <v>89215811524</v>
      </c>
      <c r="BQ7834" s="6"/>
      <c r="BR7834" s="6" t="s">
        <v>18664</v>
      </c>
      <c r="BS7834" s="6" t="s">
        <v>16621</v>
      </c>
      <c r="BT7834" s="7">
        <v>239</v>
      </c>
      <c r="BU7834" s="8">
        <v>44150</v>
      </c>
      <c r="BV7834" s="6"/>
      <c r="BW7834" s="6"/>
      <c r="BX7834" s="6"/>
      <c r="BY7834" s="6"/>
      <c r="BZ7834" s="6"/>
      <c r="CA7834" s="6"/>
      <c r="CB7834" s="6"/>
      <c r="CC7834" s="6"/>
      <c r="CD7834" s="6"/>
      <c r="CE7834" s="6"/>
      <c r="CF7834" s="6"/>
      <c r="CG7834" s="6"/>
      <c r="CH7834" s="6"/>
    </row>
    <row r="7835" ht="15.15" hidden="1" spans="1:86">
      <c r="A7835" s="4">
        <v>44150.6315856481</v>
      </c>
      <c r="B7835" s="5" t="s">
        <v>65</v>
      </c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 t="s">
        <v>1375</v>
      </c>
      <c r="R7835" s="7">
        <v>89111836272</v>
      </c>
      <c r="S7835" s="6" t="s">
        <v>1376</v>
      </c>
      <c r="T7835" s="6" t="s">
        <v>1377</v>
      </c>
      <c r="U7835" s="6" t="s">
        <v>5528</v>
      </c>
      <c r="V7835" s="7">
        <v>101</v>
      </c>
      <c r="W7835" s="8">
        <v>44150</v>
      </c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6"/>
      <c r="AV7835" s="6"/>
      <c r="AW7835" s="6"/>
      <c r="AX7835" s="6"/>
      <c r="AY7835" s="6"/>
      <c r="AZ7835" s="6"/>
      <c r="BA7835" s="6"/>
      <c r="BB7835" s="6"/>
      <c r="BC7835" s="6"/>
      <c r="BD7835" s="6"/>
      <c r="BE7835" s="6"/>
      <c r="BF7835" s="6"/>
      <c r="BG7835" s="6"/>
      <c r="BH7835" s="6"/>
      <c r="BI7835" s="6"/>
      <c r="BJ7835" s="6"/>
      <c r="BK7835" s="6"/>
      <c r="BL7835" s="6"/>
      <c r="BM7835" s="6"/>
      <c r="BN7835" s="6"/>
      <c r="BO7835" s="6"/>
      <c r="BP7835" s="6"/>
      <c r="BQ7835" s="6"/>
      <c r="BR7835" s="6"/>
      <c r="BS7835" s="6"/>
      <c r="BT7835" s="6"/>
      <c r="BU7835" s="6"/>
      <c r="BV7835" s="6"/>
      <c r="BW7835" s="6"/>
      <c r="BX7835" s="6"/>
      <c r="BY7835" s="6"/>
      <c r="BZ7835" s="6"/>
      <c r="CA7835" s="6"/>
      <c r="CB7835" s="6"/>
      <c r="CC7835" s="6"/>
      <c r="CD7835" s="6"/>
      <c r="CE7835" s="6"/>
      <c r="CF7835" s="6"/>
      <c r="CG7835" s="6"/>
      <c r="CH7835" s="6"/>
    </row>
    <row r="7836" ht="15.15" hidden="1" spans="1:86">
      <c r="A7836" s="4">
        <v>44150.6326967593</v>
      </c>
      <c r="B7836" s="5" t="s">
        <v>65</v>
      </c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 t="s">
        <v>1375</v>
      </c>
      <c r="R7836" s="7">
        <v>89111836272</v>
      </c>
      <c r="S7836" s="6" t="s">
        <v>1376</v>
      </c>
      <c r="T7836" s="6" t="s">
        <v>1377</v>
      </c>
      <c r="U7836" s="6" t="s">
        <v>1988</v>
      </c>
      <c r="V7836" s="6" t="s">
        <v>4916</v>
      </c>
      <c r="W7836" s="8">
        <v>44150</v>
      </c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6"/>
      <c r="AX7836" s="6"/>
      <c r="AY7836" s="6"/>
      <c r="AZ7836" s="6"/>
      <c r="BA7836" s="6"/>
      <c r="BB7836" s="6"/>
      <c r="BC7836" s="6"/>
      <c r="BD7836" s="6"/>
      <c r="BE7836" s="6"/>
      <c r="BF7836" s="6"/>
      <c r="BG7836" s="6"/>
      <c r="BH7836" s="6"/>
      <c r="BI7836" s="6"/>
      <c r="BJ7836" s="6"/>
      <c r="BK7836" s="6"/>
      <c r="BL7836" s="6"/>
      <c r="BM7836" s="6"/>
      <c r="BN7836" s="6"/>
      <c r="BO7836" s="6"/>
      <c r="BP7836" s="6"/>
      <c r="BQ7836" s="6"/>
      <c r="BR7836" s="6"/>
      <c r="BS7836" s="6"/>
      <c r="BT7836" s="6"/>
      <c r="BU7836" s="6"/>
      <c r="BV7836" s="6"/>
      <c r="BW7836" s="6"/>
      <c r="BX7836" s="6"/>
      <c r="BY7836" s="6"/>
      <c r="BZ7836" s="6"/>
      <c r="CA7836" s="6"/>
      <c r="CB7836" s="6"/>
      <c r="CC7836" s="6"/>
      <c r="CD7836" s="6"/>
      <c r="CE7836" s="6"/>
      <c r="CF7836" s="6"/>
      <c r="CG7836" s="6"/>
      <c r="CH7836" s="6"/>
    </row>
    <row r="7837" ht="15.15" hidden="1" spans="1:86">
      <c r="A7837" s="4">
        <v>44150.6416666667</v>
      </c>
      <c r="B7837" s="6" t="s">
        <v>80</v>
      </c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6"/>
      <c r="AV7837" s="6"/>
      <c r="AW7837" s="6"/>
      <c r="AX7837" s="6"/>
      <c r="AY7837" s="6"/>
      <c r="AZ7837" s="6"/>
      <c r="BA7837" s="6"/>
      <c r="BB7837" s="6"/>
      <c r="BC7837" s="6"/>
      <c r="BD7837" s="6"/>
      <c r="BE7837" s="6"/>
      <c r="BF7837" s="6"/>
      <c r="BG7837" s="6" t="s">
        <v>18665</v>
      </c>
      <c r="BH7837" s="7">
        <v>89811009591</v>
      </c>
      <c r="BI7837" s="6" t="s">
        <v>18666</v>
      </c>
      <c r="BJ7837" s="6" t="s">
        <v>18667</v>
      </c>
      <c r="BK7837" s="6" t="s">
        <v>18668</v>
      </c>
      <c r="BL7837" s="6" t="s">
        <v>18669</v>
      </c>
      <c r="BM7837" s="7">
        <v>115</v>
      </c>
      <c r="BN7837" s="5" t="s">
        <v>18670</v>
      </c>
      <c r="BO7837" s="6"/>
      <c r="BP7837" s="6"/>
      <c r="BQ7837" s="6"/>
      <c r="BR7837" s="6"/>
      <c r="BS7837" s="6"/>
      <c r="BT7837" s="6"/>
      <c r="BU7837" s="6"/>
      <c r="BV7837" s="6"/>
      <c r="BW7837" s="6"/>
      <c r="BX7837" s="6"/>
      <c r="BY7837" s="6"/>
      <c r="BZ7837" s="6"/>
      <c r="CA7837" s="6"/>
      <c r="CB7837" s="6"/>
      <c r="CC7837" s="6"/>
      <c r="CD7837" s="6"/>
      <c r="CE7837" s="6"/>
      <c r="CF7837" s="6"/>
      <c r="CG7837" s="6"/>
      <c r="CH7837" s="6"/>
    </row>
    <row r="7838" ht="15.15" spans="1:86">
      <c r="A7838" s="4">
        <v>44150.6446527778</v>
      </c>
      <c r="B7838" s="5" t="s">
        <v>11</v>
      </c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6"/>
      <c r="AV7838" s="6"/>
      <c r="AW7838" s="6"/>
      <c r="AX7838" s="6"/>
      <c r="AY7838" s="6"/>
      <c r="AZ7838" s="6"/>
      <c r="BA7838" s="6"/>
      <c r="BB7838" s="6"/>
      <c r="BC7838" s="6"/>
      <c r="BD7838" s="6"/>
      <c r="BE7838" s="6"/>
      <c r="BF7838" s="6"/>
      <c r="BG7838" s="6"/>
      <c r="BH7838" s="6"/>
      <c r="BI7838" s="6"/>
      <c r="BJ7838" s="6"/>
      <c r="BK7838" s="6"/>
      <c r="BL7838" s="6"/>
      <c r="BM7838" s="6"/>
      <c r="BN7838" s="6"/>
      <c r="BO7838" s="6" t="s">
        <v>18671</v>
      </c>
      <c r="BP7838" s="7">
        <v>89213010860</v>
      </c>
      <c r="BQ7838" s="6" t="s">
        <v>18672</v>
      </c>
      <c r="BR7838" s="6" t="s">
        <v>18673</v>
      </c>
      <c r="BS7838" s="6" t="s">
        <v>16621</v>
      </c>
      <c r="BT7838" s="7">
        <v>239</v>
      </c>
      <c r="BU7838" s="8">
        <v>44150</v>
      </c>
      <c r="BV7838" s="6"/>
      <c r="BW7838" s="6"/>
      <c r="BX7838" s="6"/>
      <c r="BY7838" s="6"/>
      <c r="BZ7838" s="6"/>
      <c r="CA7838" s="6"/>
      <c r="CB7838" s="6"/>
      <c r="CC7838" s="6"/>
      <c r="CD7838" s="6"/>
      <c r="CE7838" s="6"/>
      <c r="CF7838" s="6"/>
      <c r="CG7838" s="6"/>
      <c r="CH7838" s="6"/>
    </row>
    <row r="7839" ht="15.15" hidden="1" spans="1:86">
      <c r="A7839" s="4">
        <v>44150.6589583333</v>
      </c>
      <c r="B7839" s="5" t="s">
        <v>65</v>
      </c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 t="s">
        <v>18674</v>
      </c>
      <c r="R7839" s="7">
        <v>89219606992</v>
      </c>
      <c r="S7839" s="6" t="s">
        <v>18675</v>
      </c>
      <c r="T7839" s="6" t="s">
        <v>18676</v>
      </c>
      <c r="U7839" s="6" t="s">
        <v>16213</v>
      </c>
      <c r="V7839" s="7">
        <v>110</v>
      </c>
      <c r="W7839" s="8">
        <v>44150</v>
      </c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  <c r="AU7839" s="6"/>
      <c r="AV7839" s="6"/>
      <c r="AW7839" s="6"/>
      <c r="AX7839" s="6"/>
      <c r="AY7839" s="6"/>
      <c r="AZ7839" s="6"/>
      <c r="BA7839" s="6"/>
      <c r="BB7839" s="6"/>
      <c r="BC7839" s="6"/>
      <c r="BD7839" s="6"/>
      <c r="BE7839" s="6"/>
      <c r="BF7839" s="6"/>
      <c r="BG7839" s="6"/>
      <c r="BH7839" s="6"/>
      <c r="BI7839" s="6"/>
      <c r="BJ7839" s="6"/>
      <c r="BK7839" s="6"/>
      <c r="BL7839" s="6"/>
      <c r="BM7839" s="6"/>
      <c r="BN7839" s="6"/>
      <c r="BO7839" s="6"/>
      <c r="BP7839" s="6"/>
      <c r="BQ7839" s="6"/>
      <c r="BR7839" s="6"/>
      <c r="BS7839" s="6"/>
      <c r="BT7839" s="6"/>
      <c r="BU7839" s="6"/>
      <c r="BV7839" s="6"/>
      <c r="BW7839" s="6"/>
      <c r="BX7839" s="6"/>
      <c r="BY7839" s="6"/>
      <c r="BZ7839" s="6"/>
      <c r="CA7839" s="6"/>
      <c r="CB7839" s="6"/>
      <c r="CC7839" s="6"/>
      <c r="CD7839" s="6"/>
      <c r="CE7839" s="6"/>
      <c r="CF7839" s="6"/>
      <c r="CG7839" s="6"/>
      <c r="CH7839" s="6"/>
    </row>
    <row r="7840" ht="15.15" spans="1:86">
      <c r="A7840" s="4">
        <v>44150.6600231481</v>
      </c>
      <c r="B7840" s="5" t="s">
        <v>11</v>
      </c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6"/>
      <c r="AV7840" s="6"/>
      <c r="AW7840" s="6"/>
      <c r="AX7840" s="6"/>
      <c r="AY7840" s="6"/>
      <c r="AZ7840" s="6"/>
      <c r="BA7840" s="6"/>
      <c r="BB7840" s="6"/>
      <c r="BC7840" s="6"/>
      <c r="BD7840" s="6"/>
      <c r="BE7840" s="6"/>
      <c r="BF7840" s="6"/>
      <c r="BG7840" s="6"/>
      <c r="BH7840" s="6"/>
      <c r="BI7840" s="6"/>
      <c r="BJ7840" s="6"/>
      <c r="BK7840" s="6"/>
      <c r="BL7840" s="6"/>
      <c r="BM7840" s="6"/>
      <c r="BN7840" s="6"/>
      <c r="BO7840" s="6" t="s">
        <v>5130</v>
      </c>
      <c r="BP7840" s="7">
        <v>89217937715</v>
      </c>
      <c r="BQ7840" s="6" t="s">
        <v>5131</v>
      </c>
      <c r="BR7840" s="6" t="s">
        <v>13084</v>
      </c>
      <c r="BS7840" s="6" t="s">
        <v>3853</v>
      </c>
      <c r="BT7840" s="7">
        <v>151</v>
      </c>
      <c r="BU7840" s="8">
        <v>44150</v>
      </c>
      <c r="BV7840" s="6"/>
      <c r="BW7840" s="6"/>
      <c r="BX7840" s="6"/>
      <c r="BY7840" s="6"/>
      <c r="BZ7840" s="6"/>
      <c r="CA7840" s="6"/>
      <c r="CB7840" s="6"/>
      <c r="CC7840" s="6"/>
      <c r="CD7840" s="6"/>
      <c r="CE7840" s="6"/>
      <c r="CF7840" s="6"/>
      <c r="CG7840" s="6"/>
      <c r="CH7840" s="6"/>
    </row>
    <row r="7841" ht="15.15" hidden="1" spans="1:86">
      <c r="A7841" s="4">
        <v>44150.6665393518</v>
      </c>
      <c r="B7841" s="6" t="s">
        <v>15</v>
      </c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 t="s">
        <v>18677</v>
      </c>
      <c r="AF7841" s="7">
        <v>89811402027</v>
      </c>
      <c r="AG7841" s="6" t="s">
        <v>18678</v>
      </c>
      <c r="AH7841" s="6" t="s">
        <v>18679</v>
      </c>
      <c r="AI7841" s="6" t="s">
        <v>18680</v>
      </c>
      <c r="AJ7841" s="7">
        <v>107</v>
      </c>
      <c r="AK7841" s="5" t="s">
        <v>7625</v>
      </c>
      <c r="AL7841" s="6"/>
      <c r="AM7841" s="6"/>
      <c r="AN7841" s="6"/>
      <c r="AO7841" s="6"/>
      <c r="AP7841" s="6"/>
      <c r="AQ7841" s="6"/>
      <c r="AR7841" s="6"/>
      <c r="AS7841" s="6"/>
      <c r="AT7841" s="6"/>
      <c r="AU7841" s="6"/>
      <c r="AV7841" s="6"/>
      <c r="AW7841" s="6"/>
      <c r="AX7841" s="6"/>
      <c r="AY7841" s="6"/>
      <c r="AZ7841" s="6"/>
      <c r="BA7841" s="6"/>
      <c r="BB7841" s="6"/>
      <c r="BC7841" s="6"/>
      <c r="BD7841" s="6"/>
      <c r="BE7841" s="6"/>
      <c r="BF7841" s="6"/>
      <c r="BG7841" s="6"/>
      <c r="BH7841" s="6"/>
      <c r="BI7841" s="6"/>
      <c r="BJ7841" s="6"/>
      <c r="BK7841" s="6"/>
      <c r="BL7841" s="6"/>
      <c r="BM7841" s="6"/>
      <c r="BN7841" s="6"/>
      <c r="BO7841" s="6"/>
      <c r="BP7841" s="6"/>
      <c r="BQ7841" s="6"/>
      <c r="BR7841" s="6"/>
      <c r="BS7841" s="6"/>
      <c r="BT7841" s="6"/>
      <c r="BU7841" s="6"/>
      <c r="BV7841" s="6"/>
      <c r="BW7841" s="6"/>
      <c r="BX7841" s="6"/>
      <c r="BY7841" s="6"/>
      <c r="BZ7841" s="6"/>
      <c r="CA7841" s="6"/>
      <c r="CB7841" s="6"/>
      <c r="CC7841" s="6"/>
      <c r="CD7841" s="6"/>
      <c r="CE7841" s="6"/>
      <c r="CF7841" s="6"/>
      <c r="CG7841" s="6"/>
      <c r="CH7841" s="6"/>
    </row>
    <row r="7842" ht="15.15" hidden="1" spans="1:86">
      <c r="A7842" s="4">
        <v>44150.6683217593</v>
      </c>
      <c r="B7842" s="5" t="s">
        <v>65</v>
      </c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 t="s">
        <v>18681</v>
      </c>
      <c r="R7842" s="6">
        <v>79030981053</v>
      </c>
      <c r="S7842" s="6" t="s">
        <v>18682</v>
      </c>
      <c r="T7842" s="6" t="s">
        <v>18683</v>
      </c>
      <c r="U7842" s="6" t="s">
        <v>18684</v>
      </c>
      <c r="V7842" s="6" t="s">
        <v>18685</v>
      </c>
      <c r="W7842" s="8">
        <v>44150</v>
      </c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6"/>
      <c r="AV7842" s="6"/>
      <c r="AW7842" s="6"/>
      <c r="AX7842" s="6"/>
      <c r="AY7842" s="6"/>
      <c r="AZ7842" s="6"/>
      <c r="BA7842" s="6"/>
      <c r="BB7842" s="6"/>
      <c r="BC7842" s="6"/>
      <c r="BD7842" s="6"/>
      <c r="BE7842" s="6"/>
      <c r="BF7842" s="6"/>
      <c r="BG7842" s="6"/>
      <c r="BH7842" s="6"/>
      <c r="BI7842" s="6"/>
      <c r="BJ7842" s="6"/>
      <c r="BK7842" s="6"/>
      <c r="BL7842" s="6"/>
      <c r="BM7842" s="6"/>
      <c r="BN7842" s="6"/>
      <c r="BO7842" s="6"/>
      <c r="BP7842" s="6"/>
      <c r="BQ7842" s="6"/>
      <c r="BR7842" s="6"/>
      <c r="BS7842" s="6"/>
      <c r="BT7842" s="6"/>
      <c r="BU7842" s="6"/>
      <c r="BV7842" s="6"/>
      <c r="BW7842" s="6"/>
      <c r="BX7842" s="6"/>
      <c r="BY7842" s="6"/>
      <c r="BZ7842" s="6"/>
      <c r="CA7842" s="6"/>
      <c r="CB7842" s="6"/>
      <c r="CC7842" s="6"/>
      <c r="CD7842" s="6"/>
      <c r="CE7842" s="6"/>
      <c r="CF7842" s="6"/>
      <c r="CG7842" s="6"/>
      <c r="CH7842" s="6"/>
    </row>
    <row r="7843" ht="15.15" hidden="1" spans="1:86">
      <c r="A7843" s="4">
        <v>44150.6706018519</v>
      </c>
      <c r="B7843" s="5" t="s">
        <v>65</v>
      </c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 t="s">
        <v>18681</v>
      </c>
      <c r="R7843" s="6">
        <v>79030981053</v>
      </c>
      <c r="S7843" s="6" t="s">
        <v>18682</v>
      </c>
      <c r="T7843" s="6" t="s">
        <v>18683</v>
      </c>
      <c r="U7843" s="6" t="s">
        <v>9789</v>
      </c>
      <c r="V7843" s="6" t="s">
        <v>18685</v>
      </c>
      <c r="W7843" s="8">
        <v>44150</v>
      </c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  <c r="AU7843" s="6"/>
      <c r="AV7843" s="6"/>
      <c r="AW7843" s="6"/>
      <c r="AX7843" s="6"/>
      <c r="AY7843" s="6"/>
      <c r="AZ7843" s="6"/>
      <c r="BA7843" s="6"/>
      <c r="BB7843" s="6"/>
      <c r="BC7843" s="6"/>
      <c r="BD7843" s="6"/>
      <c r="BE7843" s="6"/>
      <c r="BF7843" s="6"/>
      <c r="BG7843" s="6"/>
      <c r="BH7843" s="6"/>
      <c r="BI7843" s="6"/>
      <c r="BJ7843" s="6"/>
      <c r="BK7843" s="6"/>
      <c r="BL7843" s="6"/>
      <c r="BM7843" s="6"/>
      <c r="BN7843" s="6"/>
      <c r="BO7843" s="6"/>
      <c r="BP7843" s="6"/>
      <c r="BQ7843" s="6"/>
      <c r="BR7843" s="6"/>
      <c r="BS7843" s="6"/>
      <c r="BT7843" s="6"/>
      <c r="BU7843" s="6"/>
      <c r="BV7843" s="6"/>
      <c r="BW7843" s="6"/>
      <c r="BX7843" s="6"/>
      <c r="BY7843" s="6"/>
      <c r="BZ7843" s="6"/>
      <c r="CA7843" s="6"/>
      <c r="CB7843" s="6"/>
      <c r="CC7843" s="6"/>
      <c r="CD7843" s="6"/>
      <c r="CE7843" s="6"/>
      <c r="CF7843" s="6"/>
      <c r="CG7843" s="6"/>
      <c r="CH7843" s="6"/>
    </row>
    <row r="7844" ht="15.15" hidden="1" spans="1:86">
      <c r="A7844" s="4">
        <v>44150.6876041667</v>
      </c>
      <c r="B7844" s="6" t="s">
        <v>15</v>
      </c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 t="s">
        <v>18686</v>
      </c>
      <c r="AF7844" s="6">
        <v>79112368875</v>
      </c>
      <c r="AG7844" s="6" t="s">
        <v>18687</v>
      </c>
      <c r="AH7844" s="6" t="s">
        <v>18688</v>
      </c>
      <c r="AI7844" s="6" t="s">
        <v>18689</v>
      </c>
      <c r="AJ7844" s="7">
        <v>120</v>
      </c>
      <c r="AK7844" s="6" t="s">
        <v>20</v>
      </c>
      <c r="AL7844" s="6"/>
      <c r="AM7844" s="6"/>
      <c r="AN7844" s="6"/>
      <c r="AO7844" s="6"/>
      <c r="AP7844" s="6"/>
      <c r="AQ7844" s="6"/>
      <c r="AR7844" s="6"/>
      <c r="AS7844" s="6"/>
      <c r="AT7844" s="6"/>
      <c r="AU7844" s="6"/>
      <c r="AV7844" s="6"/>
      <c r="AW7844" s="6"/>
      <c r="AX7844" s="6"/>
      <c r="AY7844" s="6"/>
      <c r="AZ7844" s="6"/>
      <c r="BA7844" s="6"/>
      <c r="BB7844" s="6"/>
      <c r="BC7844" s="6"/>
      <c r="BD7844" s="6"/>
      <c r="BE7844" s="6"/>
      <c r="BF7844" s="6"/>
      <c r="BG7844" s="6"/>
      <c r="BH7844" s="6"/>
      <c r="BI7844" s="6"/>
      <c r="BJ7844" s="6"/>
      <c r="BK7844" s="6"/>
      <c r="BL7844" s="6"/>
      <c r="BM7844" s="6"/>
      <c r="BN7844" s="6"/>
      <c r="BO7844" s="6"/>
      <c r="BP7844" s="6"/>
      <c r="BQ7844" s="6"/>
      <c r="BR7844" s="6"/>
      <c r="BS7844" s="6"/>
      <c r="BT7844" s="6"/>
      <c r="BU7844" s="6"/>
      <c r="BV7844" s="6"/>
      <c r="BW7844" s="6"/>
      <c r="BX7844" s="6"/>
      <c r="BY7844" s="6"/>
      <c r="BZ7844" s="6"/>
      <c r="CA7844" s="6"/>
      <c r="CB7844" s="6"/>
      <c r="CC7844" s="6"/>
      <c r="CD7844" s="6"/>
      <c r="CE7844" s="6"/>
      <c r="CF7844" s="6"/>
      <c r="CG7844" s="6"/>
      <c r="CH7844" s="6"/>
    </row>
    <row r="7845" ht="15.15" hidden="1" spans="1:86">
      <c r="A7845" s="4">
        <v>44150.6901273148</v>
      </c>
      <c r="B7845" s="5" t="s">
        <v>192</v>
      </c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6"/>
      <c r="AV7845" s="6"/>
      <c r="AW7845" s="6"/>
      <c r="AX7845" s="6"/>
      <c r="AY7845" s="6"/>
      <c r="AZ7845" s="6" t="s">
        <v>17561</v>
      </c>
      <c r="BA7845" s="6">
        <v>79219407619</v>
      </c>
      <c r="BB7845" s="6" t="s">
        <v>17563</v>
      </c>
      <c r="BC7845" s="6" t="s">
        <v>17564</v>
      </c>
      <c r="BD7845" s="6" t="s">
        <v>1086</v>
      </c>
      <c r="BE7845" s="7">
        <v>103</v>
      </c>
      <c r="BF7845" s="8">
        <v>44150</v>
      </c>
      <c r="BG7845" s="6"/>
      <c r="BH7845" s="6"/>
      <c r="BI7845" s="6"/>
      <c r="BJ7845" s="6"/>
      <c r="BK7845" s="6"/>
      <c r="BL7845" s="6"/>
      <c r="BM7845" s="6"/>
      <c r="BN7845" s="6"/>
      <c r="BO7845" s="6"/>
      <c r="BP7845" s="6"/>
      <c r="BQ7845" s="6"/>
      <c r="BR7845" s="6"/>
      <c r="BS7845" s="6"/>
      <c r="BT7845" s="6"/>
      <c r="BU7845" s="6"/>
      <c r="BV7845" s="6"/>
      <c r="BW7845" s="6"/>
      <c r="BX7845" s="6"/>
      <c r="BY7845" s="6"/>
      <c r="BZ7845" s="6"/>
      <c r="CA7845" s="6"/>
      <c r="CB7845" s="6"/>
      <c r="CC7845" s="6"/>
      <c r="CD7845" s="6"/>
      <c r="CE7845" s="6"/>
      <c r="CF7845" s="6"/>
      <c r="CG7845" s="6"/>
      <c r="CH7845" s="6"/>
    </row>
    <row r="7846" ht="15.15" hidden="1" spans="1:86">
      <c r="A7846" s="4">
        <v>44150.6902893518</v>
      </c>
      <c r="B7846" s="5" t="s">
        <v>169</v>
      </c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 t="s">
        <v>10785</v>
      </c>
      <c r="Y7846" s="6">
        <v>79062601967</v>
      </c>
      <c r="Z7846" s="6" t="s">
        <v>10786</v>
      </c>
      <c r="AA7846" s="6" t="s">
        <v>10787</v>
      </c>
      <c r="AB7846" s="6" t="s">
        <v>1091</v>
      </c>
      <c r="AC7846" s="7">
        <v>201</v>
      </c>
      <c r="AD7846" s="8">
        <v>44150</v>
      </c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6"/>
      <c r="AS7846" s="6"/>
      <c r="AT7846" s="6"/>
      <c r="AU7846" s="6"/>
      <c r="AV7846" s="6"/>
      <c r="AW7846" s="6"/>
      <c r="AX7846" s="6"/>
      <c r="AY7846" s="6"/>
      <c r="AZ7846" s="6"/>
      <c r="BA7846" s="6"/>
      <c r="BB7846" s="6"/>
      <c r="BC7846" s="6"/>
      <c r="BD7846" s="6"/>
      <c r="BE7846" s="6"/>
      <c r="BF7846" s="6"/>
      <c r="BG7846" s="6"/>
      <c r="BH7846" s="6"/>
      <c r="BI7846" s="6"/>
      <c r="BJ7846" s="6"/>
      <c r="BK7846" s="6"/>
      <c r="BL7846" s="6"/>
      <c r="BM7846" s="6"/>
      <c r="BN7846" s="6"/>
      <c r="BO7846" s="6"/>
      <c r="BP7846" s="6"/>
      <c r="BQ7846" s="6"/>
      <c r="BR7846" s="6"/>
      <c r="BS7846" s="6"/>
      <c r="BT7846" s="6"/>
      <c r="BU7846" s="6"/>
      <c r="BV7846" s="6"/>
      <c r="BW7846" s="6"/>
      <c r="BX7846" s="6"/>
      <c r="BY7846" s="6"/>
      <c r="BZ7846" s="6"/>
      <c r="CA7846" s="6"/>
      <c r="CB7846" s="6"/>
      <c r="CC7846" s="6"/>
      <c r="CD7846" s="6"/>
      <c r="CE7846" s="6"/>
      <c r="CF7846" s="6"/>
      <c r="CG7846" s="6"/>
      <c r="CH7846" s="6"/>
    </row>
    <row r="7847" ht="15.15" hidden="1" spans="1:86">
      <c r="A7847" s="4">
        <v>44150.6907523148</v>
      </c>
      <c r="B7847" s="5" t="s">
        <v>169</v>
      </c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 t="s">
        <v>5743</v>
      </c>
      <c r="Y7847" s="7">
        <v>89046484823</v>
      </c>
      <c r="Z7847" s="6" t="s">
        <v>5744</v>
      </c>
      <c r="AA7847" s="6" t="s">
        <v>5745</v>
      </c>
      <c r="AB7847" s="6" t="s">
        <v>18690</v>
      </c>
      <c r="AC7847" s="7">
        <v>108</v>
      </c>
      <c r="AD7847" s="8">
        <v>44149</v>
      </c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6"/>
      <c r="AS7847" s="6"/>
      <c r="AT7847" s="6"/>
      <c r="AU7847" s="6"/>
      <c r="AV7847" s="6"/>
      <c r="AW7847" s="6"/>
      <c r="AX7847" s="6"/>
      <c r="AY7847" s="6"/>
      <c r="AZ7847" s="6"/>
      <c r="BA7847" s="6"/>
      <c r="BB7847" s="6"/>
      <c r="BC7847" s="6"/>
      <c r="BD7847" s="6"/>
      <c r="BE7847" s="6"/>
      <c r="BF7847" s="6"/>
      <c r="BG7847" s="6"/>
      <c r="BH7847" s="6"/>
      <c r="BI7847" s="6"/>
      <c r="BJ7847" s="6"/>
      <c r="BK7847" s="6"/>
      <c r="BL7847" s="6"/>
      <c r="BM7847" s="6"/>
      <c r="BN7847" s="6"/>
      <c r="BO7847" s="6"/>
      <c r="BP7847" s="6"/>
      <c r="BQ7847" s="6"/>
      <c r="BR7847" s="6"/>
      <c r="BS7847" s="6"/>
      <c r="BT7847" s="6"/>
      <c r="BU7847" s="6"/>
      <c r="BV7847" s="6"/>
      <c r="BW7847" s="6"/>
      <c r="BX7847" s="6"/>
      <c r="BY7847" s="6"/>
      <c r="BZ7847" s="6"/>
      <c r="CA7847" s="6"/>
      <c r="CB7847" s="6"/>
      <c r="CC7847" s="6"/>
      <c r="CD7847" s="6"/>
      <c r="CE7847" s="6"/>
      <c r="CF7847" s="6"/>
      <c r="CG7847" s="6"/>
      <c r="CH7847" s="6"/>
    </row>
    <row r="7848" ht="15.15" hidden="1" spans="1:86">
      <c r="A7848" s="4">
        <v>44150.6928125</v>
      </c>
      <c r="B7848" s="5" t="s">
        <v>65</v>
      </c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 t="s">
        <v>18691</v>
      </c>
      <c r="R7848" s="7">
        <v>89502244960</v>
      </c>
      <c r="S7848" s="6" t="s">
        <v>18692</v>
      </c>
      <c r="T7848" s="6" t="s">
        <v>9756</v>
      </c>
      <c r="U7848" s="6" t="s">
        <v>5093</v>
      </c>
      <c r="V7848" s="7">
        <v>201</v>
      </c>
      <c r="W7848" s="8">
        <v>44144</v>
      </c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6"/>
      <c r="AS7848" s="6"/>
      <c r="AT7848" s="6"/>
      <c r="AU7848" s="6"/>
      <c r="AV7848" s="6"/>
      <c r="AW7848" s="6"/>
      <c r="AX7848" s="6"/>
      <c r="AY7848" s="6"/>
      <c r="AZ7848" s="6"/>
      <c r="BA7848" s="6"/>
      <c r="BB7848" s="6"/>
      <c r="BC7848" s="6"/>
      <c r="BD7848" s="6"/>
      <c r="BE7848" s="6"/>
      <c r="BF7848" s="6"/>
      <c r="BG7848" s="6"/>
      <c r="BH7848" s="6"/>
      <c r="BI7848" s="6"/>
      <c r="BJ7848" s="6"/>
      <c r="BK7848" s="6"/>
      <c r="BL7848" s="6"/>
      <c r="BM7848" s="6"/>
      <c r="BN7848" s="6"/>
      <c r="BO7848" s="6"/>
      <c r="BP7848" s="6"/>
      <c r="BQ7848" s="6"/>
      <c r="BR7848" s="6"/>
      <c r="BS7848" s="6"/>
      <c r="BT7848" s="6"/>
      <c r="BU7848" s="6"/>
      <c r="BV7848" s="6"/>
      <c r="BW7848" s="6"/>
      <c r="BX7848" s="6"/>
      <c r="BY7848" s="6"/>
      <c r="BZ7848" s="6"/>
      <c r="CA7848" s="6"/>
      <c r="CB7848" s="6"/>
      <c r="CC7848" s="6"/>
      <c r="CD7848" s="6"/>
      <c r="CE7848" s="6"/>
      <c r="CF7848" s="6"/>
      <c r="CG7848" s="6"/>
      <c r="CH7848" s="6"/>
    </row>
    <row r="7849" ht="15.15" hidden="1" spans="1:86">
      <c r="A7849" s="4">
        <v>44150.6928472222</v>
      </c>
      <c r="B7849" s="6" t="s">
        <v>80</v>
      </c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U7849" s="6"/>
      <c r="AV7849" s="6"/>
      <c r="AW7849" s="6"/>
      <c r="AX7849" s="6"/>
      <c r="AY7849" s="6"/>
      <c r="AZ7849" s="6"/>
      <c r="BA7849" s="6"/>
      <c r="BB7849" s="6"/>
      <c r="BC7849" s="6"/>
      <c r="BD7849" s="6"/>
      <c r="BE7849" s="6"/>
      <c r="BF7849" s="6"/>
      <c r="BG7849" s="6" t="s">
        <v>18693</v>
      </c>
      <c r="BH7849" s="6">
        <v>79217807541</v>
      </c>
      <c r="BI7849" s="6" t="s">
        <v>18694</v>
      </c>
      <c r="BJ7849" s="6" t="s">
        <v>18695</v>
      </c>
      <c r="BK7849" s="6" t="s">
        <v>18696</v>
      </c>
      <c r="BL7849" s="6" t="s">
        <v>18697</v>
      </c>
      <c r="BM7849" s="7">
        <v>115</v>
      </c>
      <c r="BN7849" s="6" t="s">
        <v>20</v>
      </c>
      <c r="BO7849" s="6"/>
      <c r="BP7849" s="6"/>
      <c r="BQ7849" s="6"/>
      <c r="BR7849" s="6"/>
      <c r="BS7849" s="6"/>
      <c r="BT7849" s="6"/>
      <c r="BU7849" s="6"/>
      <c r="BV7849" s="6"/>
      <c r="BW7849" s="6"/>
      <c r="BX7849" s="6"/>
      <c r="BY7849" s="6"/>
      <c r="BZ7849" s="6"/>
      <c r="CA7849" s="6"/>
      <c r="CB7849" s="6"/>
      <c r="CC7849" s="6"/>
      <c r="CD7849" s="6"/>
      <c r="CE7849" s="6"/>
      <c r="CF7849" s="6"/>
      <c r="CG7849" s="6"/>
      <c r="CH7849" s="6"/>
    </row>
    <row r="7850" ht="15.15" hidden="1" spans="1:86">
      <c r="A7850" s="4">
        <v>44150.6931597222</v>
      </c>
      <c r="B7850" s="6" t="s">
        <v>15</v>
      </c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 t="s">
        <v>18698</v>
      </c>
      <c r="AF7850" s="7">
        <v>89219195587</v>
      </c>
      <c r="AG7850" s="6" t="s">
        <v>18699</v>
      </c>
      <c r="AH7850" s="6" t="s">
        <v>18700</v>
      </c>
      <c r="AI7850" s="6" t="s">
        <v>6687</v>
      </c>
      <c r="AJ7850" s="7">
        <v>106</v>
      </c>
      <c r="AK7850" s="6" t="s">
        <v>20</v>
      </c>
      <c r="AL7850" s="6"/>
      <c r="AM7850" s="6"/>
      <c r="AN7850" s="6"/>
      <c r="AO7850" s="6"/>
      <c r="AP7850" s="6"/>
      <c r="AQ7850" s="6"/>
      <c r="AR7850" s="6"/>
      <c r="AS7850" s="6"/>
      <c r="AT7850" s="6"/>
      <c r="AU7850" s="6"/>
      <c r="AV7850" s="6"/>
      <c r="AW7850" s="6"/>
      <c r="AX7850" s="6"/>
      <c r="AY7850" s="6"/>
      <c r="AZ7850" s="6"/>
      <c r="BA7850" s="6"/>
      <c r="BB7850" s="6"/>
      <c r="BC7850" s="6"/>
      <c r="BD7850" s="6"/>
      <c r="BE7850" s="6"/>
      <c r="BF7850" s="6"/>
      <c r="BG7850" s="6"/>
      <c r="BH7850" s="6"/>
      <c r="BI7850" s="6"/>
      <c r="BJ7850" s="6"/>
      <c r="BK7850" s="6"/>
      <c r="BL7850" s="6"/>
      <c r="BM7850" s="6"/>
      <c r="BN7850" s="6"/>
      <c r="BO7850" s="6"/>
      <c r="BP7850" s="6"/>
      <c r="BQ7850" s="6"/>
      <c r="BR7850" s="6"/>
      <c r="BS7850" s="6"/>
      <c r="BT7850" s="6"/>
      <c r="BU7850" s="6"/>
      <c r="BV7850" s="6"/>
      <c r="BW7850" s="6"/>
      <c r="BX7850" s="6"/>
      <c r="BY7850" s="6"/>
      <c r="BZ7850" s="6"/>
      <c r="CA7850" s="6"/>
      <c r="CB7850" s="6"/>
      <c r="CC7850" s="6"/>
      <c r="CD7850" s="6"/>
      <c r="CE7850" s="6"/>
      <c r="CF7850" s="6"/>
      <c r="CG7850" s="6"/>
      <c r="CH7850" s="6"/>
    </row>
    <row r="7851" ht="15.15" hidden="1" spans="1:86">
      <c r="A7851" s="4">
        <v>44150.694375</v>
      </c>
      <c r="B7851" s="5" t="s">
        <v>65</v>
      </c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 t="s">
        <v>9754</v>
      </c>
      <c r="R7851" s="7">
        <v>89502244960</v>
      </c>
      <c r="S7851" s="6" t="s">
        <v>9755</v>
      </c>
      <c r="T7851" s="6" t="s">
        <v>9756</v>
      </c>
      <c r="U7851" s="6" t="s">
        <v>18701</v>
      </c>
      <c r="V7851" s="6" t="s">
        <v>5043</v>
      </c>
      <c r="W7851" s="8">
        <v>44144</v>
      </c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6"/>
      <c r="AV7851" s="6"/>
      <c r="AW7851" s="6"/>
      <c r="AX7851" s="6"/>
      <c r="AY7851" s="6"/>
      <c r="AZ7851" s="6"/>
      <c r="BA7851" s="6"/>
      <c r="BB7851" s="6"/>
      <c r="BC7851" s="6"/>
      <c r="BD7851" s="6"/>
      <c r="BE7851" s="6"/>
      <c r="BF7851" s="6"/>
      <c r="BG7851" s="6"/>
      <c r="BH7851" s="6"/>
      <c r="BI7851" s="6"/>
      <c r="BJ7851" s="6"/>
      <c r="BK7851" s="6"/>
      <c r="BL7851" s="6"/>
      <c r="BM7851" s="6"/>
      <c r="BN7851" s="6"/>
      <c r="BO7851" s="6"/>
      <c r="BP7851" s="6"/>
      <c r="BQ7851" s="6"/>
      <c r="BR7851" s="6"/>
      <c r="BS7851" s="6"/>
      <c r="BT7851" s="6"/>
      <c r="BU7851" s="6"/>
      <c r="BV7851" s="6"/>
      <c r="BW7851" s="6"/>
      <c r="BX7851" s="6"/>
      <c r="BY7851" s="6"/>
      <c r="BZ7851" s="6"/>
      <c r="CA7851" s="6"/>
      <c r="CB7851" s="6"/>
      <c r="CC7851" s="6"/>
      <c r="CD7851" s="6"/>
      <c r="CE7851" s="6"/>
      <c r="CF7851" s="6"/>
      <c r="CG7851" s="6"/>
      <c r="CH7851" s="6"/>
    </row>
    <row r="7852" ht="15.15" hidden="1" spans="1:86">
      <c r="A7852" s="4">
        <v>44150.6950115741</v>
      </c>
      <c r="B7852" s="5" t="s">
        <v>169</v>
      </c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 t="s">
        <v>10785</v>
      </c>
      <c r="Y7852" s="6">
        <v>79062601967</v>
      </c>
      <c r="Z7852" s="6" t="s">
        <v>10786</v>
      </c>
      <c r="AA7852" s="6" t="s">
        <v>10787</v>
      </c>
      <c r="AB7852" s="6" t="s">
        <v>18099</v>
      </c>
      <c r="AC7852" s="7">
        <v>107</v>
      </c>
      <c r="AD7852" s="8">
        <v>44150</v>
      </c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6"/>
      <c r="AV7852" s="6"/>
      <c r="AW7852" s="6"/>
      <c r="AX7852" s="6"/>
      <c r="AY7852" s="6"/>
      <c r="AZ7852" s="6"/>
      <c r="BA7852" s="6"/>
      <c r="BB7852" s="6"/>
      <c r="BC7852" s="6"/>
      <c r="BD7852" s="6"/>
      <c r="BE7852" s="6"/>
      <c r="BF7852" s="6"/>
      <c r="BG7852" s="6"/>
      <c r="BH7852" s="6"/>
      <c r="BI7852" s="6"/>
      <c r="BJ7852" s="6"/>
      <c r="BK7852" s="6"/>
      <c r="BL7852" s="6"/>
      <c r="BM7852" s="6"/>
      <c r="BN7852" s="6"/>
      <c r="BO7852" s="6"/>
      <c r="BP7852" s="6"/>
      <c r="BQ7852" s="6"/>
      <c r="BR7852" s="6"/>
      <c r="BS7852" s="6"/>
      <c r="BT7852" s="6"/>
      <c r="BU7852" s="6"/>
      <c r="BV7852" s="6"/>
      <c r="BW7852" s="6"/>
      <c r="BX7852" s="6"/>
      <c r="BY7852" s="6"/>
      <c r="BZ7852" s="6"/>
      <c r="CA7852" s="6"/>
      <c r="CB7852" s="6"/>
      <c r="CC7852" s="6"/>
      <c r="CD7852" s="6"/>
      <c r="CE7852" s="6"/>
      <c r="CF7852" s="6"/>
      <c r="CG7852" s="6"/>
      <c r="CH7852" s="6"/>
    </row>
    <row r="7853" ht="15.15" hidden="1" spans="1:86">
      <c r="A7853" s="4">
        <v>44150.7029513889</v>
      </c>
      <c r="B7853" s="5" t="s">
        <v>169</v>
      </c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 t="s">
        <v>3477</v>
      </c>
      <c r="Y7853" s="7">
        <v>89128037922</v>
      </c>
      <c r="Z7853" s="6"/>
      <c r="AA7853" s="6" t="s">
        <v>18495</v>
      </c>
      <c r="AB7853" s="6" t="s">
        <v>1253</v>
      </c>
      <c r="AC7853" s="7">
        <v>113</v>
      </c>
      <c r="AD7853" s="8">
        <v>44150</v>
      </c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  <c r="AU7853" s="6"/>
      <c r="AV7853" s="6"/>
      <c r="AW7853" s="6"/>
      <c r="AX7853" s="6"/>
      <c r="AY7853" s="6"/>
      <c r="AZ7853" s="6"/>
      <c r="BA7853" s="6"/>
      <c r="BB7853" s="6"/>
      <c r="BC7853" s="6"/>
      <c r="BD7853" s="6"/>
      <c r="BE7853" s="6"/>
      <c r="BF7853" s="6"/>
      <c r="BG7853" s="6"/>
      <c r="BH7853" s="6"/>
      <c r="BI7853" s="6"/>
      <c r="BJ7853" s="6"/>
      <c r="BK7853" s="6"/>
      <c r="BL7853" s="6"/>
      <c r="BM7853" s="6"/>
      <c r="BN7853" s="6"/>
      <c r="BO7853" s="6"/>
      <c r="BP7853" s="6"/>
      <c r="BQ7853" s="6"/>
      <c r="BR7853" s="6"/>
      <c r="BS7853" s="6"/>
      <c r="BT7853" s="6"/>
      <c r="BU7853" s="6"/>
      <c r="BV7853" s="6"/>
      <c r="BW7853" s="6"/>
      <c r="BX7853" s="6"/>
      <c r="BY7853" s="6"/>
      <c r="BZ7853" s="6"/>
      <c r="CA7853" s="6"/>
      <c r="CB7853" s="6"/>
      <c r="CC7853" s="6"/>
      <c r="CD7853" s="6"/>
      <c r="CE7853" s="6"/>
      <c r="CF7853" s="6"/>
      <c r="CG7853" s="6"/>
      <c r="CH7853" s="6"/>
    </row>
    <row r="7854" ht="15.15" hidden="1" spans="1:86">
      <c r="A7854" s="4">
        <v>44150.7052314815</v>
      </c>
      <c r="B7854" s="5" t="s">
        <v>65</v>
      </c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 t="s">
        <v>18702</v>
      </c>
      <c r="R7854" s="6" t="s">
        <v>18703</v>
      </c>
      <c r="S7854" s="6" t="s">
        <v>18704</v>
      </c>
      <c r="T7854" s="6" t="s">
        <v>18705</v>
      </c>
      <c r="U7854" s="6" t="s">
        <v>179</v>
      </c>
      <c r="V7854" s="7">
        <v>502</v>
      </c>
      <c r="W7854" s="8">
        <v>44150</v>
      </c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6"/>
      <c r="AV7854" s="6"/>
      <c r="AW7854" s="6"/>
      <c r="AX7854" s="6"/>
      <c r="AY7854" s="6"/>
      <c r="AZ7854" s="6"/>
      <c r="BA7854" s="6"/>
      <c r="BB7854" s="6"/>
      <c r="BC7854" s="6"/>
      <c r="BD7854" s="6"/>
      <c r="BE7854" s="6"/>
      <c r="BF7854" s="6"/>
      <c r="BG7854" s="6"/>
      <c r="BH7854" s="6"/>
      <c r="BI7854" s="6"/>
      <c r="BJ7854" s="6"/>
      <c r="BK7854" s="6"/>
      <c r="BL7854" s="6"/>
      <c r="BM7854" s="6"/>
      <c r="BN7854" s="6"/>
      <c r="BO7854" s="6"/>
      <c r="BP7854" s="6"/>
      <c r="BQ7854" s="6"/>
      <c r="BR7854" s="6"/>
      <c r="BS7854" s="6"/>
      <c r="BT7854" s="6"/>
      <c r="BU7854" s="6"/>
      <c r="BV7854" s="6"/>
      <c r="BW7854" s="6"/>
      <c r="BX7854" s="6"/>
      <c r="BY7854" s="6"/>
      <c r="BZ7854" s="6"/>
      <c r="CA7854" s="6"/>
      <c r="CB7854" s="6"/>
      <c r="CC7854" s="6"/>
      <c r="CD7854" s="6"/>
      <c r="CE7854" s="6"/>
      <c r="CF7854" s="6"/>
      <c r="CG7854" s="6"/>
      <c r="CH7854" s="6"/>
    </row>
    <row r="7855" ht="15.15" hidden="1" spans="1:86">
      <c r="A7855" s="4">
        <v>44150.709849537</v>
      </c>
      <c r="B7855" s="5" t="s">
        <v>169</v>
      </c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 t="s">
        <v>4337</v>
      </c>
      <c r="Y7855" s="6">
        <v>79217642464</v>
      </c>
      <c r="Z7855" s="6"/>
      <c r="AA7855" s="6" t="s">
        <v>4338</v>
      </c>
      <c r="AB7855" s="6" t="s">
        <v>1021</v>
      </c>
      <c r="AC7855" s="7">
        <v>103</v>
      </c>
      <c r="AD7855" s="8">
        <v>44150</v>
      </c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6"/>
      <c r="AV7855" s="6"/>
      <c r="AW7855" s="6"/>
      <c r="AX7855" s="6"/>
      <c r="AY7855" s="6"/>
      <c r="AZ7855" s="6"/>
      <c r="BA7855" s="6"/>
      <c r="BB7855" s="6"/>
      <c r="BC7855" s="6"/>
      <c r="BD7855" s="6"/>
      <c r="BE7855" s="6"/>
      <c r="BF7855" s="6"/>
      <c r="BG7855" s="6"/>
      <c r="BH7855" s="6"/>
      <c r="BI7855" s="6"/>
      <c r="BJ7855" s="6"/>
      <c r="BK7855" s="6"/>
      <c r="BL7855" s="6"/>
      <c r="BM7855" s="6"/>
      <c r="BN7855" s="6"/>
      <c r="BO7855" s="6"/>
      <c r="BP7855" s="6"/>
      <c r="BQ7855" s="6"/>
      <c r="BR7855" s="6"/>
      <c r="BS7855" s="6"/>
      <c r="BT7855" s="6"/>
      <c r="BU7855" s="6"/>
      <c r="BV7855" s="6"/>
      <c r="BW7855" s="6"/>
      <c r="BX7855" s="6"/>
      <c r="BY7855" s="6"/>
      <c r="BZ7855" s="6"/>
      <c r="CA7855" s="6"/>
      <c r="CB7855" s="6"/>
      <c r="CC7855" s="6"/>
      <c r="CD7855" s="6"/>
      <c r="CE7855" s="6"/>
      <c r="CF7855" s="6"/>
      <c r="CG7855" s="6"/>
      <c r="CH7855" s="6"/>
    </row>
    <row r="7856" ht="15.15" hidden="1" spans="1:86">
      <c r="A7856" s="4">
        <v>44150.7108680556</v>
      </c>
      <c r="B7856" s="5" t="s">
        <v>169</v>
      </c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 t="s">
        <v>1250</v>
      </c>
      <c r="Y7856" s="6">
        <v>79119332241</v>
      </c>
      <c r="Z7856" s="6"/>
      <c r="AA7856" s="6" t="s">
        <v>1252</v>
      </c>
      <c r="AB7856" s="6" t="s">
        <v>1021</v>
      </c>
      <c r="AC7856" s="7">
        <v>103</v>
      </c>
      <c r="AD7856" s="8">
        <v>44150</v>
      </c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6"/>
      <c r="AX7856" s="6"/>
      <c r="AY7856" s="6"/>
      <c r="AZ7856" s="6"/>
      <c r="BA7856" s="6"/>
      <c r="BB7856" s="6"/>
      <c r="BC7856" s="6"/>
      <c r="BD7856" s="6"/>
      <c r="BE7856" s="6"/>
      <c r="BF7856" s="6"/>
      <c r="BG7856" s="6"/>
      <c r="BH7856" s="6"/>
      <c r="BI7856" s="6"/>
      <c r="BJ7856" s="6"/>
      <c r="BK7856" s="6"/>
      <c r="BL7856" s="6"/>
      <c r="BM7856" s="6"/>
      <c r="BN7856" s="6"/>
      <c r="BO7856" s="6"/>
      <c r="BP7856" s="6"/>
      <c r="BQ7856" s="6"/>
      <c r="BR7856" s="6"/>
      <c r="BS7856" s="6"/>
      <c r="BT7856" s="6"/>
      <c r="BU7856" s="6"/>
      <c r="BV7856" s="6"/>
      <c r="BW7856" s="6"/>
      <c r="BX7856" s="6"/>
      <c r="BY7856" s="6"/>
      <c r="BZ7856" s="6"/>
      <c r="CA7856" s="6"/>
      <c r="CB7856" s="6"/>
      <c r="CC7856" s="6"/>
      <c r="CD7856" s="6"/>
      <c r="CE7856" s="6"/>
      <c r="CF7856" s="6"/>
      <c r="CG7856" s="6"/>
      <c r="CH7856" s="6"/>
    </row>
    <row r="7857" ht="15.15" hidden="1" spans="1:86">
      <c r="A7857" s="4">
        <v>44150.7125925926</v>
      </c>
      <c r="B7857" s="5" t="s">
        <v>169</v>
      </c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 t="s">
        <v>897</v>
      </c>
      <c r="Y7857" s="6">
        <v>79117376645</v>
      </c>
      <c r="Z7857" s="6"/>
      <c r="AA7857" s="6" t="s">
        <v>898</v>
      </c>
      <c r="AB7857" s="6" t="s">
        <v>1253</v>
      </c>
      <c r="AC7857" s="7">
        <v>107</v>
      </c>
      <c r="AD7857" s="8">
        <v>44150</v>
      </c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  <c r="AU7857" s="6"/>
      <c r="AV7857" s="6"/>
      <c r="AW7857" s="6"/>
      <c r="AX7857" s="6"/>
      <c r="AY7857" s="6"/>
      <c r="AZ7857" s="6"/>
      <c r="BA7857" s="6"/>
      <c r="BB7857" s="6"/>
      <c r="BC7857" s="6"/>
      <c r="BD7857" s="6"/>
      <c r="BE7857" s="6"/>
      <c r="BF7857" s="6"/>
      <c r="BG7857" s="6"/>
      <c r="BH7857" s="6"/>
      <c r="BI7857" s="6"/>
      <c r="BJ7857" s="6"/>
      <c r="BK7857" s="6"/>
      <c r="BL7857" s="6"/>
      <c r="BM7857" s="6"/>
      <c r="BN7857" s="6"/>
      <c r="BO7857" s="6"/>
      <c r="BP7857" s="6"/>
      <c r="BQ7857" s="6"/>
      <c r="BR7857" s="6"/>
      <c r="BS7857" s="6"/>
      <c r="BT7857" s="6"/>
      <c r="BU7857" s="6"/>
      <c r="BV7857" s="6"/>
      <c r="BW7857" s="6"/>
      <c r="BX7857" s="6"/>
      <c r="BY7857" s="6"/>
      <c r="BZ7857" s="6"/>
      <c r="CA7857" s="6"/>
      <c r="CB7857" s="6"/>
      <c r="CC7857" s="6"/>
      <c r="CD7857" s="6"/>
      <c r="CE7857" s="6"/>
      <c r="CF7857" s="6"/>
      <c r="CG7857" s="6"/>
      <c r="CH7857" s="6"/>
    </row>
    <row r="7858" ht="15.15" hidden="1" spans="1:86">
      <c r="A7858" s="4">
        <v>44150.7146990741</v>
      </c>
      <c r="B7858" s="5" t="s">
        <v>169</v>
      </c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 t="s">
        <v>18706</v>
      </c>
      <c r="Y7858" s="7">
        <v>9811208795</v>
      </c>
      <c r="Z7858" s="6" t="s">
        <v>18707</v>
      </c>
      <c r="AA7858" s="6" t="s">
        <v>18706</v>
      </c>
      <c r="AB7858" s="7">
        <v>110</v>
      </c>
      <c r="AC7858" s="7">
        <v>110</v>
      </c>
      <c r="AD7858" s="8">
        <v>44150</v>
      </c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6"/>
      <c r="AV7858" s="6"/>
      <c r="AW7858" s="6"/>
      <c r="AX7858" s="6"/>
      <c r="AY7858" s="6"/>
      <c r="AZ7858" s="6"/>
      <c r="BA7858" s="6"/>
      <c r="BB7858" s="6"/>
      <c r="BC7858" s="6"/>
      <c r="BD7858" s="6"/>
      <c r="BE7858" s="6"/>
      <c r="BF7858" s="6"/>
      <c r="BG7858" s="6"/>
      <c r="BH7858" s="6"/>
      <c r="BI7858" s="6"/>
      <c r="BJ7858" s="6"/>
      <c r="BK7858" s="6"/>
      <c r="BL7858" s="6"/>
      <c r="BM7858" s="6"/>
      <c r="BN7858" s="6"/>
      <c r="BO7858" s="6"/>
      <c r="BP7858" s="6"/>
      <c r="BQ7858" s="6"/>
      <c r="BR7858" s="6"/>
      <c r="BS7858" s="6"/>
      <c r="BT7858" s="6"/>
      <c r="BU7858" s="6"/>
      <c r="BV7858" s="6"/>
      <c r="BW7858" s="6"/>
      <c r="BX7858" s="6"/>
      <c r="BY7858" s="6"/>
      <c r="BZ7858" s="6"/>
      <c r="CA7858" s="6"/>
      <c r="CB7858" s="6"/>
      <c r="CC7858" s="6"/>
      <c r="CD7858" s="6"/>
      <c r="CE7858" s="6"/>
      <c r="CF7858" s="6"/>
      <c r="CG7858" s="6"/>
      <c r="CH7858" s="6"/>
    </row>
    <row r="7859" ht="15.15" hidden="1" spans="1:86">
      <c r="A7859" s="4">
        <v>44150.7154398148</v>
      </c>
      <c r="B7859" s="5" t="s">
        <v>169</v>
      </c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 t="s">
        <v>5844</v>
      </c>
      <c r="Y7859" s="6" t="s">
        <v>5845</v>
      </c>
      <c r="Z7859" s="6"/>
      <c r="AA7859" s="6" t="s">
        <v>5846</v>
      </c>
      <c r="AB7859" s="6" t="s">
        <v>1878</v>
      </c>
      <c r="AC7859" s="7">
        <v>103</v>
      </c>
      <c r="AD7859" s="8">
        <v>44150</v>
      </c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6"/>
      <c r="AV7859" s="6"/>
      <c r="AW7859" s="6"/>
      <c r="AX7859" s="6"/>
      <c r="AY7859" s="6"/>
      <c r="AZ7859" s="6"/>
      <c r="BA7859" s="6"/>
      <c r="BB7859" s="6"/>
      <c r="BC7859" s="6"/>
      <c r="BD7859" s="6"/>
      <c r="BE7859" s="6"/>
      <c r="BF7859" s="6"/>
      <c r="BG7859" s="6"/>
      <c r="BH7859" s="6"/>
      <c r="BI7859" s="6"/>
      <c r="BJ7859" s="6"/>
      <c r="BK7859" s="6"/>
      <c r="BL7859" s="6"/>
      <c r="BM7859" s="6"/>
      <c r="BN7859" s="6"/>
      <c r="BO7859" s="6"/>
      <c r="BP7859" s="6"/>
      <c r="BQ7859" s="6"/>
      <c r="BR7859" s="6"/>
      <c r="BS7859" s="6"/>
      <c r="BT7859" s="6"/>
      <c r="BU7859" s="6"/>
      <c r="BV7859" s="6"/>
      <c r="BW7859" s="6"/>
      <c r="BX7859" s="6"/>
      <c r="BY7859" s="6"/>
      <c r="BZ7859" s="6"/>
      <c r="CA7859" s="6"/>
      <c r="CB7859" s="6"/>
      <c r="CC7859" s="6"/>
      <c r="CD7859" s="6"/>
      <c r="CE7859" s="6"/>
      <c r="CF7859" s="6"/>
      <c r="CG7859" s="6"/>
      <c r="CH7859" s="6"/>
    </row>
    <row r="7860" ht="15.15" hidden="1" spans="1:86">
      <c r="A7860" s="4">
        <v>44150.7162962963</v>
      </c>
      <c r="B7860" s="5" t="s">
        <v>169</v>
      </c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 t="s">
        <v>5837</v>
      </c>
      <c r="Y7860" s="7">
        <v>89217987571</v>
      </c>
      <c r="Z7860" s="6" t="s">
        <v>5838</v>
      </c>
      <c r="AA7860" s="6" t="s">
        <v>5839</v>
      </c>
      <c r="AB7860" s="6" t="s">
        <v>1021</v>
      </c>
      <c r="AC7860" s="7">
        <v>103</v>
      </c>
      <c r="AD7860" s="8">
        <v>44150</v>
      </c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6"/>
      <c r="AV7860" s="6"/>
      <c r="AW7860" s="6"/>
      <c r="AX7860" s="6"/>
      <c r="AY7860" s="6"/>
      <c r="AZ7860" s="6"/>
      <c r="BA7860" s="6"/>
      <c r="BB7860" s="6"/>
      <c r="BC7860" s="6"/>
      <c r="BD7860" s="6"/>
      <c r="BE7860" s="6"/>
      <c r="BF7860" s="6"/>
      <c r="BG7860" s="6"/>
      <c r="BH7860" s="6"/>
      <c r="BI7860" s="6"/>
      <c r="BJ7860" s="6"/>
      <c r="BK7860" s="6"/>
      <c r="BL7860" s="6"/>
      <c r="BM7860" s="6"/>
      <c r="BN7860" s="6"/>
      <c r="BO7860" s="6"/>
      <c r="BP7860" s="6"/>
      <c r="BQ7860" s="6"/>
      <c r="BR7860" s="6"/>
      <c r="BS7860" s="6"/>
      <c r="BT7860" s="6"/>
      <c r="BU7860" s="6"/>
      <c r="BV7860" s="6"/>
      <c r="BW7860" s="6"/>
      <c r="BX7860" s="6"/>
      <c r="BY7860" s="6"/>
      <c r="BZ7860" s="6"/>
      <c r="CA7860" s="6"/>
      <c r="CB7860" s="6"/>
      <c r="CC7860" s="6"/>
      <c r="CD7860" s="6"/>
      <c r="CE7860" s="6"/>
      <c r="CF7860" s="6"/>
      <c r="CG7860" s="6"/>
      <c r="CH7860" s="6"/>
    </row>
    <row r="7861" ht="15.15" hidden="1" spans="1:86">
      <c r="A7861" s="4">
        <v>44150.7216666667</v>
      </c>
      <c r="B7861" s="6" t="s">
        <v>15</v>
      </c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 t="s">
        <v>18708</v>
      </c>
      <c r="AF7861" s="6">
        <v>79218810825</v>
      </c>
      <c r="AG7861" s="6" t="s">
        <v>18709</v>
      </c>
      <c r="AH7861" s="6" t="s">
        <v>18710</v>
      </c>
      <c r="AI7861" s="6" t="s">
        <v>17053</v>
      </c>
      <c r="AJ7861" s="7">
        <v>106</v>
      </c>
      <c r="AK7861" s="6" t="s">
        <v>20</v>
      </c>
      <c r="AL7861" s="6"/>
      <c r="AM7861" s="6"/>
      <c r="AN7861" s="6"/>
      <c r="AO7861" s="6"/>
      <c r="AP7861" s="6"/>
      <c r="AQ7861" s="6"/>
      <c r="AR7861" s="6"/>
      <c r="AS7861" s="6"/>
      <c r="AT7861" s="6"/>
      <c r="AU7861" s="6"/>
      <c r="AV7861" s="6"/>
      <c r="AW7861" s="6"/>
      <c r="AX7861" s="6"/>
      <c r="AY7861" s="6"/>
      <c r="AZ7861" s="6"/>
      <c r="BA7861" s="6"/>
      <c r="BB7861" s="6"/>
      <c r="BC7861" s="6"/>
      <c r="BD7861" s="6"/>
      <c r="BE7861" s="6"/>
      <c r="BF7861" s="6"/>
      <c r="BG7861" s="6"/>
      <c r="BH7861" s="6"/>
      <c r="BI7861" s="6"/>
      <c r="BJ7861" s="6"/>
      <c r="BK7861" s="6"/>
      <c r="BL7861" s="6"/>
      <c r="BM7861" s="6"/>
      <c r="BN7861" s="6"/>
      <c r="BO7861" s="6"/>
      <c r="BP7861" s="6"/>
      <c r="BQ7861" s="6"/>
      <c r="BR7861" s="6"/>
      <c r="BS7861" s="6"/>
      <c r="BT7861" s="6"/>
      <c r="BU7861" s="6"/>
      <c r="BV7861" s="6"/>
      <c r="BW7861" s="6"/>
      <c r="BX7861" s="6"/>
      <c r="BY7861" s="6"/>
      <c r="BZ7861" s="6"/>
      <c r="CA7861" s="6"/>
      <c r="CB7861" s="6"/>
      <c r="CC7861" s="6"/>
      <c r="CD7861" s="6"/>
      <c r="CE7861" s="6"/>
      <c r="CF7861" s="6"/>
      <c r="CG7861" s="6"/>
      <c r="CH7861" s="6"/>
    </row>
    <row r="7862" ht="15.15" hidden="1" spans="1:86">
      <c r="A7862" s="4">
        <v>44150.7234837963</v>
      </c>
      <c r="B7862" s="6" t="s">
        <v>15</v>
      </c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 t="s">
        <v>18711</v>
      </c>
      <c r="AF7862" s="6" t="s">
        <v>18712</v>
      </c>
      <c r="AG7862" s="6" t="s">
        <v>18713</v>
      </c>
      <c r="AH7862" s="6" t="s">
        <v>18714</v>
      </c>
      <c r="AI7862" s="6" t="s">
        <v>18715</v>
      </c>
      <c r="AJ7862" s="7">
        <v>401</v>
      </c>
      <c r="AK7862" s="6" t="s">
        <v>20</v>
      </c>
      <c r="AL7862" s="6"/>
      <c r="AM7862" s="6"/>
      <c r="AN7862" s="6"/>
      <c r="AO7862" s="6"/>
      <c r="AP7862" s="6"/>
      <c r="AQ7862" s="6"/>
      <c r="AR7862" s="6"/>
      <c r="AS7862" s="6"/>
      <c r="AT7862" s="6"/>
      <c r="AU7862" s="6"/>
      <c r="AV7862" s="6"/>
      <c r="AW7862" s="6"/>
      <c r="AX7862" s="6"/>
      <c r="AY7862" s="6"/>
      <c r="AZ7862" s="6"/>
      <c r="BA7862" s="6"/>
      <c r="BB7862" s="6"/>
      <c r="BC7862" s="6"/>
      <c r="BD7862" s="6"/>
      <c r="BE7862" s="6"/>
      <c r="BF7862" s="6"/>
      <c r="BG7862" s="6"/>
      <c r="BH7862" s="6"/>
      <c r="BI7862" s="6"/>
      <c r="BJ7862" s="6"/>
      <c r="BK7862" s="6"/>
      <c r="BL7862" s="6"/>
      <c r="BM7862" s="6"/>
      <c r="BN7862" s="6"/>
      <c r="BO7862" s="6"/>
      <c r="BP7862" s="6"/>
      <c r="BQ7862" s="6"/>
      <c r="BR7862" s="6"/>
      <c r="BS7862" s="6"/>
      <c r="BT7862" s="6"/>
      <c r="BU7862" s="6"/>
      <c r="BV7862" s="6"/>
      <c r="BW7862" s="6"/>
      <c r="BX7862" s="6"/>
      <c r="BY7862" s="6"/>
      <c r="BZ7862" s="6"/>
      <c r="CA7862" s="6"/>
      <c r="CB7862" s="6"/>
      <c r="CC7862" s="6"/>
      <c r="CD7862" s="6"/>
      <c r="CE7862" s="6"/>
      <c r="CF7862" s="6"/>
      <c r="CG7862" s="6"/>
      <c r="CH7862" s="6"/>
    </row>
    <row r="7863" ht="15.15" hidden="1" spans="1:86">
      <c r="A7863" s="4">
        <v>44150.7236805556</v>
      </c>
      <c r="B7863" s="6" t="s">
        <v>15</v>
      </c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 t="s">
        <v>18711</v>
      </c>
      <c r="AF7863" s="6" t="s">
        <v>18712</v>
      </c>
      <c r="AG7863" s="6" t="s">
        <v>18713</v>
      </c>
      <c r="AH7863" s="6" t="s">
        <v>18714</v>
      </c>
      <c r="AI7863" s="6" t="s">
        <v>18715</v>
      </c>
      <c r="AJ7863" s="7">
        <v>401</v>
      </c>
      <c r="AK7863" s="6" t="s">
        <v>20</v>
      </c>
      <c r="AL7863" s="6"/>
      <c r="AM7863" s="6"/>
      <c r="AN7863" s="6"/>
      <c r="AO7863" s="6"/>
      <c r="AP7863" s="6"/>
      <c r="AQ7863" s="6"/>
      <c r="AR7863" s="6"/>
      <c r="AS7863" s="6"/>
      <c r="AT7863" s="6"/>
      <c r="AU7863" s="6"/>
      <c r="AV7863" s="6"/>
      <c r="AW7863" s="6"/>
      <c r="AX7863" s="6"/>
      <c r="AY7863" s="6"/>
      <c r="AZ7863" s="6"/>
      <c r="BA7863" s="6"/>
      <c r="BB7863" s="6"/>
      <c r="BC7863" s="6"/>
      <c r="BD7863" s="6"/>
      <c r="BE7863" s="6"/>
      <c r="BF7863" s="6"/>
      <c r="BG7863" s="6"/>
      <c r="BH7863" s="6"/>
      <c r="BI7863" s="6"/>
      <c r="BJ7863" s="6"/>
      <c r="BK7863" s="6"/>
      <c r="BL7863" s="6"/>
      <c r="BM7863" s="6"/>
      <c r="BN7863" s="6"/>
      <c r="BO7863" s="6"/>
      <c r="BP7863" s="6"/>
      <c r="BQ7863" s="6"/>
      <c r="BR7863" s="6"/>
      <c r="BS7863" s="6"/>
      <c r="BT7863" s="6"/>
      <c r="BU7863" s="6"/>
      <c r="BV7863" s="6"/>
      <c r="BW7863" s="6"/>
      <c r="BX7863" s="6"/>
      <c r="BY7863" s="6"/>
      <c r="BZ7863" s="6"/>
      <c r="CA7863" s="6"/>
      <c r="CB7863" s="6"/>
      <c r="CC7863" s="6"/>
      <c r="CD7863" s="6"/>
      <c r="CE7863" s="6"/>
      <c r="CF7863" s="6"/>
      <c r="CG7863" s="6"/>
      <c r="CH7863" s="6"/>
    </row>
    <row r="7864" ht="15.15" hidden="1" spans="1:86">
      <c r="A7864" s="4">
        <v>44150.7304513889</v>
      </c>
      <c r="B7864" s="5" t="s">
        <v>169</v>
      </c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 t="s">
        <v>18716</v>
      </c>
      <c r="Y7864" s="6">
        <v>79110993843</v>
      </c>
      <c r="Z7864" s="6" t="s">
        <v>18717</v>
      </c>
      <c r="AA7864" s="6" t="s">
        <v>18718</v>
      </c>
      <c r="AB7864" s="6" t="s">
        <v>18099</v>
      </c>
      <c r="AC7864" s="7">
        <v>210</v>
      </c>
      <c r="AD7864" s="8">
        <v>37610</v>
      </c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6"/>
      <c r="AV7864" s="6"/>
      <c r="AW7864" s="6"/>
      <c r="AX7864" s="6"/>
      <c r="AY7864" s="6"/>
      <c r="AZ7864" s="6"/>
      <c r="BA7864" s="6"/>
      <c r="BB7864" s="6"/>
      <c r="BC7864" s="6"/>
      <c r="BD7864" s="6"/>
      <c r="BE7864" s="6"/>
      <c r="BF7864" s="6"/>
      <c r="BG7864" s="6"/>
      <c r="BH7864" s="6"/>
      <c r="BI7864" s="6"/>
      <c r="BJ7864" s="6"/>
      <c r="BK7864" s="6"/>
      <c r="BL7864" s="6"/>
      <c r="BM7864" s="6"/>
      <c r="BN7864" s="6"/>
      <c r="BO7864" s="6"/>
      <c r="BP7864" s="6"/>
      <c r="BQ7864" s="6"/>
      <c r="BR7864" s="6"/>
      <c r="BS7864" s="6"/>
      <c r="BT7864" s="6"/>
      <c r="BU7864" s="6"/>
      <c r="BV7864" s="6"/>
      <c r="BW7864" s="6"/>
      <c r="BX7864" s="6"/>
      <c r="BY7864" s="6"/>
      <c r="BZ7864" s="6"/>
      <c r="CA7864" s="6"/>
      <c r="CB7864" s="6"/>
      <c r="CC7864" s="6"/>
      <c r="CD7864" s="6"/>
      <c r="CE7864" s="6"/>
      <c r="CF7864" s="6"/>
      <c r="CG7864" s="6"/>
      <c r="CH7864" s="6"/>
    </row>
    <row r="7865" ht="15.15" hidden="1" spans="1:86">
      <c r="A7865" s="4">
        <v>44150.731400463</v>
      </c>
      <c r="B7865" s="5" t="s">
        <v>169</v>
      </c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 t="s">
        <v>3645</v>
      </c>
      <c r="Y7865" s="6">
        <v>79313819151</v>
      </c>
      <c r="Z7865" s="6" t="s">
        <v>18719</v>
      </c>
      <c r="AA7865" s="6" t="s">
        <v>3646</v>
      </c>
      <c r="AB7865" s="6" t="s">
        <v>18720</v>
      </c>
      <c r="AC7865" s="7">
        <v>110</v>
      </c>
      <c r="AD7865" s="8">
        <v>44150</v>
      </c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  <c r="AU7865" s="6"/>
      <c r="AV7865" s="6"/>
      <c r="AW7865" s="6"/>
      <c r="AX7865" s="6"/>
      <c r="AY7865" s="6"/>
      <c r="AZ7865" s="6"/>
      <c r="BA7865" s="6"/>
      <c r="BB7865" s="6"/>
      <c r="BC7865" s="6"/>
      <c r="BD7865" s="6"/>
      <c r="BE7865" s="6"/>
      <c r="BF7865" s="6"/>
      <c r="BG7865" s="6"/>
      <c r="BH7865" s="6"/>
      <c r="BI7865" s="6"/>
      <c r="BJ7865" s="6"/>
      <c r="BK7865" s="6"/>
      <c r="BL7865" s="6"/>
      <c r="BM7865" s="6"/>
      <c r="BN7865" s="6"/>
      <c r="BO7865" s="6"/>
      <c r="BP7865" s="6"/>
      <c r="BQ7865" s="6"/>
      <c r="BR7865" s="6"/>
      <c r="BS7865" s="6"/>
      <c r="BT7865" s="6"/>
      <c r="BU7865" s="6"/>
      <c r="BV7865" s="6"/>
      <c r="BW7865" s="6"/>
      <c r="BX7865" s="6"/>
      <c r="BY7865" s="6"/>
      <c r="BZ7865" s="6"/>
      <c r="CA7865" s="6"/>
      <c r="CB7865" s="6"/>
      <c r="CC7865" s="6"/>
      <c r="CD7865" s="6"/>
      <c r="CE7865" s="6"/>
      <c r="CF7865" s="6"/>
      <c r="CG7865" s="6"/>
      <c r="CH7865" s="6"/>
    </row>
    <row r="7866" ht="15.15" hidden="1" spans="1:86">
      <c r="A7866" s="4">
        <v>44150.7320486111</v>
      </c>
      <c r="B7866" s="6" t="s">
        <v>15</v>
      </c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 t="s">
        <v>18721</v>
      </c>
      <c r="AF7866" s="7">
        <v>89219603115</v>
      </c>
      <c r="AG7866" s="6" t="s">
        <v>18722</v>
      </c>
      <c r="AH7866" s="6" t="s">
        <v>18723</v>
      </c>
      <c r="AI7866" s="6" t="s">
        <v>18724</v>
      </c>
      <c r="AJ7866" s="7">
        <v>103</v>
      </c>
      <c r="AK7866" s="6" t="s">
        <v>1285</v>
      </c>
      <c r="AL7866" s="6"/>
      <c r="AM7866" s="6"/>
      <c r="AN7866" s="6"/>
      <c r="AO7866" s="6"/>
      <c r="AP7866" s="6"/>
      <c r="AQ7866" s="6"/>
      <c r="AR7866" s="6"/>
      <c r="AS7866" s="6"/>
      <c r="AT7866" s="6"/>
      <c r="AU7866" s="6"/>
      <c r="AV7866" s="6"/>
      <c r="AW7866" s="6"/>
      <c r="AX7866" s="6"/>
      <c r="AY7866" s="6"/>
      <c r="AZ7866" s="6"/>
      <c r="BA7866" s="6"/>
      <c r="BB7866" s="6"/>
      <c r="BC7866" s="6"/>
      <c r="BD7866" s="6"/>
      <c r="BE7866" s="6"/>
      <c r="BF7866" s="6"/>
      <c r="BG7866" s="6"/>
      <c r="BH7866" s="6"/>
      <c r="BI7866" s="6"/>
      <c r="BJ7866" s="6"/>
      <c r="BK7866" s="6"/>
      <c r="BL7866" s="6"/>
      <c r="BM7866" s="6"/>
      <c r="BN7866" s="6"/>
      <c r="BO7866" s="6"/>
      <c r="BP7866" s="6"/>
      <c r="BQ7866" s="6"/>
      <c r="BR7866" s="6"/>
      <c r="BS7866" s="6"/>
      <c r="BT7866" s="6"/>
      <c r="BU7866" s="6"/>
      <c r="BV7866" s="6"/>
      <c r="BW7866" s="6"/>
      <c r="BX7866" s="6"/>
      <c r="BY7866" s="6"/>
      <c r="BZ7866" s="6"/>
      <c r="CA7866" s="6"/>
      <c r="CB7866" s="6"/>
      <c r="CC7866" s="6"/>
      <c r="CD7866" s="6"/>
      <c r="CE7866" s="6"/>
      <c r="CF7866" s="6"/>
      <c r="CG7866" s="6"/>
      <c r="CH7866" s="6"/>
    </row>
    <row r="7867" ht="15.15" hidden="1" spans="1:86">
      <c r="A7867" s="4">
        <v>44150.7333101852</v>
      </c>
      <c r="B7867" s="5" t="s">
        <v>169</v>
      </c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 t="s">
        <v>3645</v>
      </c>
      <c r="Y7867" s="6">
        <v>99313819151</v>
      </c>
      <c r="Z7867" s="6" t="s">
        <v>18719</v>
      </c>
      <c r="AA7867" s="6" t="s">
        <v>18725</v>
      </c>
      <c r="AB7867" s="6" t="s">
        <v>18726</v>
      </c>
      <c r="AC7867" s="7">
        <v>201</v>
      </c>
      <c r="AD7867" s="8">
        <v>44150</v>
      </c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6"/>
      <c r="AV7867" s="6"/>
      <c r="AW7867" s="6"/>
      <c r="AX7867" s="6"/>
      <c r="AY7867" s="6"/>
      <c r="AZ7867" s="6"/>
      <c r="BA7867" s="6"/>
      <c r="BB7867" s="6"/>
      <c r="BC7867" s="6"/>
      <c r="BD7867" s="6"/>
      <c r="BE7867" s="6"/>
      <c r="BF7867" s="6"/>
      <c r="BG7867" s="6"/>
      <c r="BH7867" s="6"/>
      <c r="BI7867" s="6"/>
      <c r="BJ7867" s="6"/>
      <c r="BK7867" s="6"/>
      <c r="BL7867" s="6"/>
      <c r="BM7867" s="6"/>
      <c r="BN7867" s="6"/>
      <c r="BO7867" s="6"/>
      <c r="BP7867" s="6"/>
      <c r="BQ7867" s="6"/>
      <c r="BR7867" s="6"/>
      <c r="BS7867" s="6"/>
      <c r="BT7867" s="6"/>
      <c r="BU7867" s="6"/>
      <c r="BV7867" s="6"/>
      <c r="BW7867" s="6"/>
      <c r="BX7867" s="6"/>
      <c r="BY7867" s="6"/>
      <c r="BZ7867" s="6"/>
      <c r="CA7867" s="6"/>
      <c r="CB7867" s="6"/>
      <c r="CC7867" s="6"/>
      <c r="CD7867" s="6"/>
      <c r="CE7867" s="6"/>
      <c r="CF7867" s="6"/>
      <c r="CG7867" s="6"/>
      <c r="CH7867" s="6"/>
    </row>
    <row r="7868" ht="15.15" hidden="1" spans="1:86">
      <c r="A7868" s="4">
        <v>44150.7351041667</v>
      </c>
      <c r="B7868" s="5" t="s">
        <v>169</v>
      </c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 t="s">
        <v>13200</v>
      </c>
      <c r="Y7868" s="6">
        <v>79213183692</v>
      </c>
      <c r="Z7868" s="6" t="s">
        <v>13201</v>
      </c>
      <c r="AA7868" s="6" t="s">
        <v>18727</v>
      </c>
      <c r="AB7868" s="6" t="s">
        <v>1091</v>
      </c>
      <c r="AC7868" s="7">
        <v>405</v>
      </c>
      <c r="AD7868" s="8">
        <v>44150</v>
      </c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6"/>
      <c r="AX7868" s="6"/>
      <c r="AY7868" s="6"/>
      <c r="AZ7868" s="6"/>
      <c r="BA7868" s="6"/>
      <c r="BB7868" s="6"/>
      <c r="BC7868" s="6"/>
      <c r="BD7868" s="6"/>
      <c r="BE7868" s="6"/>
      <c r="BF7868" s="6"/>
      <c r="BG7868" s="6"/>
      <c r="BH7868" s="6"/>
      <c r="BI7868" s="6"/>
      <c r="BJ7868" s="6"/>
      <c r="BK7868" s="6"/>
      <c r="BL7868" s="6"/>
      <c r="BM7868" s="6"/>
      <c r="BN7868" s="6"/>
      <c r="BO7868" s="6"/>
      <c r="BP7868" s="6"/>
      <c r="BQ7868" s="6"/>
      <c r="BR7868" s="6"/>
      <c r="BS7868" s="6"/>
      <c r="BT7868" s="6"/>
      <c r="BU7868" s="6"/>
      <c r="BV7868" s="6"/>
      <c r="BW7868" s="6"/>
      <c r="BX7868" s="6"/>
      <c r="BY7868" s="6"/>
      <c r="BZ7868" s="6"/>
      <c r="CA7868" s="6"/>
      <c r="CB7868" s="6"/>
      <c r="CC7868" s="6"/>
      <c r="CD7868" s="6"/>
      <c r="CE7868" s="6"/>
      <c r="CF7868" s="6"/>
      <c r="CG7868" s="6"/>
      <c r="CH7868" s="6"/>
    </row>
    <row r="7869" ht="15.15" hidden="1" spans="1:86">
      <c r="A7869" s="4">
        <v>44150.7372453704</v>
      </c>
      <c r="B7869" s="5" t="s">
        <v>169</v>
      </c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 t="s">
        <v>13200</v>
      </c>
      <c r="Y7869" s="6">
        <v>79213183692</v>
      </c>
      <c r="Z7869" s="6" t="s">
        <v>13201</v>
      </c>
      <c r="AA7869" s="6" t="s">
        <v>18727</v>
      </c>
      <c r="AB7869" s="6" t="s">
        <v>18728</v>
      </c>
      <c r="AC7869" s="7">
        <v>409</v>
      </c>
      <c r="AD7869" s="8">
        <v>44150</v>
      </c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U7869" s="6"/>
      <c r="AV7869" s="6"/>
      <c r="AW7869" s="6"/>
      <c r="AX7869" s="6"/>
      <c r="AY7869" s="6"/>
      <c r="AZ7869" s="6"/>
      <c r="BA7869" s="6"/>
      <c r="BB7869" s="6"/>
      <c r="BC7869" s="6"/>
      <c r="BD7869" s="6"/>
      <c r="BE7869" s="6"/>
      <c r="BF7869" s="6"/>
      <c r="BG7869" s="6"/>
      <c r="BH7869" s="6"/>
      <c r="BI7869" s="6"/>
      <c r="BJ7869" s="6"/>
      <c r="BK7869" s="6"/>
      <c r="BL7869" s="6"/>
      <c r="BM7869" s="6"/>
      <c r="BN7869" s="6"/>
      <c r="BO7869" s="6"/>
      <c r="BP7869" s="6"/>
      <c r="BQ7869" s="6"/>
      <c r="BR7869" s="6"/>
      <c r="BS7869" s="6"/>
      <c r="BT7869" s="6"/>
      <c r="BU7869" s="6"/>
      <c r="BV7869" s="6"/>
      <c r="BW7869" s="6"/>
      <c r="BX7869" s="6"/>
      <c r="BY7869" s="6"/>
      <c r="BZ7869" s="6"/>
      <c r="CA7869" s="6"/>
      <c r="CB7869" s="6"/>
      <c r="CC7869" s="6"/>
      <c r="CD7869" s="6"/>
      <c r="CE7869" s="6"/>
      <c r="CF7869" s="6"/>
      <c r="CG7869" s="6"/>
      <c r="CH7869" s="6"/>
    </row>
    <row r="7870" ht="15.15" hidden="1" spans="1:86">
      <c r="A7870" s="4">
        <v>44150.7393981482</v>
      </c>
      <c r="B7870" s="5" t="s">
        <v>169</v>
      </c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 t="s">
        <v>4300</v>
      </c>
      <c r="Y7870" s="6">
        <v>79112309578</v>
      </c>
      <c r="Z7870" s="6" t="s">
        <v>4301</v>
      </c>
      <c r="AA7870" s="6" t="s">
        <v>4302</v>
      </c>
      <c r="AB7870" s="6" t="s">
        <v>18729</v>
      </c>
      <c r="AC7870" s="7">
        <v>409</v>
      </c>
      <c r="AD7870" s="8">
        <v>44150</v>
      </c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6"/>
      <c r="AV7870" s="6"/>
      <c r="AW7870" s="6"/>
      <c r="AX7870" s="6"/>
      <c r="AY7870" s="6"/>
      <c r="AZ7870" s="6"/>
      <c r="BA7870" s="6"/>
      <c r="BB7870" s="6"/>
      <c r="BC7870" s="6"/>
      <c r="BD7870" s="6"/>
      <c r="BE7870" s="6"/>
      <c r="BF7870" s="6"/>
      <c r="BG7870" s="6"/>
      <c r="BH7870" s="6"/>
      <c r="BI7870" s="6"/>
      <c r="BJ7870" s="6"/>
      <c r="BK7870" s="6"/>
      <c r="BL7870" s="6"/>
      <c r="BM7870" s="6"/>
      <c r="BN7870" s="6"/>
      <c r="BO7870" s="6"/>
      <c r="BP7870" s="6"/>
      <c r="BQ7870" s="6"/>
      <c r="BR7870" s="6"/>
      <c r="BS7870" s="6"/>
      <c r="BT7870" s="6"/>
      <c r="BU7870" s="6"/>
      <c r="BV7870" s="6"/>
      <c r="BW7870" s="6"/>
      <c r="BX7870" s="6"/>
      <c r="BY7870" s="6"/>
      <c r="BZ7870" s="6"/>
      <c r="CA7870" s="6"/>
      <c r="CB7870" s="6"/>
      <c r="CC7870" s="6"/>
      <c r="CD7870" s="6"/>
      <c r="CE7870" s="6"/>
      <c r="CF7870" s="6"/>
      <c r="CG7870" s="6"/>
      <c r="CH7870" s="6"/>
    </row>
    <row r="7871" ht="15.15" hidden="1" spans="1:86">
      <c r="A7871" s="4">
        <v>44150.7400925926</v>
      </c>
      <c r="B7871" s="6" t="s">
        <v>15</v>
      </c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 t="s">
        <v>18730</v>
      </c>
      <c r="AF7871" s="6">
        <v>79218997241</v>
      </c>
      <c r="AG7871" s="6" t="s">
        <v>18731</v>
      </c>
      <c r="AH7871" s="6" t="s">
        <v>18732</v>
      </c>
      <c r="AI7871" s="6" t="s">
        <v>17903</v>
      </c>
      <c r="AJ7871" s="7">
        <v>107</v>
      </c>
      <c r="AK7871" s="6" t="s">
        <v>20</v>
      </c>
      <c r="AL7871" s="6"/>
      <c r="AM7871" s="6"/>
      <c r="AN7871" s="6"/>
      <c r="AO7871" s="6"/>
      <c r="AP7871" s="6"/>
      <c r="AQ7871" s="6"/>
      <c r="AR7871" s="6"/>
      <c r="AS7871" s="6"/>
      <c r="AT7871" s="6"/>
      <c r="AU7871" s="6"/>
      <c r="AV7871" s="6"/>
      <c r="AW7871" s="6"/>
      <c r="AX7871" s="6"/>
      <c r="AY7871" s="6"/>
      <c r="AZ7871" s="6"/>
      <c r="BA7871" s="6"/>
      <c r="BB7871" s="6"/>
      <c r="BC7871" s="6"/>
      <c r="BD7871" s="6"/>
      <c r="BE7871" s="6"/>
      <c r="BF7871" s="6"/>
      <c r="BG7871" s="6"/>
      <c r="BH7871" s="6"/>
      <c r="BI7871" s="6"/>
      <c r="BJ7871" s="6"/>
      <c r="BK7871" s="6"/>
      <c r="BL7871" s="6"/>
      <c r="BM7871" s="6"/>
      <c r="BN7871" s="6"/>
      <c r="BO7871" s="6"/>
      <c r="BP7871" s="6"/>
      <c r="BQ7871" s="6"/>
      <c r="BR7871" s="6"/>
      <c r="BS7871" s="6"/>
      <c r="BT7871" s="6"/>
      <c r="BU7871" s="6"/>
      <c r="BV7871" s="6"/>
      <c r="BW7871" s="6"/>
      <c r="BX7871" s="6"/>
      <c r="BY7871" s="6"/>
      <c r="BZ7871" s="6"/>
      <c r="CA7871" s="6"/>
      <c r="CB7871" s="6"/>
      <c r="CC7871" s="6"/>
      <c r="CD7871" s="6"/>
      <c r="CE7871" s="6"/>
      <c r="CF7871" s="6"/>
      <c r="CG7871" s="6"/>
      <c r="CH7871" s="6"/>
    </row>
    <row r="7872" ht="15.15" hidden="1" spans="1:86">
      <c r="A7872" s="4">
        <v>44150.7470138889</v>
      </c>
      <c r="B7872" s="6" t="s">
        <v>80</v>
      </c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6"/>
      <c r="AV7872" s="6"/>
      <c r="AW7872" s="6"/>
      <c r="AX7872" s="6"/>
      <c r="AY7872" s="6"/>
      <c r="AZ7872" s="6"/>
      <c r="BA7872" s="6"/>
      <c r="BB7872" s="6"/>
      <c r="BC7872" s="6"/>
      <c r="BD7872" s="6"/>
      <c r="BE7872" s="6"/>
      <c r="BF7872" s="6"/>
      <c r="BG7872" s="6" t="s">
        <v>13091</v>
      </c>
      <c r="BH7872" s="6">
        <f>794-609-27-20</f>
        <v>138</v>
      </c>
      <c r="BI7872" s="6" t="s">
        <v>13092</v>
      </c>
      <c r="BJ7872" s="6" t="s">
        <v>18733</v>
      </c>
      <c r="BK7872" s="6" t="s">
        <v>18734</v>
      </c>
      <c r="BL7872" s="6" t="s">
        <v>1433</v>
      </c>
      <c r="BM7872" s="7">
        <v>141</v>
      </c>
      <c r="BN7872" s="6" t="s">
        <v>4003</v>
      </c>
      <c r="BO7872" s="6"/>
      <c r="BP7872" s="6"/>
      <c r="BQ7872" s="6"/>
      <c r="BR7872" s="6"/>
      <c r="BS7872" s="6"/>
      <c r="BT7872" s="6"/>
      <c r="BU7872" s="6"/>
      <c r="BV7872" s="6"/>
      <c r="BW7872" s="6"/>
      <c r="BX7872" s="6"/>
      <c r="BY7872" s="6"/>
      <c r="BZ7872" s="6"/>
      <c r="CA7872" s="6"/>
      <c r="CB7872" s="6"/>
      <c r="CC7872" s="6"/>
      <c r="CD7872" s="6"/>
      <c r="CE7872" s="6"/>
      <c r="CF7872" s="6"/>
      <c r="CG7872" s="6"/>
      <c r="CH7872" s="6"/>
    </row>
    <row r="7873" ht="15.15" hidden="1" spans="1:86">
      <c r="A7873" s="4">
        <v>44150.7488541667</v>
      </c>
      <c r="B7873" s="5" t="s">
        <v>169</v>
      </c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 t="s">
        <v>16863</v>
      </c>
      <c r="Y7873" s="7">
        <v>89216335111</v>
      </c>
      <c r="Z7873" s="6" t="s">
        <v>16864</v>
      </c>
      <c r="AA7873" s="6" t="s">
        <v>16865</v>
      </c>
      <c r="AB7873" s="6" t="s">
        <v>1021</v>
      </c>
      <c r="AC7873" s="7">
        <v>401</v>
      </c>
      <c r="AD7873" s="8">
        <v>44150</v>
      </c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  <c r="AU7873" s="6"/>
      <c r="AV7873" s="6"/>
      <c r="AW7873" s="6"/>
      <c r="AX7873" s="6"/>
      <c r="AY7873" s="6"/>
      <c r="AZ7873" s="6"/>
      <c r="BA7873" s="6"/>
      <c r="BB7873" s="6"/>
      <c r="BC7873" s="6"/>
      <c r="BD7873" s="6"/>
      <c r="BE7873" s="6"/>
      <c r="BF7873" s="6"/>
      <c r="BG7873" s="6"/>
      <c r="BH7873" s="6"/>
      <c r="BI7873" s="6"/>
      <c r="BJ7873" s="6"/>
      <c r="BK7873" s="6"/>
      <c r="BL7873" s="6"/>
      <c r="BM7873" s="6"/>
      <c r="BN7873" s="6"/>
      <c r="BO7873" s="6"/>
      <c r="BP7873" s="6"/>
      <c r="BQ7873" s="6"/>
      <c r="BR7873" s="6"/>
      <c r="BS7873" s="6"/>
      <c r="BT7873" s="6"/>
      <c r="BU7873" s="6"/>
      <c r="BV7873" s="6"/>
      <c r="BW7873" s="6"/>
      <c r="BX7873" s="6"/>
      <c r="BY7873" s="6"/>
      <c r="BZ7873" s="6"/>
      <c r="CA7873" s="6"/>
      <c r="CB7873" s="6"/>
      <c r="CC7873" s="6"/>
      <c r="CD7873" s="6"/>
      <c r="CE7873" s="6"/>
      <c r="CF7873" s="6"/>
      <c r="CG7873" s="6"/>
      <c r="CH7873" s="6"/>
    </row>
    <row r="7874" ht="15.15" hidden="1" spans="1:86">
      <c r="A7874" s="4">
        <v>44150.761724537</v>
      </c>
      <c r="B7874" s="6" t="s">
        <v>15</v>
      </c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 t="s">
        <v>18568</v>
      </c>
      <c r="AF7874" s="7">
        <v>89217648929</v>
      </c>
      <c r="AG7874" s="6" t="s">
        <v>18569</v>
      </c>
      <c r="AH7874" s="6" t="s">
        <v>18735</v>
      </c>
      <c r="AI7874" s="6" t="s">
        <v>15042</v>
      </c>
      <c r="AJ7874" s="7">
        <v>101</v>
      </c>
      <c r="AK7874" s="6" t="s">
        <v>18736</v>
      </c>
      <c r="AL7874" s="6"/>
      <c r="AM7874" s="6"/>
      <c r="AN7874" s="6"/>
      <c r="AO7874" s="6"/>
      <c r="AP7874" s="6"/>
      <c r="AQ7874" s="6"/>
      <c r="AR7874" s="6"/>
      <c r="AS7874" s="6"/>
      <c r="AT7874" s="6"/>
      <c r="AU7874" s="6"/>
      <c r="AV7874" s="6"/>
      <c r="AW7874" s="6"/>
      <c r="AX7874" s="6"/>
      <c r="AY7874" s="6"/>
      <c r="AZ7874" s="6"/>
      <c r="BA7874" s="6"/>
      <c r="BB7874" s="6"/>
      <c r="BC7874" s="6"/>
      <c r="BD7874" s="6"/>
      <c r="BE7874" s="6"/>
      <c r="BF7874" s="6"/>
      <c r="BG7874" s="6"/>
      <c r="BH7874" s="6"/>
      <c r="BI7874" s="6"/>
      <c r="BJ7874" s="6"/>
      <c r="BK7874" s="6"/>
      <c r="BL7874" s="6"/>
      <c r="BM7874" s="6"/>
      <c r="BN7874" s="6"/>
      <c r="BO7874" s="6"/>
      <c r="BP7874" s="6"/>
      <c r="BQ7874" s="6"/>
      <c r="BR7874" s="6"/>
      <c r="BS7874" s="6"/>
      <c r="BT7874" s="6"/>
      <c r="BU7874" s="6"/>
      <c r="BV7874" s="6"/>
      <c r="BW7874" s="6"/>
      <c r="BX7874" s="6"/>
      <c r="BY7874" s="6"/>
      <c r="BZ7874" s="6"/>
      <c r="CA7874" s="6"/>
      <c r="CB7874" s="6"/>
      <c r="CC7874" s="6"/>
      <c r="CD7874" s="6"/>
      <c r="CE7874" s="6"/>
      <c r="CF7874" s="6"/>
      <c r="CG7874" s="6"/>
      <c r="CH7874" s="6"/>
    </row>
    <row r="7875" ht="15.15" hidden="1" spans="1:86">
      <c r="A7875" s="4">
        <v>44150.7652314815</v>
      </c>
      <c r="B7875" s="6" t="s">
        <v>15</v>
      </c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 t="s">
        <v>7063</v>
      </c>
      <c r="AF7875" s="7">
        <v>89500286070</v>
      </c>
      <c r="AG7875" s="6" t="s">
        <v>7064</v>
      </c>
      <c r="AH7875" s="6" t="s">
        <v>18737</v>
      </c>
      <c r="AI7875" s="6" t="s">
        <v>18738</v>
      </c>
      <c r="AJ7875" s="7">
        <v>117</v>
      </c>
      <c r="AK7875" s="6" t="s">
        <v>20</v>
      </c>
      <c r="AL7875" s="6"/>
      <c r="AM7875" s="6"/>
      <c r="AN7875" s="6"/>
      <c r="AO7875" s="6"/>
      <c r="AP7875" s="6"/>
      <c r="AQ7875" s="6"/>
      <c r="AR7875" s="6"/>
      <c r="AS7875" s="6"/>
      <c r="AT7875" s="6"/>
      <c r="AU7875" s="6"/>
      <c r="AV7875" s="6"/>
      <c r="AW7875" s="6"/>
      <c r="AX7875" s="6"/>
      <c r="AY7875" s="6"/>
      <c r="AZ7875" s="6"/>
      <c r="BA7875" s="6"/>
      <c r="BB7875" s="6"/>
      <c r="BC7875" s="6"/>
      <c r="BD7875" s="6"/>
      <c r="BE7875" s="6"/>
      <c r="BF7875" s="6"/>
      <c r="BG7875" s="6"/>
      <c r="BH7875" s="6"/>
      <c r="BI7875" s="6"/>
      <c r="BJ7875" s="6"/>
      <c r="BK7875" s="6"/>
      <c r="BL7875" s="6"/>
      <c r="BM7875" s="6"/>
      <c r="BN7875" s="6"/>
      <c r="BO7875" s="6"/>
      <c r="BP7875" s="6"/>
      <c r="BQ7875" s="6"/>
      <c r="BR7875" s="6"/>
      <c r="BS7875" s="6"/>
      <c r="BT7875" s="6"/>
      <c r="BU7875" s="6"/>
      <c r="BV7875" s="6"/>
      <c r="BW7875" s="6"/>
      <c r="BX7875" s="6"/>
      <c r="BY7875" s="6"/>
      <c r="BZ7875" s="6"/>
      <c r="CA7875" s="6"/>
      <c r="CB7875" s="6"/>
      <c r="CC7875" s="6"/>
      <c r="CD7875" s="6"/>
      <c r="CE7875" s="6"/>
      <c r="CF7875" s="6"/>
      <c r="CG7875" s="6"/>
      <c r="CH7875" s="6"/>
    </row>
    <row r="7876" ht="15.15" hidden="1" spans="1:86">
      <c r="A7876" s="4">
        <v>44150.7654282407</v>
      </c>
      <c r="B7876" s="6" t="s">
        <v>15</v>
      </c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 t="s">
        <v>18739</v>
      </c>
      <c r="AF7876" s="6" t="s">
        <v>18740</v>
      </c>
      <c r="AG7876" s="6" t="s">
        <v>18741</v>
      </c>
      <c r="AH7876" s="6" t="s">
        <v>18742</v>
      </c>
      <c r="AI7876" s="6" t="s">
        <v>3496</v>
      </c>
      <c r="AJ7876" s="7">
        <v>401</v>
      </c>
      <c r="AK7876" s="6" t="s">
        <v>433</v>
      </c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6"/>
      <c r="AX7876" s="6"/>
      <c r="AY7876" s="6"/>
      <c r="AZ7876" s="6"/>
      <c r="BA7876" s="6"/>
      <c r="BB7876" s="6"/>
      <c r="BC7876" s="6"/>
      <c r="BD7876" s="6"/>
      <c r="BE7876" s="6"/>
      <c r="BF7876" s="6"/>
      <c r="BG7876" s="6"/>
      <c r="BH7876" s="6"/>
      <c r="BI7876" s="6"/>
      <c r="BJ7876" s="6"/>
      <c r="BK7876" s="6"/>
      <c r="BL7876" s="6"/>
      <c r="BM7876" s="6"/>
      <c r="BN7876" s="6"/>
      <c r="BO7876" s="6"/>
      <c r="BP7876" s="6"/>
      <c r="BQ7876" s="6"/>
      <c r="BR7876" s="6"/>
      <c r="BS7876" s="6"/>
      <c r="BT7876" s="6"/>
      <c r="BU7876" s="6"/>
      <c r="BV7876" s="6"/>
      <c r="BW7876" s="6"/>
      <c r="BX7876" s="6"/>
      <c r="BY7876" s="6"/>
      <c r="BZ7876" s="6"/>
      <c r="CA7876" s="6"/>
      <c r="CB7876" s="6"/>
      <c r="CC7876" s="6"/>
      <c r="CD7876" s="6"/>
      <c r="CE7876" s="6"/>
      <c r="CF7876" s="6"/>
      <c r="CG7876" s="6"/>
      <c r="CH7876" s="6"/>
    </row>
    <row r="7877" ht="15.15" hidden="1" spans="1:86">
      <c r="A7877" s="4">
        <v>44150.766875</v>
      </c>
      <c r="B7877" s="5" t="s">
        <v>169</v>
      </c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 t="s">
        <v>8260</v>
      </c>
      <c r="Y7877" s="7">
        <v>89817447451</v>
      </c>
      <c r="Z7877" s="6" t="s">
        <v>18743</v>
      </c>
      <c r="AA7877" s="6" t="s">
        <v>8262</v>
      </c>
      <c r="AB7877" s="6" t="s">
        <v>7724</v>
      </c>
      <c r="AC7877" s="7">
        <v>401</v>
      </c>
      <c r="AD7877" s="8">
        <v>44150</v>
      </c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6"/>
      <c r="AV7877" s="6"/>
      <c r="AW7877" s="6"/>
      <c r="AX7877" s="6"/>
      <c r="AY7877" s="6"/>
      <c r="AZ7877" s="6"/>
      <c r="BA7877" s="6"/>
      <c r="BB7877" s="6"/>
      <c r="BC7877" s="6"/>
      <c r="BD7877" s="6"/>
      <c r="BE7877" s="6"/>
      <c r="BF7877" s="6"/>
      <c r="BG7877" s="6"/>
      <c r="BH7877" s="6"/>
      <c r="BI7877" s="6"/>
      <c r="BJ7877" s="6"/>
      <c r="BK7877" s="6"/>
      <c r="BL7877" s="6"/>
      <c r="BM7877" s="6"/>
      <c r="BN7877" s="6"/>
      <c r="BO7877" s="6"/>
      <c r="BP7877" s="6"/>
      <c r="BQ7877" s="6"/>
      <c r="BR7877" s="6"/>
      <c r="BS7877" s="6"/>
      <c r="BT7877" s="6"/>
      <c r="BU7877" s="6"/>
      <c r="BV7877" s="6"/>
      <c r="BW7877" s="6"/>
      <c r="BX7877" s="6"/>
      <c r="BY7877" s="6"/>
      <c r="BZ7877" s="6"/>
      <c r="CA7877" s="6"/>
      <c r="CB7877" s="6"/>
      <c r="CC7877" s="6"/>
      <c r="CD7877" s="6"/>
      <c r="CE7877" s="6"/>
      <c r="CF7877" s="6"/>
      <c r="CG7877" s="6"/>
      <c r="CH7877" s="6"/>
    </row>
    <row r="7878" ht="15.15" hidden="1" spans="1:86">
      <c r="A7878" s="4">
        <v>44150.7730671296</v>
      </c>
      <c r="B7878" s="6" t="s">
        <v>15</v>
      </c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 t="s">
        <v>7148</v>
      </c>
      <c r="AF7878" s="7">
        <v>89217579083</v>
      </c>
      <c r="AG7878" s="6" t="s">
        <v>18744</v>
      </c>
      <c r="AH7878" s="6" t="s">
        <v>18745</v>
      </c>
      <c r="AI7878" s="6" t="s">
        <v>2154</v>
      </c>
      <c r="AJ7878" s="7">
        <v>106</v>
      </c>
      <c r="AK7878" s="6" t="s">
        <v>18746</v>
      </c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  <c r="AV7878" s="6"/>
      <c r="AW7878" s="6"/>
      <c r="AX7878" s="6"/>
      <c r="AY7878" s="6"/>
      <c r="AZ7878" s="6"/>
      <c r="BA7878" s="6"/>
      <c r="BB7878" s="6"/>
      <c r="BC7878" s="6"/>
      <c r="BD7878" s="6"/>
      <c r="BE7878" s="6"/>
      <c r="BF7878" s="6"/>
      <c r="BG7878" s="6"/>
      <c r="BH7878" s="6"/>
      <c r="BI7878" s="6"/>
      <c r="BJ7878" s="6"/>
      <c r="BK7878" s="6"/>
      <c r="BL7878" s="6"/>
      <c r="BM7878" s="6"/>
      <c r="BN7878" s="6"/>
      <c r="BO7878" s="6"/>
      <c r="BP7878" s="6"/>
      <c r="BQ7878" s="6"/>
      <c r="BR7878" s="6"/>
      <c r="BS7878" s="6"/>
      <c r="BT7878" s="6"/>
      <c r="BU7878" s="6"/>
      <c r="BV7878" s="6"/>
      <c r="BW7878" s="6"/>
      <c r="BX7878" s="6"/>
      <c r="BY7878" s="6"/>
      <c r="BZ7878" s="6"/>
      <c r="CA7878" s="6"/>
      <c r="CB7878" s="6"/>
      <c r="CC7878" s="6"/>
      <c r="CD7878" s="6"/>
      <c r="CE7878" s="6"/>
      <c r="CF7878" s="6"/>
      <c r="CG7878" s="6"/>
      <c r="CH7878" s="6"/>
    </row>
    <row r="7879" ht="15.15" hidden="1" spans="1:86">
      <c r="A7879" s="4">
        <v>44150.7757986111</v>
      </c>
      <c r="B7879" s="6" t="s">
        <v>80</v>
      </c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  <c r="AV7879" s="6"/>
      <c r="AW7879" s="6"/>
      <c r="AX7879" s="6"/>
      <c r="AY7879" s="6"/>
      <c r="AZ7879" s="6"/>
      <c r="BA7879" s="6"/>
      <c r="BB7879" s="6"/>
      <c r="BC7879" s="6"/>
      <c r="BD7879" s="6"/>
      <c r="BE7879" s="6"/>
      <c r="BF7879" s="6"/>
      <c r="BG7879" s="6" t="s">
        <v>18747</v>
      </c>
      <c r="BH7879" s="6">
        <v>79219408778</v>
      </c>
      <c r="BI7879" s="6" t="s">
        <v>18748</v>
      </c>
      <c r="BJ7879" s="6" t="s">
        <v>18749</v>
      </c>
      <c r="BK7879" s="6" t="s">
        <v>9642</v>
      </c>
      <c r="BL7879" s="6" t="s">
        <v>4889</v>
      </c>
      <c r="BM7879" s="7">
        <v>144</v>
      </c>
      <c r="BN7879" s="6" t="s">
        <v>20</v>
      </c>
      <c r="BO7879" s="6"/>
      <c r="BP7879" s="6"/>
      <c r="BQ7879" s="6"/>
      <c r="BR7879" s="6"/>
      <c r="BS7879" s="6"/>
      <c r="BT7879" s="6"/>
      <c r="BU7879" s="6"/>
      <c r="BV7879" s="6"/>
      <c r="BW7879" s="6"/>
      <c r="BX7879" s="6"/>
      <c r="BY7879" s="6"/>
      <c r="BZ7879" s="6"/>
      <c r="CA7879" s="6"/>
      <c r="CB7879" s="6"/>
      <c r="CC7879" s="6"/>
      <c r="CD7879" s="6"/>
      <c r="CE7879" s="6"/>
      <c r="CF7879" s="6"/>
      <c r="CG7879" s="6"/>
      <c r="CH7879" s="6"/>
    </row>
    <row r="7880" ht="15.15" hidden="1" spans="1:86">
      <c r="A7880" s="4">
        <v>44150.7761805556</v>
      </c>
      <c r="B7880" s="5" t="s">
        <v>169</v>
      </c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 t="s">
        <v>6782</v>
      </c>
      <c r="Y7880" s="7">
        <v>89119417821</v>
      </c>
      <c r="Z7880" s="6" t="s">
        <v>18374</v>
      </c>
      <c r="AA7880" s="6" t="s">
        <v>18750</v>
      </c>
      <c r="AB7880" s="6" t="s">
        <v>1021</v>
      </c>
      <c r="AC7880" s="7">
        <v>110</v>
      </c>
      <c r="AD7880" s="8">
        <v>44150</v>
      </c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  <c r="AV7880" s="6"/>
      <c r="AW7880" s="6"/>
      <c r="AX7880" s="6"/>
      <c r="AY7880" s="6"/>
      <c r="AZ7880" s="6"/>
      <c r="BA7880" s="6"/>
      <c r="BB7880" s="6"/>
      <c r="BC7880" s="6"/>
      <c r="BD7880" s="6"/>
      <c r="BE7880" s="6"/>
      <c r="BF7880" s="6"/>
      <c r="BG7880" s="6"/>
      <c r="BH7880" s="6"/>
      <c r="BI7880" s="6"/>
      <c r="BJ7880" s="6"/>
      <c r="BK7880" s="6"/>
      <c r="BL7880" s="6"/>
      <c r="BM7880" s="6"/>
      <c r="BN7880" s="6"/>
      <c r="BO7880" s="6"/>
      <c r="BP7880" s="6"/>
      <c r="BQ7880" s="6"/>
      <c r="BR7880" s="6"/>
      <c r="BS7880" s="6"/>
      <c r="BT7880" s="6"/>
      <c r="BU7880" s="6"/>
      <c r="BV7880" s="6"/>
      <c r="BW7880" s="6"/>
      <c r="BX7880" s="6"/>
      <c r="BY7880" s="6"/>
      <c r="BZ7880" s="6"/>
      <c r="CA7880" s="6"/>
      <c r="CB7880" s="6"/>
      <c r="CC7880" s="6"/>
      <c r="CD7880" s="6"/>
      <c r="CE7880" s="6"/>
      <c r="CF7880" s="6"/>
      <c r="CG7880" s="6"/>
      <c r="CH7880" s="6"/>
    </row>
    <row r="7881" ht="15.15" hidden="1" spans="1:86">
      <c r="A7881" s="4">
        <v>44150.7855092593</v>
      </c>
      <c r="B7881" s="5" t="s">
        <v>65</v>
      </c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 t="s">
        <v>6214</v>
      </c>
      <c r="R7881" s="7">
        <v>89818401665</v>
      </c>
      <c r="S7881" s="6" t="s">
        <v>6215</v>
      </c>
      <c r="T7881" s="6" t="s">
        <v>6216</v>
      </c>
      <c r="U7881" s="6" t="s">
        <v>18751</v>
      </c>
      <c r="V7881" s="6">
        <v>2</v>
      </c>
      <c r="W7881" s="8">
        <v>44150</v>
      </c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6"/>
      <c r="AV7881" s="6"/>
      <c r="AW7881" s="6"/>
      <c r="AX7881" s="6"/>
      <c r="AY7881" s="6"/>
      <c r="AZ7881" s="6"/>
      <c r="BA7881" s="6"/>
      <c r="BB7881" s="6"/>
      <c r="BC7881" s="6"/>
      <c r="BD7881" s="6"/>
      <c r="BE7881" s="6"/>
      <c r="BF7881" s="6"/>
      <c r="BG7881" s="6"/>
      <c r="BH7881" s="6"/>
      <c r="BI7881" s="6"/>
      <c r="BJ7881" s="6"/>
      <c r="BK7881" s="6"/>
      <c r="BL7881" s="6"/>
      <c r="BM7881" s="6"/>
      <c r="BN7881" s="6"/>
      <c r="BO7881" s="6"/>
      <c r="BP7881" s="6"/>
      <c r="BQ7881" s="6"/>
      <c r="BR7881" s="6"/>
      <c r="BS7881" s="6"/>
      <c r="BT7881" s="6"/>
      <c r="BU7881" s="6"/>
      <c r="BV7881" s="6"/>
      <c r="BW7881" s="6"/>
      <c r="BX7881" s="6"/>
      <c r="BY7881" s="6"/>
      <c r="BZ7881" s="6"/>
      <c r="CA7881" s="6"/>
      <c r="CB7881" s="6"/>
      <c r="CC7881" s="6"/>
      <c r="CD7881" s="6"/>
      <c r="CE7881" s="6"/>
      <c r="CF7881" s="6"/>
      <c r="CG7881" s="6"/>
      <c r="CH7881" s="6"/>
    </row>
    <row r="7882" ht="15.15" hidden="1" spans="1:86">
      <c r="A7882" s="4">
        <v>44150.7865393519</v>
      </c>
      <c r="B7882" s="5" t="s">
        <v>65</v>
      </c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 t="s">
        <v>6214</v>
      </c>
      <c r="R7882" s="7">
        <v>89818401665</v>
      </c>
      <c r="S7882" s="6" t="s">
        <v>6215</v>
      </c>
      <c r="T7882" s="6" t="s">
        <v>6216</v>
      </c>
      <c r="U7882" s="6" t="s">
        <v>18751</v>
      </c>
      <c r="V7882" s="6">
        <v>2</v>
      </c>
      <c r="W7882" s="8">
        <v>44150</v>
      </c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  <c r="AV7882" s="6"/>
      <c r="AW7882" s="6"/>
      <c r="AX7882" s="6"/>
      <c r="AY7882" s="6"/>
      <c r="AZ7882" s="6"/>
      <c r="BA7882" s="6"/>
      <c r="BB7882" s="6"/>
      <c r="BC7882" s="6"/>
      <c r="BD7882" s="6"/>
      <c r="BE7882" s="6"/>
      <c r="BF7882" s="6"/>
      <c r="BG7882" s="6"/>
      <c r="BH7882" s="6"/>
      <c r="BI7882" s="6"/>
      <c r="BJ7882" s="6"/>
      <c r="BK7882" s="6"/>
      <c r="BL7882" s="6"/>
      <c r="BM7882" s="6"/>
      <c r="BN7882" s="6"/>
      <c r="BO7882" s="6"/>
      <c r="BP7882" s="6"/>
      <c r="BQ7882" s="6"/>
      <c r="BR7882" s="6"/>
      <c r="BS7882" s="6"/>
      <c r="BT7882" s="6"/>
      <c r="BU7882" s="6"/>
      <c r="BV7882" s="6"/>
      <c r="BW7882" s="6"/>
      <c r="BX7882" s="6"/>
      <c r="BY7882" s="6"/>
      <c r="BZ7882" s="6"/>
      <c r="CA7882" s="6"/>
      <c r="CB7882" s="6"/>
      <c r="CC7882" s="6"/>
      <c r="CD7882" s="6"/>
      <c r="CE7882" s="6"/>
      <c r="CF7882" s="6"/>
      <c r="CG7882" s="6"/>
      <c r="CH7882" s="6"/>
    </row>
    <row r="7883" ht="15.15" hidden="1" spans="1:86">
      <c r="A7883" s="4">
        <v>44150.7958101852</v>
      </c>
      <c r="B7883" s="5" t="s">
        <v>169</v>
      </c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 t="s">
        <v>18752</v>
      </c>
      <c r="Y7883" s="6">
        <v>79217721072</v>
      </c>
      <c r="Z7883" s="6" t="s">
        <v>18753</v>
      </c>
      <c r="AA7883" s="6" t="s">
        <v>18754</v>
      </c>
      <c r="AB7883" s="6" t="s">
        <v>18755</v>
      </c>
      <c r="AC7883" s="7">
        <v>102</v>
      </c>
      <c r="AD7883" s="8">
        <v>44150</v>
      </c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  <c r="AV7883" s="6"/>
      <c r="AW7883" s="6"/>
      <c r="AX7883" s="6"/>
      <c r="AY7883" s="6"/>
      <c r="AZ7883" s="6"/>
      <c r="BA7883" s="6"/>
      <c r="BB7883" s="6"/>
      <c r="BC7883" s="6"/>
      <c r="BD7883" s="6"/>
      <c r="BE7883" s="6"/>
      <c r="BF7883" s="6"/>
      <c r="BG7883" s="6"/>
      <c r="BH7883" s="6"/>
      <c r="BI7883" s="6"/>
      <c r="BJ7883" s="6"/>
      <c r="BK7883" s="6"/>
      <c r="BL7883" s="6"/>
      <c r="BM7883" s="6"/>
      <c r="BN7883" s="6"/>
      <c r="BO7883" s="6"/>
      <c r="BP7883" s="6"/>
      <c r="BQ7883" s="6"/>
      <c r="BR7883" s="6"/>
      <c r="BS7883" s="6"/>
      <c r="BT7883" s="6"/>
      <c r="BU7883" s="6"/>
      <c r="BV7883" s="6"/>
      <c r="BW7883" s="6"/>
      <c r="BX7883" s="6"/>
      <c r="BY7883" s="6"/>
      <c r="BZ7883" s="6"/>
      <c r="CA7883" s="6"/>
      <c r="CB7883" s="6"/>
      <c r="CC7883" s="6"/>
      <c r="CD7883" s="6"/>
      <c r="CE7883" s="6"/>
      <c r="CF7883" s="6"/>
      <c r="CG7883" s="6"/>
      <c r="CH7883" s="6"/>
    </row>
    <row r="7884" ht="15.15" hidden="1" spans="1:86">
      <c r="A7884" s="4">
        <v>44150.7984953704</v>
      </c>
      <c r="B7884" s="5" t="s">
        <v>65</v>
      </c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 t="s">
        <v>18756</v>
      </c>
      <c r="R7884" s="6">
        <v>79992220870</v>
      </c>
      <c r="S7884" s="6"/>
      <c r="T7884" s="6" t="s">
        <v>18757</v>
      </c>
      <c r="U7884" s="6" t="s">
        <v>5165</v>
      </c>
      <c r="V7884" s="7">
        <v>202</v>
      </c>
      <c r="W7884" s="8">
        <v>44150</v>
      </c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6"/>
      <c r="AX7884" s="6"/>
      <c r="AY7884" s="6"/>
      <c r="AZ7884" s="6"/>
      <c r="BA7884" s="6"/>
      <c r="BB7884" s="6"/>
      <c r="BC7884" s="6"/>
      <c r="BD7884" s="6"/>
      <c r="BE7884" s="6"/>
      <c r="BF7884" s="6"/>
      <c r="BG7884" s="6"/>
      <c r="BH7884" s="6"/>
      <c r="BI7884" s="6"/>
      <c r="BJ7884" s="6"/>
      <c r="BK7884" s="6"/>
      <c r="BL7884" s="6"/>
      <c r="BM7884" s="6"/>
      <c r="BN7884" s="6"/>
      <c r="BO7884" s="6"/>
      <c r="BP7884" s="6"/>
      <c r="BQ7884" s="6"/>
      <c r="BR7884" s="6"/>
      <c r="BS7884" s="6"/>
      <c r="BT7884" s="6"/>
      <c r="BU7884" s="6"/>
      <c r="BV7884" s="6"/>
      <c r="BW7884" s="6"/>
      <c r="BX7884" s="6"/>
      <c r="BY7884" s="6"/>
      <c r="BZ7884" s="6"/>
      <c r="CA7884" s="6"/>
      <c r="CB7884" s="6"/>
      <c r="CC7884" s="6"/>
      <c r="CD7884" s="6"/>
      <c r="CE7884" s="6"/>
      <c r="CF7884" s="6"/>
      <c r="CG7884" s="6"/>
      <c r="CH7884" s="6"/>
    </row>
    <row r="7885" ht="15.15" hidden="1" spans="1:86">
      <c r="A7885" s="4">
        <v>44150.798587963</v>
      </c>
      <c r="B7885" s="5" t="s">
        <v>192</v>
      </c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6"/>
      <c r="AV7885" s="6"/>
      <c r="AW7885" s="6"/>
      <c r="AX7885" s="6"/>
      <c r="AY7885" s="6"/>
      <c r="AZ7885" s="6" t="s">
        <v>18758</v>
      </c>
      <c r="BA7885" s="6">
        <v>79219425597</v>
      </c>
      <c r="BB7885" s="6" t="s">
        <v>18759</v>
      </c>
      <c r="BC7885" s="6" t="s">
        <v>18760</v>
      </c>
      <c r="BD7885" s="6" t="s">
        <v>773</v>
      </c>
      <c r="BE7885" s="7">
        <v>123</v>
      </c>
      <c r="BF7885" s="8">
        <v>44150</v>
      </c>
      <c r="BG7885" s="6"/>
      <c r="BH7885" s="6"/>
      <c r="BI7885" s="6"/>
      <c r="BJ7885" s="6"/>
      <c r="BK7885" s="6"/>
      <c r="BL7885" s="6"/>
      <c r="BM7885" s="6"/>
      <c r="BN7885" s="6"/>
      <c r="BO7885" s="6"/>
      <c r="BP7885" s="6"/>
      <c r="BQ7885" s="6"/>
      <c r="BR7885" s="6"/>
      <c r="BS7885" s="6"/>
      <c r="BT7885" s="6"/>
      <c r="BU7885" s="6"/>
      <c r="BV7885" s="6"/>
      <c r="BW7885" s="6"/>
      <c r="BX7885" s="6"/>
      <c r="BY7885" s="6"/>
      <c r="BZ7885" s="6"/>
      <c r="CA7885" s="6"/>
      <c r="CB7885" s="6"/>
      <c r="CC7885" s="6"/>
      <c r="CD7885" s="6"/>
      <c r="CE7885" s="6"/>
      <c r="CF7885" s="6"/>
      <c r="CG7885" s="6"/>
      <c r="CH7885" s="6"/>
    </row>
    <row r="7886" ht="15.15" hidden="1" spans="1:86">
      <c r="A7886" s="4">
        <v>44150.7993865741</v>
      </c>
      <c r="B7886" s="5" t="s">
        <v>65</v>
      </c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 t="s">
        <v>18756</v>
      </c>
      <c r="R7886" s="6">
        <v>79992220870</v>
      </c>
      <c r="S7886" s="6"/>
      <c r="T7886" s="6" t="s">
        <v>18757</v>
      </c>
      <c r="U7886" s="6" t="s">
        <v>1988</v>
      </c>
      <c r="V7886" s="6" t="s">
        <v>5138</v>
      </c>
      <c r="W7886" s="8">
        <v>44150</v>
      </c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  <c r="AV7886" s="6"/>
      <c r="AW7886" s="6"/>
      <c r="AX7886" s="6"/>
      <c r="AY7886" s="6"/>
      <c r="AZ7886" s="6"/>
      <c r="BA7886" s="6"/>
      <c r="BB7886" s="6"/>
      <c r="BC7886" s="6"/>
      <c r="BD7886" s="6"/>
      <c r="BE7886" s="6"/>
      <c r="BF7886" s="6"/>
      <c r="BG7886" s="6"/>
      <c r="BH7886" s="6"/>
      <c r="BI7886" s="6"/>
      <c r="BJ7886" s="6"/>
      <c r="BK7886" s="6"/>
      <c r="BL7886" s="6"/>
      <c r="BM7886" s="6"/>
      <c r="BN7886" s="6"/>
      <c r="BO7886" s="6"/>
      <c r="BP7886" s="6"/>
      <c r="BQ7886" s="6"/>
      <c r="BR7886" s="6"/>
      <c r="BS7886" s="6"/>
      <c r="BT7886" s="6"/>
      <c r="BU7886" s="6"/>
      <c r="BV7886" s="6"/>
      <c r="BW7886" s="6"/>
      <c r="BX7886" s="6"/>
      <c r="BY7886" s="6"/>
      <c r="BZ7886" s="6"/>
      <c r="CA7886" s="6"/>
      <c r="CB7886" s="6"/>
      <c r="CC7886" s="6"/>
      <c r="CD7886" s="6"/>
      <c r="CE7886" s="6"/>
      <c r="CF7886" s="6"/>
      <c r="CG7886" s="6"/>
      <c r="CH7886" s="6"/>
    </row>
    <row r="7887" ht="15.15" hidden="1" spans="1:86">
      <c r="A7887" s="4">
        <v>44150.8002083333</v>
      </c>
      <c r="B7887" s="5" t="s">
        <v>65</v>
      </c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 t="s">
        <v>18756</v>
      </c>
      <c r="R7887" s="6">
        <v>79992220870</v>
      </c>
      <c r="S7887" s="6"/>
      <c r="T7887" s="6" t="s">
        <v>18757</v>
      </c>
      <c r="U7887" s="6" t="s">
        <v>4020</v>
      </c>
      <c r="V7887" s="6">
        <v>2</v>
      </c>
      <c r="W7887" s="8">
        <v>44150</v>
      </c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6"/>
      <c r="AV7887" s="6"/>
      <c r="AW7887" s="6"/>
      <c r="AX7887" s="6"/>
      <c r="AY7887" s="6"/>
      <c r="AZ7887" s="6"/>
      <c r="BA7887" s="6"/>
      <c r="BB7887" s="6"/>
      <c r="BC7887" s="6"/>
      <c r="BD7887" s="6"/>
      <c r="BE7887" s="6"/>
      <c r="BF7887" s="6"/>
      <c r="BG7887" s="6"/>
      <c r="BH7887" s="6"/>
      <c r="BI7887" s="6"/>
      <c r="BJ7887" s="6"/>
      <c r="BK7887" s="6"/>
      <c r="BL7887" s="6"/>
      <c r="BM7887" s="6"/>
      <c r="BN7887" s="6"/>
      <c r="BO7887" s="6"/>
      <c r="BP7887" s="6"/>
      <c r="BQ7887" s="6"/>
      <c r="BR7887" s="6"/>
      <c r="BS7887" s="6"/>
      <c r="BT7887" s="6"/>
      <c r="BU7887" s="6"/>
      <c r="BV7887" s="6"/>
      <c r="BW7887" s="6"/>
      <c r="BX7887" s="6"/>
      <c r="BY7887" s="6"/>
      <c r="BZ7887" s="6"/>
      <c r="CA7887" s="6"/>
      <c r="CB7887" s="6"/>
      <c r="CC7887" s="6"/>
      <c r="CD7887" s="6"/>
      <c r="CE7887" s="6"/>
      <c r="CF7887" s="6"/>
      <c r="CG7887" s="6"/>
      <c r="CH7887" s="6"/>
    </row>
    <row r="7888" ht="15.15" spans="1:86">
      <c r="A7888" s="4">
        <v>44150.8018171296</v>
      </c>
      <c r="B7888" s="5" t="s">
        <v>11</v>
      </c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  <c r="AV7888" s="6"/>
      <c r="AW7888" s="6"/>
      <c r="AX7888" s="6"/>
      <c r="AY7888" s="6"/>
      <c r="AZ7888" s="6"/>
      <c r="BA7888" s="6"/>
      <c r="BB7888" s="6"/>
      <c r="BC7888" s="6"/>
      <c r="BD7888" s="6"/>
      <c r="BE7888" s="6"/>
      <c r="BF7888" s="6"/>
      <c r="BG7888" s="6"/>
      <c r="BH7888" s="6"/>
      <c r="BI7888" s="6"/>
      <c r="BJ7888" s="6"/>
      <c r="BK7888" s="6"/>
      <c r="BL7888" s="6"/>
      <c r="BM7888" s="6"/>
      <c r="BN7888" s="6"/>
      <c r="BO7888" s="6" t="s">
        <v>18761</v>
      </c>
      <c r="BP7888" s="7">
        <v>89219398725</v>
      </c>
      <c r="BQ7888" s="6" t="s">
        <v>18762</v>
      </c>
      <c r="BR7888" s="6" t="s">
        <v>18763</v>
      </c>
      <c r="BS7888" s="6" t="s">
        <v>11051</v>
      </c>
      <c r="BT7888" s="7">
        <v>409</v>
      </c>
      <c r="BU7888" s="8">
        <v>44149</v>
      </c>
      <c r="BV7888" s="6"/>
      <c r="BW7888" s="6"/>
      <c r="BX7888" s="6"/>
      <c r="BY7888" s="6"/>
      <c r="BZ7888" s="6"/>
      <c r="CA7888" s="6"/>
      <c r="CB7888" s="6"/>
      <c r="CC7888" s="6"/>
      <c r="CD7888" s="6"/>
      <c r="CE7888" s="6"/>
      <c r="CF7888" s="6"/>
      <c r="CG7888" s="6"/>
      <c r="CH7888" s="6"/>
    </row>
    <row r="7889" ht="15.15" hidden="1" spans="1:86">
      <c r="A7889" s="4">
        <v>44150.8027314815</v>
      </c>
      <c r="B7889" s="5" t="s">
        <v>65</v>
      </c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 t="s">
        <v>18764</v>
      </c>
      <c r="R7889" s="6">
        <v>79064518008</v>
      </c>
      <c r="S7889" s="6" t="s">
        <v>18765</v>
      </c>
      <c r="T7889" s="6" t="s">
        <v>18766</v>
      </c>
      <c r="U7889" s="6" t="s">
        <v>5462</v>
      </c>
      <c r="V7889" s="7">
        <v>301</v>
      </c>
      <c r="W7889" s="8">
        <v>44150</v>
      </c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6"/>
      <c r="AV7889" s="6"/>
      <c r="AW7889" s="6"/>
      <c r="AX7889" s="6"/>
      <c r="AY7889" s="6"/>
      <c r="AZ7889" s="6"/>
      <c r="BA7889" s="6"/>
      <c r="BB7889" s="6"/>
      <c r="BC7889" s="6"/>
      <c r="BD7889" s="6"/>
      <c r="BE7889" s="6"/>
      <c r="BF7889" s="6"/>
      <c r="BG7889" s="6"/>
      <c r="BH7889" s="6"/>
      <c r="BI7889" s="6"/>
      <c r="BJ7889" s="6"/>
      <c r="BK7889" s="6"/>
      <c r="BL7889" s="6"/>
      <c r="BM7889" s="6"/>
      <c r="BN7889" s="6"/>
      <c r="BO7889" s="6"/>
      <c r="BP7889" s="6"/>
      <c r="BQ7889" s="6"/>
      <c r="BR7889" s="6"/>
      <c r="BS7889" s="6"/>
      <c r="BT7889" s="6"/>
      <c r="BU7889" s="6"/>
      <c r="BV7889" s="6"/>
      <c r="BW7889" s="6"/>
      <c r="BX7889" s="6"/>
      <c r="BY7889" s="6"/>
      <c r="BZ7889" s="6"/>
      <c r="CA7889" s="6"/>
      <c r="CB7889" s="6"/>
      <c r="CC7889" s="6"/>
      <c r="CD7889" s="6"/>
      <c r="CE7889" s="6"/>
      <c r="CF7889" s="6"/>
      <c r="CG7889" s="6"/>
      <c r="CH7889" s="6"/>
    </row>
    <row r="7890" ht="15.15" hidden="1" spans="1:86">
      <c r="A7890" s="4">
        <v>44150.8030324074</v>
      </c>
      <c r="B7890" s="5" t="s">
        <v>65</v>
      </c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 t="s">
        <v>18752</v>
      </c>
      <c r="R7890" s="6">
        <v>79217721072</v>
      </c>
      <c r="S7890" s="6" t="s">
        <v>18753</v>
      </c>
      <c r="T7890" s="6" t="s">
        <v>18754</v>
      </c>
      <c r="U7890" s="6" t="s">
        <v>4577</v>
      </c>
      <c r="V7890" s="7">
        <v>106</v>
      </c>
      <c r="W7890" s="8">
        <v>44150</v>
      </c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  <c r="AV7890" s="6"/>
      <c r="AW7890" s="6"/>
      <c r="AX7890" s="6"/>
      <c r="AY7890" s="6"/>
      <c r="AZ7890" s="6"/>
      <c r="BA7890" s="6"/>
      <c r="BB7890" s="6"/>
      <c r="BC7890" s="6"/>
      <c r="BD7890" s="6"/>
      <c r="BE7890" s="6"/>
      <c r="BF7890" s="6"/>
      <c r="BG7890" s="6"/>
      <c r="BH7890" s="6"/>
      <c r="BI7890" s="6"/>
      <c r="BJ7890" s="6"/>
      <c r="BK7890" s="6"/>
      <c r="BL7890" s="6"/>
      <c r="BM7890" s="6"/>
      <c r="BN7890" s="6"/>
      <c r="BO7890" s="6"/>
      <c r="BP7890" s="6"/>
      <c r="BQ7890" s="6"/>
      <c r="BR7890" s="6"/>
      <c r="BS7890" s="6"/>
      <c r="BT7890" s="6"/>
      <c r="BU7890" s="6"/>
      <c r="BV7890" s="6"/>
      <c r="BW7890" s="6"/>
      <c r="BX7890" s="6"/>
      <c r="BY7890" s="6"/>
      <c r="BZ7890" s="6"/>
      <c r="CA7890" s="6"/>
      <c r="CB7890" s="6"/>
      <c r="CC7890" s="6"/>
      <c r="CD7890" s="6"/>
      <c r="CE7890" s="6"/>
      <c r="CF7890" s="6"/>
      <c r="CG7890" s="6"/>
      <c r="CH7890" s="6"/>
    </row>
    <row r="7891" ht="15.15" spans="1:86">
      <c r="A7891" s="4">
        <v>44150.8059259259</v>
      </c>
      <c r="B7891" s="5" t="s">
        <v>11</v>
      </c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  <c r="AV7891" s="6"/>
      <c r="AW7891" s="6"/>
      <c r="AX7891" s="6"/>
      <c r="AY7891" s="6"/>
      <c r="AZ7891" s="6"/>
      <c r="BA7891" s="6"/>
      <c r="BB7891" s="6"/>
      <c r="BC7891" s="6"/>
      <c r="BD7891" s="6"/>
      <c r="BE7891" s="6"/>
      <c r="BF7891" s="6"/>
      <c r="BG7891" s="6"/>
      <c r="BH7891" s="6"/>
      <c r="BI7891" s="6"/>
      <c r="BJ7891" s="6"/>
      <c r="BK7891" s="6"/>
      <c r="BL7891" s="6"/>
      <c r="BM7891" s="6"/>
      <c r="BN7891" s="6"/>
      <c r="BO7891" s="6" t="s">
        <v>18767</v>
      </c>
      <c r="BP7891" s="6" t="s">
        <v>18768</v>
      </c>
      <c r="BQ7891" s="6" t="s">
        <v>18769</v>
      </c>
      <c r="BR7891" s="6" t="s">
        <v>18770</v>
      </c>
      <c r="BS7891" s="6" t="s">
        <v>7306</v>
      </c>
      <c r="BT7891" s="6"/>
      <c r="BU7891" s="8">
        <v>44150</v>
      </c>
      <c r="BV7891" s="6"/>
      <c r="BW7891" s="6"/>
      <c r="BX7891" s="6"/>
      <c r="BY7891" s="6"/>
      <c r="BZ7891" s="6"/>
      <c r="CA7891" s="6"/>
      <c r="CB7891" s="6"/>
      <c r="CC7891" s="6"/>
      <c r="CD7891" s="6"/>
      <c r="CE7891" s="6"/>
      <c r="CF7891" s="6"/>
      <c r="CG7891" s="6"/>
      <c r="CH7891" s="6"/>
    </row>
    <row r="7892" ht="15.15" hidden="1" spans="1:86">
      <c r="A7892" s="4">
        <v>44150.8061574074</v>
      </c>
      <c r="B7892" s="6" t="s">
        <v>15</v>
      </c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 t="s">
        <v>18771</v>
      </c>
      <c r="AF7892" s="6">
        <v>79110386341</v>
      </c>
      <c r="AG7892" s="6" t="s">
        <v>18772</v>
      </c>
      <c r="AH7892" s="6" t="s">
        <v>18773</v>
      </c>
      <c r="AI7892" s="6" t="s">
        <v>18774</v>
      </c>
      <c r="AJ7892" s="7">
        <v>102</v>
      </c>
      <c r="AK7892" s="6" t="s">
        <v>26</v>
      </c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6"/>
      <c r="AX7892" s="6"/>
      <c r="AY7892" s="6"/>
      <c r="AZ7892" s="6"/>
      <c r="BA7892" s="6"/>
      <c r="BB7892" s="6"/>
      <c r="BC7892" s="6"/>
      <c r="BD7892" s="6"/>
      <c r="BE7892" s="6"/>
      <c r="BF7892" s="6"/>
      <c r="BG7892" s="6"/>
      <c r="BH7892" s="6"/>
      <c r="BI7892" s="6"/>
      <c r="BJ7892" s="6"/>
      <c r="BK7892" s="6"/>
      <c r="BL7892" s="6"/>
      <c r="BM7892" s="6"/>
      <c r="BN7892" s="6"/>
      <c r="BO7892" s="6"/>
      <c r="BP7892" s="6"/>
      <c r="BQ7892" s="6"/>
      <c r="BR7892" s="6"/>
      <c r="BS7892" s="6"/>
      <c r="BT7892" s="6"/>
      <c r="BU7892" s="6"/>
      <c r="BV7892" s="6"/>
      <c r="BW7892" s="6"/>
      <c r="BX7892" s="6"/>
      <c r="BY7892" s="6"/>
      <c r="BZ7892" s="6"/>
      <c r="CA7892" s="6"/>
      <c r="CB7892" s="6"/>
      <c r="CC7892" s="6"/>
      <c r="CD7892" s="6"/>
      <c r="CE7892" s="6"/>
      <c r="CF7892" s="6"/>
      <c r="CG7892" s="6"/>
      <c r="CH7892" s="6"/>
    </row>
    <row r="7893" ht="15.15" hidden="1" spans="1:86">
      <c r="A7893" s="4">
        <v>44150.8076041667</v>
      </c>
      <c r="B7893" s="6" t="s">
        <v>15</v>
      </c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 t="s">
        <v>18767</v>
      </c>
      <c r="AF7893" s="6" t="s">
        <v>18768</v>
      </c>
      <c r="AG7893" s="6" t="s">
        <v>18769</v>
      </c>
      <c r="AH7893" s="6" t="s">
        <v>18775</v>
      </c>
      <c r="AI7893" s="6" t="s">
        <v>18776</v>
      </c>
      <c r="AJ7893" s="7">
        <v>101</v>
      </c>
      <c r="AK7893" s="11">
        <v>44150</v>
      </c>
      <c r="AL7893" s="6"/>
      <c r="AM7893" s="6"/>
      <c r="AN7893" s="6"/>
      <c r="AO7893" s="6"/>
      <c r="AP7893" s="6"/>
      <c r="AQ7893" s="6"/>
      <c r="AR7893" s="6"/>
      <c r="AS7893" s="6"/>
      <c r="AT7893" s="6"/>
      <c r="AU7893" s="6"/>
      <c r="AV7893" s="6"/>
      <c r="AW7893" s="6"/>
      <c r="AX7893" s="6"/>
      <c r="AY7893" s="6"/>
      <c r="AZ7893" s="6"/>
      <c r="BA7893" s="6"/>
      <c r="BB7893" s="6"/>
      <c r="BC7893" s="6"/>
      <c r="BD7893" s="6"/>
      <c r="BE7893" s="6"/>
      <c r="BF7893" s="6"/>
      <c r="BG7893" s="6"/>
      <c r="BH7893" s="6"/>
      <c r="BI7893" s="6"/>
      <c r="BJ7893" s="6"/>
      <c r="BK7893" s="6"/>
      <c r="BL7893" s="6"/>
      <c r="BM7893" s="6"/>
      <c r="BN7893" s="6"/>
      <c r="BO7893" s="6"/>
      <c r="BP7893" s="6"/>
      <c r="BQ7893" s="6"/>
      <c r="BR7893" s="6"/>
      <c r="BS7893" s="6"/>
      <c r="BT7893" s="6"/>
      <c r="BU7893" s="6"/>
      <c r="BV7893" s="6"/>
      <c r="BW7893" s="6"/>
      <c r="BX7893" s="6"/>
      <c r="BY7893" s="6"/>
      <c r="BZ7893" s="6"/>
      <c r="CA7893" s="6"/>
      <c r="CB7893" s="6"/>
      <c r="CC7893" s="6"/>
      <c r="CD7893" s="6"/>
      <c r="CE7893" s="6"/>
      <c r="CF7893" s="6"/>
      <c r="CG7893" s="6"/>
      <c r="CH7893" s="6"/>
    </row>
    <row r="7894" ht="15.15" hidden="1" spans="1:86">
      <c r="A7894" s="4">
        <v>44150.8108217593</v>
      </c>
      <c r="B7894" s="6" t="s">
        <v>80</v>
      </c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  <c r="AV7894" s="6"/>
      <c r="AW7894" s="6"/>
      <c r="AX7894" s="6"/>
      <c r="AY7894" s="6"/>
      <c r="AZ7894" s="6"/>
      <c r="BA7894" s="6"/>
      <c r="BB7894" s="6"/>
      <c r="BC7894" s="6"/>
      <c r="BD7894" s="6"/>
      <c r="BE7894" s="6"/>
      <c r="BF7894" s="6"/>
      <c r="BG7894" s="6" t="s">
        <v>18767</v>
      </c>
      <c r="BH7894" s="6" t="s">
        <v>18777</v>
      </c>
      <c r="BI7894" s="6" t="s">
        <v>18769</v>
      </c>
      <c r="BJ7894" s="6" t="s">
        <v>18778</v>
      </c>
      <c r="BK7894" s="6" t="s">
        <v>18775</v>
      </c>
      <c r="BL7894" s="6" t="s">
        <v>18779</v>
      </c>
      <c r="BM7894" s="7">
        <v>134</v>
      </c>
      <c r="BN7894" s="11">
        <v>44150</v>
      </c>
      <c r="BO7894" s="6"/>
      <c r="BP7894" s="6"/>
      <c r="BQ7894" s="6"/>
      <c r="BR7894" s="6"/>
      <c r="BS7894" s="6"/>
      <c r="BT7894" s="6"/>
      <c r="BU7894" s="6"/>
      <c r="BV7894" s="6"/>
      <c r="BW7894" s="6"/>
      <c r="BX7894" s="6"/>
      <c r="BY7894" s="6"/>
      <c r="BZ7894" s="6"/>
      <c r="CA7894" s="6"/>
      <c r="CB7894" s="6"/>
      <c r="CC7894" s="6"/>
      <c r="CD7894" s="6"/>
      <c r="CE7894" s="6"/>
      <c r="CF7894" s="6"/>
      <c r="CG7894" s="6"/>
      <c r="CH7894" s="6"/>
    </row>
    <row r="7895" ht="15.15" hidden="1" spans="1:86">
      <c r="A7895" s="4">
        <v>44150.8122337963</v>
      </c>
      <c r="B7895" s="5" t="s">
        <v>27</v>
      </c>
      <c r="C7895" s="6"/>
      <c r="D7895" s="6"/>
      <c r="E7895" s="6"/>
      <c r="F7895" s="6"/>
      <c r="G7895" s="6"/>
      <c r="H7895" s="6"/>
      <c r="I7895" s="6"/>
      <c r="J7895" s="6" t="s">
        <v>18780</v>
      </c>
      <c r="K7895" s="6">
        <v>79219122739</v>
      </c>
      <c r="L7895" s="6" t="s">
        <v>18781</v>
      </c>
      <c r="M7895" s="6" t="s">
        <v>18782</v>
      </c>
      <c r="N7895" s="6" t="s">
        <v>745</v>
      </c>
      <c r="O7895" s="7">
        <v>101</v>
      </c>
      <c r="P7895" s="8">
        <v>44150</v>
      </c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  <c r="AV7895" s="6"/>
      <c r="AW7895" s="6"/>
      <c r="AX7895" s="6"/>
      <c r="AY7895" s="6"/>
      <c r="AZ7895" s="6"/>
      <c r="BA7895" s="6"/>
      <c r="BB7895" s="6"/>
      <c r="BC7895" s="6"/>
      <c r="BD7895" s="6"/>
      <c r="BE7895" s="6"/>
      <c r="BF7895" s="6"/>
      <c r="BG7895" s="6"/>
      <c r="BH7895" s="6"/>
      <c r="BI7895" s="6"/>
      <c r="BJ7895" s="6"/>
      <c r="BK7895" s="6"/>
      <c r="BL7895" s="6"/>
      <c r="BM7895" s="6"/>
      <c r="BN7895" s="6"/>
      <c r="BO7895" s="6"/>
      <c r="BP7895" s="6"/>
      <c r="BQ7895" s="6"/>
      <c r="BR7895" s="6"/>
      <c r="BS7895" s="6"/>
      <c r="BT7895" s="6"/>
      <c r="BU7895" s="6"/>
      <c r="BV7895" s="6"/>
      <c r="BW7895" s="6"/>
      <c r="BX7895" s="6"/>
      <c r="BY7895" s="6"/>
      <c r="BZ7895" s="6"/>
      <c r="CA7895" s="6"/>
      <c r="CB7895" s="6"/>
      <c r="CC7895" s="6"/>
      <c r="CD7895" s="6"/>
      <c r="CE7895" s="6"/>
      <c r="CF7895" s="6"/>
      <c r="CG7895" s="6"/>
      <c r="CH7895" s="6"/>
    </row>
    <row r="7896" ht="15.15" spans="1:86">
      <c r="A7896" s="4">
        <v>44150.8172569444</v>
      </c>
      <c r="B7896" s="5" t="s">
        <v>11</v>
      </c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6"/>
      <c r="AV7896" s="6"/>
      <c r="AW7896" s="6"/>
      <c r="AX7896" s="6"/>
      <c r="AY7896" s="6"/>
      <c r="AZ7896" s="6"/>
      <c r="BA7896" s="6"/>
      <c r="BB7896" s="6"/>
      <c r="BC7896" s="6"/>
      <c r="BD7896" s="6"/>
      <c r="BE7896" s="6"/>
      <c r="BF7896" s="6"/>
      <c r="BG7896" s="6"/>
      <c r="BH7896" s="6"/>
      <c r="BI7896" s="6"/>
      <c r="BJ7896" s="6"/>
      <c r="BK7896" s="6"/>
      <c r="BL7896" s="6"/>
      <c r="BM7896" s="6"/>
      <c r="BN7896" s="6"/>
      <c r="BO7896" s="6" t="s">
        <v>16789</v>
      </c>
      <c r="BP7896" s="7">
        <v>9117228910</v>
      </c>
      <c r="BQ7896" s="6" t="s">
        <v>16790</v>
      </c>
      <c r="BR7896" s="6" t="s">
        <v>16791</v>
      </c>
      <c r="BS7896" s="6" t="s">
        <v>9925</v>
      </c>
      <c r="BT7896" s="7">
        <v>122</v>
      </c>
      <c r="BU7896" s="8">
        <v>44150</v>
      </c>
      <c r="BV7896" s="6"/>
      <c r="BW7896" s="6"/>
      <c r="BX7896" s="6"/>
      <c r="BY7896" s="6"/>
      <c r="BZ7896" s="6"/>
      <c r="CA7896" s="6"/>
      <c r="CB7896" s="6"/>
      <c r="CC7896" s="6"/>
      <c r="CD7896" s="6"/>
      <c r="CE7896" s="6"/>
      <c r="CF7896" s="6"/>
      <c r="CG7896" s="6"/>
      <c r="CH7896" s="6"/>
    </row>
    <row r="7897" ht="15.15" spans="1:86">
      <c r="A7897" s="4">
        <v>44150.8191203704</v>
      </c>
      <c r="B7897" s="5" t="s">
        <v>11</v>
      </c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  <c r="AU7897" s="6"/>
      <c r="AV7897" s="6"/>
      <c r="AW7897" s="6"/>
      <c r="AX7897" s="6"/>
      <c r="AY7897" s="6"/>
      <c r="AZ7897" s="6"/>
      <c r="BA7897" s="6"/>
      <c r="BB7897" s="6"/>
      <c r="BC7897" s="6"/>
      <c r="BD7897" s="6"/>
      <c r="BE7897" s="6"/>
      <c r="BF7897" s="6"/>
      <c r="BG7897" s="6"/>
      <c r="BH7897" s="6"/>
      <c r="BI7897" s="6"/>
      <c r="BJ7897" s="6"/>
      <c r="BK7897" s="6"/>
      <c r="BL7897" s="6"/>
      <c r="BM7897" s="6"/>
      <c r="BN7897" s="6"/>
      <c r="BO7897" s="6" t="s">
        <v>18783</v>
      </c>
      <c r="BP7897" s="6">
        <v>79117730098</v>
      </c>
      <c r="BQ7897" s="6" t="s">
        <v>18784</v>
      </c>
      <c r="BR7897" s="6" t="s">
        <v>18785</v>
      </c>
      <c r="BS7897" s="6" t="s">
        <v>8546</v>
      </c>
      <c r="BT7897" s="7">
        <v>222</v>
      </c>
      <c r="BU7897" s="8">
        <v>44150</v>
      </c>
      <c r="BV7897" s="6"/>
      <c r="BW7897" s="6"/>
      <c r="BX7897" s="6"/>
      <c r="BY7897" s="6"/>
      <c r="BZ7897" s="6"/>
      <c r="CA7897" s="6"/>
      <c r="CB7897" s="6"/>
      <c r="CC7897" s="6"/>
      <c r="CD7897" s="6"/>
      <c r="CE7897" s="6"/>
      <c r="CF7897" s="6"/>
      <c r="CG7897" s="6"/>
      <c r="CH7897" s="6"/>
    </row>
    <row r="7898" ht="15.15" spans="1:86">
      <c r="A7898" s="4">
        <v>44150.8202430556</v>
      </c>
      <c r="B7898" s="5" t="s">
        <v>11</v>
      </c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6"/>
      <c r="AV7898" s="6"/>
      <c r="AW7898" s="6"/>
      <c r="AX7898" s="6"/>
      <c r="AY7898" s="6"/>
      <c r="AZ7898" s="6"/>
      <c r="BA7898" s="6"/>
      <c r="BB7898" s="6"/>
      <c r="BC7898" s="6"/>
      <c r="BD7898" s="6"/>
      <c r="BE7898" s="6"/>
      <c r="BF7898" s="6"/>
      <c r="BG7898" s="6"/>
      <c r="BH7898" s="6"/>
      <c r="BI7898" s="6"/>
      <c r="BJ7898" s="6"/>
      <c r="BK7898" s="6"/>
      <c r="BL7898" s="6"/>
      <c r="BM7898" s="6"/>
      <c r="BN7898" s="6"/>
      <c r="BO7898" s="6" t="s">
        <v>16728</v>
      </c>
      <c r="BP7898" s="7">
        <v>9217589383</v>
      </c>
      <c r="BQ7898" s="6" t="s">
        <v>16729</v>
      </c>
      <c r="BR7898" s="6" t="s">
        <v>16730</v>
      </c>
      <c r="BS7898" s="6" t="s">
        <v>9925</v>
      </c>
      <c r="BT7898" s="7">
        <v>122</v>
      </c>
      <c r="BU7898" s="8">
        <v>44150</v>
      </c>
      <c r="BV7898" s="6"/>
      <c r="BW7898" s="6"/>
      <c r="BX7898" s="6"/>
      <c r="BY7898" s="6"/>
      <c r="BZ7898" s="6"/>
      <c r="CA7898" s="6"/>
      <c r="CB7898" s="6"/>
      <c r="CC7898" s="6"/>
      <c r="CD7898" s="6"/>
      <c r="CE7898" s="6"/>
      <c r="CF7898" s="6"/>
      <c r="CG7898" s="6"/>
      <c r="CH7898" s="6"/>
    </row>
    <row r="7899" ht="15.15" hidden="1" spans="1:86">
      <c r="A7899" s="4">
        <v>44150.8212268519</v>
      </c>
      <c r="B7899" s="5" t="s">
        <v>192</v>
      </c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6"/>
      <c r="AV7899" s="6"/>
      <c r="AW7899" s="6"/>
      <c r="AX7899" s="6"/>
      <c r="AY7899" s="6"/>
      <c r="AZ7899" s="6" t="s">
        <v>18125</v>
      </c>
      <c r="BA7899" s="6">
        <v>79216448670</v>
      </c>
      <c r="BB7899" s="6" t="s">
        <v>18126</v>
      </c>
      <c r="BC7899" s="6" t="s">
        <v>18127</v>
      </c>
      <c r="BD7899" s="6" t="s">
        <v>773</v>
      </c>
      <c r="BE7899" s="7">
        <v>101</v>
      </c>
      <c r="BF7899" s="8">
        <v>44150</v>
      </c>
      <c r="BG7899" s="6"/>
      <c r="BH7899" s="6"/>
      <c r="BI7899" s="6"/>
      <c r="BJ7899" s="6"/>
      <c r="BK7899" s="6"/>
      <c r="BL7899" s="6"/>
      <c r="BM7899" s="6"/>
      <c r="BN7899" s="6"/>
      <c r="BO7899" s="6"/>
      <c r="BP7899" s="6"/>
      <c r="BQ7899" s="6"/>
      <c r="BR7899" s="6"/>
      <c r="BS7899" s="6"/>
      <c r="BT7899" s="6"/>
      <c r="BU7899" s="6"/>
      <c r="BV7899" s="6"/>
      <c r="BW7899" s="6"/>
      <c r="BX7899" s="6"/>
      <c r="BY7899" s="6"/>
      <c r="BZ7899" s="6"/>
      <c r="CA7899" s="6"/>
      <c r="CB7899" s="6"/>
      <c r="CC7899" s="6"/>
      <c r="CD7899" s="6"/>
      <c r="CE7899" s="6"/>
      <c r="CF7899" s="6"/>
      <c r="CG7899" s="6"/>
      <c r="CH7899" s="6"/>
    </row>
    <row r="7900" ht="15.15" hidden="1" spans="1:86">
      <c r="A7900" s="4">
        <v>44150.8214236111</v>
      </c>
      <c r="B7900" s="5" t="s">
        <v>169</v>
      </c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 t="s">
        <v>5891</v>
      </c>
      <c r="Y7900" s="7">
        <v>89811906921</v>
      </c>
      <c r="Z7900" s="6" t="s">
        <v>5892</v>
      </c>
      <c r="AA7900" s="6" t="s">
        <v>5893</v>
      </c>
      <c r="AB7900" s="6" t="s">
        <v>1091</v>
      </c>
      <c r="AC7900" s="7">
        <v>401</v>
      </c>
      <c r="AD7900" s="8">
        <v>44150</v>
      </c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6"/>
      <c r="AX7900" s="6"/>
      <c r="AY7900" s="6"/>
      <c r="AZ7900" s="6"/>
      <c r="BA7900" s="6"/>
      <c r="BB7900" s="6"/>
      <c r="BC7900" s="6"/>
      <c r="BD7900" s="6"/>
      <c r="BE7900" s="6"/>
      <c r="BF7900" s="6"/>
      <c r="BG7900" s="6"/>
      <c r="BH7900" s="6"/>
      <c r="BI7900" s="6"/>
      <c r="BJ7900" s="6"/>
      <c r="BK7900" s="6"/>
      <c r="BL7900" s="6"/>
      <c r="BM7900" s="6"/>
      <c r="BN7900" s="6"/>
      <c r="BO7900" s="6"/>
      <c r="BP7900" s="6"/>
      <c r="BQ7900" s="6"/>
      <c r="BR7900" s="6"/>
      <c r="BS7900" s="6"/>
      <c r="BT7900" s="6"/>
      <c r="BU7900" s="6"/>
      <c r="BV7900" s="6"/>
      <c r="BW7900" s="6"/>
      <c r="BX7900" s="6"/>
      <c r="BY7900" s="6"/>
      <c r="BZ7900" s="6"/>
      <c r="CA7900" s="6"/>
      <c r="CB7900" s="6"/>
      <c r="CC7900" s="6"/>
      <c r="CD7900" s="6"/>
      <c r="CE7900" s="6"/>
      <c r="CF7900" s="6"/>
      <c r="CG7900" s="6"/>
      <c r="CH7900" s="6"/>
    </row>
    <row r="7901" ht="15.15" spans="1:86">
      <c r="A7901" s="4">
        <v>44150.8221643519</v>
      </c>
      <c r="B7901" s="5" t="s">
        <v>11</v>
      </c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  <c r="AU7901" s="6"/>
      <c r="AV7901" s="6"/>
      <c r="AW7901" s="6"/>
      <c r="AX7901" s="6"/>
      <c r="AY7901" s="6"/>
      <c r="AZ7901" s="6"/>
      <c r="BA7901" s="6"/>
      <c r="BB7901" s="6"/>
      <c r="BC7901" s="6"/>
      <c r="BD7901" s="6"/>
      <c r="BE7901" s="6"/>
      <c r="BF7901" s="6"/>
      <c r="BG7901" s="6"/>
      <c r="BH7901" s="6"/>
      <c r="BI7901" s="6"/>
      <c r="BJ7901" s="6"/>
      <c r="BK7901" s="6"/>
      <c r="BL7901" s="6"/>
      <c r="BM7901" s="6"/>
      <c r="BN7901" s="6"/>
      <c r="BO7901" s="6" t="s">
        <v>15964</v>
      </c>
      <c r="BP7901" s="7">
        <v>9219456765</v>
      </c>
      <c r="BQ7901" s="6" t="s">
        <v>15965</v>
      </c>
      <c r="BR7901" s="6" t="s">
        <v>15966</v>
      </c>
      <c r="BS7901" s="6" t="s">
        <v>9925</v>
      </c>
      <c r="BT7901" s="7">
        <v>122</v>
      </c>
      <c r="BU7901" s="8">
        <v>44150</v>
      </c>
      <c r="BV7901" s="6"/>
      <c r="BW7901" s="6"/>
      <c r="BX7901" s="6"/>
      <c r="BY7901" s="6"/>
      <c r="BZ7901" s="6"/>
      <c r="CA7901" s="6"/>
      <c r="CB7901" s="6"/>
      <c r="CC7901" s="6"/>
      <c r="CD7901" s="6"/>
      <c r="CE7901" s="6"/>
      <c r="CF7901" s="6"/>
      <c r="CG7901" s="6"/>
      <c r="CH7901" s="6"/>
    </row>
    <row r="7902" ht="15.15" hidden="1" spans="1:86">
      <c r="A7902" s="4">
        <v>44150.8343634259</v>
      </c>
      <c r="B7902" s="5" t="s">
        <v>169</v>
      </c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 t="s">
        <v>1050</v>
      </c>
      <c r="Y7902" s="6">
        <v>79112185303</v>
      </c>
      <c r="Z7902" s="6" t="s">
        <v>1051</v>
      </c>
      <c r="AA7902" s="6" t="s">
        <v>1052</v>
      </c>
      <c r="AB7902" s="6" t="s">
        <v>874</v>
      </c>
      <c r="AC7902" s="7">
        <v>203</v>
      </c>
      <c r="AD7902" s="8">
        <v>44150</v>
      </c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6"/>
      <c r="AV7902" s="6"/>
      <c r="AW7902" s="6"/>
      <c r="AX7902" s="6"/>
      <c r="AY7902" s="6"/>
      <c r="AZ7902" s="6"/>
      <c r="BA7902" s="6"/>
      <c r="BB7902" s="6"/>
      <c r="BC7902" s="6"/>
      <c r="BD7902" s="6"/>
      <c r="BE7902" s="6"/>
      <c r="BF7902" s="6"/>
      <c r="BG7902" s="6"/>
      <c r="BH7902" s="6"/>
      <c r="BI7902" s="6"/>
      <c r="BJ7902" s="6"/>
      <c r="BK7902" s="6"/>
      <c r="BL7902" s="6"/>
      <c r="BM7902" s="6"/>
      <c r="BN7902" s="6"/>
      <c r="BO7902" s="6"/>
      <c r="BP7902" s="6"/>
      <c r="BQ7902" s="6"/>
      <c r="BR7902" s="6"/>
      <c r="BS7902" s="6"/>
      <c r="BT7902" s="6"/>
      <c r="BU7902" s="6"/>
      <c r="BV7902" s="6"/>
      <c r="BW7902" s="6"/>
      <c r="BX7902" s="6"/>
      <c r="BY7902" s="6"/>
      <c r="BZ7902" s="6"/>
      <c r="CA7902" s="6"/>
      <c r="CB7902" s="6"/>
      <c r="CC7902" s="6"/>
      <c r="CD7902" s="6"/>
      <c r="CE7902" s="6"/>
      <c r="CF7902" s="6"/>
      <c r="CG7902" s="6"/>
      <c r="CH7902" s="6"/>
    </row>
    <row r="7903" ht="15.15" hidden="1" spans="1:86">
      <c r="A7903" s="4">
        <v>44150.8344212963</v>
      </c>
      <c r="B7903" s="5" t="s">
        <v>27</v>
      </c>
      <c r="C7903" s="6"/>
      <c r="D7903" s="6"/>
      <c r="E7903" s="6"/>
      <c r="F7903" s="6"/>
      <c r="G7903" s="6"/>
      <c r="H7903" s="6"/>
      <c r="I7903" s="6"/>
      <c r="J7903" s="6" t="s">
        <v>18786</v>
      </c>
      <c r="K7903" s="6">
        <v>79516490823</v>
      </c>
      <c r="L7903" s="6" t="s">
        <v>18787</v>
      </c>
      <c r="M7903" s="6" t="s">
        <v>18788</v>
      </c>
      <c r="N7903" s="6" t="s">
        <v>9100</v>
      </c>
      <c r="O7903" s="7">
        <v>208</v>
      </c>
      <c r="P7903" s="8">
        <v>44144</v>
      </c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  <c r="AU7903" s="6"/>
      <c r="AV7903" s="6"/>
      <c r="AW7903" s="6"/>
      <c r="AX7903" s="6"/>
      <c r="AY7903" s="6"/>
      <c r="AZ7903" s="6"/>
      <c r="BA7903" s="6"/>
      <c r="BB7903" s="6"/>
      <c r="BC7903" s="6"/>
      <c r="BD7903" s="6"/>
      <c r="BE7903" s="6"/>
      <c r="BF7903" s="6"/>
      <c r="BG7903" s="6"/>
      <c r="BH7903" s="6"/>
      <c r="BI7903" s="6"/>
      <c r="BJ7903" s="6"/>
      <c r="BK7903" s="6"/>
      <c r="BL7903" s="6"/>
      <c r="BM7903" s="6"/>
      <c r="BN7903" s="6"/>
      <c r="BO7903" s="6"/>
      <c r="BP7903" s="6"/>
      <c r="BQ7903" s="6"/>
      <c r="BR7903" s="6"/>
      <c r="BS7903" s="6"/>
      <c r="BT7903" s="6"/>
      <c r="BU7903" s="6"/>
      <c r="BV7903" s="6"/>
      <c r="BW7903" s="6"/>
      <c r="BX7903" s="6"/>
      <c r="BY7903" s="6"/>
      <c r="BZ7903" s="6"/>
      <c r="CA7903" s="6"/>
      <c r="CB7903" s="6"/>
      <c r="CC7903" s="6"/>
      <c r="CD7903" s="6"/>
      <c r="CE7903" s="6"/>
      <c r="CF7903" s="6"/>
      <c r="CG7903" s="6"/>
      <c r="CH7903" s="6"/>
    </row>
    <row r="7904" ht="15.15" hidden="1" spans="1:86">
      <c r="A7904" s="4">
        <v>44150.8403587963</v>
      </c>
      <c r="B7904" s="5" t="s">
        <v>634</v>
      </c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6"/>
      <c r="AV7904" s="6"/>
      <c r="AW7904" s="6"/>
      <c r="AX7904" s="6"/>
      <c r="AY7904" s="6"/>
      <c r="AZ7904" s="6"/>
      <c r="BA7904" s="6"/>
      <c r="BB7904" s="6"/>
      <c r="BC7904" s="6"/>
      <c r="BD7904" s="6"/>
      <c r="BE7904" s="6"/>
      <c r="BF7904" s="6"/>
      <c r="BG7904" s="6"/>
      <c r="BH7904" s="6"/>
      <c r="BI7904" s="6"/>
      <c r="BJ7904" s="6"/>
      <c r="BK7904" s="6"/>
      <c r="BL7904" s="6"/>
      <c r="BM7904" s="6"/>
      <c r="BN7904" s="6"/>
      <c r="BO7904" s="6"/>
      <c r="BP7904" s="6"/>
      <c r="BQ7904" s="6"/>
      <c r="BR7904" s="6"/>
      <c r="BS7904" s="6"/>
      <c r="BT7904" s="6"/>
      <c r="BU7904" s="6"/>
      <c r="BV7904" s="6" t="s">
        <v>17850</v>
      </c>
      <c r="BW7904" s="7">
        <v>89217664648</v>
      </c>
      <c r="BX7904" s="6" t="s">
        <v>18789</v>
      </c>
      <c r="BY7904" s="6" t="s">
        <v>17853</v>
      </c>
      <c r="BZ7904" s="6" t="s">
        <v>18790</v>
      </c>
      <c r="CA7904" s="7">
        <v>101</v>
      </c>
      <c r="CB7904" s="8">
        <v>44144</v>
      </c>
      <c r="CC7904" s="6"/>
      <c r="CD7904" s="6"/>
      <c r="CE7904" s="6"/>
      <c r="CF7904" s="6"/>
      <c r="CG7904" s="6"/>
      <c r="CH7904" s="6"/>
    </row>
    <row r="7905" ht="15.15" hidden="1" spans="1:86">
      <c r="A7905" s="4">
        <v>44150.8413657407</v>
      </c>
      <c r="B7905" s="5" t="s">
        <v>634</v>
      </c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  <c r="AU7905" s="6"/>
      <c r="AV7905" s="6"/>
      <c r="AW7905" s="6"/>
      <c r="AX7905" s="6"/>
      <c r="AY7905" s="6"/>
      <c r="AZ7905" s="6"/>
      <c r="BA7905" s="6"/>
      <c r="BB7905" s="6"/>
      <c r="BC7905" s="6"/>
      <c r="BD7905" s="6"/>
      <c r="BE7905" s="6"/>
      <c r="BF7905" s="6"/>
      <c r="BG7905" s="6"/>
      <c r="BH7905" s="6"/>
      <c r="BI7905" s="6"/>
      <c r="BJ7905" s="6"/>
      <c r="BK7905" s="6"/>
      <c r="BL7905" s="6"/>
      <c r="BM7905" s="6"/>
      <c r="BN7905" s="6"/>
      <c r="BO7905" s="6"/>
      <c r="BP7905" s="6"/>
      <c r="BQ7905" s="6"/>
      <c r="BR7905" s="6"/>
      <c r="BS7905" s="6"/>
      <c r="BT7905" s="6"/>
      <c r="BU7905" s="6"/>
      <c r="BV7905" s="6" t="s">
        <v>18791</v>
      </c>
      <c r="BW7905" s="7">
        <v>89217664648</v>
      </c>
      <c r="BX7905" s="6" t="s">
        <v>18789</v>
      </c>
      <c r="BY7905" s="6" t="s">
        <v>18792</v>
      </c>
      <c r="BZ7905" s="6" t="s">
        <v>18790</v>
      </c>
      <c r="CA7905" s="7">
        <v>101</v>
      </c>
      <c r="CB7905" s="8">
        <v>44144</v>
      </c>
      <c r="CC7905" s="6"/>
      <c r="CD7905" s="6"/>
      <c r="CE7905" s="6"/>
      <c r="CF7905" s="6"/>
      <c r="CG7905" s="6"/>
      <c r="CH7905" s="6"/>
    </row>
    <row r="7906" ht="15.15" hidden="1" spans="1:86">
      <c r="A7906" s="4">
        <v>44150.8448032407</v>
      </c>
      <c r="B7906" s="5" t="s">
        <v>169</v>
      </c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 t="s">
        <v>18793</v>
      </c>
      <c r="Y7906" s="6">
        <f>7-911-840-58-40</f>
        <v>-1842</v>
      </c>
      <c r="Z7906" s="6" t="s">
        <v>18794</v>
      </c>
      <c r="AA7906" s="6" t="s">
        <v>18795</v>
      </c>
      <c r="AB7906" s="6" t="s">
        <v>697</v>
      </c>
      <c r="AC7906" s="7">
        <v>103</v>
      </c>
      <c r="AD7906" s="8">
        <v>44150</v>
      </c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6"/>
      <c r="AV7906" s="6"/>
      <c r="AW7906" s="6"/>
      <c r="AX7906" s="6"/>
      <c r="AY7906" s="6"/>
      <c r="AZ7906" s="6"/>
      <c r="BA7906" s="6"/>
      <c r="BB7906" s="6"/>
      <c r="BC7906" s="6"/>
      <c r="BD7906" s="6"/>
      <c r="BE7906" s="6"/>
      <c r="BF7906" s="6"/>
      <c r="BG7906" s="6"/>
      <c r="BH7906" s="6"/>
      <c r="BI7906" s="6"/>
      <c r="BJ7906" s="6"/>
      <c r="BK7906" s="6"/>
      <c r="BL7906" s="6"/>
      <c r="BM7906" s="6"/>
      <c r="BN7906" s="6"/>
      <c r="BO7906" s="6"/>
      <c r="BP7906" s="6"/>
      <c r="BQ7906" s="6"/>
      <c r="BR7906" s="6"/>
      <c r="BS7906" s="6"/>
      <c r="BT7906" s="6"/>
      <c r="BU7906" s="6"/>
      <c r="BV7906" s="6"/>
      <c r="BW7906" s="6"/>
      <c r="BX7906" s="6"/>
      <c r="BY7906" s="6"/>
      <c r="BZ7906" s="6"/>
      <c r="CA7906" s="6"/>
      <c r="CB7906" s="6"/>
      <c r="CC7906" s="6"/>
      <c r="CD7906" s="6"/>
      <c r="CE7906" s="6"/>
      <c r="CF7906" s="6"/>
      <c r="CG7906" s="6"/>
      <c r="CH7906" s="6"/>
    </row>
    <row r="7907" ht="15.15" hidden="1" spans="1:86">
      <c r="A7907" s="4">
        <v>44150.8508101852</v>
      </c>
      <c r="B7907" s="5" t="s">
        <v>169</v>
      </c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 t="s">
        <v>18364</v>
      </c>
      <c r="Y7907" s="7">
        <v>89215884002</v>
      </c>
      <c r="Z7907" s="6" t="s">
        <v>18365</v>
      </c>
      <c r="AA7907" s="6" t="s">
        <v>18366</v>
      </c>
      <c r="AB7907" s="6" t="s">
        <v>3098</v>
      </c>
      <c r="AC7907" s="7">
        <v>406</v>
      </c>
      <c r="AD7907" s="8">
        <v>44150</v>
      </c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6"/>
      <c r="AV7907" s="6"/>
      <c r="AW7907" s="6"/>
      <c r="AX7907" s="6"/>
      <c r="AY7907" s="6"/>
      <c r="AZ7907" s="6"/>
      <c r="BA7907" s="6"/>
      <c r="BB7907" s="6"/>
      <c r="BC7907" s="6"/>
      <c r="BD7907" s="6"/>
      <c r="BE7907" s="6"/>
      <c r="BF7907" s="6"/>
      <c r="BG7907" s="6"/>
      <c r="BH7907" s="6"/>
      <c r="BI7907" s="6"/>
      <c r="BJ7907" s="6"/>
      <c r="BK7907" s="6"/>
      <c r="BL7907" s="6"/>
      <c r="BM7907" s="6"/>
      <c r="BN7907" s="6"/>
      <c r="BO7907" s="6"/>
      <c r="BP7907" s="6"/>
      <c r="BQ7907" s="6"/>
      <c r="BR7907" s="6"/>
      <c r="BS7907" s="6"/>
      <c r="BT7907" s="6"/>
      <c r="BU7907" s="6"/>
      <c r="BV7907" s="6"/>
      <c r="BW7907" s="6"/>
      <c r="BX7907" s="6"/>
      <c r="BY7907" s="6"/>
      <c r="BZ7907" s="6"/>
      <c r="CA7907" s="6"/>
      <c r="CB7907" s="6"/>
      <c r="CC7907" s="6"/>
      <c r="CD7907" s="6"/>
      <c r="CE7907" s="6"/>
      <c r="CF7907" s="6"/>
      <c r="CG7907" s="6"/>
      <c r="CH7907" s="6"/>
    </row>
    <row r="7908" ht="15.15" hidden="1" spans="1:86">
      <c r="A7908" s="4">
        <v>44150.8525925926</v>
      </c>
      <c r="B7908" s="6" t="s">
        <v>15</v>
      </c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 t="s">
        <v>18796</v>
      </c>
      <c r="AF7908" s="7">
        <v>89219207585</v>
      </c>
      <c r="AG7908" s="6" t="s">
        <v>18797</v>
      </c>
      <c r="AH7908" s="6" t="s">
        <v>18798</v>
      </c>
      <c r="AI7908" s="6" t="s">
        <v>18799</v>
      </c>
      <c r="AJ7908" s="7">
        <v>301</v>
      </c>
      <c r="AK7908" s="6" t="s">
        <v>18800</v>
      </c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6"/>
      <c r="AX7908" s="6"/>
      <c r="AY7908" s="6"/>
      <c r="AZ7908" s="6"/>
      <c r="BA7908" s="6"/>
      <c r="BB7908" s="6"/>
      <c r="BC7908" s="6"/>
      <c r="BD7908" s="6"/>
      <c r="BE7908" s="6"/>
      <c r="BF7908" s="6"/>
      <c r="BG7908" s="6"/>
      <c r="BH7908" s="6"/>
      <c r="BI7908" s="6"/>
      <c r="BJ7908" s="6"/>
      <c r="BK7908" s="6"/>
      <c r="BL7908" s="6"/>
      <c r="BM7908" s="6"/>
      <c r="BN7908" s="6"/>
      <c r="BO7908" s="6"/>
      <c r="BP7908" s="6"/>
      <c r="BQ7908" s="6"/>
      <c r="BR7908" s="6"/>
      <c r="BS7908" s="6"/>
      <c r="BT7908" s="6"/>
      <c r="BU7908" s="6"/>
      <c r="BV7908" s="6"/>
      <c r="BW7908" s="6"/>
      <c r="BX7908" s="6"/>
      <c r="BY7908" s="6"/>
      <c r="BZ7908" s="6"/>
      <c r="CA7908" s="6"/>
      <c r="CB7908" s="6"/>
      <c r="CC7908" s="6"/>
      <c r="CD7908" s="6"/>
      <c r="CE7908" s="6"/>
      <c r="CF7908" s="6"/>
      <c r="CG7908" s="6"/>
      <c r="CH7908" s="6"/>
    </row>
    <row r="7909" ht="15.15" hidden="1" spans="1:86">
      <c r="A7909" s="4">
        <v>44150.8546064815</v>
      </c>
      <c r="B7909" s="6" t="s">
        <v>15</v>
      </c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 t="s">
        <v>18796</v>
      </c>
      <c r="AF7909" s="7">
        <v>89219207585</v>
      </c>
      <c r="AG7909" s="6" t="s">
        <v>18797</v>
      </c>
      <c r="AH7909" s="6" t="s">
        <v>18796</v>
      </c>
      <c r="AI7909" s="6" t="s">
        <v>18801</v>
      </c>
      <c r="AJ7909" s="6" t="s">
        <v>18802</v>
      </c>
      <c r="AK7909" s="6" t="s">
        <v>18800</v>
      </c>
      <c r="AL7909" s="6"/>
      <c r="AM7909" s="6"/>
      <c r="AN7909" s="6"/>
      <c r="AO7909" s="6"/>
      <c r="AP7909" s="6"/>
      <c r="AQ7909" s="6"/>
      <c r="AR7909" s="6"/>
      <c r="AS7909" s="6"/>
      <c r="AT7909" s="6"/>
      <c r="AU7909" s="6"/>
      <c r="AV7909" s="6"/>
      <c r="AW7909" s="6"/>
      <c r="AX7909" s="6"/>
      <c r="AY7909" s="6"/>
      <c r="AZ7909" s="6"/>
      <c r="BA7909" s="6"/>
      <c r="BB7909" s="6"/>
      <c r="BC7909" s="6"/>
      <c r="BD7909" s="6"/>
      <c r="BE7909" s="6"/>
      <c r="BF7909" s="6"/>
      <c r="BG7909" s="6"/>
      <c r="BH7909" s="6"/>
      <c r="BI7909" s="6"/>
      <c r="BJ7909" s="6"/>
      <c r="BK7909" s="6"/>
      <c r="BL7909" s="6"/>
      <c r="BM7909" s="6"/>
      <c r="BN7909" s="6"/>
      <c r="BO7909" s="6"/>
      <c r="BP7909" s="6"/>
      <c r="BQ7909" s="6"/>
      <c r="BR7909" s="6"/>
      <c r="BS7909" s="6"/>
      <c r="BT7909" s="6"/>
      <c r="BU7909" s="6"/>
      <c r="BV7909" s="6"/>
      <c r="BW7909" s="6"/>
      <c r="BX7909" s="6"/>
      <c r="BY7909" s="6"/>
      <c r="BZ7909" s="6"/>
      <c r="CA7909" s="6"/>
      <c r="CB7909" s="6"/>
      <c r="CC7909" s="6"/>
      <c r="CD7909" s="6"/>
      <c r="CE7909" s="6"/>
      <c r="CF7909" s="6"/>
      <c r="CG7909" s="6"/>
      <c r="CH7909" s="6"/>
    </row>
    <row r="7910" ht="15.15" hidden="1" spans="1:86">
      <c r="A7910" s="4">
        <v>44150.8626967593</v>
      </c>
      <c r="B7910" s="5" t="s">
        <v>65</v>
      </c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 t="s">
        <v>11759</v>
      </c>
      <c r="R7910" s="6">
        <f>7-965-54-28-78</f>
        <v>-1118</v>
      </c>
      <c r="S7910" s="6" t="s">
        <v>11760</v>
      </c>
      <c r="T7910" s="6" t="s">
        <v>18803</v>
      </c>
      <c r="U7910" s="6" t="s">
        <v>18804</v>
      </c>
      <c r="V7910" s="7">
        <v>510</v>
      </c>
      <c r="W7910" s="8">
        <v>44145</v>
      </c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6"/>
      <c r="AV7910" s="6"/>
      <c r="AW7910" s="6"/>
      <c r="AX7910" s="6"/>
      <c r="AY7910" s="6"/>
      <c r="AZ7910" s="6"/>
      <c r="BA7910" s="6"/>
      <c r="BB7910" s="6"/>
      <c r="BC7910" s="6"/>
      <c r="BD7910" s="6"/>
      <c r="BE7910" s="6"/>
      <c r="BF7910" s="6"/>
      <c r="BG7910" s="6"/>
      <c r="BH7910" s="6"/>
      <c r="BI7910" s="6"/>
      <c r="BJ7910" s="6"/>
      <c r="BK7910" s="6"/>
      <c r="BL7910" s="6"/>
      <c r="BM7910" s="6"/>
      <c r="BN7910" s="6"/>
      <c r="BO7910" s="6"/>
      <c r="BP7910" s="6"/>
      <c r="BQ7910" s="6"/>
      <c r="BR7910" s="6"/>
      <c r="BS7910" s="6"/>
      <c r="BT7910" s="6"/>
      <c r="BU7910" s="6"/>
      <c r="BV7910" s="6"/>
      <c r="BW7910" s="6"/>
      <c r="BX7910" s="6"/>
      <c r="BY7910" s="6"/>
      <c r="BZ7910" s="6"/>
      <c r="CA7910" s="6"/>
      <c r="CB7910" s="6"/>
      <c r="CC7910" s="6"/>
      <c r="CD7910" s="6"/>
      <c r="CE7910" s="6"/>
      <c r="CF7910" s="6"/>
      <c r="CG7910" s="6"/>
      <c r="CH7910" s="6"/>
    </row>
    <row r="7911" ht="15.15" hidden="1" spans="1:86">
      <c r="A7911" s="4">
        <v>44150.8642361111</v>
      </c>
      <c r="B7911" s="5" t="s">
        <v>65</v>
      </c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 t="s">
        <v>11759</v>
      </c>
      <c r="R7911" s="6">
        <f>7-965-54-28-78</f>
        <v>-1118</v>
      </c>
      <c r="S7911" s="6" t="s">
        <v>18805</v>
      </c>
      <c r="T7911" s="6" t="s">
        <v>18803</v>
      </c>
      <c r="U7911" s="6" t="s">
        <v>18806</v>
      </c>
      <c r="V7911" s="6" t="s">
        <v>4916</v>
      </c>
      <c r="W7911" s="8">
        <v>44146</v>
      </c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6"/>
      <c r="AV7911" s="6"/>
      <c r="AW7911" s="6"/>
      <c r="AX7911" s="6"/>
      <c r="AY7911" s="6"/>
      <c r="AZ7911" s="6"/>
      <c r="BA7911" s="6"/>
      <c r="BB7911" s="6"/>
      <c r="BC7911" s="6"/>
      <c r="BD7911" s="6"/>
      <c r="BE7911" s="6"/>
      <c r="BF7911" s="6"/>
      <c r="BG7911" s="6"/>
      <c r="BH7911" s="6"/>
      <c r="BI7911" s="6"/>
      <c r="BJ7911" s="6"/>
      <c r="BK7911" s="6"/>
      <c r="BL7911" s="6"/>
      <c r="BM7911" s="6"/>
      <c r="BN7911" s="6"/>
      <c r="BO7911" s="6"/>
      <c r="BP7911" s="6"/>
      <c r="BQ7911" s="6"/>
      <c r="BR7911" s="6"/>
      <c r="BS7911" s="6"/>
      <c r="BT7911" s="6"/>
      <c r="BU7911" s="6"/>
      <c r="BV7911" s="6"/>
      <c r="BW7911" s="6"/>
      <c r="BX7911" s="6"/>
      <c r="BY7911" s="6"/>
      <c r="BZ7911" s="6"/>
      <c r="CA7911" s="6"/>
      <c r="CB7911" s="6"/>
      <c r="CC7911" s="6"/>
      <c r="CD7911" s="6"/>
      <c r="CE7911" s="6"/>
      <c r="CF7911" s="6"/>
      <c r="CG7911" s="6"/>
      <c r="CH7911" s="6"/>
    </row>
    <row r="7912" ht="15.15" hidden="1" spans="1:86">
      <c r="A7912" s="4">
        <v>44150.8664583333</v>
      </c>
      <c r="B7912" s="5" t="s">
        <v>65</v>
      </c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 t="s">
        <v>18803</v>
      </c>
      <c r="R7912" s="6">
        <f>7-965-54-28-78</f>
        <v>-1118</v>
      </c>
      <c r="S7912" s="6" t="s">
        <v>11760</v>
      </c>
      <c r="T7912" s="6" t="s">
        <v>18803</v>
      </c>
      <c r="U7912" s="6" t="s">
        <v>13219</v>
      </c>
      <c r="V7912" s="7">
        <v>101</v>
      </c>
      <c r="W7912" s="8">
        <v>44147</v>
      </c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6"/>
      <c r="AV7912" s="6"/>
      <c r="AW7912" s="6"/>
      <c r="AX7912" s="6"/>
      <c r="AY7912" s="6"/>
      <c r="AZ7912" s="6"/>
      <c r="BA7912" s="6"/>
      <c r="BB7912" s="6"/>
      <c r="BC7912" s="6"/>
      <c r="BD7912" s="6"/>
      <c r="BE7912" s="6"/>
      <c r="BF7912" s="6"/>
      <c r="BG7912" s="6"/>
      <c r="BH7912" s="6"/>
      <c r="BI7912" s="6"/>
      <c r="BJ7912" s="6"/>
      <c r="BK7912" s="6"/>
      <c r="BL7912" s="6"/>
      <c r="BM7912" s="6"/>
      <c r="BN7912" s="6"/>
      <c r="BO7912" s="6"/>
      <c r="BP7912" s="6"/>
      <c r="BQ7912" s="6"/>
      <c r="BR7912" s="6"/>
      <c r="BS7912" s="6"/>
      <c r="BT7912" s="6"/>
      <c r="BU7912" s="6"/>
      <c r="BV7912" s="6"/>
      <c r="BW7912" s="6"/>
      <c r="BX7912" s="6"/>
      <c r="BY7912" s="6"/>
      <c r="BZ7912" s="6"/>
      <c r="CA7912" s="6"/>
      <c r="CB7912" s="6"/>
      <c r="CC7912" s="6"/>
      <c r="CD7912" s="6"/>
      <c r="CE7912" s="6"/>
      <c r="CF7912" s="6"/>
      <c r="CG7912" s="6"/>
      <c r="CH7912" s="6"/>
    </row>
    <row r="7913" ht="15.15" hidden="1" spans="1:86">
      <c r="A7913" s="4">
        <v>44150.8672337963</v>
      </c>
      <c r="B7913" s="5" t="s">
        <v>192</v>
      </c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  <c r="AU7913" s="6"/>
      <c r="AV7913" s="6"/>
      <c r="AW7913" s="6"/>
      <c r="AX7913" s="6"/>
      <c r="AY7913" s="6"/>
      <c r="AZ7913" s="6" t="s">
        <v>6123</v>
      </c>
      <c r="BA7913" s="7">
        <v>89522115420</v>
      </c>
      <c r="BB7913" s="6" t="s">
        <v>6124</v>
      </c>
      <c r="BC7913" s="6" t="s">
        <v>6126</v>
      </c>
      <c r="BD7913" s="6" t="s">
        <v>773</v>
      </c>
      <c r="BE7913" s="7">
        <v>103</v>
      </c>
      <c r="BF7913" s="8">
        <v>44150</v>
      </c>
      <c r="BG7913" s="6"/>
      <c r="BH7913" s="6"/>
      <c r="BI7913" s="6"/>
      <c r="BJ7913" s="6"/>
      <c r="BK7913" s="6"/>
      <c r="BL7913" s="6"/>
      <c r="BM7913" s="6"/>
      <c r="BN7913" s="6"/>
      <c r="BO7913" s="6"/>
      <c r="BP7913" s="6"/>
      <c r="BQ7913" s="6"/>
      <c r="BR7913" s="6"/>
      <c r="BS7913" s="6"/>
      <c r="BT7913" s="6"/>
      <c r="BU7913" s="6"/>
      <c r="BV7913" s="6"/>
      <c r="BW7913" s="6"/>
      <c r="BX7913" s="6"/>
      <c r="BY7913" s="6"/>
      <c r="BZ7913" s="6"/>
      <c r="CA7913" s="6"/>
      <c r="CB7913" s="6"/>
      <c r="CC7913" s="6"/>
      <c r="CD7913" s="6"/>
      <c r="CE7913" s="6"/>
      <c r="CF7913" s="6"/>
      <c r="CG7913" s="6"/>
      <c r="CH7913" s="6"/>
    </row>
    <row r="7914" ht="15.15" hidden="1" spans="1:86">
      <c r="A7914" s="4">
        <v>44150.868287037</v>
      </c>
      <c r="B7914" s="5" t="s">
        <v>169</v>
      </c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 t="s">
        <v>18807</v>
      </c>
      <c r="Y7914" s="7">
        <v>89219985395</v>
      </c>
      <c r="Z7914" s="6" t="s">
        <v>18808</v>
      </c>
      <c r="AA7914" s="6" t="s">
        <v>18809</v>
      </c>
      <c r="AB7914" s="6" t="s">
        <v>3098</v>
      </c>
      <c r="AC7914" s="7">
        <v>406</v>
      </c>
      <c r="AD7914" s="8">
        <v>44150</v>
      </c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6"/>
      <c r="AV7914" s="6"/>
      <c r="AW7914" s="6"/>
      <c r="AX7914" s="6"/>
      <c r="AY7914" s="6"/>
      <c r="AZ7914" s="6"/>
      <c r="BA7914" s="6"/>
      <c r="BB7914" s="6"/>
      <c r="BC7914" s="6"/>
      <c r="BD7914" s="6"/>
      <c r="BE7914" s="6"/>
      <c r="BF7914" s="6"/>
      <c r="BG7914" s="6"/>
      <c r="BH7914" s="6"/>
      <c r="BI7914" s="6"/>
      <c r="BJ7914" s="6"/>
      <c r="BK7914" s="6"/>
      <c r="BL7914" s="6"/>
      <c r="BM7914" s="6"/>
      <c r="BN7914" s="6"/>
      <c r="BO7914" s="6"/>
      <c r="BP7914" s="6"/>
      <c r="BQ7914" s="6"/>
      <c r="BR7914" s="6"/>
      <c r="BS7914" s="6"/>
      <c r="BT7914" s="6"/>
      <c r="BU7914" s="6"/>
      <c r="BV7914" s="6"/>
      <c r="BW7914" s="6"/>
      <c r="BX7914" s="6"/>
      <c r="BY7914" s="6"/>
      <c r="BZ7914" s="6"/>
      <c r="CA7914" s="6"/>
      <c r="CB7914" s="6"/>
      <c r="CC7914" s="6"/>
      <c r="CD7914" s="6"/>
      <c r="CE7914" s="6"/>
      <c r="CF7914" s="6"/>
      <c r="CG7914" s="6"/>
      <c r="CH7914" s="6"/>
    </row>
    <row r="7915" ht="15.15" hidden="1" spans="1:86">
      <c r="A7915" s="4">
        <v>44150.8708217593</v>
      </c>
      <c r="B7915" s="5" t="s">
        <v>169</v>
      </c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 t="s">
        <v>18810</v>
      </c>
      <c r="Y7915" s="7">
        <v>89217450758</v>
      </c>
      <c r="Z7915" s="6"/>
      <c r="AA7915" s="6" t="s">
        <v>18811</v>
      </c>
      <c r="AB7915" s="6" t="s">
        <v>1021</v>
      </c>
      <c r="AC7915" s="7">
        <v>302</v>
      </c>
      <c r="AD7915" s="8">
        <v>44150</v>
      </c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6"/>
      <c r="AV7915" s="6"/>
      <c r="AW7915" s="6"/>
      <c r="AX7915" s="6"/>
      <c r="AY7915" s="6"/>
      <c r="AZ7915" s="6"/>
      <c r="BA7915" s="6"/>
      <c r="BB7915" s="6"/>
      <c r="BC7915" s="6"/>
      <c r="BD7915" s="6"/>
      <c r="BE7915" s="6"/>
      <c r="BF7915" s="6"/>
      <c r="BG7915" s="6"/>
      <c r="BH7915" s="6"/>
      <c r="BI7915" s="6"/>
      <c r="BJ7915" s="6"/>
      <c r="BK7915" s="6"/>
      <c r="BL7915" s="6"/>
      <c r="BM7915" s="6"/>
      <c r="BN7915" s="6"/>
      <c r="BO7915" s="6"/>
      <c r="BP7915" s="6"/>
      <c r="BQ7915" s="6"/>
      <c r="BR7915" s="6"/>
      <c r="BS7915" s="6"/>
      <c r="BT7915" s="6"/>
      <c r="BU7915" s="6"/>
      <c r="BV7915" s="6"/>
      <c r="BW7915" s="6"/>
      <c r="BX7915" s="6"/>
      <c r="BY7915" s="6"/>
      <c r="BZ7915" s="6"/>
      <c r="CA7915" s="6"/>
      <c r="CB7915" s="6"/>
      <c r="CC7915" s="6"/>
      <c r="CD7915" s="6"/>
      <c r="CE7915" s="6"/>
      <c r="CF7915" s="6"/>
      <c r="CG7915" s="6"/>
      <c r="CH7915" s="6"/>
    </row>
    <row r="7916" ht="15.15" hidden="1" spans="1:86">
      <c r="A7916" s="4">
        <v>44150.8708680556</v>
      </c>
      <c r="B7916" s="5" t="s">
        <v>169</v>
      </c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 t="s">
        <v>8345</v>
      </c>
      <c r="Y7916" s="7">
        <v>89052723055</v>
      </c>
      <c r="Z7916" s="6" t="s">
        <v>18614</v>
      </c>
      <c r="AA7916" s="6" t="s">
        <v>18615</v>
      </c>
      <c r="AB7916" s="6" t="s">
        <v>1021</v>
      </c>
      <c r="AC7916" s="7">
        <v>209</v>
      </c>
      <c r="AD7916" s="8">
        <v>38060</v>
      </c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6"/>
      <c r="AX7916" s="6"/>
      <c r="AY7916" s="6"/>
      <c r="AZ7916" s="6"/>
      <c r="BA7916" s="6"/>
      <c r="BB7916" s="6"/>
      <c r="BC7916" s="6"/>
      <c r="BD7916" s="6"/>
      <c r="BE7916" s="6"/>
      <c r="BF7916" s="6"/>
      <c r="BG7916" s="6"/>
      <c r="BH7916" s="6"/>
      <c r="BI7916" s="6"/>
      <c r="BJ7916" s="6"/>
      <c r="BK7916" s="6"/>
      <c r="BL7916" s="6"/>
      <c r="BM7916" s="6"/>
      <c r="BN7916" s="6"/>
      <c r="BO7916" s="6"/>
      <c r="BP7916" s="6"/>
      <c r="BQ7916" s="6"/>
      <c r="BR7916" s="6"/>
      <c r="BS7916" s="6"/>
      <c r="BT7916" s="6"/>
      <c r="BU7916" s="6"/>
      <c r="BV7916" s="6"/>
      <c r="BW7916" s="6"/>
      <c r="BX7916" s="6"/>
      <c r="BY7916" s="6"/>
      <c r="BZ7916" s="6"/>
      <c r="CA7916" s="6"/>
      <c r="CB7916" s="6"/>
      <c r="CC7916" s="6"/>
      <c r="CD7916" s="6"/>
      <c r="CE7916" s="6"/>
      <c r="CF7916" s="6"/>
      <c r="CG7916" s="6"/>
      <c r="CH7916" s="6"/>
    </row>
    <row r="7917" ht="15.15" spans="1:86">
      <c r="A7917" s="4">
        <v>44150.8719212963</v>
      </c>
      <c r="B7917" s="5" t="s">
        <v>11</v>
      </c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  <c r="AU7917" s="6"/>
      <c r="AV7917" s="6"/>
      <c r="AW7917" s="6"/>
      <c r="AX7917" s="6"/>
      <c r="AY7917" s="6"/>
      <c r="AZ7917" s="6"/>
      <c r="BA7917" s="6"/>
      <c r="BB7917" s="6"/>
      <c r="BC7917" s="6"/>
      <c r="BD7917" s="6"/>
      <c r="BE7917" s="6"/>
      <c r="BF7917" s="6"/>
      <c r="BG7917" s="6"/>
      <c r="BH7917" s="6"/>
      <c r="BI7917" s="6"/>
      <c r="BJ7917" s="6"/>
      <c r="BK7917" s="6"/>
      <c r="BL7917" s="6"/>
      <c r="BM7917" s="6"/>
      <c r="BN7917" s="6"/>
      <c r="BO7917" s="6" t="s">
        <v>18812</v>
      </c>
      <c r="BP7917" s="6">
        <v>79213064301</v>
      </c>
      <c r="BQ7917" s="6" t="s">
        <v>18813</v>
      </c>
      <c r="BR7917" s="6" t="s">
        <v>18814</v>
      </c>
      <c r="BS7917" s="6" t="s">
        <v>15324</v>
      </c>
      <c r="BT7917" s="7">
        <v>302</v>
      </c>
      <c r="BU7917" s="8">
        <v>30879</v>
      </c>
      <c r="BV7917" s="6"/>
      <c r="BW7917" s="6"/>
      <c r="BX7917" s="6"/>
      <c r="BY7917" s="6"/>
      <c r="BZ7917" s="6"/>
      <c r="CA7917" s="6"/>
      <c r="CB7917" s="6"/>
      <c r="CC7917" s="6"/>
      <c r="CD7917" s="6"/>
      <c r="CE7917" s="6"/>
      <c r="CF7917" s="6"/>
      <c r="CG7917" s="6"/>
      <c r="CH7917" s="6"/>
    </row>
    <row r="7918" ht="15.15" hidden="1" spans="1:86">
      <c r="A7918" s="4">
        <v>44150.8771990741</v>
      </c>
      <c r="B7918" s="5" t="s">
        <v>27</v>
      </c>
      <c r="C7918" s="6"/>
      <c r="D7918" s="6"/>
      <c r="E7918" s="6"/>
      <c r="F7918" s="6"/>
      <c r="G7918" s="6"/>
      <c r="H7918" s="6"/>
      <c r="I7918" s="6"/>
      <c r="J7918" s="6" t="s">
        <v>18815</v>
      </c>
      <c r="K7918" s="6" t="s">
        <v>18816</v>
      </c>
      <c r="L7918" s="6" t="s">
        <v>18817</v>
      </c>
      <c r="M7918" s="6" t="s">
        <v>18818</v>
      </c>
      <c r="N7918" s="6" t="s">
        <v>2764</v>
      </c>
      <c r="O7918" s="6" t="s">
        <v>18819</v>
      </c>
      <c r="P7918" s="8">
        <v>44150</v>
      </c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6"/>
      <c r="AV7918" s="6"/>
      <c r="AW7918" s="6"/>
      <c r="AX7918" s="6"/>
      <c r="AY7918" s="6"/>
      <c r="AZ7918" s="6"/>
      <c r="BA7918" s="6"/>
      <c r="BB7918" s="6"/>
      <c r="BC7918" s="6"/>
      <c r="BD7918" s="6"/>
      <c r="BE7918" s="6"/>
      <c r="BF7918" s="6"/>
      <c r="BG7918" s="6"/>
      <c r="BH7918" s="6"/>
      <c r="BI7918" s="6"/>
      <c r="BJ7918" s="6"/>
      <c r="BK7918" s="6"/>
      <c r="BL7918" s="6"/>
      <c r="BM7918" s="6"/>
      <c r="BN7918" s="6"/>
      <c r="BO7918" s="6"/>
      <c r="BP7918" s="6"/>
      <c r="BQ7918" s="6"/>
      <c r="BR7918" s="6"/>
      <c r="BS7918" s="6"/>
      <c r="BT7918" s="6"/>
      <c r="BU7918" s="6"/>
      <c r="BV7918" s="6"/>
      <c r="BW7918" s="6"/>
      <c r="BX7918" s="6"/>
      <c r="BY7918" s="6"/>
      <c r="BZ7918" s="6"/>
      <c r="CA7918" s="6"/>
      <c r="CB7918" s="6"/>
      <c r="CC7918" s="6"/>
      <c r="CD7918" s="6"/>
      <c r="CE7918" s="6"/>
      <c r="CF7918" s="6"/>
      <c r="CG7918" s="6"/>
      <c r="CH7918" s="6"/>
    </row>
    <row r="7919" ht="15.15" hidden="1" spans="1:86">
      <c r="A7919" s="4">
        <v>44150.8838888889</v>
      </c>
      <c r="B7919" s="6" t="s">
        <v>15</v>
      </c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 t="s">
        <v>18820</v>
      </c>
      <c r="AF7919" s="6" t="s">
        <v>18821</v>
      </c>
      <c r="AG7919" s="6" t="s">
        <v>18822</v>
      </c>
      <c r="AH7919" s="6" t="s">
        <v>18823</v>
      </c>
      <c r="AI7919" s="6" t="s">
        <v>3305</v>
      </c>
      <c r="AJ7919" s="7">
        <v>134</v>
      </c>
      <c r="AK7919" s="6" t="s">
        <v>26</v>
      </c>
      <c r="AL7919" s="6"/>
      <c r="AM7919" s="6"/>
      <c r="AN7919" s="6"/>
      <c r="AO7919" s="6"/>
      <c r="AP7919" s="6"/>
      <c r="AQ7919" s="6"/>
      <c r="AR7919" s="6"/>
      <c r="AS7919" s="6"/>
      <c r="AT7919" s="6"/>
      <c r="AU7919" s="6"/>
      <c r="AV7919" s="6"/>
      <c r="AW7919" s="6"/>
      <c r="AX7919" s="6"/>
      <c r="AY7919" s="6"/>
      <c r="AZ7919" s="6"/>
      <c r="BA7919" s="6"/>
      <c r="BB7919" s="6"/>
      <c r="BC7919" s="6"/>
      <c r="BD7919" s="6"/>
      <c r="BE7919" s="6"/>
      <c r="BF7919" s="6"/>
      <c r="BG7919" s="6"/>
      <c r="BH7919" s="6"/>
      <c r="BI7919" s="6"/>
      <c r="BJ7919" s="6"/>
      <c r="BK7919" s="6"/>
      <c r="BL7919" s="6"/>
      <c r="BM7919" s="6"/>
      <c r="BN7919" s="6"/>
      <c r="BO7919" s="6"/>
      <c r="BP7919" s="6"/>
      <c r="BQ7919" s="6"/>
      <c r="BR7919" s="6"/>
      <c r="BS7919" s="6"/>
      <c r="BT7919" s="6"/>
      <c r="BU7919" s="6"/>
      <c r="BV7919" s="6"/>
      <c r="BW7919" s="6"/>
      <c r="BX7919" s="6"/>
      <c r="BY7919" s="6"/>
      <c r="BZ7919" s="6"/>
      <c r="CA7919" s="6"/>
      <c r="CB7919" s="6"/>
      <c r="CC7919" s="6"/>
      <c r="CD7919" s="6"/>
      <c r="CE7919" s="6"/>
      <c r="CF7919" s="6"/>
      <c r="CG7919" s="6"/>
      <c r="CH7919" s="6"/>
    </row>
    <row r="7920" ht="15.15" hidden="1" spans="1:86">
      <c r="A7920" s="4">
        <v>44150.9005208333</v>
      </c>
      <c r="B7920" s="5" t="s">
        <v>65</v>
      </c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 t="s">
        <v>7452</v>
      </c>
      <c r="R7920" s="7">
        <v>79118375188</v>
      </c>
      <c r="S7920" s="6" t="s">
        <v>7468</v>
      </c>
      <c r="T7920" s="6" t="s">
        <v>7454</v>
      </c>
      <c r="U7920" s="6" t="s">
        <v>414</v>
      </c>
      <c r="V7920" s="7">
        <v>301</v>
      </c>
      <c r="W7920" s="8">
        <v>44150</v>
      </c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6"/>
      <c r="AV7920" s="6"/>
      <c r="AW7920" s="6"/>
      <c r="AX7920" s="6"/>
      <c r="AY7920" s="6"/>
      <c r="AZ7920" s="6"/>
      <c r="BA7920" s="6"/>
      <c r="BB7920" s="6"/>
      <c r="BC7920" s="6"/>
      <c r="BD7920" s="6"/>
      <c r="BE7920" s="6"/>
      <c r="BF7920" s="6"/>
      <c r="BG7920" s="6"/>
      <c r="BH7920" s="6"/>
      <c r="BI7920" s="6"/>
      <c r="BJ7920" s="6"/>
      <c r="BK7920" s="6"/>
      <c r="BL7920" s="6"/>
      <c r="BM7920" s="6"/>
      <c r="BN7920" s="6"/>
      <c r="BO7920" s="6"/>
      <c r="BP7920" s="6"/>
      <c r="BQ7920" s="6"/>
      <c r="BR7920" s="6"/>
      <c r="BS7920" s="6"/>
      <c r="BT7920" s="6"/>
      <c r="BU7920" s="6"/>
      <c r="BV7920" s="6"/>
      <c r="BW7920" s="6"/>
      <c r="BX7920" s="6"/>
      <c r="BY7920" s="6"/>
      <c r="BZ7920" s="6"/>
      <c r="CA7920" s="6"/>
      <c r="CB7920" s="6"/>
      <c r="CC7920" s="6"/>
      <c r="CD7920" s="6"/>
      <c r="CE7920" s="6"/>
      <c r="CF7920" s="6"/>
      <c r="CG7920" s="6"/>
      <c r="CH7920" s="6"/>
    </row>
    <row r="7921" ht="15.15" hidden="1" spans="1:86">
      <c r="A7921" s="4">
        <v>44150.9053009259</v>
      </c>
      <c r="B7921" s="5" t="s">
        <v>169</v>
      </c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 t="s">
        <v>18824</v>
      </c>
      <c r="Y7921" s="6" t="s">
        <v>18825</v>
      </c>
      <c r="Z7921" s="6" t="s">
        <v>18826</v>
      </c>
      <c r="AA7921" s="6" t="s">
        <v>18827</v>
      </c>
      <c r="AB7921" s="6" t="s">
        <v>1976</v>
      </c>
      <c r="AC7921" s="7">
        <v>801</v>
      </c>
      <c r="AD7921" s="7" t="s">
        <v>18828</v>
      </c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  <c r="AU7921" s="6"/>
      <c r="AV7921" s="6"/>
      <c r="AW7921" s="6"/>
      <c r="AX7921" s="6"/>
      <c r="AY7921" s="6"/>
      <c r="AZ7921" s="6"/>
      <c r="BA7921" s="6"/>
      <c r="BB7921" s="6"/>
      <c r="BC7921" s="6"/>
      <c r="BD7921" s="6"/>
      <c r="BE7921" s="6"/>
      <c r="BF7921" s="6"/>
      <c r="BG7921" s="6"/>
      <c r="BH7921" s="6"/>
      <c r="BI7921" s="6"/>
      <c r="BJ7921" s="6"/>
      <c r="BK7921" s="6"/>
      <c r="BL7921" s="6"/>
      <c r="BM7921" s="6"/>
      <c r="BN7921" s="6"/>
      <c r="BO7921" s="6"/>
      <c r="BP7921" s="6"/>
      <c r="BQ7921" s="6"/>
      <c r="BR7921" s="6"/>
      <c r="BS7921" s="6"/>
      <c r="BT7921" s="6"/>
      <c r="BU7921" s="6"/>
      <c r="BV7921" s="6"/>
      <c r="BW7921" s="6"/>
      <c r="BX7921" s="6"/>
      <c r="BY7921" s="6"/>
      <c r="BZ7921" s="6"/>
      <c r="CA7921" s="6"/>
      <c r="CB7921" s="6"/>
      <c r="CC7921" s="6"/>
      <c r="CD7921" s="6"/>
      <c r="CE7921" s="6"/>
      <c r="CF7921" s="6"/>
      <c r="CG7921" s="6"/>
      <c r="CH7921" s="6"/>
    </row>
    <row r="7922" ht="15.15" spans="1:86">
      <c r="A7922" s="4">
        <v>44150.914849537</v>
      </c>
      <c r="B7922" s="5" t="s">
        <v>11</v>
      </c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6"/>
      <c r="AV7922" s="6"/>
      <c r="AW7922" s="6"/>
      <c r="AX7922" s="6"/>
      <c r="AY7922" s="6"/>
      <c r="AZ7922" s="6"/>
      <c r="BA7922" s="6"/>
      <c r="BB7922" s="6"/>
      <c r="BC7922" s="6"/>
      <c r="BD7922" s="6"/>
      <c r="BE7922" s="6"/>
      <c r="BF7922" s="6"/>
      <c r="BG7922" s="6"/>
      <c r="BH7922" s="6"/>
      <c r="BI7922" s="6"/>
      <c r="BJ7922" s="6"/>
      <c r="BK7922" s="6"/>
      <c r="BL7922" s="6"/>
      <c r="BM7922" s="6"/>
      <c r="BN7922" s="6"/>
      <c r="BO7922" s="6" t="s">
        <v>10363</v>
      </c>
      <c r="BP7922" s="7">
        <v>89112319204</v>
      </c>
      <c r="BQ7922" s="6"/>
      <c r="BR7922" s="6" t="s">
        <v>4438</v>
      </c>
      <c r="BS7922" s="6" t="s">
        <v>10354</v>
      </c>
      <c r="BT7922" s="7">
        <v>306</v>
      </c>
      <c r="BU7922" s="8">
        <v>44147</v>
      </c>
      <c r="BV7922" s="6"/>
      <c r="BW7922" s="6"/>
      <c r="BX7922" s="6"/>
      <c r="BY7922" s="6"/>
      <c r="BZ7922" s="6"/>
      <c r="CA7922" s="6"/>
      <c r="CB7922" s="6"/>
      <c r="CC7922" s="6"/>
      <c r="CD7922" s="6"/>
      <c r="CE7922" s="6"/>
      <c r="CF7922" s="6"/>
      <c r="CG7922" s="6"/>
      <c r="CH7922" s="6"/>
    </row>
    <row r="7923" ht="15.15" hidden="1" spans="1:86">
      <c r="A7923" s="4">
        <v>44150.9153240741</v>
      </c>
      <c r="B7923" s="6" t="s">
        <v>15</v>
      </c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 t="s">
        <v>18829</v>
      </c>
      <c r="AF7923" s="6">
        <v>79219488776</v>
      </c>
      <c r="AG7923" s="6" t="s">
        <v>18830</v>
      </c>
      <c r="AH7923" s="6" t="s">
        <v>18831</v>
      </c>
      <c r="AI7923" s="6" t="s">
        <v>4621</v>
      </c>
      <c r="AJ7923" s="6" t="s">
        <v>18832</v>
      </c>
      <c r="AK7923" s="6" t="s">
        <v>20</v>
      </c>
      <c r="AL7923" s="6"/>
      <c r="AM7923" s="6"/>
      <c r="AN7923" s="6"/>
      <c r="AO7923" s="6"/>
      <c r="AP7923" s="6"/>
      <c r="AQ7923" s="6"/>
      <c r="AR7923" s="6"/>
      <c r="AS7923" s="6"/>
      <c r="AT7923" s="6"/>
      <c r="AU7923" s="6"/>
      <c r="AV7923" s="6"/>
      <c r="AW7923" s="6"/>
      <c r="AX7923" s="6"/>
      <c r="AY7923" s="6"/>
      <c r="AZ7923" s="6"/>
      <c r="BA7923" s="6"/>
      <c r="BB7923" s="6"/>
      <c r="BC7923" s="6"/>
      <c r="BD7923" s="6"/>
      <c r="BE7923" s="6"/>
      <c r="BF7923" s="6"/>
      <c r="BG7923" s="6"/>
      <c r="BH7923" s="6"/>
      <c r="BI7923" s="6"/>
      <c r="BJ7923" s="6"/>
      <c r="BK7923" s="6"/>
      <c r="BL7923" s="6"/>
      <c r="BM7923" s="6"/>
      <c r="BN7923" s="6"/>
      <c r="BO7923" s="6"/>
      <c r="BP7923" s="6"/>
      <c r="BQ7923" s="6"/>
      <c r="BR7923" s="6"/>
      <c r="BS7923" s="6"/>
      <c r="BT7923" s="6"/>
      <c r="BU7923" s="6"/>
      <c r="BV7923" s="6"/>
      <c r="BW7923" s="6"/>
      <c r="BX7923" s="6"/>
      <c r="BY7923" s="6"/>
      <c r="BZ7923" s="6"/>
      <c r="CA7923" s="6"/>
      <c r="CB7923" s="6"/>
      <c r="CC7923" s="6"/>
      <c r="CD7923" s="6"/>
      <c r="CE7923" s="6"/>
      <c r="CF7923" s="6"/>
      <c r="CG7923" s="6"/>
      <c r="CH7923" s="6"/>
    </row>
    <row r="7924" ht="15.15" hidden="1" spans="1:86">
      <c r="A7924" s="4">
        <v>44150.9200462963</v>
      </c>
      <c r="B7924" s="6" t="s">
        <v>80</v>
      </c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6"/>
      <c r="AX7924" s="6"/>
      <c r="AY7924" s="6"/>
      <c r="AZ7924" s="6"/>
      <c r="BA7924" s="6"/>
      <c r="BB7924" s="6"/>
      <c r="BC7924" s="6"/>
      <c r="BD7924" s="6"/>
      <c r="BE7924" s="6"/>
      <c r="BF7924" s="6"/>
      <c r="BG7924" s="6" t="s">
        <v>18833</v>
      </c>
      <c r="BH7924" s="7">
        <v>89319711325</v>
      </c>
      <c r="BI7924" s="6" t="s">
        <v>18834</v>
      </c>
      <c r="BJ7924" s="6" t="s">
        <v>18835</v>
      </c>
      <c r="BK7924" s="6" t="s">
        <v>18836</v>
      </c>
      <c r="BL7924" s="6" t="s">
        <v>7539</v>
      </c>
      <c r="BM7924" s="7">
        <v>301</v>
      </c>
      <c r="BN7924" s="6" t="s">
        <v>1071</v>
      </c>
      <c r="BO7924" s="6"/>
      <c r="BP7924" s="6"/>
      <c r="BQ7924" s="6"/>
      <c r="BR7924" s="6"/>
      <c r="BS7924" s="6"/>
      <c r="BT7924" s="6"/>
      <c r="BU7924" s="6"/>
      <c r="BV7924" s="6"/>
      <c r="BW7924" s="6"/>
      <c r="BX7924" s="6"/>
      <c r="BY7924" s="6"/>
      <c r="BZ7924" s="6"/>
      <c r="CA7924" s="6"/>
      <c r="CB7924" s="6"/>
      <c r="CC7924" s="6"/>
      <c r="CD7924" s="6"/>
      <c r="CE7924" s="6"/>
      <c r="CF7924" s="6"/>
      <c r="CG7924" s="6"/>
      <c r="CH7924" s="6"/>
    </row>
    <row r="7925" ht="15.15" hidden="1" spans="1:86">
      <c r="A7925" s="4">
        <v>44150.9249768518</v>
      </c>
      <c r="B7925" s="6" t="s">
        <v>15</v>
      </c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 t="s">
        <v>18837</v>
      </c>
      <c r="AF7925" s="7">
        <v>89217719791</v>
      </c>
      <c r="AG7925" s="6" t="s">
        <v>18838</v>
      </c>
      <c r="AH7925" s="6" t="s">
        <v>18839</v>
      </c>
      <c r="AI7925" s="6" t="s">
        <v>3305</v>
      </c>
      <c r="AJ7925" s="7">
        <v>128</v>
      </c>
      <c r="AK7925" s="6" t="s">
        <v>20</v>
      </c>
      <c r="AL7925" s="6"/>
      <c r="AM7925" s="6"/>
      <c r="AN7925" s="6"/>
      <c r="AO7925" s="6"/>
      <c r="AP7925" s="6"/>
      <c r="AQ7925" s="6"/>
      <c r="AR7925" s="6"/>
      <c r="AS7925" s="6"/>
      <c r="AT7925" s="6"/>
      <c r="AU7925" s="6"/>
      <c r="AV7925" s="6"/>
      <c r="AW7925" s="6"/>
      <c r="AX7925" s="6"/>
      <c r="AY7925" s="6"/>
      <c r="AZ7925" s="6"/>
      <c r="BA7925" s="6"/>
      <c r="BB7925" s="6"/>
      <c r="BC7925" s="6"/>
      <c r="BD7925" s="6"/>
      <c r="BE7925" s="6"/>
      <c r="BF7925" s="6"/>
      <c r="BG7925" s="6"/>
      <c r="BH7925" s="6"/>
      <c r="BI7925" s="6"/>
      <c r="BJ7925" s="6"/>
      <c r="BK7925" s="6"/>
      <c r="BL7925" s="6"/>
      <c r="BM7925" s="6"/>
      <c r="BN7925" s="6"/>
      <c r="BO7925" s="6"/>
      <c r="BP7925" s="6"/>
      <c r="BQ7925" s="6"/>
      <c r="BR7925" s="6"/>
      <c r="BS7925" s="6"/>
      <c r="BT7925" s="6"/>
      <c r="BU7925" s="6"/>
      <c r="BV7925" s="6"/>
      <c r="BW7925" s="6"/>
      <c r="BX7925" s="6"/>
      <c r="BY7925" s="6"/>
      <c r="BZ7925" s="6"/>
      <c r="CA7925" s="6"/>
      <c r="CB7925" s="6"/>
      <c r="CC7925" s="6"/>
      <c r="CD7925" s="6"/>
      <c r="CE7925" s="6"/>
      <c r="CF7925" s="6"/>
      <c r="CG7925" s="6"/>
      <c r="CH7925" s="6"/>
    </row>
    <row r="7926" ht="15.15" hidden="1" spans="1:86">
      <c r="A7926" s="4">
        <v>44150.930775463</v>
      </c>
      <c r="B7926" s="6" t="s">
        <v>15</v>
      </c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 t="s">
        <v>18840</v>
      </c>
      <c r="AF7926" s="7">
        <v>89516797376</v>
      </c>
      <c r="AG7926" s="6" t="s">
        <v>13137</v>
      </c>
      <c r="AH7926" s="6" t="s">
        <v>13136</v>
      </c>
      <c r="AI7926" s="6" t="s">
        <v>14381</v>
      </c>
      <c r="AJ7926" s="7">
        <v>501</v>
      </c>
      <c r="AK7926" s="6" t="s">
        <v>74</v>
      </c>
      <c r="AL7926" s="6"/>
      <c r="AM7926" s="6"/>
      <c r="AN7926" s="6"/>
      <c r="AO7926" s="6"/>
      <c r="AP7926" s="6"/>
      <c r="AQ7926" s="6"/>
      <c r="AR7926" s="6"/>
      <c r="AS7926" s="6"/>
      <c r="AT7926" s="6"/>
      <c r="AU7926" s="6"/>
      <c r="AV7926" s="6"/>
      <c r="AW7926" s="6"/>
      <c r="AX7926" s="6"/>
      <c r="AY7926" s="6"/>
      <c r="AZ7926" s="6"/>
      <c r="BA7926" s="6"/>
      <c r="BB7926" s="6"/>
      <c r="BC7926" s="6"/>
      <c r="BD7926" s="6"/>
      <c r="BE7926" s="6"/>
      <c r="BF7926" s="6"/>
      <c r="BG7926" s="6"/>
      <c r="BH7926" s="6"/>
      <c r="BI7926" s="6"/>
      <c r="BJ7926" s="6"/>
      <c r="BK7926" s="6"/>
      <c r="BL7926" s="6"/>
      <c r="BM7926" s="6"/>
      <c r="BN7926" s="6"/>
      <c r="BO7926" s="6"/>
      <c r="BP7926" s="6"/>
      <c r="BQ7926" s="6"/>
      <c r="BR7926" s="6"/>
      <c r="BS7926" s="6"/>
      <c r="BT7926" s="6"/>
      <c r="BU7926" s="6"/>
      <c r="BV7926" s="6"/>
      <c r="BW7926" s="6"/>
      <c r="BX7926" s="6"/>
      <c r="BY7926" s="6"/>
      <c r="BZ7926" s="6"/>
      <c r="CA7926" s="6"/>
      <c r="CB7926" s="6"/>
      <c r="CC7926" s="6"/>
      <c r="CD7926" s="6"/>
      <c r="CE7926" s="6"/>
      <c r="CF7926" s="6"/>
      <c r="CG7926" s="6"/>
      <c r="CH7926" s="6"/>
    </row>
    <row r="7927" ht="15.15" hidden="1" spans="1:86">
      <c r="A7927" s="4">
        <v>44150.9336458333</v>
      </c>
      <c r="B7927" s="6" t="s">
        <v>15</v>
      </c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 t="s">
        <v>18841</v>
      </c>
      <c r="AF7927" s="6">
        <v>79111641654</v>
      </c>
      <c r="AG7927" s="6" t="s">
        <v>18842</v>
      </c>
      <c r="AH7927" s="6" t="s">
        <v>18843</v>
      </c>
      <c r="AI7927" s="6" t="s">
        <v>3027</v>
      </c>
      <c r="AJ7927" s="7">
        <v>102</v>
      </c>
      <c r="AK7927" s="6" t="s">
        <v>1071</v>
      </c>
      <c r="AL7927" s="6"/>
      <c r="AM7927" s="6"/>
      <c r="AN7927" s="6"/>
      <c r="AO7927" s="6"/>
      <c r="AP7927" s="6"/>
      <c r="AQ7927" s="6"/>
      <c r="AR7927" s="6"/>
      <c r="AS7927" s="6"/>
      <c r="AT7927" s="6"/>
      <c r="AU7927" s="6"/>
      <c r="AV7927" s="6"/>
      <c r="AW7927" s="6"/>
      <c r="AX7927" s="6"/>
      <c r="AY7927" s="6"/>
      <c r="AZ7927" s="6"/>
      <c r="BA7927" s="6"/>
      <c r="BB7927" s="6"/>
      <c r="BC7927" s="6"/>
      <c r="BD7927" s="6"/>
      <c r="BE7927" s="6"/>
      <c r="BF7927" s="6"/>
      <c r="BG7927" s="6"/>
      <c r="BH7927" s="6"/>
      <c r="BI7927" s="6"/>
      <c r="BJ7927" s="6"/>
      <c r="BK7927" s="6"/>
      <c r="BL7927" s="6"/>
      <c r="BM7927" s="6"/>
      <c r="BN7927" s="6"/>
      <c r="BO7927" s="6"/>
      <c r="BP7927" s="6"/>
      <c r="BQ7927" s="6"/>
      <c r="BR7927" s="6"/>
      <c r="BS7927" s="6"/>
      <c r="BT7927" s="6"/>
      <c r="BU7927" s="6"/>
      <c r="BV7927" s="6"/>
      <c r="BW7927" s="6"/>
      <c r="BX7927" s="6"/>
      <c r="BY7927" s="6"/>
      <c r="BZ7927" s="6"/>
      <c r="CA7927" s="6"/>
      <c r="CB7927" s="6"/>
      <c r="CC7927" s="6"/>
      <c r="CD7927" s="6"/>
      <c r="CE7927" s="6"/>
      <c r="CF7927" s="6"/>
      <c r="CG7927" s="6"/>
      <c r="CH7927" s="6"/>
    </row>
    <row r="7928" ht="15.15" hidden="1" spans="1:86">
      <c r="A7928" s="4">
        <v>44150.9382060185</v>
      </c>
      <c r="B7928" s="5" t="s">
        <v>27</v>
      </c>
      <c r="C7928" s="6"/>
      <c r="D7928" s="6"/>
      <c r="E7928" s="6"/>
      <c r="F7928" s="6"/>
      <c r="G7928" s="6"/>
      <c r="H7928" s="6"/>
      <c r="I7928" s="6"/>
      <c r="J7928" s="6" t="s">
        <v>18844</v>
      </c>
      <c r="K7928" s="7">
        <v>89213215623</v>
      </c>
      <c r="L7928" s="6" t="s">
        <v>18845</v>
      </c>
      <c r="M7928" s="6" t="s">
        <v>18846</v>
      </c>
      <c r="N7928" s="6" t="s">
        <v>9100</v>
      </c>
      <c r="O7928" s="7">
        <v>102</v>
      </c>
      <c r="P7928" s="8">
        <v>44150</v>
      </c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6"/>
      <c r="AV7928" s="6"/>
      <c r="AW7928" s="6"/>
      <c r="AX7928" s="6"/>
      <c r="AY7928" s="6"/>
      <c r="AZ7928" s="6"/>
      <c r="BA7928" s="6"/>
      <c r="BB7928" s="6"/>
      <c r="BC7928" s="6"/>
      <c r="BD7928" s="6"/>
      <c r="BE7928" s="6"/>
      <c r="BF7928" s="6"/>
      <c r="BG7928" s="6"/>
      <c r="BH7928" s="6"/>
      <c r="BI7928" s="6"/>
      <c r="BJ7928" s="6"/>
      <c r="BK7928" s="6"/>
      <c r="BL7928" s="6"/>
      <c r="BM7928" s="6"/>
      <c r="BN7928" s="6"/>
      <c r="BO7928" s="6"/>
      <c r="BP7928" s="6"/>
      <c r="BQ7928" s="6"/>
      <c r="BR7928" s="6"/>
      <c r="BS7928" s="6"/>
      <c r="BT7928" s="6"/>
      <c r="BU7928" s="6"/>
      <c r="BV7928" s="6"/>
      <c r="BW7928" s="6"/>
      <c r="BX7928" s="6"/>
      <c r="BY7928" s="6"/>
      <c r="BZ7928" s="6"/>
      <c r="CA7928" s="6"/>
      <c r="CB7928" s="6"/>
      <c r="CC7928" s="6"/>
      <c r="CD7928" s="6"/>
      <c r="CE7928" s="6"/>
      <c r="CF7928" s="6"/>
      <c r="CG7928" s="6"/>
      <c r="CH7928" s="6"/>
    </row>
    <row r="7929" ht="15.15" hidden="1" spans="1:86">
      <c r="A7929" s="4">
        <v>44150.9464583333</v>
      </c>
      <c r="B7929" s="6" t="s">
        <v>15</v>
      </c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 t="s">
        <v>18820</v>
      </c>
      <c r="AF7929" s="6" t="s">
        <v>18821</v>
      </c>
      <c r="AG7929" s="6" t="s">
        <v>18822</v>
      </c>
      <c r="AH7929" s="6" t="s">
        <v>18823</v>
      </c>
      <c r="AI7929" s="6" t="s">
        <v>3305</v>
      </c>
      <c r="AJ7929" s="7">
        <v>134</v>
      </c>
      <c r="AK7929" s="6" t="s">
        <v>26</v>
      </c>
      <c r="AL7929" s="6"/>
      <c r="AM7929" s="6"/>
      <c r="AN7929" s="6"/>
      <c r="AO7929" s="6"/>
      <c r="AP7929" s="6"/>
      <c r="AQ7929" s="6"/>
      <c r="AR7929" s="6"/>
      <c r="AS7929" s="6"/>
      <c r="AT7929" s="6"/>
      <c r="AU7929" s="6"/>
      <c r="AV7929" s="6"/>
      <c r="AW7929" s="6"/>
      <c r="AX7929" s="6"/>
      <c r="AY7929" s="6"/>
      <c r="AZ7929" s="6"/>
      <c r="BA7929" s="6"/>
      <c r="BB7929" s="6"/>
      <c r="BC7929" s="6"/>
      <c r="BD7929" s="6"/>
      <c r="BE7929" s="6"/>
      <c r="BF7929" s="6"/>
      <c r="BG7929" s="6"/>
      <c r="BH7929" s="6"/>
      <c r="BI7929" s="6"/>
      <c r="BJ7929" s="6"/>
      <c r="BK7929" s="6"/>
      <c r="BL7929" s="6"/>
      <c r="BM7929" s="6"/>
      <c r="BN7929" s="6"/>
      <c r="BO7929" s="6"/>
      <c r="BP7929" s="6"/>
      <c r="BQ7929" s="6"/>
      <c r="BR7929" s="6"/>
      <c r="BS7929" s="6"/>
      <c r="BT7929" s="6"/>
      <c r="BU7929" s="6"/>
      <c r="BV7929" s="6"/>
      <c r="BW7929" s="6"/>
      <c r="BX7929" s="6"/>
      <c r="BY7929" s="6"/>
      <c r="BZ7929" s="6"/>
      <c r="CA7929" s="6"/>
      <c r="CB7929" s="6"/>
      <c r="CC7929" s="6"/>
      <c r="CD7929" s="6"/>
      <c r="CE7929" s="6"/>
      <c r="CF7929" s="6"/>
      <c r="CG7929" s="6"/>
      <c r="CH7929" s="6"/>
    </row>
    <row r="7930" ht="15.15" spans="1:86">
      <c r="A7930" s="4">
        <v>44150.9491782407</v>
      </c>
      <c r="B7930" s="5" t="s">
        <v>11</v>
      </c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6"/>
      <c r="AS7930" s="6"/>
      <c r="AT7930" s="6"/>
      <c r="AU7930" s="6"/>
      <c r="AV7930" s="6"/>
      <c r="AW7930" s="6"/>
      <c r="AX7930" s="6"/>
      <c r="AY7930" s="6"/>
      <c r="AZ7930" s="6"/>
      <c r="BA7930" s="6"/>
      <c r="BB7930" s="6"/>
      <c r="BC7930" s="6"/>
      <c r="BD7930" s="6"/>
      <c r="BE7930" s="6"/>
      <c r="BF7930" s="6"/>
      <c r="BG7930" s="6"/>
      <c r="BH7930" s="6"/>
      <c r="BI7930" s="6"/>
      <c r="BJ7930" s="6"/>
      <c r="BK7930" s="6"/>
      <c r="BL7930" s="6"/>
      <c r="BM7930" s="6"/>
      <c r="BN7930" s="6"/>
      <c r="BO7930" s="6" t="s">
        <v>15576</v>
      </c>
      <c r="BP7930" s="7">
        <v>89643643998</v>
      </c>
      <c r="BQ7930" s="6"/>
      <c r="BR7930" s="6" t="s">
        <v>18847</v>
      </c>
      <c r="BS7930" s="6" t="s">
        <v>16621</v>
      </c>
      <c r="BT7930" s="7">
        <v>239</v>
      </c>
      <c r="BU7930" s="8">
        <v>44150</v>
      </c>
      <c r="BV7930" s="6"/>
      <c r="BW7930" s="6"/>
      <c r="BX7930" s="6"/>
      <c r="BY7930" s="6"/>
      <c r="BZ7930" s="6"/>
      <c r="CA7930" s="6"/>
      <c r="CB7930" s="6"/>
      <c r="CC7930" s="6"/>
      <c r="CD7930" s="6"/>
      <c r="CE7930" s="6"/>
      <c r="CF7930" s="6"/>
      <c r="CG7930" s="6"/>
      <c r="CH7930" s="6"/>
    </row>
    <row r="7931" ht="15.15" hidden="1" spans="1:86">
      <c r="A7931" s="4">
        <v>44150.9499768519</v>
      </c>
      <c r="B7931" s="6" t="s">
        <v>80</v>
      </c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6"/>
      <c r="AS7931" s="6"/>
      <c r="AT7931" s="6"/>
      <c r="AU7931" s="6"/>
      <c r="AV7931" s="6"/>
      <c r="AW7931" s="6"/>
      <c r="AX7931" s="6"/>
      <c r="AY7931" s="6"/>
      <c r="AZ7931" s="6"/>
      <c r="BA7931" s="6"/>
      <c r="BB7931" s="6"/>
      <c r="BC7931" s="6"/>
      <c r="BD7931" s="6"/>
      <c r="BE7931" s="6"/>
      <c r="BF7931" s="6"/>
      <c r="BG7931" s="6" t="s">
        <v>18848</v>
      </c>
      <c r="BH7931" s="6">
        <v>79119927737</v>
      </c>
      <c r="BI7931" s="6" t="s">
        <v>18849</v>
      </c>
      <c r="BJ7931" s="6" t="s">
        <v>18850</v>
      </c>
      <c r="BK7931" s="6" t="s">
        <v>18851</v>
      </c>
      <c r="BL7931" s="6" t="s">
        <v>3112</v>
      </c>
      <c r="BM7931" s="6" t="s">
        <v>46</v>
      </c>
      <c r="BN7931" s="6" t="s">
        <v>20</v>
      </c>
      <c r="BO7931" s="6"/>
      <c r="BP7931" s="6"/>
      <c r="BQ7931" s="6"/>
      <c r="BR7931" s="6"/>
      <c r="BS7931" s="6"/>
      <c r="BT7931" s="6"/>
      <c r="BU7931" s="6"/>
      <c r="BV7931" s="6"/>
      <c r="BW7931" s="6"/>
      <c r="BX7931" s="6"/>
      <c r="BY7931" s="6"/>
      <c r="BZ7931" s="6"/>
      <c r="CA7931" s="6"/>
      <c r="CB7931" s="6"/>
      <c r="CC7931" s="6"/>
      <c r="CD7931" s="6"/>
      <c r="CE7931" s="6"/>
      <c r="CF7931" s="6"/>
      <c r="CG7931" s="6"/>
      <c r="CH7931" s="6"/>
    </row>
    <row r="7932" ht="15.15" spans="1:86">
      <c r="A7932" s="4">
        <v>44150.9503819444</v>
      </c>
      <c r="B7932" s="5" t="s">
        <v>11</v>
      </c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6"/>
      <c r="AS7932" s="6"/>
      <c r="AT7932" s="6"/>
      <c r="AU7932" s="6"/>
      <c r="AV7932" s="6"/>
      <c r="AW7932" s="6"/>
      <c r="AX7932" s="6"/>
      <c r="AY7932" s="6"/>
      <c r="AZ7932" s="6"/>
      <c r="BA7932" s="6"/>
      <c r="BB7932" s="6"/>
      <c r="BC7932" s="6"/>
      <c r="BD7932" s="6"/>
      <c r="BE7932" s="6"/>
      <c r="BF7932" s="6"/>
      <c r="BG7932" s="6"/>
      <c r="BH7932" s="6"/>
      <c r="BI7932" s="6"/>
      <c r="BJ7932" s="6"/>
      <c r="BK7932" s="6"/>
      <c r="BL7932" s="6"/>
      <c r="BM7932" s="6"/>
      <c r="BN7932" s="6"/>
      <c r="BO7932" s="6" t="s">
        <v>18852</v>
      </c>
      <c r="BP7932" s="7">
        <v>89533603543</v>
      </c>
      <c r="BQ7932" s="6"/>
      <c r="BR7932" s="6" t="s">
        <v>18853</v>
      </c>
      <c r="BS7932" s="6" t="s">
        <v>16621</v>
      </c>
      <c r="BT7932" s="7">
        <v>239</v>
      </c>
      <c r="BU7932" s="8">
        <v>44150</v>
      </c>
      <c r="BV7932" s="6"/>
      <c r="BW7932" s="6"/>
      <c r="BX7932" s="6"/>
      <c r="BY7932" s="6"/>
      <c r="BZ7932" s="6"/>
      <c r="CA7932" s="6"/>
      <c r="CB7932" s="6"/>
      <c r="CC7932" s="6"/>
      <c r="CD7932" s="6"/>
      <c r="CE7932" s="6"/>
      <c r="CF7932" s="6"/>
      <c r="CG7932" s="6"/>
      <c r="CH7932" s="6"/>
    </row>
    <row r="7933" ht="15.15" spans="1:86">
      <c r="A7933" s="4">
        <v>44150.9506134259</v>
      </c>
      <c r="B7933" s="5" t="s">
        <v>11</v>
      </c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6"/>
      <c r="AS7933" s="6"/>
      <c r="AT7933" s="6"/>
      <c r="AU7933" s="6"/>
      <c r="AV7933" s="6"/>
      <c r="AW7933" s="6"/>
      <c r="AX7933" s="6"/>
      <c r="AY7933" s="6"/>
      <c r="AZ7933" s="6"/>
      <c r="BA7933" s="6"/>
      <c r="BB7933" s="6"/>
      <c r="BC7933" s="6"/>
      <c r="BD7933" s="6"/>
      <c r="BE7933" s="6"/>
      <c r="BF7933" s="6"/>
      <c r="BG7933" s="6"/>
      <c r="BH7933" s="6"/>
      <c r="BI7933" s="6"/>
      <c r="BJ7933" s="6"/>
      <c r="BK7933" s="6"/>
      <c r="BL7933" s="6"/>
      <c r="BM7933" s="6"/>
      <c r="BN7933" s="6"/>
      <c r="BO7933" s="6" t="s">
        <v>2129</v>
      </c>
      <c r="BP7933" s="6">
        <f>7905-200-6465</f>
        <v>1240</v>
      </c>
      <c r="BQ7933" s="6" t="s">
        <v>2130</v>
      </c>
      <c r="BR7933" s="6" t="s">
        <v>2131</v>
      </c>
      <c r="BS7933" s="6" t="s">
        <v>2068</v>
      </c>
      <c r="BT7933" s="7">
        <v>142</v>
      </c>
      <c r="BU7933" s="8">
        <v>44143</v>
      </c>
      <c r="BV7933" s="6"/>
      <c r="BW7933" s="6"/>
      <c r="BX7933" s="6"/>
      <c r="BY7933" s="6"/>
      <c r="BZ7933" s="6"/>
      <c r="CA7933" s="6"/>
      <c r="CB7933" s="6"/>
      <c r="CC7933" s="6"/>
      <c r="CD7933" s="6"/>
      <c r="CE7933" s="6"/>
      <c r="CF7933" s="6"/>
      <c r="CG7933" s="6"/>
      <c r="CH7933" s="6"/>
    </row>
    <row r="7934" ht="15.15" spans="1:86">
      <c r="A7934" s="4">
        <v>44150.9514583333</v>
      </c>
      <c r="B7934" s="5" t="s">
        <v>11</v>
      </c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6"/>
      <c r="AV7934" s="6"/>
      <c r="AW7934" s="6"/>
      <c r="AX7934" s="6"/>
      <c r="AY7934" s="6"/>
      <c r="AZ7934" s="6"/>
      <c r="BA7934" s="6"/>
      <c r="BB7934" s="6"/>
      <c r="BC7934" s="6"/>
      <c r="BD7934" s="6"/>
      <c r="BE7934" s="6"/>
      <c r="BF7934" s="6"/>
      <c r="BG7934" s="6"/>
      <c r="BH7934" s="6"/>
      <c r="BI7934" s="6"/>
      <c r="BJ7934" s="6"/>
      <c r="BK7934" s="6"/>
      <c r="BL7934" s="6"/>
      <c r="BM7934" s="6"/>
      <c r="BN7934" s="6"/>
      <c r="BO7934" s="6" t="s">
        <v>18854</v>
      </c>
      <c r="BP7934" s="7">
        <v>89500137354</v>
      </c>
      <c r="BQ7934" s="6"/>
      <c r="BR7934" s="6" t="s">
        <v>18855</v>
      </c>
      <c r="BS7934" s="6" t="s">
        <v>16621</v>
      </c>
      <c r="BT7934" s="7">
        <v>239</v>
      </c>
      <c r="BU7934" s="8">
        <v>44150</v>
      </c>
      <c r="BV7934" s="6"/>
      <c r="BW7934" s="6"/>
      <c r="BX7934" s="6"/>
      <c r="BY7934" s="6"/>
      <c r="BZ7934" s="6"/>
      <c r="CA7934" s="6"/>
      <c r="CB7934" s="6"/>
      <c r="CC7934" s="6"/>
      <c r="CD7934" s="6"/>
      <c r="CE7934" s="6"/>
      <c r="CF7934" s="6"/>
      <c r="CG7934" s="6"/>
      <c r="CH7934" s="6"/>
    </row>
    <row r="7935" ht="15.15" spans="1:86">
      <c r="A7935" s="4">
        <v>44150.9525578704</v>
      </c>
      <c r="B7935" s="5" t="s">
        <v>11</v>
      </c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  <c r="AU7935" s="6"/>
      <c r="AV7935" s="6"/>
      <c r="AW7935" s="6"/>
      <c r="AX7935" s="6"/>
      <c r="AY7935" s="6"/>
      <c r="AZ7935" s="6"/>
      <c r="BA7935" s="6"/>
      <c r="BB7935" s="6"/>
      <c r="BC7935" s="6"/>
      <c r="BD7935" s="6"/>
      <c r="BE7935" s="6"/>
      <c r="BF7935" s="6"/>
      <c r="BG7935" s="6"/>
      <c r="BH7935" s="6"/>
      <c r="BI7935" s="6"/>
      <c r="BJ7935" s="6"/>
      <c r="BK7935" s="6"/>
      <c r="BL7935" s="6"/>
      <c r="BM7935" s="6"/>
      <c r="BN7935" s="6"/>
      <c r="BO7935" s="6" t="s">
        <v>18856</v>
      </c>
      <c r="BP7935" s="7">
        <v>89602809969</v>
      </c>
      <c r="BQ7935" s="6"/>
      <c r="BR7935" s="6" t="s">
        <v>18857</v>
      </c>
      <c r="BS7935" s="6" t="s">
        <v>16621</v>
      </c>
      <c r="BT7935" s="7">
        <v>239</v>
      </c>
      <c r="BU7935" s="8">
        <v>44150</v>
      </c>
      <c r="BV7935" s="6"/>
      <c r="BW7935" s="6"/>
      <c r="BX7935" s="6"/>
      <c r="BY7935" s="6"/>
      <c r="BZ7935" s="6"/>
      <c r="CA7935" s="6"/>
      <c r="CB7935" s="6"/>
      <c r="CC7935" s="6"/>
      <c r="CD7935" s="6"/>
      <c r="CE7935" s="6"/>
      <c r="CF7935" s="6"/>
      <c r="CG7935" s="6"/>
      <c r="CH7935" s="6"/>
    </row>
    <row r="7936" ht="15.15" hidden="1" spans="1:86">
      <c r="A7936" s="4">
        <v>44150.9545486111</v>
      </c>
      <c r="B7936" s="6" t="s">
        <v>15</v>
      </c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 t="s">
        <v>13175</v>
      </c>
      <c r="AF7936" s="7">
        <v>89992054430</v>
      </c>
      <c r="AG7936" s="6" t="s">
        <v>18858</v>
      </c>
      <c r="AH7936" s="6" t="s">
        <v>13176</v>
      </c>
      <c r="AI7936" s="6" t="s">
        <v>18859</v>
      </c>
      <c r="AJ7936" s="7">
        <v>101</v>
      </c>
      <c r="AK7936" s="6" t="s">
        <v>74</v>
      </c>
      <c r="AL7936" s="6"/>
      <c r="AM7936" s="6"/>
      <c r="AN7936" s="6"/>
      <c r="AO7936" s="6"/>
      <c r="AP7936" s="6"/>
      <c r="AQ7936" s="6"/>
      <c r="AR7936" s="6"/>
      <c r="AS7936" s="6"/>
      <c r="AT7936" s="6"/>
      <c r="AU7936" s="6"/>
      <c r="AV7936" s="6"/>
      <c r="AW7936" s="6"/>
      <c r="AX7936" s="6"/>
      <c r="AY7936" s="6"/>
      <c r="AZ7936" s="6"/>
      <c r="BA7936" s="6"/>
      <c r="BB7936" s="6"/>
      <c r="BC7936" s="6"/>
      <c r="BD7936" s="6"/>
      <c r="BE7936" s="6"/>
      <c r="BF7936" s="6"/>
      <c r="BG7936" s="6"/>
      <c r="BH7936" s="6"/>
      <c r="BI7936" s="6"/>
      <c r="BJ7936" s="6"/>
      <c r="BK7936" s="6"/>
      <c r="BL7936" s="6"/>
      <c r="BM7936" s="6"/>
      <c r="BN7936" s="6"/>
      <c r="BO7936" s="6"/>
      <c r="BP7936" s="6"/>
      <c r="BQ7936" s="6"/>
      <c r="BR7936" s="6"/>
      <c r="BS7936" s="6"/>
      <c r="BT7936" s="6"/>
      <c r="BU7936" s="6"/>
      <c r="BV7936" s="6"/>
      <c r="BW7936" s="6"/>
      <c r="BX7936" s="6"/>
      <c r="BY7936" s="6"/>
      <c r="BZ7936" s="6"/>
      <c r="CA7936" s="6"/>
      <c r="CB7936" s="6"/>
      <c r="CC7936" s="6"/>
      <c r="CD7936" s="6"/>
      <c r="CE7936" s="6"/>
      <c r="CF7936" s="6"/>
      <c r="CG7936" s="6"/>
      <c r="CH7936" s="6"/>
    </row>
    <row r="7937" ht="15.15" hidden="1" spans="1:86">
      <c r="A7937" s="4">
        <v>44150.9597800926</v>
      </c>
      <c r="B7937" s="5" t="s">
        <v>169</v>
      </c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 t="s">
        <v>3329</v>
      </c>
      <c r="Y7937" s="6">
        <v>79819662520</v>
      </c>
      <c r="Z7937" s="6" t="s">
        <v>3330</v>
      </c>
      <c r="AA7937" s="6" t="s">
        <v>3331</v>
      </c>
      <c r="AB7937" s="6" t="s">
        <v>1021</v>
      </c>
      <c r="AC7937" s="7">
        <v>116</v>
      </c>
      <c r="AD7937" s="8">
        <v>44148</v>
      </c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  <c r="AU7937" s="6"/>
      <c r="AV7937" s="6"/>
      <c r="AW7937" s="6"/>
      <c r="AX7937" s="6"/>
      <c r="AY7937" s="6"/>
      <c r="AZ7937" s="6"/>
      <c r="BA7937" s="6"/>
      <c r="BB7937" s="6"/>
      <c r="BC7937" s="6"/>
      <c r="BD7937" s="6"/>
      <c r="BE7937" s="6"/>
      <c r="BF7937" s="6"/>
      <c r="BG7937" s="6"/>
      <c r="BH7937" s="6"/>
      <c r="BI7937" s="6"/>
      <c r="BJ7937" s="6"/>
      <c r="BK7937" s="6"/>
      <c r="BL7937" s="6"/>
      <c r="BM7937" s="6"/>
      <c r="BN7937" s="6"/>
      <c r="BO7937" s="6"/>
      <c r="BP7937" s="6"/>
      <c r="BQ7937" s="6"/>
      <c r="BR7937" s="6"/>
      <c r="BS7937" s="6"/>
      <c r="BT7937" s="6"/>
      <c r="BU7937" s="6"/>
      <c r="BV7937" s="6"/>
      <c r="BW7937" s="6"/>
      <c r="BX7937" s="6"/>
      <c r="BY7937" s="6"/>
      <c r="BZ7937" s="6"/>
      <c r="CA7937" s="6"/>
      <c r="CB7937" s="6"/>
      <c r="CC7937" s="6"/>
      <c r="CD7937" s="6"/>
      <c r="CE7937" s="6"/>
      <c r="CF7937" s="6"/>
      <c r="CG7937" s="6"/>
      <c r="CH7937" s="6"/>
    </row>
    <row r="7938" ht="15.15" hidden="1" spans="1:86">
      <c r="A7938" s="4">
        <v>44150.9608680556</v>
      </c>
      <c r="B7938" s="5" t="s">
        <v>169</v>
      </c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 t="s">
        <v>3329</v>
      </c>
      <c r="Y7938" s="6">
        <v>79819662520</v>
      </c>
      <c r="Z7938" s="6" t="s">
        <v>3330</v>
      </c>
      <c r="AA7938" s="6" t="s">
        <v>3331</v>
      </c>
      <c r="AB7938" s="6" t="s">
        <v>1021</v>
      </c>
      <c r="AC7938" s="7">
        <v>117</v>
      </c>
      <c r="AD7938" s="8">
        <v>44148</v>
      </c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  <c r="AV7938" s="6"/>
      <c r="AW7938" s="6"/>
      <c r="AX7938" s="6"/>
      <c r="AY7938" s="6"/>
      <c r="AZ7938" s="6"/>
      <c r="BA7938" s="6"/>
      <c r="BB7938" s="6"/>
      <c r="BC7938" s="6"/>
      <c r="BD7938" s="6"/>
      <c r="BE7938" s="6"/>
      <c r="BF7938" s="6"/>
      <c r="BG7938" s="6"/>
      <c r="BH7938" s="6"/>
      <c r="BI7938" s="6"/>
      <c r="BJ7938" s="6"/>
      <c r="BK7938" s="6"/>
      <c r="BL7938" s="6"/>
      <c r="BM7938" s="6"/>
      <c r="BN7938" s="6"/>
      <c r="BO7938" s="6"/>
      <c r="BP7938" s="6"/>
      <c r="BQ7938" s="6"/>
      <c r="BR7938" s="6"/>
      <c r="BS7938" s="6"/>
      <c r="BT7938" s="6"/>
      <c r="BU7938" s="6"/>
      <c r="BV7938" s="6"/>
      <c r="BW7938" s="6"/>
      <c r="BX7938" s="6"/>
      <c r="BY7938" s="6"/>
      <c r="BZ7938" s="6"/>
      <c r="CA7938" s="6"/>
      <c r="CB7938" s="6"/>
      <c r="CC7938" s="6"/>
      <c r="CD7938" s="6"/>
      <c r="CE7938" s="6"/>
      <c r="CF7938" s="6"/>
      <c r="CG7938" s="6"/>
      <c r="CH7938" s="6"/>
    </row>
    <row r="7939" ht="15.15" hidden="1" spans="1:86">
      <c r="A7939" s="4">
        <v>44150.9624421296</v>
      </c>
      <c r="B7939" s="5" t="s">
        <v>169</v>
      </c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 t="s">
        <v>16036</v>
      </c>
      <c r="Y7939" s="7">
        <v>89112214429</v>
      </c>
      <c r="Z7939" s="6" t="s">
        <v>16037</v>
      </c>
      <c r="AA7939" s="6" t="s">
        <v>16038</v>
      </c>
      <c r="AB7939" s="6" t="s">
        <v>704</v>
      </c>
      <c r="AC7939" s="7">
        <v>401</v>
      </c>
      <c r="AD7939" s="8">
        <v>44146</v>
      </c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  <c r="AV7939" s="6"/>
      <c r="AW7939" s="6"/>
      <c r="AX7939" s="6"/>
      <c r="AY7939" s="6"/>
      <c r="AZ7939" s="6"/>
      <c r="BA7939" s="6"/>
      <c r="BB7939" s="6"/>
      <c r="BC7939" s="6"/>
      <c r="BD7939" s="6"/>
      <c r="BE7939" s="6"/>
      <c r="BF7939" s="6"/>
      <c r="BG7939" s="6"/>
      <c r="BH7939" s="6"/>
      <c r="BI7939" s="6"/>
      <c r="BJ7939" s="6"/>
      <c r="BK7939" s="6"/>
      <c r="BL7939" s="6"/>
      <c r="BM7939" s="6"/>
      <c r="BN7939" s="6"/>
      <c r="BO7939" s="6"/>
      <c r="BP7939" s="6"/>
      <c r="BQ7939" s="6"/>
      <c r="BR7939" s="6"/>
      <c r="BS7939" s="6"/>
      <c r="BT7939" s="6"/>
      <c r="BU7939" s="6"/>
      <c r="BV7939" s="6"/>
      <c r="BW7939" s="6"/>
      <c r="BX7939" s="6"/>
      <c r="BY7939" s="6"/>
      <c r="BZ7939" s="6"/>
      <c r="CA7939" s="6"/>
      <c r="CB7939" s="6"/>
      <c r="CC7939" s="6"/>
      <c r="CD7939" s="6"/>
      <c r="CE7939" s="6"/>
      <c r="CF7939" s="6"/>
      <c r="CG7939" s="6"/>
      <c r="CH7939" s="6"/>
    </row>
    <row r="7940" ht="15.15" hidden="1" spans="1:86">
      <c r="A7940" s="4">
        <v>44150.966099537</v>
      </c>
      <c r="B7940" s="6" t="s">
        <v>15</v>
      </c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 t="s">
        <v>5425</v>
      </c>
      <c r="AF7940" s="7">
        <v>89112832824</v>
      </c>
      <c r="AG7940" s="6" t="s">
        <v>18860</v>
      </c>
      <c r="AH7940" s="6" t="s">
        <v>18861</v>
      </c>
      <c r="AI7940" s="6" t="s">
        <v>17055</v>
      </c>
      <c r="AJ7940" s="7">
        <v>104</v>
      </c>
      <c r="AK7940" s="6" t="s">
        <v>74</v>
      </c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6"/>
      <c r="AX7940" s="6"/>
      <c r="AY7940" s="6"/>
      <c r="AZ7940" s="6"/>
      <c r="BA7940" s="6"/>
      <c r="BB7940" s="6"/>
      <c r="BC7940" s="6"/>
      <c r="BD7940" s="6"/>
      <c r="BE7940" s="6"/>
      <c r="BF7940" s="6"/>
      <c r="BG7940" s="6"/>
      <c r="BH7940" s="6"/>
      <c r="BI7940" s="6"/>
      <c r="BJ7940" s="6"/>
      <c r="BK7940" s="6"/>
      <c r="BL7940" s="6"/>
      <c r="BM7940" s="6"/>
      <c r="BN7940" s="6"/>
      <c r="BO7940" s="6"/>
      <c r="BP7940" s="6"/>
      <c r="BQ7940" s="6"/>
      <c r="BR7940" s="6"/>
      <c r="BS7940" s="6"/>
      <c r="BT7940" s="6"/>
      <c r="BU7940" s="6"/>
      <c r="BV7940" s="6"/>
      <c r="BW7940" s="6"/>
      <c r="BX7940" s="6"/>
      <c r="BY7940" s="6"/>
      <c r="BZ7940" s="6"/>
      <c r="CA7940" s="6"/>
      <c r="CB7940" s="6"/>
      <c r="CC7940" s="6"/>
      <c r="CD7940" s="6"/>
      <c r="CE7940" s="6"/>
      <c r="CF7940" s="6"/>
      <c r="CG7940" s="6"/>
      <c r="CH7940" s="6"/>
    </row>
    <row r="7941" ht="15.15" hidden="1" spans="1:86">
      <c r="A7941" s="4">
        <v>44150.9700115741</v>
      </c>
      <c r="B7941" s="5" t="s">
        <v>169</v>
      </c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 t="s">
        <v>5268</v>
      </c>
      <c r="Y7941" s="6">
        <v>79675511178</v>
      </c>
      <c r="Z7941" s="6" t="s">
        <v>5269</v>
      </c>
      <c r="AA7941" s="6" t="s">
        <v>5270</v>
      </c>
      <c r="AB7941" s="6" t="s">
        <v>5228</v>
      </c>
      <c r="AC7941" s="7">
        <v>110</v>
      </c>
      <c r="AD7941" s="8">
        <v>44150</v>
      </c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6"/>
      <c r="AV7941" s="6"/>
      <c r="AW7941" s="6"/>
      <c r="AX7941" s="6"/>
      <c r="AY7941" s="6"/>
      <c r="AZ7941" s="6"/>
      <c r="BA7941" s="6"/>
      <c r="BB7941" s="6"/>
      <c r="BC7941" s="6"/>
      <c r="BD7941" s="6"/>
      <c r="BE7941" s="6"/>
      <c r="BF7941" s="6"/>
      <c r="BG7941" s="6"/>
      <c r="BH7941" s="6"/>
      <c r="BI7941" s="6"/>
      <c r="BJ7941" s="6"/>
      <c r="BK7941" s="6"/>
      <c r="BL7941" s="6"/>
      <c r="BM7941" s="6"/>
      <c r="BN7941" s="6"/>
      <c r="BO7941" s="6"/>
      <c r="BP7941" s="6"/>
      <c r="BQ7941" s="6"/>
      <c r="BR7941" s="6"/>
      <c r="BS7941" s="6"/>
      <c r="BT7941" s="6"/>
      <c r="BU7941" s="6"/>
      <c r="BV7941" s="6"/>
      <c r="BW7941" s="6"/>
      <c r="BX7941" s="6"/>
      <c r="BY7941" s="6"/>
      <c r="BZ7941" s="6"/>
      <c r="CA7941" s="6"/>
      <c r="CB7941" s="6"/>
      <c r="CC7941" s="6"/>
      <c r="CD7941" s="6"/>
      <c r="CE7941" s="6"/>
      <c r="CF7941" s="6"/>
      <c r="CG7941" s="6"/>
      <c r="CH7941" s="6"/>
    </row>
    <row r="7942" ht="15.15" hidden="1" spans="1:86">
      <c r="A7942" s="4">
        <v>44150.9774884259</v>
      </c>
      <c r="B7942" s="5" t="s">
        <v>169</v>
      </c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 t="s">
        <v>18862</v>
      </c>
      <c r="Y7942" s="7">
        <v>89052819197</v>
      </c>
      <c r="Z7942" s="6"/>
      <c r="AA7942" s="6" t="s">
        <v>18863</v>
      </c>
      <c r="AB7942" s="6" t="s">
        <v>1976</v>
      </c>
      <c r="AC7942" s="7">
        <v>402</v>
      </c>
      <c r="AD7942" s="8">
        <v>44150</v>
      </c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  <c r="AV7942" s="6"/>
      <c r="AW7942" s="6"/>
      <c r="AX7942" s="6"/>
      <c r="AY7942" s="6"/>
      <c r="AZ7942" s="6"/>
      <c r="BA7942" s="6"/>
      <c r="BB7942" s="6"/>
      <c r="BC7942" s="6"/>
      <c r="BD7942" s="6"/>
      <c r="BE7942" s="6"/>
      <c r="BF7942" s="6"/>
      <c r="BG7942" s="6"/>
      <c r="BH7942" s="6"/>
      <c r="BI7942" s="6"/>
      <c r="BJ7942" s="6"/>
      <c r="BK7942" s="6"/>
      <c r="BL7942" s="6"/>
      <c r="BM7942" s="6"/>
      <c r="BN7942" s="6"/>
      <c r="BO7942" s="6"/>
      <c r="BP7942" s="6"/>
      <c r="BQ7942" s="6"/>
      <c r="BR7942" s="6"/>
      <c r="BS7942" s="6"/>
      <c r="BT7942" s="6"/>
      <c r="BU7942" s="6"/>
      <c r="BV7942" s="6"/>
      <c r="BW7942" s="6"/>
      <c r="BX7942" s="6"/>
      <c r="BY7942" s="6"/>
      <c r="BZ7942" s="6"/>
      <c r="CA7942" s="6"/>
      <c r="CB7942" s="6"/>
      <c r="CC7942" s="6"/>
      <c r="CD7942" s="6"/>
      <c r="CE7942" s="6"/>
      <c r="CF7942" s="6"/>
      <c r="CG7942" s="6"/>
      <c r="CH7942" s="6"/>
    </row>
    <row r="7943" ht="15.15" hidden="1" spans="1:86">
      <c r="A7943" s="4">
        <v>44150.9823726852</v>
      </c>
      <c r="B7943" s="5" t="s">
        <v>65</v>
      </c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 t="s">
        <v>6557</v>
      </c>
      <c r="R7943" s="7">
        <v>89046163118</v>
      </c>
      <c r="S7943" s="6" t="s">
        <v>6558</v>
      </c>
      <c r="T7943" s="6" t="s">
        <v>6559</v>
      </c>
      <c r="U7943" s="6" t="s">
        <v>6560</v>
      </c>
      <c r="V7943" s="6">
        <v>7</v>
      </c>
      <c r="W7943" s="8">
        <v>44144</v>
      </c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  <c r="AV7943" s="6"/>
      <c r="AW7943" s="6"/>
      <c r="AX7943" s="6"/>
      <c r="AY7943" s="6"/>
      <c r="AZ7943" s="6"/>
      <c r="BA7943" s="6"/>
      <c r="BB7943" s="6"/>
      <c r="BC7943" s="6"/>
      <c r="BD7943" s="6"/>
      <c r="BE7943" s="6"/>
      <c r="BF7943" s="6"/>
      <c r="BG7943" s="6"/>
      <c r="BH7943" s="6"/>
      <c r="BI7943" s="6"/>
      <c r="BJ7943" s="6"/>
      <c r="BK7943" s="6"/>
      <c r="BL7943" s="6"/>
      <c r="BM7943" s="6"/>
      <c r="BN7943" s="6"/>
      <c r="BO7943" s="6"/>
      <c r="BP7943" s="6"/>
      <c r="BQ7943" s="6"/>
      <c r="BR7943" s="6"/>
      <c r="BS7943" s="6"/>
      <c r="BT7943" s="6"/>
      <c r="BU7943" s="6"/>
      <c r="BV7943" s="6"/>
      <c r="BW7943" s="6"/>
      <c r="BX7943" s="6"/>
      <c r="BY7943" s="6"/>
      <c r="BZ7943" s="6"/>
      <c r="CA7943" s="6"/>
      <c r="CB7943" s="6"/>
      <c r="CC7943" s="6"/>
      <c r="CD7943" s="6"/>
      <c r="CE7943" s="6"/>
      <c r="CF7943" s="6"/>
      <c r="CG7943" s="6"/>
      <c r="CH7943" s="6"/>
    </row>
    <row r="7944" ht="15.15" spans="1:86">
      <c r="A7944" s="4">
        <v>44150.9845023148</v>
      </c>
      <c r="B7944" s="5" t="s">
        <v>11</v>
      </c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  <c r="AV7944" s="6"/>
      <c r="AW7944" s="6"/>
      <c r="AX7944" s="6"/>
      <c r="AY7944" s="6"/>
      <c r="AZ7944" s="6"/>
      <c r="BA7944" s="6"/>
      <c r="BB7944" s="6"/>
      <c r="BC7944" s="6"/>
      <c r="BD7944" s="6"/>
      <c r="BE7944" s="6"/>
      <c r="BF7944" s="6"/>
      <c r="BG7944" s="6"/>
      <c r="BH7944" s="6"/>
      <c r="BI7944" s="6"/>
      <c r="BJ7944" s="6"/>
      <c r="BK7944" s="6"/>
      <c r="BL7944" s="6"/>
      <c r="BM7944" s="6"/>
      <c r="BN7944" s="6"/>
      <c r="BO7944" s="6" t="s">
        <v>6557</v>
      </c>
      <c r="BP7944" s="7">
        <v>89046163118</v>
      </c>
      <c r="BQ7944" s="6" t="s">
        <v>6558</v>
      </c>
      <c r="BR7944" s="6" t="s">
        <v>16934</v>
      </c>
      <c r="BS7944" s="6" t="s">
        <v>95</v>
      </c>
      <c r="BT7944" s="7">
        <v>144</v>
      </c>
      <c r="BU7944" s="8">
        <v>44144</v>
      </c>
      <c r="BV7944" s="6"/>
      <c r="BW7944" s="6"/>
      <c r="BX7944" s="6"/>
      <c r="BY7944" s="6"/>
      <c r="BZ7944" s="6"/>
      <c r="CA7944" s="6"/>
      <c r="CB7944" s="6"/>
      <c r="CC7944" s="6"/>
      <c r="CD7944" s="6"/>
      <c r="CE7944" s="6"/>
      <c r="CF7944" s="6"/>
      <c r="CG7944" s="6"/>
      <c r="CH7944" s="6"/>
    </row>
    <row r="7945" ht="15.15" hidden="1" spans="1:86">
      <c r="A7945" s="4">
        <v>44151.0027199074</v>
      </c>
      <c r="B7945" s="5" t="s">
        <v>169</v>
      </c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 t="s">
        <v>11137</v>
      </c>
      <c r="Y7945" s="6">
        <v>79186825412</v>
      </c>
      <c r="Z7945" s="6" t="s">
        <v>18864</v>
      </c>
      <c r="AA7945" s="6" t="s">
        <v>18865</v>
      </c>
      <c r="AB7945" s="6" t="s">
        <v>7103</v>
      </c>
      <c r="AC7945" s="7">
        <v>103</v>
      </c>
      <c r="AD7945" s="8">
        <v>44151</v>
      </c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6"/>
      <c r="AV7945" s="6"/>
      <c r="AW7945" s="6"/>
      <c r="AX7945" s="6"/>
      <c r="AY7945" s="6"/>
      <c r="AZ7945" s="6"/>
      <c r="BA7945" s="6"/>
      <c r="BB7945" s="6"/>
      <c r="BC7945" s="6"/>
      <c r="BD7945" s="6"/>
      <c r="BE7945" s="6"/>
      <c r="BF7945" s="6"/>
      <c r="BG7945" s="6"/>
      <c r="BH7945" s="6"/>
      <c r="BI7945" s="6"/>
      <c r="BJ7945" s="6"/>
      <c r="BK7945" s="6"/>
      <c r="BL7945" s="6"/>
      <c r="BM7945" s="6"/>
      <c r="BN7945" s="6"/>
      <c r="BO7945" s="6"/>
      <c r="BP7945" s="6"/>
      <c r="BQ7945" s="6"/>
      <c r="BR7945" s="6"/>
      <c r="BS7945" s="6"/>
      <c r="BT7945" s="6"/>
      <c r="BU7945" s="6"/>
      <c r="BV7945" s="6"/>
      <c r="BW7945" s="6"/>
      <c r="BX7945" s="6"/>
      <c r="BY7945" s="6"/>
      <c r="BZ7945" s="6"/>
      <c r="CA7945" s="6"/>
      <c r="CB7945" s="6"/>
      <c r="CC7945" s="6"/>
      <c r="CD7945" s="6"/>
      <c r="CE7945" s="6"/>
      <c r="CF7945" s="6"/>
      <c r="CG7945" s="6"/>
      <c r="CH7945" s="6"/>
    </row>
    <row r="7946" ht="15.15" hidden="1" spans="1:86">
      <c r="A7946" s="4">
        <v>44151.0058101852</v>
      </c>
      <c r="B7946" s="6" t="s">
        <v>80</v>
      </c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  <c r="AV7946" s="6"/>
      <c r="AW7946" s="6"/>
      <c r="AX7946" s="6"/>
      <c r="AY7946" s="6"/>
      <c r="AZ7946" s="6"/>
      <c r="BA7946" s="6"/>
      <c r="BB7946" s="6"/>
      <c r="BC7946" s="6"/>
      <c r="BD7946" s="6"/>
      <c r="BE7946" s="6"/>
      <c r="BF7946" s="6"/>
      <c r="BG7946" s="6" t="s">
        <v>18866</v>
      </c>
      <c r="BH7946" s="7">
        <v>89056051150</v>
      </c>
      <c r="BI7946" s="6" t="s">
        <v>18867</v>
      </c>
      <c r="BJ7946" s="6" t="s">
        <v>18868</v>
      </c>
      <c r="BK7946" s="6" t="s">
        <v>18869</v>
      </c>
      <c r="BL7946" s="6" t="s">
        <v>18870</v>
      </c>
      <c r="BM7946" s="7">
        <v>105</v>
      </c>
      <c r="BN7946" s="6" t="s">
        <v>20</v>
      </c>
      <c r="BO7946" s="6"/>
      <c r="BP7946" s="6"/>
      <c r="BQ7946" s="6"/>
      <c r="BR7946" s="6"/>
      <c r="BS7946" s="6"/>
      <c r="BT7946" s="6"/>
      <c r="BU7946" s="6"/>
      <c r="BV7946" s="6"/>
      <c r="BW7946" s="6"/>
      <c r="BX7946" s="6"/>
      <c r="BY7946" s="6"/>
      <c r="BZ7946" s="6"/>
      <c r="CA7946" s="6"/>
      <c r="CB7946" s="6"/>
      <c r="CC7946" s="6"/>
      <c r="CD7946" s="6"/>
      <c r="CE7946" s="6"/>
      <c r="CF7946" s="6"/>
      <c r="CG7946" s="6"/>
      <c r="CH7946" s="6"/>
    </row>
    <row r="7947" ht="15.15" hidden="1" spans="1:86">
      <c r="A7947" s="4">
        <v>44151.0243287037</v>
      </c>
      <c r="B7947" s="5" t="s">
        <v>169</v>
      </c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 t="s">
        <v>18871</v>
      </c>
      <c r="Y7947" s="7">
        <v>89630580339</v>
      </c>
      <c r="Z7947" s="6"/>
      <c r="AA7947" s="6" t="s">
        <v>18872</v>
      </c>
      <c r="AB7947" s="6" t="s">
        <v>704</v>
      </c>
      <c r="AC7947" s="7">
        <v>301</v>
      </c>
      <c r="AD7947" s="8">
        <v>44148</v>
      </c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  <c r="AV7947" s="6"/>
      <c r="AW7947" s="6"/>
      <c r="AX7947" s="6"/>
      <c r="AY7947" s="6"/>
      <c r="AZ7947" s="6"/>
      <c r="BA7947" s="6"/>
      <c r="BB7947" s="6"/>
      <c r="BC7947" s="6"/>
      <c r="BD7947" s="6"/>
      <c r="BE7947" s="6"/>
      <c r="BF7947" s="6"/>
      <c r="BG7947" s="6"/>
      <c r="BH7947" s="6"/>
      <c r="BI7947" s="6"/>
      <c r="BJ7947" s="6"/>
      <c r="BK7947" s="6"/>
      <c r="BL7947" s="6"/>
      <c r="BM7947" s="6"/>
      <c r="BN7947" s="6"/>
      <c r="BO7947" s="6"/>
      <c r="BP7947" s="6"/>
      <c r="BQ7947" s="6"/>
      <c r="BR7947" s="6"/>
      <c r="BS7947" s="6"/>
      <c r="BT7947" s="6"/>
      <c r="BU7947" s="6"/>
      <c r="BV7947" s="6"/>
      <c r="BW7947" s="6"/>
      <c r="BX7947" s="6"/>
      <c r="BY7947" s="6"/>
      <c r="BZ7947" s="6"/>
      <c r="CA7947" s="6"/>
      <c r="CB7947" s="6"/>
      <c r="CC7947" s="6"/>
      <c r="CD7947" s="6"/>
      <c r="CE7947" s="6"/>
      <c r="CF7947" s="6"/>
      <c r="CG7947" s="6"/>
      <c r="CH7947" s="6"/>
    </row>
    <row r="7948" ht="15.15" hidden="1" spans="1:86">
      <c r="A7948" s="4">
        <v>44151.0303472222</v>
      </c>
      <c r="B7948" s="5" t="s">
        <v>27</v>
      </c>
      <c r="C7948" s="6"/>
      <c r="D7948" s="6"/>
      <c r="E7948" s="6"/>
      <c r="F7948" s="6"/>
      <c r="G7948" s="6"/>
      <c r="H7948" s="6"/>
      <c r="I7948" s="6"/>
      <c r="J7948" s="6" t="s">
        <v>18873</v>
      </c>
      <c r="K7948" s="6">
        <v>79159009062</v>
      </c>
      <c r="L7948" s="6" t="s">
        <v>18874</v>
      </c>
      <c r="M7948" s="6" t="s">
        <v>18875</v>
      </c>
      <c r="N7948" s="6" t="s">
        <v>9082</v>
      </c>
      <c r="O7948" s="7">
        <v>402</v>
      </c>
      <c r="P7948" s="8">
        <v>44151</v>
      </c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6"/>
      <c r="AX7948" s="6"/>
      <c r="AY7948" s="6"/>
      <c r="AZ7948" s="6"/>
      <c r="BA7948" s="6"/>
      <c r="BB7948" s="6"/>
      <c r="BC7948" s="6"/>
      <c r="BD7948" s="6"/>
      <c r="BE7948" s="6"/>
      <c r="BF7948" s="6"/>
      <c r="BG7948" s="6"/>
      <c r="BH7948" s="6"/>
      <c r="BI7948" s="6"/>
      <c r="BJ7948" s="6"/>
      <c r="BK7948" s="6"/>
      <c r="BL7948" s="6"/>
      <c r="BM7948" s="6"/>
      <c r="BN7948" s="6"/>
      <c r="BO7948" s="6"/>
      <c r="BP7948" s="6"/>
      <c r="BQ7948" s="6"/>
      <c r="BR7948" s="6"/>
      <c r="BS7948" s="6"/>
      <c r="BT7948" s="6"/>
      <c r="BU7948" s="6"/>
      <c r="BV7948" s="6"/>
      <c r="BW7948" s="6"/>
      <c r="BX7948" s="6"/>
      <c r="BY7948" s="6"/>
      <c r="BZ7948" s="6"/>
      <c r="CA7948" s="6"/>
      <c r="CB7948" s="6"/>
      <c r="CC7948" s="6"/>
      <c r="CD7948" s="6"/>
      <c r="CE7948" s="6"/>
      <c r="CF7948" s="6"/>
      <c r="CG7948" s="6"/>
      <c r="CH7948" s="6"/>
    </row>
    <row r="7949" ht="15.15" spans="1:86">
      <c r="A7949" s="4">
        <v>44151.0378240741</v>
      </c>
      <c r="B7949" s="5" t="s">
        <v>11</v>
      </c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  <c r="AU7949" s="6"/>
      <c r="AV7949" s="6"/>
      <c r="AW7949" s="6"/>
      <c r="AX7949" s="6"/>
      <c r="AY7949" s="6"/>
      <c r="AZ7949" s="6"/>
      <c r="BA7949" s="6"/>
      <c r="BB7949" s="6"/>
      <c r="BC7949" s="6"/>
      <c r="BD7949" s="6"/>
      <c r="BE7949" s="6"/>
      <c r="BF7949" s="6"/>
      <c r="BG7949" s="6"/>
      <c r="BH7949" s="6"/>
      <c r="BI7949" s="6"/>
      <c r="BJ7949" s="6"/>
      <c r="BK7949" s="6"/>
      <c r="BL7949" s="6"/>
      <c r="BM7949" s="6"/>
      <c r="BN7949" s="6"/>
      <c r="BO7949" s="6" t="s">
        <v>18876</v>
      </c>
      <c r="BP7949" s="7">
        <v>79062266888</v>
      </c>
      <c r="BQ7949" s="6" t="s">
        <v>13979</v>
      </c>
      <c r="BR7949" s="6" t="s">
        <v>14474</v>
      </c>
      <c r="BS7949" s="6" t="s">
        <v>13043</v>
      </c>
      <c r="BT7949" s="7">
        <v>216</v>
      </c>
      <c r="BU7949" s="8">
        <v>44151</v>
      </c>
      <c r="BV7949" s="6"/>
      <c r="BW7949" s="6"/>
      <c r="BX7949" s="6"/>
      <c r="BY7949" s="6"/>
      <c r="BZ7949" s="6"/>
      <c r="CA7949" s="6"/>
      <c r="CB7949" s="6"/>
      <c r="CC7949" s="6"/>
      <c r="CD7949" s="6"/>
      <c r="CE7949" s="6"/>
      <c r="CF7949" s="6"/>
      <c r="CG7949" s="6"/>
      <c r="CH7949" s="6"/>
    </row>
    <row r="7950" ht="15.15" hidden="1" spans="1:86">
      <c r="A7950" s="4">
        <v>44151.0697685185</v>
      </c>
      <c r="B7950" s="5" t="s">
        <v>169</v>
      </c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 t="s">
        <v>18877</v>
      </c>
      <c r="Y7950" s="6">
        <v>79819593211</v>
      </c>
      <c r="Z7950" s="6" t="s">
        <v>18878</v>
      </c>
      <c r="AA7950" s="6" t="s">
        <v>18879</v>
      </c>
      <c r="AB7950" s="6" t="s">
        <v>1996</v>
      </c>
      <c r="AC7950" s="7">
        <v>601</v>
      </c>
      <c r="AD7950" s="8">
        <v>44150</v>
      </c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6"/>
      <c r="AV7950" s="6"/>
      <c r="AW7950" s="6"/>
      <c r="AX7950" s="6"/>
      <c r="AY7950" s="6"/>
      <c r="AZ7950" s="6"/>
      <c r="BA7950" s="6"/>
      <c r="BB7950" s="6"/>
      <c r="BC7950" s="6"/>
      <c r="BD7950" s="6"/>
      <c r="BE7950" s="6"/>
      <c r="BF7950" s="6"/>
      <c r="BG7950" s="6"/>
      <c r="BH7950" s="6"/>
      <c r="BI7950" s="6"/>
      <c r="BJ7950" s="6"/>
      <c r="BK7950" s="6"/>
      <c r="BL7950" s="6"/>
      <c r="BM7950" s="6"/>
      <c r="BN7950" s="6"/>
      <c r="BO7950" s="6"/>
      <c r="BP7950" s="6"/>
      <c r="BQ7950" s="6"/>
      <c r="BR7950" s="6"/>
      <c r="BS7950" s="6"/>
      <c r="BT7950" s="6"/>
      <c r="BU7950" s="6"/>
      <c r="BV7950" s="6"/>
      <c r="BW7950" s="6"/>
      <c r="BX7950" s="6"/>
      <c r="BY7950" s="6"/>
      <c r="BZ7950" s="6"/>
      <c r="CA7950" s="6"/>
      <c r="CB7950" s="6"/>
      <c r="CC7950" s="6"/>
      <c r="CD7950" s="6"/>
      <c r="CE7950" s="6"/>
      <c r="CF7950" s="6"/>
      <c r="CG7950" s="6"/>
      <c r="CH7950" s="6"/>
    </row>
    <row r="7951" ht="15.15" spans="1:86">
      <c r="A7951" s="4">
        <v>44151.337650463</v>
      </c>
      <c r="B7951" s="5" t="s">
        <v>11</v>
      </c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  <c r="AU7951" s="6"/>
      <c r="AV7951" s="6"/>
      <c r="AW7951" s="6"/>
      <c r="AX7951" s="6"/>
      <c r="AY7951" s="6"/>
      <c r="AZ7951" s="6"/>
      <c r="BA7951" s="6"/>
      <c r="BB7951" s="6"/>
      <c r="BC7951" s="6"/>
      <c r="BD7951" s="6"/>
      <c r="BE7951" s="6"/>
      <c r="BF7951" s="6"/>
      <c r="BG7951" s="6"/>
      <c r="BH7951" s="6"/>
      <c r="BI7951" s="6"/>
      <c r="BJ7951" s="6"/>
      <c r="BK7951" s="6"/>
      <c r="BL7951" s="6"/>
      <c r="BM7951" s="6"/>
      <c r="BN7951" s="6"/>
      <c r="BO7951" s="6" t="s">
        <v>18880</v>
      </c>
      <c r="BP7951" s="6">
        <v>79217609995</v>
      </c>
      <c r="BQ7951" s="6" t="s">
        <v>18881</v>
      </c>
      <c r="BR7951" s="6" t="s">
        <v>18882</v>
      </c>
      <c r="BS7951" s="6" t="s">
        <v>9846</v>
      </c>
      <c r="BT7951" s="7">
        <v>140</v>
      </c>
      <c r="BU7951" s="8">
        <v>44151</v>
      </c>
      <c r="BV7951" s="6"/>
      <c r="BW7951" s="6"/>
      <c r="BX7951" s="6"/>
      <c r="BY7951" s="6"/>
      <c r="BZ7951" s="6"/>
      <c r="CA7951" s="6"/>
      <c r="CB7951" s="6"/>
      <c r="CC7951" s="6"/>
      <c r="CD7951" s="6"/>
      <c r="CE7951" s="6"/>
      <c r="CF7951" s="6"/>
      <c r="CG7951" s="6"/>
      <c r="CH7951" s="6"/>
    </row>
    <row r="7952" ht="15.15" hidden="1" spans="1:86">
      <c r="A7952" s="4">
        <v>44151.3461689815</v>
      </c>
      <c r="B7952" s="6" t="s">
        <v>15</v>
      </c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 t="s">
        <v>3691</v>
      </c>
      <c r="AF7952" s="7">
        <v>89112551188</v>
      </c>
      <c r="AG7952" s="6" t="s">
        <v>3692</v>
      </c>
      <c r="AH7952" s="6" t="s">
        <v>3693</v>
      </c>
      <c r="AI7952" s="6" t="s">
        <v>3496</v>
      </c>
      <c r="AJ7952" s="7">
        <v>402</v>
      </c>
      <c r="AK7952" s="5" t="s">
        <v>3691</v>
      </c>
      <c r="AL7952" s="6"/>
      <c r="AM7952" s="6"/>
      <c r="AN7952" s="6"/>
      <c r="AO7952" s="6"/>
      <c r="AP7952" s="6"/>
      <c r="AQ7952" s="6"/>
      <c r="AR7952" s="6"/>
      <c r="AS7952" s="6"/>
      <c r="AT7952" s="6"/>
      <c r="AU7952" s="6"/>
      <c r="AV7952" s="6"/>
      <c r="AW7952" s="6"/>
      <c r="AX7952" s="6"/>
      <c r="AY7952" s="6"/>
      <c r="AZ7952" s="6"/>
      <c r="BA7952" s="6"/>
      <c r="BB7952" s="6"/>
      <c r="BC7952" s="6"/>
      <c r="BD7952" s="6"/>
      <c r="BE7952" s="6"/>
      <c r="BF7952" s="6"/>
      <c r="BG7952" s="6"/>
      <c r="BH7952" s="6"/>
      <c r="BI7952" s="6"/>
      <c r="BJ7952" s="6"/>
      <c r="BK7952" s="6"/>
      <c r="BL7952" s="6"/>
      <c r="BM7952" s="6"/>
      <c r="BN7952" s="6"/>
      <c r="BO7952" s="6"/>
      <c r="BP7952" s="6"/>
      <c r="BQ7952" s="6"/>
      <c r="BR7952" s="6"/>
      <c r="BS7952" s="6"/>
      <c r="BT7952" s="6"/>
      <c r="BU7952" s="6"/>
      <c r="BV7952" s="6"/>
      <c r="BW7952" s="6"/>
      <c r="BX7952" s="6"/>
      <c r="BY7952" s="6"/>
      <c r="BZ7952" s="6"/>
      <c r="CA7952" s="6"/>
      <c r="CB7952" s="6"/>
      <c r="CC7952" s="6"/>
      <c r="CD7952" s="6"/>
      <c r="CE7952" s="6"/>
      <c r="CF7952" s="6"/>
      <c r="CG7952" s="6"/>
      <c r="CH7952" s="6"/>
    </row>
    <row r="7953" ht="15.15" spans="1:86">
      <c r="A7953" s="4">
        <v>44151.3555324074</v>
      </c>
      <c r="B7953" s="5" t="s">
        <v>11</v>
      </c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U7953" s="6"/>
      <c r="AV7953" s="6"/>
      <c r="AW7953" s="6"/>
      <c r="AX7953" s="6"/>
      <c r="AY7953" s="6"/>
      <c r="AZ7953" s="6"/>
      <c r="BA7953" s="6"/>
      <c r="BB7953" s="6"/>
      <c r="BC7953" s="6"/>
      <c r="BD7953" s="6"/>
      <c r="BE7953" s="6"/>
      <c r="BF7953" s="6"/>
      <c r="BG7953" s="6"/>
      <c r="BH7953" s="6"/>
      <c r="BI7953" s="6"/>
      <c r="BJ7953" s="6"/>
      <c r="BK7953" s="6"/>
      <c r="BL7953" s="6"/>
      <c r="BM7953" s="6"/>
      <c r="BN7953" s="6"/>
      <c r="BO7953" s="6" t="s">
        <v>14962</v>
      </c>
      <c r="BP7953" s="7">
        <v>89117761447</v>
      </c>
      <c r="BQ7953" s="6" t="s">
        <v>14963</v>
      </c>
      <c r="BR7953" s="6" t="s">
        <v>14964</v>
      </c>
      <c r="BS7953" s="6" t="s">
        <v>15975</v>
      </c>
      <c r="BT7953" s="7">
        <v>240</v>
      </c>
      <c r="BU7953" s="8">
        <v>44151</v>
      </c>
      <c r="BV7953" s="6"/>
      <c r="BW7953" s="6"/>
      <c r="BX7953" s="6"/>
      <c r="BY7953" s="6"/>
      <c r="BZ7953" s="6"/>
      <c r="CA7953" s="6"/>
      <c r="CB7953" s="6"/>
      <c r="CC7953" s="6"/>
      <c r="CD7953" s="6"/>
      <c r="CE7953" s="6"/>
      <c r="CF7953" s="6"/>
      <c r="CG7953" s="6"/>
      <c r="CH7953" s="6"/>
    </row>
    <row r="7954" ht="15.15" hidden="1" spans="1:86">
      <c r="A7954" s="4">
        <v>44151.3918865741</v>
      </c>
      <c r="B7954" s="5" t="s">
        <v>192</v>
      </c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6"/>
      <c r="AV7954" s="6"/>
      <c r="AW7954" s="6"/>
      <c r="AX7954" s="6"/>
      <c r="AY7954" s="6"/>
      <c r="AZ7954" s="6" t="s">
        <v>18883</v>
      </c>
      <c r="BA7954" s="7">
        <v>9213375730</v>
      </c>
      <c r="BB7954" s="6" t="s">
        <v>18884</v>
      </c>
      <c r="BC7954" s="6" t="s">
        <v>18885</v>
      </c>
      <c r="BD7954" s="6" t="s">
        <v>773</v>
      </c>
      <c r="BE7954" s="7">
        <v>128</v>
      </c>
      <c r="BF7954" s="8">
        <v>44151</v>
      </c>
      <c r="BG7954" s="6"/>
      <c r="BH7954" s="6"/>
      <c r="BI7954" s="6"/>
      <c r="BJ7954" s="6"/>
      <c r="BK7954" s="6"/>
      <c r="BL7954" s="6"/>
      <c r="BM7954" s="6"/>
      <c r="BN7954" s="6"/>
      <c r="BO7954" s="6"/>
      <c r="BP7954" s="6"/>
      <c r="BQ7954" s="6"/>
      <c r="BR7954" s="6"/>
      <c r="BS7954" s="6"/>
      <c r="BT7954" s="6"/>
      <c r="BU7954" s="6"/>
      <c r="BV7954" s="6"/>
      <c r="BW7954" s="6"/>
      <c r="BX7954" s="6"/>
      <c r="BY7954" s="6"/>
      <c r="BZ7954" s="6"/>
      <c r="CA7954" s="6"/>
      <c r="CB7954" s="6"/>
      <c r="CC7954" s="6"/>
      <c r="CD7954" s="6"/>
      <c r="CE7954" s="6"/>
      <c r="CF7954" s="6"/>
      <c r="CG7954" s="6"/>
      <c r="CH7954" s="6"/>
    </row>
    <row r="7955" ht="15.15" hidden="1" spans="1:86">
      <c r="A7955" s="4">
        <v>44151.3949768519</v>
      </c>
      <c r="B7955" s="6" t="s">
        <v>80</v>
      </c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6"/>
      <c r="AV7955" s="6"/>
      <c r="AW7955" s="6"/>
      <c r="AX7955" s="6"/>
      <c r="AY7955" s="6"/>
      <c r="AZ7955" s="6"/>
      <c r="BA7955" s="6"/>
      <c r="BB7955" s="6"/>
      <c r="BC7955" s="6"/>
      <c r="BD7955" s="6"/>
      <c r="BE7955" s="6"/>
      <c r="BF7955" s="6"/>
      <c r="BG7955" s="6" t="s">
        <v>7520</v>
      </c>
      <c r="BH7955" s="6">
        <v>79219956019</v>
      </c>
      <c r="BI7955" s="6" t="s">
        <v>7521</v>
      </c>
      <c r="BJ7955" s="6" t="s">
        <v>7522</v>
      </c>
      <c r="BK7955" s="6" t="s">
        <v>7523</v>
      </c>
      <c r="BL7955" s="6" t="s">
        <v>7524</v>
      </c>
      <c r="BM7955" s="6" t="s">
        <v>7525</v>
      </c>
      <c r="BN7955" s="6" t="s">
        <v>20</v>
      </c>
      <c r="BO7955" s="6"/>
      <c r="BP7955" s="6"/>
      <c r="BQ7955" s="6"/>
      <c r="BR7955" s="6"/>
      <c r="BS7955" s="6"/>
      <c r="BT7955" s="6"/>
      <c r="BU7955" s="6"/>
      <c r="BV7955" s="6"/>
      <c r="BW7955" s="6"/>
      <c r="BX7955" s="6"/>
      <c r="BY7955" s="6"/>
      <c r="BZ7955" s="6"/>
      <c r="CA7955" s="6"/>
      <c r="CB7955" s="6"/>
      <c r="CC7955" s="6"/>
      <c r="CD7955" s="6"/>
      <c r="CE7955" s="6"/>
      <c r="CF7955" s="6"/>
      <c r="CG7955" s="6"/>
      <c r="CH7955" s="6"/>
    </row>
    <row r="7956" ht="15.15" hidden="1" spans="1:86">
      <c r="A7956" s="4">
        <v>44151.3967476852</v>
      </c>
      <c r="B7956" s="6" t="s">
        <v>15</v>
      </c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 t="s">
        <v>18886</v>
      </c>
      <c r="AF7956" s="6">
        <v>79213228339</v>
      </c>
      <c r="AG7956" s="6" t="s">
        <v>18887</v>
      </c>
      <c r="AH7956" s="6" t="s">
        <v>18888</v>
      </c>
      <c r="AI7956" s="6" t="s">
        <v>7801</v>
      </c>
      <c r="AJ7956" s="7">
        <v>103</v>
      </c>
      <c r="AK7956" s="6" t="s">
        <v>20</v>
      </c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6"/>
      <c r="AX7956" s="6"/>
      <c r="AY7956" s="6"/>
      <c r="AZ7956" s="6"/>
      <c r="BA7956" s="6"/>
      <c r="BB7956" s="6"/>
      <c r="BC7956" s="6"/>
      <c r="BD7956" s="6"/>
      <c r="BE7956" s="6"/>
      <c r="BF7956" s="6"/>
      <c r="BG7956" s="6"/>
      <c r="BH7956" s="6"/>
      <c r="BI7956" s="6"/>
      <c r="BJ7956" s="6"/>
      <c r="BK7956" s="6"/>
      <c r="BL7956" s="6"/>
      <c r="BM7956" s="6"/>
      <c r="BN7956" s="6"/>
      <c r="BO7956" s="6"/>
      <c r="BP7956" s="6"/>
      <c r="BQ7956" s="6"/>
      <c r="BR7956" s="6"/>
      <c r="BS7956" s="6"/>
      <c r="BT7956" s="6"/>
      <c r="BU7956" s="6"/>
      <c r="BV7956" s="6"/>
      <c r="BW7956" s="6"/>
      <c r="BX7956" s="6"/>
      <c r="BY7956" s="6"/>
      <c r="BZ7956" s="6"/>
      <c r="CA7956" s="6"/>
      <c r="CB7956" s="6"/>
      <c r="CC7956" s="6"/>
      <c r="CD7956" s="6"/>
      <c r="CE7956" s="6"/>
      <c r="CF7956" s="6"/>
      <c r="CG7956" s="6"/>
      <c r="CH7956" s="6"/>
    </row>
    <row r="7957" ht="15.15" hidden="1" spans="1:86">
      <c r="A7957" s="4">
        <v>44151.4106597222</v>
      </c>
      <c r="B7957" s="5" t="s">
        <v>634</v>
      </c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  <c r="AU7957" s="6"/>
      <c r="AV7957" s="6"/>
      <c r="AW7957" s="6"/>
      <c r="AX7957" s="6"/>
      <c r="AY7957" s="6"/>
      <c r="AZ7957" s="6"/>
      <c r="BA7957" s="6"/>
      <c r="BB7957" s="6"/>
      <c r="BC7957" s="6"/>
      <c r="BD7957" s="6"/>
      <c r="BE7957" s="6"/>
      <c r="BF7957" s="6"/>
      <c r="BG7957" s="6"/>
      <c r="BH7957" s="6"/>
      <c r="BI7957" s="6"/>
      <c r="BJ7957" s="6"/>
      <c r="BK7957" s="6"/>
      <c r="BL7957" s="6"/>
      <c r="BM7957" s="6"/>
      <c r="BN7957" s="6"/>
      <c r="BO7957" s="6"/>
      <c r="BP7957" s="6"/>
      <c r="BQ7957" s="6"/>
      <c r="BR7957" s="6"/>
      <c r="BS7957" s="6"/>
      <c r="BT7957" s="6"/>
      <c r="BU7957" s="6"/>
      <c r="BV7957" s="6" t="s">
        <v>18889</v>
      </c>
      <c r="BW7957" s="7">
        <v>89502269509</v>
      </c>
      <c r="BX7957" s="6" t="s">
        <v>18890</v>
      </c>
      <c r="BY7957" s="6" t="s">
        <v>18891</v>
      </c>
      <c r="BZ7957" s="6" t="s">
        <v>18790</v>
      </c>
      <c r="CA7957" s="7">
        <v>101</v>
      </c>
      <c r="CB7957" s="8">
        <v>44144</v>
      </c>
      <c r="CC7957" s="6"/>
      <c r="CD7957" s="6"/>
      <c r="CE7957" s="6"/>
      <c r="CF7957" s="6"/>
      <c r="CG7957" s="6"/>
      <c r="CH7957" s="6"/>
    </row>
    <row r="7958" ht="15.15" hidden="1" spans="1:86">
      <c r="A7958" s="4">
        <v>44151.4106944444</v>
      </c>
      <c r="B7958" s="5" t="s">
        <v>634</v>
      </c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6"/>
      <c r="AV7958" s="6"/>
      <c r="AW7958" s="6"/>
      <c r="AX7958" s="6"/>
      <c r="AY7958" s="6"/>
      <c r="AZ7958" s="6"/>
      <c r="BA7958" s="6"/>
      <c r="BB7958" s="6"/>
      <c r="BC7958" s="6"/>
      <c r="BD7958" s="6"/>
      <c r="BE7958" s="6"/>
      <c r="BF7958" s="6"/>
      <c r="BG7958" s="6"/>
      <c r="BH7958" s="6"/>
      <c r="BI7958" s="6"/>
      <c r="BJ7958" s="6"/>
      <c r="BK7958" s="6"/>
      <c r="BL7958" s="6"/>
      <c r="BM7958" s="6"/>
      <c r="BN7958" s="6"/>
      <c r="BO7958" s="6"/>
      <c r="BP7958" s="6"/>
      <c r="BQ7958" s="6"/>
      <c r="BR7958" s="6"/>
      <c r="BS7958" s="6"/>
      <c r="BT7958" s="6"/>
      <c r="BU7958" s="6"/>
      <c r="BV7958" s="6" t="s">
        <v>18892</v>
      </c>
      <c r="BW7958" s="7">
        <v>89119581019</v>
      </c>
      <c r="BX7958" s="6" t="s">
        <v>18893</v>
      </c>
      <c r="BY7958" s="6" t="s">
        <v>18894</v>
      </c>
      <c r="BZ7958" s="6" t="s">
        <v>18790</v>
      </c>
      <c r="CA7958" s="7">
        <v>101</v>
      </c>
      <c r="CB7958" s="8">
        <v>44144</v>
      </c>
      <c r="CC7958" s="6"/>
      <c r="CD7958" s="6"/>
      <c r="CE7958" s="6"/>
      <c r="CF7958" s="6"/>
      <c r="CG7958" s="6"/>
      <c r="CH7958" s="6"/>
    </row>
    <row r="7959" ht="15.15" spans="1:86">
      <c r="A7959" s="4">
        <v>44151.4166898148</v>
      </c>
      <c r="B7959" s="5" t="s">
        <v>11</v>
      </c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6"/>
      <c r="AV7959" s="6"/>
      <c r="AW7959" s="6"/>
      <c r="AX7959" s="6"/>
      <c r="AY7959" s="6"/>
      <c r="AZ7959" s="6"/>
      <c r="BA7959" s="6"/>
      <c r="BB7959" s="6"/>
      <c r="BC7959" s="6"/>
      <c r="BD7959" s="6"/>
      <c r="BE7959" s="6"/>
      <c r="BF7959" s="6"/>
      <c r="BG7959" s="6"/>
      <c r="BH7959" s="6"/>
      <c r="BI7959" s="6"/>
      <c r="BJ7959" s="6"/>
      <c r="BK7959" s="6"/>
      <c r="BL7959" s="6"/>
      <c r="BM7959" s="6"/>
      <c r="BN7959" s="6"/>
      <c r="BO7959" s="6" t="s">
        <v>15954</v>
      </c>
      <c r="BP7959" s="6">
        <v>79217473973</v>
      </c>
      <c r="BQ7959" s="6" t="s">
        <v>15955</v>
      </c>
      <c r="BR7959" s="6" t="s">
        <v>18895</v>
      </c>
      <c r="BS7959" s="6" t="s">
        <v>9925</v>
      </c>
      <c r="BT7959" s="7">
        <v>122</v>
      </c>
      <c r="BU7959" s="8">
        <v>44151</v>
      </c>
      <c r="BV7959" s="6"/>
      <c r="BW7959" s="6"/>
      <c r="BX7959" s="6"/>
      <c r="BY7959" s="6"/>
      <c r="BZ7959" s="6"/>
      <c r="CA7959" s="6"/>
      <c r="CB7959" s="6"/>
      <c r="CC7959" s="6"/>
      <c r="CD7959" s="6"/>
      <c r="CE7959" s="6"/>
      <c r="CF7959" s="6"/>
      <c r="CG7959" s="6"/>
      <c r="CH7959" s="6"/>
    </row>
    <row r="7960" ht="15.15" hidden="1" spans="1:86">
      <c r="A7960" s="4">
        <v>44151.4196412037</v>
      </c>
      <c r="B7960" s="5" t="s">
        <v>634</v>
      </c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6"/>
      <c r="AV7960" s="6"/>
      <c r="AW7960" s="6"/>
      <c r="AX7960" s="6"/>
      <c r="AY7960" s="6"/>
      <c r="AZ7960" s="6"/>
      <c r="BA7960" s="6"/>
      <c r="BB7960" s="6"/>
      <c r="BC7960" s="6"/>
      <c r="BD7960" s="6"/>
      <c r="BE7960" s="6"/>
      <c r="BF7960" s="6"/>
      <c r="BG7960" s="6"/>
      <c r="BH7960" s="6"/>
      <c r="BI7960" s="6"/>
      <c r="BJ7960" s="6"/>
      <c r="BK7960" s="6"/>
      <c r="BL7960" s="6"/>
      <c r="BM7960" s="6"/>
      <c r="BN7960" s="6"/>
      <c r="BO7960" s="6"/>
      <c r="BP7960" s="6"/>
      <c r="BQ7960" s="6"/>
      <c r="BR7960" s="6"/>
      <c r="BS7960" s="6"/>
      <c r="BT7960" s="6"/>
      <c r="BU7960" s="6"/>
      <c r="BV7960" s="6" t="s">
        <v>18896</v>
      </c>
      <c r="BW7960" s="7">
        <v>89216447110</v>
      </c>
      <c r="BX7960" s="6" t="s">
        <v>18897</v>
      </c>
      <c r="BY7960" s="6" t="s">
        <v>18898</v>
      </c>
      <c r="BZ7960" s="6" t="s">
        <v>18899</v>
      </c>
      <c r="CA7960" s="7">
        <v>101</v>
      </c>
      <c r="CB7960" s="8">
        <v>44145</v>
      </c>
      <c r="CC7960" s="6"/>
      <c r="CD7960" s="6"/>
      <c r="CE7960" s="6"/>
      <c r="CF7960" s="6"/>
      <c r="CG7960" s="6"/>
      <c r="CH7960" s="6"/>
    </row>
    <row r="7961" ht="15.15" hidden="1" spans="1:86">
      <c r="A7961" s="4">
        <v>44151.4244328704</v>
      </c>
      <c r="B7961" s="5" t="s">
        <v>634</v>
      </c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  <c r="AU7961" s="6"/>
      <c r="AV7961" s="6"/>
      <c r="AW7961" s="6"/>
      <c r="AX7961" s="6"/>
      <c r="AY7961" s="6"/>
      <c r="AZ7961" s="6"/>
      <c r="BA7961" s="6"/>
      <c r="BB7961" s="6"/>
      <c r="BC7961" s="6"/>
      <c r="BD7961" s="6"/>
      <c r="BE7961" s="6"/>
      <c r="BF7961" s="6"/>
      <c r="BG7961" s="6"/>
      <c r="BH7961" s="6"/>
      <c r="BI7961" s="6"/>
      <c r="BJ7961" s="6"/>
      <c r="BK7961" s="6"/>
      <c r="BL7961" s="6"/>
      <c r="BM7961" s="6"/>
      <c r="BN7961" s="6"/>
      <c r="BO7961" s="6"/>
      <c r="BP7961" s="6"/>
      <c r="BQ7961" s="6"/>
      <c r="BR7961" s="6"/>
      <c r="BS7961" s="6"/>
      <c r="BT7961" s="6"/>
      <c r="BU7961" s="6"/>
      <c r="BV7961" s="6" t="s">
        <v>7049</v>
      </c>
      <c r="BW7961" s="7">
        <v>89216416887</v>
      </c>
      <c r="BX7961" s="6" t="s">
        <v>18900</v>
      </c>
      <c r="BY7961" s="6" t="s">
        <v>18901</v>
      </c>
      <c r="BZ7961" s="6" t="s">
        <v>18902</v>
      </c>
      <c r="CA7961" s="7">
        <v>101</v>
      </c>
      <c r="CB7961" s="8">
        <v>44144</v>
      </c>
      <c r="CC7961" s="6"/>
      <c r="CD7961" s="6"/>
      <c r="CE7961" s="6"/>
      <c r="CF7961" s="6"/>
      <c r="CG7961" s="6"/>
      <c r="CH7961" s="6"/>
    </row>
    <row r="7962" ht="15.15" hidden="1" spans="1:86">
      <c r="A7962" s="4">
        <v>44151.4245949074</v>
      </c>
      <c r="B7962" s="5" t="s">
        <v>634</v>
      </c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6"/>
      <c r="AV7962" s="6"/>
      <c r="AW7962" s="6"/>
      <c r="AX7962" s="6"/>
      <c r="AY7962" s="6"/>
      <c r="AZ7962" s="6"/>
      <c r="BA7962" s="6"/>
      <c r="BB7962" s="6"/>
      <c r="BC7962" s="6"/>
      <c r="BD7962" s="6"/>
      <c r="BE7962" s="6"/>
      <c r="BF7962" s="6"/>
      <c r="BG7962" s="6"/>
      <c r="BH7962" s="6"/>
      <c r="BI7962" s="6"/>
      <c r="BJ7962" s="6"/>
      <c r="BK7962" s="6"/>
      <c r="BL7962" s="6"/>
      <c r="BM7962" s="6"/>
      <c r="BN7962" s="6"/>
      <c r="BO7962" s="6"/>
      <c r="BP7962" s="6"/>
      <c r="BQ7962" s="6"/>
      <c r="BR7962" s="6"/>
      <c r="BS7962" s="6"/>
      <c r="BT7962" s="6"/>
      <c r="BU7962" s="6"/>
      <c r="BV7962" s="6" t="s">
        <v>18903</v>
      </c>
      <c r="BW7962" s="7">
        <v>89219060910</v>
      </c>
      <c r="BX7962" s="6" t="s">
        <v>18904</v>
      </c>
      <c r="BY7962" s="6" t="s">
        <v>18905</v>
      </c>
      <c r="BZ7962" s="6" t="s">
        <v>18906</v>
      </c>
      <c r="CA7962" s="7">
        <v>101</v>
      </c>
      <c r="CB7962" s="8">
        <v>44144</v>
      </c>
      <c r="CC7962" s="6"/>
      <c r="CD7962" s="6"/>
      <c r="CE7962" s="6"/>
      <c r="CF7962" s="6"/>
      <c r="CG7962" s="6"/>
      <c r="CH7962" s="6"/>
    </row>
    <row r="7963" ht="15.15" hidden="1" spans="1:86">
      <c r="A7963" s="4">
        <v>44151.4322685185</v>
      </c>
      <c r="B7963" s="6" t="s">
        <v>80</v>
      </c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6"/>
      <c r="AV7963" s="6"/>
      <c r="AW7963" s="6"/>
      <c r="AX7963" s="6"/>
      <c r="AY7963" s="6"/>
      <c r="AZ7963" s="6"/>
      <c r="BA7963" s="6"/>
      <c r="BB7963" s="6"/>
      <c r="BC7963" s="6"/>
      <c r="BD7963" s="6"/>
      <c r="BE7963" s="6"/>
      <c r="BF7963" s="6"/>
      <c r="BG7963" s="6" t="s">
        <v>1786</v>
      </c>
      <c r="BH7963" s="6">
        <v>79650730712</v>
      </c>
      <c r="BI7963" s="6" t="s">
        <v>1787</v>
      </c>
      <c r="BJ7963" s="6" t="s">
        <v>1788</v>
      </c>
      <c r="BK7963" s="6" t="s">
        <v>18907</v>
      </c>
      <c r="BL7963" s="6" t="s">
        <v>17184</v>
      </c>
      <c r="BM7963" s="7">
        <v>105</v>
      </c>
      <c r="BN7963" s="6" t="s">
        <v>20</v>
      </c>
      <c r="BO7963" s="6"/>
      <c r="BP7963" s="6"/>
      <c r="BQ7963" s="6"/>
      <c r="BR7963" s="6"/>
      <c r="BS7963" s="6"/>
      <c r="BT7963" s="6"/>
      <c r="BU7963" s="6"/>
      <c r="BV7963" s="6"/>
      <c r="BW7963" s="6"/>
      <c r="BX7963" s="6"/>
      <c r="BY7963" s="6"/>
      <c r="BZ7963" s="6"/>
      <c r="CA7963" s="6"/>
      <c r="CB7963" s="6"/>
      <c r="CC7963" s="6"/>
      <c r="CD7963" s="6"/>
      <c r="CE7963" s="6"/>
      <c r="CF7963" s="6"/>
      <c r="CG7963" s="6"/>
      <c r="CH7963" s="6"/>
    </row>
    <row r="7964" ht="15.15" hidden="1" spans="1:86">
      <c r="A7964" s="4">
        <v>44151.4350694444</v>
      </c>
      <c r="B7964" s="5" t="s">
        <v>634</v>
      </c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6"/>
      <c r="AX7964" s="6"/>
      <c r="AY7964" s="6"/>
      <c r="AZ7964" s="6"/>
      <c r="BA7964" s="6"/>
      <c r="BB7964" s="6"/>
      <c r="BC7964" s="6"/>
      <c r="BD7964" s="6"/>
      <c r="BE7964" s="6"/>
      <c r="BF7964" s="6"/>
      <c r="BG7964" s="6"/>
      <c r="BH7964" s="6"/>
      <c r="BI7964" s="6"/>
      <c r="BJ7964" s="6"/>
      <c r="BK7964" s="6"/>
      <c r="BL7964" s="6"/>
      <c r="BM7964" s="6"/>
      <c r="BN7964" s="6"/>
      <c r="BO7964" s="6"/>
      <c r="BP7964" s="6"/>
      <c r="BQ7964" s="6"/>
      <c r="BR7964" s="6"/>
      <c r="BS7964" s="6"/>
      <c r="BT7964" s="6"/>
      <c r="BU7964" s="6"/>
      <c r="BV7964" s="6" t="s">
        <v>18908</v>
      </c>
      <c r="BW7964" s="7">
        <v>89119089402</v>
      </c>
      <c r="BX7964" s="6" t="s">
        <v>18909</v>
      </c>
      <c r="BY7964" s="6" t="s">
        <v>18910</v>
      </c>
      <c r="BZ7964" s="6" t="s">
        <v>18906</v>
      </c>
      <c r="CA7964" s="7">
        <v>101</v>
      </c>
      <c r="CB7964" s="8">
        <v>44144</v>
      </c>
      <c r="CC7964" s="6"/>
      <c r="CD7964" s="6"/>
      <c r="CE7964" s="6"/>
      <c r="CF7964" s="6"/>
      <c r="CG7964" s="6"/>
      <c r="CH7964" s="6"/>
    </row>
    <row r="7965" ht="15.15" hidden="1" spans="1:86">
      <c r="A7965" s="4">
        <v>44151.4376157407</v>
      </c>
      <c r="B7965" s="5" t="s">
        <v>192</v>
      </c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  <c r="AU7965" s="6"/>
      <c r="AV7965" s="6"/>
      <c r="AW7965" s="6"/>
      <c r="AX7965" s="6"/>
      <c r="AY7965" s="6"/>
      <c r="AZ7965" s="6" t="s">
        <v>66</v>
      </c>
      <c r="BA7965" s="6">
        <v>79213395243</v>
      </c>
      <c r="BB7965" s="6" t="s">
        <v>67</v>
      </c>
      <c r="BC7965" s="6" t="s">
        <v>68</v>
      </c>
      <c r="BD7965" s="6" t="s">
        <v>773</v>
      </c>
      <c r="BE7965" s="7">
        <v>105</v>
      </c>
      <c r="BF7965" s="8">
        <v>44151</v>
      </c>
      <c r="BG7965" s="6"/>
      <c r="BH7965" s="6"/>
      <c r="BI7965" s="6"/>
      <c r="BJ7965" s="6"/>
      <c r="BK7965" s="6"/>
      <c r="BL7965" s="6"/>
      <c r="BM7965" s="6"/>
      <c r="BN7965" s="6"/>
      <c r="BO7965" s="6"/>
      <c r="BP7965" s="6"/>
      <c r="BQ7965" s="6"/>
      <c r="BR7965" s="6"/>
      <c r="BS7965" s="6"/>
      <c r="BT7965" s="6"/>
      <c r="BU7965" s="6"/>
      <c r="BV7965" s="6"/>
      <c r="BW7965" s="6"/>
      <c r="BX7965" s="6"/>
      <c r="BY7965" s="6"/>
      <c r="BZ7965" s="6"/>
      <c r="CA7965" s="6"/>
      <c r="CB7965" s="6"/>
      <c r="CC7965" s="6"/>
      <c r="CD7965" s="6"/>
      <c r="CE7965" s="6"/>
      <c r="CF7965" s="6"/>
      <c r="CG7965" s="6"/>
      <c r="CH7965" s="6"/>
    </row>
    <row r="7966" ht="15.15" hidden="1" spans="1:86">
      <c r="A7966" s="4">
        <v>44151.4502662037</v>
      </c>
      <c r="B7966" s="6" t="s">
        <v>15</v>
      </c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 t="s">
        <v>18911</v>
      </c>
      <c r="AF7966" s="6">
        <v>79218653305</v>
      </c>
      <c r="AG7966" s="6" t="s">
        <v>18912</v>
      </c>
      <c r="AH7966" s="6" t="s">
        <v>18913</v>
      </c>
      <c r="AI7966" s="6" t="s">
        <v>11036</v>
      </c>
      <c r="AJ7966" s="7">
        <v>105</v>
      </c>
      <c r="AK7966" s="6" t="s">
        <v>20</v>
      </c>
      <c r="AL7966" s="6"/>
      <c r="AM7966" s="6"/>
      <c r="AN7966" s="6"/>
      <c r="AO7966" s="6"/>
      <c r="AP7966" s="6"/>
      <c r="AQ7966" s="6"/>
      <c r="AR7966" s="6"/>
      <c r="AS7966" s="6"/>
      <c r="AT7966" s="6"/>
      <c r="AU7966" s="6"/>
      <c r="AV7966" s="6"/>
      <c r="AW7966" s="6"/>
      <c r="AX7966" s="6"/>
      <c r="AY7966" s="6"/>
      <c r="AZ7966" s="6"/>
      <c r="BA7966" s="6"/>
      <c r="BB7966" s="6"/>
      <c r="BC7966" s="6"/>
      <c r="BD7966" s="6"/>
      <c r="BE7966" s="6"/>
      <c r="BF7966" s="6"/>
      <c r="BG7966" s="6"/>
      <c r="BH7966" s="6"/>
      <c r="BI7966" s="6"/>
      <c r="BJ7966" s="6"/>
      <c r="BK7966" s="6"/>
      <c r="BL7966" s="6"/>
      <c r="BM7966" s="6"/>
      <c r="BN7966" s="6"/>
      <c r="BO7966" s="6"/>
      <c r="BP7966" s="6"/>
      <c r="BQ7966" s="6"/>
      <c r="BR7966" s="6"/>
      <c r="BS7966" s="6"/>
      <c r="BT7966" s="6"/>
      <c r="BU7966" s="6"/>
      <c r="BV7966" s="6"/>
      <c r="BW7966" s="6"/>
      <c r="BX7966" s="6"/>
      <c r="BY7966" s="6"/>
      <c r="BZ7966" s="6"/>
      <c r="CA7966" s="6"/>
      <c r="CB7966" s="6"/>
      <c r="CC7966" s="6"/>
      <c r="CD7966" s="6"/>
      <c r="CE7966" s="6"/>
      <c r="CF7966" s="6"/>
      <c r="CG7966" s="6"/>
      <c r="CH7966" s="6"/>
    </row>
    <row r="7967" ht="15.15" hidden="1" spans="1:86">
      <c r="A7967" s="4">
        <v>44151.4517592593</v>
      </c>
      <c r="B7967" s="6" t="s">
        <v>365</v>
      </c>
      <c r="C7967" s="6" t="s">
        <v>18914</v>
      </c>
      <c r="D7967" s="6">
        <v>79217780037</v>
      </c>
      <c r="E7967" s="6" t="s">
        <v>18915</v>
      </c>
      <c r="F7967" s="6" t="s">
        <v>18916</v>
      </c>
      <c r="G7967" s="6" t="s">
        <v>18917</v>
      </c>
      <c r="H7967" s="7">
        <v>901</v>
      </c>
      <c r="I7967" s="8">
        <v>44151</v>
      </c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  <c r="AU7967" s="6"/>
      <c r="AV7967" s="6"/>
      <c r="AW7967" s="6"/>
      <c r="AX7967" s="6"/>
      <c r="AY7967" s="6"/>
      <c r="AZ7967" s="6"/>
      <c r="BA7967" s="6"/>
      <c r="BB7967" s="6"/>
      <c r="BC7967" s="6"/>
      <c r="BD7967" s="6"/>
      <c r="BE7967" s="6"/>
      <c r="BF7967" s="6"/>
      <c r="BG7967" s="6"/>
      <c r="BH7967" s="6"/>
      <c r="BI7967" s="6"/>
      <c r="BJ7967" s="6"/>
      <c r="BK7967" s="6"/>
      <c r="BL7967" s="6"/>
      <c r="BM7967" s="6"/>
      <c r="BN7967" s="6"/>
      <c r="BO7967" s="6"/>
      <c r="BP7967" s="6"/>
      <c r="BQ7967" s="6"/>
      <c r="BR7967" s="6"/>
      <c r="BS7967" s="6"/>
      <c r="BT7967" s="6"/>
      <c r="BU7967" s="6"/>
      <c r="BV7967" s="6"/>
      <c r="BW7967" s="6"/>
      <c r="BX7967" s="6"/>
      <c r="BY7967" s="6"/>
      <c r="BZ7967" s="6"/>
      <c r="CA7967" s="6"/>
      <c r="CB7967" s="6"/>
      <c r="CC7967" s="6"/>
      <c r="CD7967" s="6"/>
      <c r="CE7967" s="6"/>
      <c r="CF7967" s="6"/>
      <c r="CG7967" s="6"/>
      <c r="CH7967" s="6"/>
    </row>
    <row r="7968" ht="15.15" hidden="1" spans="1:86">
      <c r="A7968" s="4">
        <v>44151.4518402778</v>
      </c>
      <c r="B7968" s="6" t="s">
        <v>15</v>
      </c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 t="s">
        <v>18918</v>
      </c>
      <c r="AF7968" s="6">
        <v>79650039754</v>
      </c>
      <c r="AG7968" s="6" t="s">
        <v>18919</v>
      </c>
      <c r="AH7968" s="6" t="s">
        <v>18920</v>
      </c>
      <c r="AI7968" s="6" t="s">
        <v>16766</v>
      </c>
      <c r="AJ7968" s="7">
        <v>102</v>
      </c>
      <c r="AK7968" s="6" t="s">
        <v>26</v>
      </c>
      <c r="AL7968" s="6"/>
      <c r="AM7968" s="6"/>
      <c r="AN7968" s="6"/>
      <c r="AO7968" s="6"/>
      <c r="AP7968" s="6"/>
      <c r="AQ7968" s="6"/>
      <c r="AR7968" s="6"/>
      <c r="AS7968" s="6"/>
      <c r="AT7968" s="6"/>
      <c r="AU7968" s="6"/>
      <c r="AV7968" s="6"/>
      <c r="AW7968" s="6"/>
      <c r="AX7968" s="6"/>
      <c r="AY7968" s="6"/>
      <c r="AZ7968" s="6"/>
      <c r="BA7968" s="6"/>
      <c r="BB7968" s="6"/>
      <c r="BC7968" s="6"/>
      <c r="BD7968" s="6"/>
      <c r="BE7968" s="6"/>
      <c r="BF7968" s="6"/>
      <c r="BG7968" s="6"/>
      <c r="BH7968" s="6"/>
      <c r="BI7968" s="6"/>
      <c r="BJ7968" s="6"/>
      <c r="BK7968" s="6"/>
      <c r="BL7968" s="6"/>
      <c r="BM7968" s="6"/>
      <c r="BN7968" s="6"/>
      <c r="BO7968" s="6"/>
      <c r="BP7968" s="6"/>
      <c r="BQ7968" s="6"/>
      <c r="BR7968" s="6"/>
      <c r="BS7968" s="6"/>
      <c r="BT7968" s="6"/>
      <c r="BU7968" s="6"/>
      <c r="BV7968" s="6"/>
      <c r="BW7968" s="6"/>
      <c r="BX7968" s="6"/>
      <c r="BY7968" s="6"/>
      <c r="BZ7968" s="6"/>
      <c r="CA7968" s="6"/>
      <c r="CB7968" s="6"/>
      <c r="CC7968" s="6"/>
      <c r="CD7968" s="6"/>
      <c r="CE7968" s="6"/>
      <c r="CF7968" s="6"/>
      <c r="CG7968" s="6"/>
      <c r="CH7968" s="6"/>
    </row>
    <row r="7969" ht="15.15" hidden="1" spans="1:86">
      <c r="A7969" s="4">
        <v>44151.4571064815</v>
      </c>
      <c r="B7969" s="6" t="s">
        <v>15</v>
      </c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 t="s">
        <v>18921</v>
      </c>
      <c r="AF7969" s="7">
        <v>89626846413</v>
      </c>
      <c r="AG7969" s="6" t="s">
        <v>18922</v>
      </c>
      <c r="AH7969" s="6" t="s">
        <v>18923</v>
      </c>
      <c r="AI7969" s="6" t="s">
        <v>3126</v>
      </c>
      <c r="AJ7969" s="7">
        <v>101</v>
      </c>
      <c r="AK7969" s="6" t="s">
        <v>433</v>
      </c>
      <c r="AL7969" s="6"/>
      <c r="AM7969" s="6"/>
      <c r="AN7969" s="6"/>
      <c r="AO7969" s="6"/>
      <c r="AP7969" s="6"/>
      <c r="AQ7969" s="6"/>
      <c r="AR7969" s="6"/>
      <c r="AS7969" s="6"/>
      <c r="AT7969" s="6"/>
      <c r="AU7969" s="6"/>
      <c r="AV7969" s="6"/>
      <c r="AW7969" s="6"/>
      <c r="AX7969" s="6"/>
      <c r="AY7969" s="6"/>
      <c r="AZ7969" s="6"/>
      <c r="BA7969" s="6"/>
      <c r="BB7969" s="6"/>
      <c r="BC7969" s="6"/>
      <c r="BD7969" s="6"/>
      <c r="BE7969" s="6"/>
      <c r="BF7969" s="6"/>
      <c r="BG7969" s="6"/>
      <c r="BH7969" s="6"/>
      <c r="BI7969" s="6"/>
      <c r="BJ7969" s="6"/>
      <c r="BK7969" s="6"/>
      <c r="BL7969" s="6"/>
      <c r="BM7969" s="6"/>
      <c r="BN7969" s="6"/>
      <c r="BO7969" s="6"/>
      <c r="BP7969" s="6"/>
      <c r="BQ7969" s="6"/>
      <c r="BR7969" s="6"/>
      <c r="BS7969" s="6"/>
      <c r="BT7969" s="6"/>
      <c r="BU7969" s="6"/>
      <c r="BV7969" s="6"/>
      <c r="BW7969" s="6"/>
      <c r="BX7969" s="6"/>
      <c r="BY7969" s="6"/>
      <c r="BZ7969" s="6"/>
      <c r="CA7969" s="6"/>
      <c r="CB7969" s="6"/>
      <c r="CC7969" s="6"/>
      <c r="CD7969" s="6"/>
      <c r="CE7969" s="6"/>
      <c r="CF7969" s="6"/>
      <c r="CG7969" s="6"/>
      <c r="CH7969" s="6"/>
    </row>
    <row r="7970" ht="15.15" hidden="1" spans="1:86">
      <c r="A7970" s="4">
        <v>44151.4571180556</v>
      </c>
      <c r="B7970" s="5" t="s">
        <v>169</v>
      </c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 t="s">
        <v>5967</v>
      </c>
      <c r="Y7970" s="6">
        <v>79215511146</v>
      </c>
      <c r="Z7970" s="6" t="s">
        <v>5968</v>
      </c>
      <c r="AA7970" s="6" t="s">
        <v>18924</v>
      </c>
      <c r="AB7970" s="6" t="s">
        <v>18099</v>
      </c>
      <c r="AC7970" s="7">
        <v>210</v>
      </c>
      <c r="AD7970" s="8">
        <v>44149</v>
      </c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6"/>
      <c r="AV7970" s="6"/>
      <c r="AW7970" s="6"/>
      <c r="AX7970" s="6"/>
      <c r="AY7970" s="6"/>
      <c r="AZ7970" s="6"/>
      <c r="BA7970" s="6"/>
      <c r="BB7970" s="6"/>
      <c r="BC7970" s="6"/>
      <c r="BD7970" s="6"/>
      <c r="BE7970" s="6"/>
      <c r="BF7970" s="6"/>
      <c r="BG7970" s="6"/>
      <c r="BH7970" s="6"/>
      <c r="BI7970" s="6"/>
      <c r="BJ7970" s="6"/>
      <c r="BK7970" s="6"/>
      <c r="BL7970" s="6"/>
      <c r="BM7970" s="6"/>
      <c r="BN7970" s="6"/>
      <c r="BO7970" s="6"/>
      <c r="BP7970" s="6"/>
      <c r="BQ7970" s="6"/>
      <c r="BR7970" s="6"/>
      <c r="BS7970" s="6"/>
      <c r="BT7970" s="6"/>
      <c r="BU7970" s="6"/>
      <c r="BV7970" s="6"/>
      <c r="BW7970" s="6"/>
      <c r="BX7970" s="6"/>
      <c r="BY7970" s="6"/>
      <c r="BZ7970" s="6"/>
      <c r="CA7970" s="6"/>
      <c r="CB7970" s="6"/>
      <c r="CC7970" s="6"/>
      <c r="CD7970" s="6"/>
      <c r="CE7970" s="6"/>
      <c r="CF7970" s="6"/>
      <c r="CG7970" s="6"/>
      <c r="CH7970" s="6"/>
    </row>
    <row r="7971" ht="15.15" hidden="1" spans="1:86">
      <c r="A7971" s="4">
        <v>44151.4575925926</v>
      </c>
      <c r="B7971" s="5" t="s">
        <v>634</v>
      </c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6"/>
      <c r="AV7971" s="6"/>
      <c r="AW7971" s="6"/>
      <c r="AX7971" s="6"/>
      <c r="AY7971" s="6"/>
      <c r="AZ7971" s="6"/>
      <c r="BA7971" s="6"/>
      <c r="BB7971" s="6"/>
      <c r="BC7971" s="6"/>
      <c r="BD7971" s="6"/>
      <c r="BE7971" s="6"/>
      <c r="BF7971" s="6"/>
      <c r="BG7971" s="6"/>
      <c r="BH7971" s="6"/>
      <c r="BI7971" s="6"/>
      <c r="BJ7971" s="6"/>
      <c r="BK7971" s="6"/>
      <c r="BL7971" s="6"/>
      <c r="BM7971" s="6"/>
      <c r="BN7971" s="6"/>
      <c r="BO7971" s="6"/>
      <c r="BP7971" s="6"/>
      <c r="BQ7971" s="6"/>
      <c r="BR7971" s="6"/>
      <c r="BS7971" s="6"/>
      <c r="BT7971" s="6"/>
      <c r="BU7971" s="6"/>
      <c r="BV7971" s="6" t="s">
        <v>18925</v>
      </c>
      <c r="BW7971" s="7">
        <v>89219060910</v>
      </c>
      <c r="BX7971" s="6" t="s">
        <v>18926</v>
      </c>
      <c r="BY7971" s="6" t="s">
        <v>18927</v>
      </c>
      <c r="BZ7971" s="6" t="s">
        <v>18902</v>
      </c>
      <c r="CA7971" s="7">
        <v>101</v>
      </c>
      <c r="CB7971" s="8">
        <v>44146</v>
      </c>
      <c r="CC7971" s="6"/>
      <c r="CD7971" s="6"/>
      <c r="CE7971" s="6"/>
      <c r="CF7971" s="6"/>
      <c r="CG7971" s="6"/>
      <c r="CH7971" s="6"/>
    </row>
    <row r="7972" ht="15.15" hidden="1" spans="1:86">
      <c r="A7972" s="4">
        <v>44151.4614699074</v>
      </c>
      <c r="B7972" s="5" t="s">
        <v>65</v>
      </c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 t="s">
        <v>9024</v>
      </c>
      <c r="R7972" s="6">
        <v>79522876771</v>
      </c>
      <c r="S7972" s="6"/>
      <c r="T7972" s="6" t="s">
        <v>18928</v>
      </c>
      <c r="U7972" s="6" t="s">
        <v>18929</v>
      </c>
      <c r="V7972" s="7">
        <v>201</v>
      </c>
      <c r="W7972" s="8">
        <v>44151</v>
      </c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6"/>
      <c r="AX7972" s="6"/>
      <c r="AY7972" s="6"/>
      <c r="AZ7972" s="6"/>
      <c r="BA7972" s="6"/>
      <c r="BB7972" s="6"/>
      <c r="BC7972" s="6"/>
      <c r="BD7972" s="6"/>
      <c r="BE7972" s="6"/>
      <c r="BF7972" s="6"/>
      <c r="BG7972" s="6"/>
      <c r="BH7972" s="6"/>
      <c r="BI7972" s="6"/>
      <c r="BJ7972" s="6"/>
      <c r="BK7972" s="6"/>
      <c r="BL7972" s="6"/>
      <c r="BM7972" s="6"/>
      <c r="BN7972" s="6"/>
      <c r="BO7972" s="6"/>
      <c r="BP7972" s="6"/>
      <c r="BQ7972" s="6"/>
      <c r="BR7972" s="6"/>
      <c r="BS7972" s="6"/>
      <c r="BT7972" s="6"/>
      <c r="BU7972" s="6"/>
      <c r="BV7972" s="6"/>
      <c r="BW7972" s="6"/>
      <c r="BX7972" s="6"/>
      <c r="BY7972" s="6"/>
      <c r="BZ7972" s="6"/>
      <c r="CA7972" s="6"/>
      <c r="CB7972" s="6"/>
      <c r="CC7972" s="6"/>
      <c r="CD7972" s="6"/>
      <c r="CE7972" s="6"/>
      <c r="CF7972" s="6"/>
      <c r="CG7972" s="6"/>
      <c r="CH7972" s="6"/>
    </row>
    <row r="7973" ht="15.15" hidden="1" spans="1:86">
      <c r="A7973" s="4">
        <v>44151.4625925926</v>
      </c>
      <c r="B7973" s="5" t="s">
        <v>65</v>
      </c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 t="s">
        <v>9024</v>
      </c>
      <c r="R7973" s="6" t="s">
        <v>18930</v>
      </c>
      <c r="S7973" s="6"/>
      <c r="T7973" s="6" t="s">
        <v>9025</v>
      </c>
      <c r="U7973" s="6" t="s">
        <v>18931</v>
      </c>
      <c r="V7973" s="7">
        <v>201</v>
      </c>
      <c r="W7973" s="8">
        <v>44151</v>
      </c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  <c r="AU7973" s="6"/>
      <c r="AV7973" s="6"/>
      <c r="AW7973" s="6"/>
      <c r="AX7973" s="6"/>
      <c r="AY7973" s="6"/>
      <c r="AZ7973" s="6"/>
      <c r="BA7973" s="6"/>
      <c r="BB7973" s="6"/>
      <c r="BC7973" s="6"/>
      <c r="BD7973" s="6"/>
      <c r="BE7973" s="6"/>
      <c r="BF7973" s="6"/>
      <c r="BG7973" s="6"/>
      <c r="BH7973" s="6"/>
      <c r="BI7973" s="6"/>
      <c r="BJ7973" s="6"/>
      <c r="BK7973" s="6"/>
      <c r="BL7973" s="6"/>
      <c r="BM7973" s="6"/>
      <c r="BN7973" s="6"/>
      <c r="BO7973" s="6"/>
      <c r="BP7973" s="6"/>
      <c r="BQ7973" s="6"/>
      <c r="BR7973" s="6"/>
      <c r="BS7973" s="6"/>
      <c r="BT7973" s="6"/>
      <c r="BU7973" s="6"/>
      <c r="BV7973" s="6"/>
      <c r="BW7973" s="6"/>
      <c r="BX7973" s="6"/>
      <c r="BY7973" s="6"/>
      <c r="BZ7973" s="6"/>
      <c r="CA7973" s="6"/>
      <c r="CB7973" s="6"/>
      <c r="CC7973" s="6"/>
      <c r="CD7973" s="6"/>
      <c r="CE7973" s="6"/>
      <c r="CF7973" s="6"/>
      <c r="CG7973" s="6"/>
      <c r="CH7973" s="6"/>
    </row>
    <row r="7974" ht="15.15" hidden="1" spans="1:86">
      <c r="A7974" s="4">
        <v>44151.4644097222</v>
      </c>
      <c r="B7974" s="5" t="s">
        <v>65</v>
      </c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 t="s">
        <v>9024</v>
      </c>
      <c r="R7974" s="6">
        <v>79522876771</v>
      </c>
      <c r="S7974" s="6"/>
      <c r="T7974" s="6" t="s">
        <v>18928</v>
      </c>
      <c r="U7974" s="6" t="s">
        <v>1988</v>
      </c>
      <c r="V7974" s="6" t="s">
        <v>5043</v>
      </c>
      <c r="W7974" s="8">
        <v>44151</v>
      </c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6"/>
      <c r="AV7974" s="6"/>
      <c r="AW7974" s="6"/>
      <c r="AX7974" s="6"/>
      <c r="AY7974" s="6"/>
      <c r="AZ7974" s="6"/>
      <c r="BA7974" s="6"/>
      <c r="BB7974" s="6"/>
      <c r="BC7974" s="6"/>
      <c r="BD7974" s="6"/>
      <c r="BE7974" s="6"/>
      <c r="BF7974" s="6"/>
      <c r="BG7974" s="6"/>
      <c r="BH7974" s="6"/>
      <c r="BI7974" s="6"/>
      <c r="BJ7974" s="6"/>
      <c r="BK7974" s="6"/>
      <c r="BL7974" s="6"/>
      <c r="BM7974" s="6"/>
      <c r="BN7974" s="6"/>
      <c r="BO7974" s="6"/>
      <c r="BP7974" s="6"/>
      <c r="BQ7974" s="6"/>
      <c r="BR7974" s="6"/>
      <c r="BS7974" s="6"/>
      <c r="BT7974" s="6"/>
      <c r="BU7974" s="6"/>
      <c r="BV7974" s="6"/>
      <c r="BW7974" s="6"/>
      <c r="BX7974" s="6"/>
      <c r="BY7974" s="6"/>
      <c r="BZ7974" s="6"/>
      <c r="CA7974" s="6"/>
      <c r="CB7974" s="6"/>
      <c r="CC7974" s="6"/>
      <c r="CD7974" s="6"/>
      <c r="CE7974" s="6"/>
      <c r="CF7974" s="6"/>
      <c r="CG7974" s="6"/>
      <c r="CH7974" s="6"/>
    </row>
    <row r="7975" ht="15.15" hidden="1" spans="1:86">
      <c r="A7975" s="4">
        <v>44151.4654282407</v>
      </c>
      <c r="B7975" s="5" t="s">
        <v>65</v>
      </c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 t="s">
        <v>9024</v>
      </c>
      <c r="R7975" s="6">
        <v>79522876771</v>
      </c>
      <c r="S7975" s="6"/>
      <c r="T7975" s="6" t="s">
        <v>9025</v>
      </c>
      <c r="U7975" s="6" t="s">
        <v>1988</v>
      </c>
      <c r="V7975" s="6" t="s">
        <v>5043</v>
      </c>
      <c r="W7975" s="8">
        <v>44151</v>
      </c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6"/>
      <c r="AV7975" s="6"/>
      <c r="AW7975" s="6"/>
      <c r="AX7975" s="6"/>
      <c r="AY7975" s="6"/>
      <c r="AZ7975" s="6"/>
      <c r="BA7975" s="6"/>
      <c r="BB7975" s="6"/>
      <c r="BC7975" s="6"/>
      <c r="BD7975" s="6"/>
      <c r="BE7975" s="6"/>
      <c r="BF7975" s="6"/>
      <c r="BG7975" s="6"/>
      <c r="BH7975" s="6"/>
      <c r="BI7975" s="6"/>
      <c r="BJ7975" s="6"/>
      <c r="BK7975" s="6"/>
      <c r="BL7975" s="6"/>
      <c r="BM7975" s="6"/>
      <c r="BN7975" s="6"/>
      <c r="BO7975" s="6"/>
      <c r="BP7975" s="6"/>
      <c r="BQ7975" s="6"/>
      <c r="BR7975" s="6"/>
      <c r="BS7975" s="6"/>
      <c r="BT7975" s="6"/>
      <c r="BU7975" s="6"/>
      <c r="BV7975" s="6"/>
      <c r="BW7975" s="6"/>
      <c r="BX7975" s="6"/>
      <c r="BY7975" s="6"/>
      <c r="BZ7975" s="6"/>
      <c r="CA7975" s="6"/>
      <c r="CB7975" s="6"/>
      <c r="CC7975" s="6"/>
      <c r="CD7975" s="6"/>
      <c r="CE7975" s="6"/>
      <c r="CF7975" s="6"/>
      <c r="CG7975" s="6"/>
      <c r="CH7975" s="6"/>
    </row>
    <row r="7976" ht="15.15" hidden="1" spans="1:86">
      <c r="A7976" s="4">
        <v>44151.465462963</v>
      </c>
      <c r="B7976" s="5" t="s">
        <v>634</v>
      </c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6"/>
      <c r="AV7976" s="6"/>
      <c r="AW7976" s="6"/>
      <c r="AX7976" s="6"/>
      <c r="AY7976" s="6"/>
      <c r="AZ7976" s="6"/>
      <c r="BA7976" s="6"/>
      <c r="BB7976" s="6"/>
      <c r="BC7976" s="6"/>
      <c r="BD7976" s="6"/>
      <c r="BE7976" s="6"/>
      <c r="BF7976" s="6"/>
      <c r="BG7976" s="6"/>
      <c r="BH7976" s="6"/>
      <c r="BI7976" s="6"/>
      <c r="BJ7976" s="6"/>
      <c r="BK7976" s="6"/>
      <c r="BL7976" s="6"/>
      <c r="BM7976" s="6"/>
      <c r="BN7976" s="6"/>
      <c r="BO7976" s="6"/>
      <c r="BP7976" s="6"/>
      <c r="BQ7976" s="6"/>
      <c r="BR7976" s="6"/>
      <c r="BS7976" s="6"/>
      <c r="BT7976" s="6"/>
      <c r="BU7976" s="6"/>
      <c r="BV7976" s="6" t="s">
        <v>18932</v>
      </c>
      <c r="BW7976" s="6">
        <v>79119530557</v>
      </c>
      <c r="BX7976" s="6" t="s">
        <v>18933</v>
      </c>
      <c r="BY7976" s="6" t="s">
        <v>18934</v>
      </c>
      <c r="BZ7976" s="6" t="s">
        <v>18935</v>
      </c>
      <c r="CA7976" s="7">
        <v>101</v>
      </c>
      <c r="CB7976" s="8">
        <v>44144</v>
      </c>
      <c r="CC7976" s="6"/>
      <c r="CD7976" s="6"/>
      <c r="CE7976" s="6"/>
      <c r="CF7976" s="6"/>
      <c r="CG7976" s="6"/>
      <c r="CH7976" s="6"/>
    </row>
    <row r="7977" ht="15.15" hidden="1" spans="1:86">
      <c r="A7977" s="4">
        <v>44151.4655092593</v>
      </c>
      <c r="B7977" s="5" t="s">
        <v>634</v>
      </c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  <c r="AU7977" s="6"/>
      <c r="AV7977" s="6"/>
      <c r="AW7977" s="6"/>
      <c r="AX7977" s="6"/>
      <c r="AY7977" s="6"/>
      <c r="AZ7977" s="6"/>
      <c r="BA7977" s="6"/>
      <c r="BB7977" s="6"/>
      <c r="BC7977" s="6"/>
      <c r="BD7977" s="6"/>
      <c r="BE7977" s="6"/>
      <c r="BF7977" s="6"/>
      <c r="BG7977" s="6"/>
      <c r="BH7977" s="6"/>
      <c r="BI7977" s="6"/>
      <c r="BJ7977" s="6"/>
      <c r="BK7977" s="6"/>
      <c r="BL7977" s="6"/>
      <c r="BM7977" s="6"/>
      <c r="BN7977" s="6"/>
      <c r="BO7977" s="6"/>
      <c r="BP7977" s="6"/>
      <c r="BQ7977" s="6"/>
      <c r="BR7977" s="6"/>
      <c r="BS7977" s="6"/>
      <c r="BT7977" s="6"/>
      <c r="BU7977" s="6"/>
      <c r="BV7977" s="6" t="s">
        <v>18936</v>
      </c>
      <c r="BW7977" s="7">
        <v>89210964755</v>
      </c>
      <c r="BX7977" s="6" t="s">
        <v>18937</v>
      </c>
      <c r="BY7977" s="6" t="s">
        <v>18938</v>
      </c>
      <c r="BZ7977" s="6" t="s">
        <v>18935</v>
      </c>
      <c r="CA7977" s="7">
        <v>101</v>
      </c>
      <c r="CB7977" s="8">
        <v>44150</v>
      </c>
      <c r="CC7977" s="6"/>
      <c r="CD7977" s="6"/>
      <c r="CE7977" s="6"/>
      <c r="CF7977" s="6"/>
      <c r="CG7977" s="6"/>
      <c r="CH7977" s="6"/>
    </row>
    <row r="7978" ht="15.15" hidden="1" spans="1:86">
      <c r="A7978" s="4">
        <v>44151.4655324074</v>
      </c>
      <c r="B7978" s="6" t="s">
        <v>365</v>
      </c>
      <c r="C7978" s="6" t="s">
        <v>18939</v>
      </c>
      <c r="D7978" s="6">
        <v>79818331903</v>
      </c>
      <c r="E7978" s="6" t="s">
        <v>18940</v>
      </c>
      <c r="F7978" s="6" t="s">
        <v>18941</v>
      </c>
      <c r="G7978" s="6" t="s">
        <v>18942</v>
      </c>
      <c r="H7978" s="7">
        <v>902</v>
      </c>
      <c r="I7978" s="8">
        <v>44151</v>
      </c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6"/>
      <c r="AV7978" s="6"/>
      <c r="AW7978" s="6"/>
      <c r="AX7978" s="6"/>
      <c r="AY7978" s="6"/>
      <c r="AZ7978" s="6"/>
      <c r="BA7978" s="6"/>
      <c r="BB7978" s="6"/>
      <c r="BC7978" s="6"/>
      <c r="BD7978" s="6"/>
      <c r="BE7978" s="6"/>
      <c r="BF7978" s="6"/>
      <c r="BG7978" s="6"/>
      <c r="BH7978" s="6"/>
      <c r="BI7978" s="6"/>
      <c r="BJ7978" s="6"/>
      <c r="BK7978" s="6"/>
      <c r="BL7978" s="6"/>
      <c r="BM7978" s="6"/>
      <c r="BN7978" s="6"/>
      <c r="BO7978" s="6"/>
      <c r="BP7978" s="6"/>
      <c r="BQ7978" s="6"/>
      <c r="BR7978" s="6"/>
      <c r="BS7978" s="6"/>
      <c r="BT7978" s="6"/>
      <c r="BU7978" s="6"/>
      <c r="BV7978" s="6"/>
      <c r="BW7978" s="6"/>
      <c r="BX7978" s="6"/>
      <c r="BY7978" s="6"/>
      <c r="BZ7978" s="6"/>
      <c r="CA7978" s="6"/>
      <c r="CB7978" s="6"/>
      <c r="CC7978" s="6"/>
      <c r="CD7978" s="6"/>
      <c r="CE7978" s="6"/>
      <c r="CF7978" s="6"/>
      <c r="CG7978" s="6"/>
      <c r="CH7978" s="6"/>
    </row>
    <row r="7979" ht="15.15" hidden="1" spans="1:86">
      <c r="A7979" s="4">
        <v>44151.4660763889</v>
      </c>
      <c r="B7979" s="6" t="s">
        <v>365</v>
      </c>
      <c r="C7979" s="6" t="s">
        <v>18943</v>
      </c>
      <c r="D7979" s="7">
        <v>89219311886</v>
      </c>
      <c r="E7979" s="6" t="s">
        <v>18944</v>
      </c>
      <c r="F7979" s="6" t="s">
        <v>18945</v>
      </c>
      <c r="G7979" s="6" t="s">
        <v>18942</v>
      </c>
      <c r="H7979" s="7">
        <v>902</v>
      </c>
      <c r="I7979" s="8">
        <v>44151</v>
      </c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  <c r="AU7979" s="6"/>
      <c r="AV7979" s="6"/>
      <c r="AW7979" s="6"/>
      <c r="AX7979" s="6"/>
      <c r="AY7979" s="6"/>
      <c r="AZ7979" s="6"/>
      <c r="BA7979" s="6"/>
      <c r="BB7979" s="6"/>
      <c r="BC7979" s="6"/>
      <c r="BD7979" s="6"/>
      <c r="BE7979" s="6"/>
      <c r="BF7979" s="6"/>
      <c r="BG7979" s="6"/>
      <c r="BH7979" s="6"/>
      <c r="BI7979" s="6"/>
      <c r="BJ7979" s="6"/>
      <c r="BK7979" s="6"/>
      <c r="BL7979" s="6"/>
      <c r="BM7979" s="6"/>
      <c r="BN7979" s="6"/>
      <c r="BO7979" s="6"/>
      <c r="BP7979" s="6"/>
      <c r="BQ7979" s="6"/>
      <c r="BR7979" s="6"/>
      <c r="BS7979" s="6"/>
      <c r="BT7979" s="6"/>
      <c r="BU7979" s="6"/>
      <c r="BV7979" s="6"/>
      <c r="BW7979" s="6"/>
      <c r="BX7979" s="6"/>
      <c r="BY7979" s="6"/>
      <c r="BZ7979" s="6"/>
      <c r="CA7979" s="6"/>
      <c r="CB7979" s="6"/>
      <c r="CC7979" s="6"/>
      <c r="CD7979" s="6"/>
      <c r="CE7979" s="6"/>
      <c r="CF7979" s="6"/>
      <c r="CG7979" s="6"/>
      <c r="CH7979" s="6"/>
    </row>
    <row r="7980" ht="15.15" hidden="1" spans="1:86">
      <c r="A7980" s="4">
        <v>44151.4773148148</v>
      </c>
      <c r="B7980" s="6" t="s">
        <v>15</v>
      </c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 t="s">
        <v>18946</v>
      </c>
      <c r="AF7980" s="7">
        <v>89967712251</v>
      </c>
      <c r="AG7980" s="6" t="s">
        <v>18947</v>
      </c>
      <c r="AH7980" s="6" t="s">
        <v>18948</v>
      </c>
      <c r="AI7980" s="6" t="s">
        <v>18949</v>
      </c>
      <c r="AJ7980" s="7">
        <v>201</v>
      </c>
      <c r="AK7980" s="6" t="s">
        <v>7759</v>
      </c>
      <c r="AL7980" s="6"/>
      <c r="AM7980" s="6"/>
      <c r="AN7980" s="6"/>
      <c r="AO7980" s="6"/>
      <c r="AP7980" s="6"/>
      <c r="AQ7980" s="6"/>
      <c r="AR7980" s="6"/>
      <c r="AS7980" s="6"/>
      <c r="AT7980" s="6"/>
      <c r="AU7980" s="6"/>
      <c r="AV7980" s="6"/>
      <c r="AW7980" s="6"/>
      <c r="AX7980" s="6"/>
      <c r="AY7980" s="6"/>
      <c r="AZ7980" s="6"/>
      <c r="BA7980" s="6"/>
      <c r="BB7980" s="6"/>
      <c r="BC7980" s="6"/>
      <c r="BD7980" s="6"/>
      <c r="BE7980" s="6"/>
      <c r="BF7980" s="6"/>
      <c r="BG7980" s="6"/>
      <c r="BH7980" s="6"/>
      <c r="BI7980" s="6"/>
      <c r="BJ7980" s="6"/>
      <c r="BK7980" s="6"/>
      <c r="BL7980" s="6"/>
      <c r="BM7980" s="6"/>
      <c r="BN7980" s="6"/>
      <c r="BO7980" s="6"/>
      <c r="BP7980" s="6"/>
      <c r="BQ7980" s="6"/>
      <c r="BR7980" s="6"/>
      <c r="BS7980" s="6"/>
      <c r="BT7980" s="6"/>
      <c r="BU7980" s="6"/>
      <c r="BV7980" s="6"/>
      <c r="BW7980" s="6"/>
      <c r="BX7980" s="6"/>
      <c r="BY7980" s="6"/>
      <c r="BZ7980" s="6"/>
      <c r="CA7980" s="6"/>
      <c r="CB7980" s="6"/>
      <c r="CC7980" s="6"/>
      <c r="CD7980" s="6"/>
      <c r="CE7980" s="6"/>
      <c r="CF7980" s="6"/>
      <c r="CG7980" s="6"/>
      <c r="CH7980" s="6"/>
    </row>
    <row r="7981" ht="15.15" spans="1:86">
      <c r="A7981" s="4">
        <v>44151.4833796296</v>
      </c>
      <c r="B7981" s="5" t="s">
        <v>11</v>
      </c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  <c r="AU7981" s="6"/>
      <c r="AV7981" s="6"/>
      <c r="AW7981" s="6"/>
      <c r="AX7981" s="6"/>
      <c r="AY7981" s="6"/>
      <c r="AZ7981" s="6"/>
      <c r="BA7981" s="6"/>
      <c r="BB7981" s="6"/>
      <c r="BC7981" s="6"/>
      <c r="BD7981" s="6"/>
      <c r="BE7981" s="6"/>
      <c r="BF7981" s="6"/>
      <c r="BG7981" s="6"/>
      <c r="BH7981" s="6"/>
      <c r="BI7981" s="6"/>
      <c r="BJ7981" s="6"/>
      <c r="BK7981" s="6"/>
      <c r="BL7981" s="6"/>
      <c r="BM7981" s="6"/>
      <c r="BN7981" s="6"/>
      <c r="BO7981" s="6" t="s">
        <v>7392</v>
      </c>
      <c r="BP7981" s="6" t="s">
        <v>18950</v>
      </c>
      <c r="BQ7981" s="6" t="s">
        <v>7393</v>
      </c>
      <c r="BR7981" s="6" t="s">
        <v>18951</v>
      </c>
      <c r="BS7981" s="6" t="s">
        <v>10354</v>
      </c>
      <c r="BT7981" s="7">
        <v>212</v>
      </c>
      <c r="BU7981" s="8">
        <v>44151</v>
      </c>
      <c r="BV7981" s="6"/>
      <c r="BW7981" s="6"/>
      <c r="BX7981" s="6"/>
      <c r="BY7981" s="6"/>
      <c r="BZ7981" s="6"/>
      <c r="CA7981" s="6"/>
      <c r="CB7981" s="6"/>
      <c r="CC7981" s="6"/>
      <c r="CD7981" s="6"/>
      <c r="CE7981" s="6"/>
      <c r="CF7981" s="6"/>
      <c r="CG7981" s="6"/>
      <c r="CH7981" s="6"/>
    </row>
    <row r="7982" ht="15.15" hidden="1" spans="1:86">
      <c r="A7982" s="4">
        <v>44151.4871412037</v>
      </c>
      <c r="B7982" s="5" t="s">
        <v>634</v>
      </c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6"/>
      <c r="AV7982" s="6"/>
      <c r="AW7982" s="6"/>
      <c r="AX7982" s="6"/>
      <c r="AY7982" s="6"/>
      <c r="AZ7982" s="6"/>
      <c r="BA7982" s="6"/>
      <c r="BB7982" s="6"/>
      <c r="BC7982" s="6"/>
      <c r="BD7982" s="6"/>
      <c r="BE7982" s="6"/>
      <c r="BF7982" s="6"/>
      <c r="BG7982" s="6"/>
      <c r="BH7982" s="6"/>
      <c r="BI7982" s="6"/>
      <c r="BJ7982" s="6"/>
      <c r="BK7982" s="6"/>
      <c r="BL7982" s="6"/>
      <c r="BM7982" s="6"/>
      <c r="BN7982" s="6"/>
      <c r="BO7982" s="6"/>
      <c r="BP7982" s="6"/>
      <c r="BQ7982" s="6"/>
      <c r="BR7982" s="6"/>
      <c r="BS7982" s="6"/>
      <c r="BT7982" s="6"/>
      <c r="BU7982" s="6"/>
      <c r="BV7982" s="6" t="s">
        <v>18952</v>
      </c>
      <c r="BW7982" s="7">
        <v>89811097652</v>
      </c>
      <c r="BX7982" s="6" t="s">
        <v>18953</v>
      </c>
      <c r="BY7982" s="6" t="s">
        <v>18954</v>
      </c>
      <c r="BZ7982" s="6" t="s">
        <v>18955</v>
      </c>
      <c r="CA7982" s="7">
        <v>101</v>
      </c>
      <c r="CB7982" s="8">
        <v>44144</v>
      </c>
      <c r="CC7982" s="6"/>
      <c r="CD7982" s="6"/>
      <c r="CE7982" s="6"/>
      <c r="CF7982" s="6"/>
      <c r="CG7982" s="6"/>
      <c r="CH7982" s="6"/>
    </row>
    <row r="7983" ht="15.15" hidden="1" spans="1:86">
      <c r="A7983" s="4">
        <v>44151.4877662037</v>
      </c>
      <c r="B7983" s="6" t="s">
        <v>15</v>
      </c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 t="s">
        <v>18956</v>
      </c>
      <c r="AF7983" s="7">
        <v>89110352965</v>
      </c>
      <c r="AG7983" s="6" t="s">
        <v>18957</v>
      </c>
      <c r="AH7983" s="6" t="s">
        <v>18958</v>
      </c>
      <c r="AI7983" s="6" t="s">
        <v>15042</v>
      </c>
      <c r="AJ7983" s="7">
        <v>9</v>
      </c>
      <c r="AK7983" s="6" t="s">
        <v>20</v>
      </c>
      <c r="AL7983" s="6"/>
      <c r="AM7983" s="6"/>
      <c r="AN7983" s="6"/>
      <c r="AO7983" s="6"/>
      <c r="AP7983" s="6"/>
      <c r="AQ7983" s="6"/>
      <c r="AR7983" s="6"/>
      <c r="AS7983" s="6"/>
      <c r="AT7983" s="6"/>
      <c r="AU7983" s="6"/>
      <c r="AV7983" s="6"/>
      <c r="AW7983" s="6"/>
      <c r="AX7983" s="6"/>
      <c r="AY7983" s="6"/>
      <c r="AZ7983" s="6"/>
      <c r="BA7983" s="6"/>
      <c r="BB7983" s="6"/>
      <c r="BC7983" s="6"/>
      <c r="BD7983" s="6"/>
      <c r="BE7983" s="6"/>
      <c r="BF7983" s="6"/>
      <c r="BG7983" s="6"/>
      <c r="BH7983" s="6"/>
      <c r="BI7983" s="6"/>
      <c r="BJ7983" s="6"/>
      <c r="BK7983" s="6"/>
      <c r="BL7983" s="6"/>
      <c r="BM7983" s="6"/>
      <c r="BN7983" s="6"/>
      <c r="BO7983" s="6"/>
      <c r="BP7983" s="6"/>
      <c r="BQ7983" s="6"/>
      <c r="BR7983" s="6"/>
      <c r="BS7983" s="6"/>
      <c r="BT7983" s="6"/>
      <c r="BU7983" s="6"/>
      <c r="BV7983" s="6"/>
      <c r="BW7983" s="6"/>
      <c r="BX7983" s="6"/>
      <c r="BY7983" s="6"/>
      <c r="BZ7983" s="6"/>
      <c r="CA7983" s="6"/>
      <c r="CB7983" s="6"/>
      <c r="CC7983" s="6"/>
      <c r="CD7983" s="6"/>
      <c r="CE7983" s="6"/>
      <c r="CF7983" s="6"/>
      <c r="CG7983" s="6"/>
      <c r="CH7983" s="6"/>
    </row>
    <row r="7984" ht="15.15" hidden="1" spans="1:86">
      <c r="A7984" s="4">
        <v>44151.4884375</v>
      </c>
      <c r="B7984" s="5" t="s">
        <v>65</v>
      </c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 t="s">
        <v>18959</v>
      </c>
      <c r="R7984" s="6">
        <v>79219336826</v>
      </c>
      <c r="S7984" s="6" t="s">
        <v>18960</v>
      </c>
      <c r="T7984" s="6" t="s">
        <v>18961</v>
      </c>
      <c r="U7984" s="6" t="s">
        <v>4915</v>
      </c>
      <c r="V7984" s="7">
        <v>203</v>
      </c>
      <c r="W7984" s="8">
        <v>44151</v>
      </c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AW7984" s="6"/>
      <c r="AX7984" s="6"/>
      <c r="AY7984" s="6"/>
      <c r="AZ7984" s="6"/>
      <c r="BA7984" s="6"/>
      <c r="BB7984" s="6"/>
      <c r="BC7984" s="6"/>
      <c r="BD7984" s="6"/>
      <c r="BE7984" s="6"/>
      <c r="BF7984" s="6"/>
      <c r="BG7984" s="6"/>
      <c r="BH7984" s="6"/>
      <c r="BI7984" s="6"/>
      <c r="BJ7984" s="6"/>
      <c r="BK7984" s="6"/>
      <c r="BL7984" s="6"/>
      <c r="BM7984" s="6"/>
      <c r="BN7984" s="6"/>
      <c r="BO7984" s="6"/>
      <c r="BP7984" s="6"/>
      <c r="BQ7984" s="6"/>
      <c r="BR7984" s="6"/>
      <c r="BS7984" s="6"/>
      <c r="BT7984" s="6"/>
      <c r="BU7984" s="6"/>
      <c r="BV7984" s="6"/>
      <c r="BW7984" s="6"/>
      <c r="BX7984" s="6"/>
      <c r="BY7984" s="6"/>
      <c r="BZ7984" s="6"/>
      <c r="CA7984" s="6"/>
      <c r="CB7984" s="6"/>
      <c r="CC7984" s="6"/>
      <c r="CD7984" s="6"/>
      <c r="CE7984" s="6"/>
      <c r="CF7984" s="6"/>
      <c r="CG7984" s="6"/>
      <c r="CH7984" s="6"/>
    </row>
    <row r="7985" ht="15.15" hidden="1" spans="1:86">
      <c r="A7985" s="4">
        <v>44151.491400463</v>
      </c>
      <c r="B7985" s="5" t="s">
        <v>634</v>
      </c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  <c r="AU7985" s="6"/>
      <c r="AV7985" s="6"/>
      <c r="AW7985" s="6"/>
      <c r="AX7985" s="6"/>
      <c r="AY7985" s="6"/>
      <c r="AZ7985" s="6"/>
      <c r="BA7985" s="6"/>
      <c r="BB7985" s="6"/>
      <c r="BC7985" s="6"/>
      <c r="BD7985" s="6"/>
      <c r="BE7985" s="6"/>
      <c r="BF7985" s="6"/>
      <c r="BG7985" s="6"/>
      <c r="BH7985" s="6"/>
      <c r="BI7985" s="6"/>
      <c r="BJ7985" s="6"/>
      <c r="BK7985" s="6"/>
      <c r="BL7985" s="6"/>
      <c r="BM7985" s="6"/>
      <c r="BN7985" s="6"/>
      <c r="BO7985" s="6"/>
      <c r="BP7985" s="6"/>
      <c r="BQ7985" s="6"/>
      <c r="BR7985" s="6"/>
      <c r="BS7985" s="6"/>
      <c r="BT7985" s="6"/>
      <c r="BU7985" s="6"/>
      <c r="BV7985" s="6" t="s">
        <v>18962</v>
      </c>
      <c r="BW7985" s="7">
        <v>89527856625</v>
      </c>
      <c r="BX7985" s="6" t="s">
        <v>18963</v>
      </c>
      <c r="BY7985" s="6" t="s">
        <v>18964</v>
      </c>
      <c r="BZ7985" s="6" t="s">
        <v>18965</v>
      </c>
      <c r="CA7985" s="7">
        <v>101</v>
      </c>
      <c r="CB7985" s="8">
        <v>44151</v>
      </c>
      <c r="CC7985" s="6"/>
      <c r="CD7985" s="6"/>
      <c r="CE7985" s="6"/>
      <c r="CF7985" s="6"/>
      <c r="CG7985" s="6"/>
      <c r="CH7985" s="6"/>
    </row>
    <row r="7986" ht="15.15" spans="1:86">
      <c r="A7986" s="4">
        <v>44151.495</v>
      </c>
      <c r="B7986" s="5" t="s">
        <v>11</v>
      </c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6"/>
      <c r="AV7986" s="6"/>
      <c r="AW7986" s="6"/>
      <c r="AX7986" s="6"/>
      <c r="AY7986" s="6"/>
      <c r="AZ7986" s="6"/>
      <c r="BA7986" s="6"/>
      <c r="BB7986" s="6"/>
      <c r="BC7986" s="6"/>
      <c r="BD7986" s="6"/>
      <c r="BE7986" s="6"/>
      <c r="BF7986" s="6"/>
      <c r="BG7986" s="6"/>
      <c r="BH7986" s="6"/>
      <c r="BI7986" s="6"/>
      <c r="BJ7986" s="6"/>
      <c r="BK7986" s="6"/>
      <c r="BL7986" s="6"/>
      <c r="BM7986" s="6"/>
      <c r="BN7986" s="6"/>
      <c r="BO7986" s="6" t="s">
        <v>18564</v>
      </c>
      <c r="BP7986" s="7">
        <v>89118290202</v>
      </c>
      <c r="BQ7986" s="6" t="s">
        <v>18966</v>
      </c>
      <c r="BR7986" s="6" t="s">
        <v>18967</v>
      </c>
      <c r="BS7986" s="6" t="s">
        <v>218</v>
      </c>
      <c r="BT7986" s="7">
        <v>401</v>
      </c>
      <c r="BU7986" s="8">
        <v>44142</v>
      </c>
      <c r="BV7986" s="6"/>
      <c r="BW7986" s="6"/>
      <c r="BX7986" s="6"/>
      <c r="BY7986" s="6"/>
      <c r="BZ7986" s="6"/>
      <c r="CA7986" s="6"/>
      <c r="CB7986" s="6"/>
      <c r="CC7986" s="6"/>
      <c r="CD7986" s="6"/>
      <c r="CE7986" s="6"/>
      <c r="CF7986" s="6"/>
      <c r="CG7986" s="6"/>
      <c r="CH7986" s="6"/>
    </row>
    <row r="7987" ht="15.15" hidden="1" spans="1:86">
      <c r="A7987" s="4">
        <v>44151.4976736111</v>
      </c>
      <c r="B7987" s="6" t="s">
        <v>365</v>
      </c>
      <c r="C7987" s="6" t="s">
        <v>13789</v>
      </c>
      <c r="D7987" s="6">
        <v>79219504850</v>
      </c>
      <c r="E7987" s="6" t="s">
        <v>13790</v>
      </c>
      <c r="F7987" s="6" t="s">
        <v>13791</v>
      </c>
      <c r="G7987" s="6" t="s">
        <v>369</v>
      </c>
      <c r="H7987" s="7">
        <v>401</v>
      </c>
      <c r="I7987" s="8">
        <v>44146</v>
      </c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6"/>
      <c r="AV7987" s="6"/>
      <c r="AW7987" s="6"/>
      <c r="AX7987" s="6"/>
      <c r="AY7987" s="6"/>
      <c r="AZ7987" s="6"/>
      <c r="BA7987" s="6"/>
      <c r="BB7987" s="6"/>
      <c r="BC7987" s="6"/>
      <c r="BD7987" s="6"/>
      <c r="BE7987" s="6"/>
      <c r="BF7987" s="6"/>
      <c r="BG7987" s="6"/>
      <c r="BH7987" s="6"/>
      <c r="BI7987" s="6"/>
      <c r="BJ7987" s="6"/>
      <c r="BK7987" s="6"/>
      <c r="BL7987" s="6"/>
      <c r="BM7987" s="6"/>
      <c r="BN7987" s="6"/>
      <c r="BO7987" s="6"/>
      <c r="BP7987" s="6"/>
      <c r="BQ7987" s="6"/>
      <c r="BR7987" s="6"/>
      <c r="BS7987" s="6"/>
      <c r="BT7987" s="6"/>
      <c r="BU7987" s="6"/>
      <c r="BV7987" s="6"/>
      <c r="BW7987" s="6"/>
      <c r="BX7987" s="6"/>
      <c r="BY7987" s="6"/>
      <c r="BZ7987" s="6"/>
      <c r="CA7987" s="6"/>
      <c r="CB7987" s="6"/>
      <c r="CC7987" s="6"/>
      <c r="CD7987" s="6"/>
      <c r="CE7987" s="6"/>
      <c r="CF7987" s="6"/>
      <c r="CG7987" s="6"/>
      <c r="CH7987" s="6"/>
    </row>
    <row r="7988" ht="15.15" spans="1:86">
      <c r="A7988" s="4">
        <v>44151.512974537</v>
      </c>
      <c r="B7988" s="5" t="s">
        <v>11</v>
      </c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6"/>
      <c r="AV7988" s="6"/>
      <c r="AW7988" s="6"/>
      <c r="AX7988" s="6"/>
      <c r="AY7988" s="6"/>
      <c r="AZ7988" s="6"/>
      <c r="BA7988" s="6"/>
      <c r="BB7988" s="6"/>
      <c r="BC7988" s="6"/>
      <c r="BD7988" s="6"/>
      <c r="BE7988" s="6"/>
      <c r="BF7988" s="6"/>
      <c r="BG7988" s="6"/>
      <c r="BH7988" s="6"/>
      <c r="BI7988" s="6"/>
      <c r="BJ7988" s="6"/>
      <c r="BK7988" s="6"/>
      <c r="BL7988" s="6"/>
      <c r="BM7988" s="6"/>
      <c r="BN7988" s="6"/>
      <c r="BO7988" s="6" t="s">
        <v>18336</v>
      </c>
      <c r="BP7988" s="7">
        <v>89602394277</v>
      </c>
      <c r="BQ7988" s="6" t="s">
        <v>18968</v>
      </c>
      <c r="BR7988" s="6" t="s">
        <v>18969</v>
      </c>
      <c r="BS7988" s="6" t="s">
        <v>13043</v>
      </c>
      <c r="BT7988" s="7">
        <v>217</v>
      </c>
      <c r="BU7988" s="8">
        <v>44151</v>
      </c>
      <c r="BV7988" s="6"/>
      <c r="BW7988" s="6"/>
      <c r="BX7988" s="6"/>
      <c r="BY7988" s="6"/>
      <c r="BZ7988" s="6"/>
      <c r="CA7988" s="6"/>
      <c r="CB7988" s="6"/>
      <c r="CC7988" s="6"/>
      <c r="CD7988" s="6"/>
      <c r="CE7988" s="6"/>
      <c r="CF7988" s="6"/>
      <c r="CG7988" s="6"/>
      <c r="CH7988" s="6"/>
    </row>
    <row r="7989" ht="15.15" hidden="1" spans="1:86">
      <c r="A7989" s="4">
        <v>44151.5140740741</v>
      </c>
      <c r="B7989" s="5" t="s">
        <v>169</v>
      </c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 t="s">
        <v>8111</v>
      </c>
      <c r="Y7989" s="6">
        <v>79639732193</v>
      </c>
      <c r="Z7989" s="6" t="s">
        <v>8112</v>
      </c>
      <c r="AA7989" s="6" t="s">
        <v>8113</v>
      </c>
      <c r="AB7989" s="6" t="s">
        <v>697</v>
      </c>
      <c r="AC7989" s="7">
        <v>102</v>
      </c>
      <c r="AD7989" s="8">
        <v>44151</v>
      </c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  <c r="AU7989" s="6"/>
      <c r="AV7989" s="6"/>
      <c r="AW7989" s="6"/>
      <c r="AX7989" s="6"/>
      <c r="AY7989" s="6"/>
      <c r="AZ7989" s="6"/>
      <c r="BA7989" s="6"/>
      <c r="BB7989" s="6"/>
      <c r="BC7989" s="6"/>
      <c r="BD7989" s="6"/>
      <c r="BE7989" s="6"/>
      <c r="BF7989" s="6"/>
      <c r="BG7989" s="6"/>
      <c r="BH7989" s="6"/>
      <c r="BI7989" s="6"/>
      <c r="BJ7989" s="6"/>
      <c r="BK7989" s="6"/>
      <c r="BL7989" s="6"/>
      <c r="BM7989" s="6"/>
      <c r="BN7989" s="6"/>
      <c r="BO7989" s="6"/>
      <c r="BP7989" s="6"/>
      <c r="BQ7989" s="6"/>
      <c r="BR7989" s="6"/>
      <c r="BS7989" s="6"/>
      <c r="BT7989" s="6"/>
      <c r="BU7989" s="6"/>
      <c r="BV7989" s="6"/>
      <c r="BW7989" s="6"/>
      <c r="BX7989" s="6"/>
      <c r="BY7989" s="6"/>
      <c r="BZ7989" s="6"/>
      <c r="CA7989" s="6"/>
      <c r="CB7989" s="6"/>
      <c r="CC7989" s="6"/>
      <c r="CD7989" s="6"/>
      <c r="CE7989" s="6"/>
      <c r="CF7989" s="6"/>
      <c r="CG7989" s="6"/>
      <c r="CH7989" s="6"/>
    </row>
    <row r="7990" ht="15.15" hidden="1" spans="1:86">
      <c r="A7990" s="4">
        <v>44151.5209027778</v>
      </c>
      <c r="B7990" s="5" t="s">
        <v>65</v>
      </c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 t="s">
        <v>18970</v>
      </c>
      <c r="R7990" s="7">
        <v>89052695788</v>
      </c>
      <c r="S7990" s="6" t="s">
        <v>46</v>
      </c>
      <c r="T7990" s="6" t="s">
        <v>18971</v>
      </c>
      <c r="U7990" s="6" t="s">
        <v>2944</v>
      </c>
      <c r="V7990" s="6">
        <v>3</v>
      </c>
      <c r="W7990" s="7" t="s">
        <v>18972</v>
      </c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6"/>
      <c r="AV7990" s="6"/>
      <c r="AW7990" s="6"/>
      <c r="AX7990" s="6"/>
      <c r="AY7990" s="6"/>
      <c r="AZ7990" s="6"/>
      <c r="BA7990" s="6"/>
      <c r="BB7990" s="6"/>
      <c r="BC7990" s="6"/>
      <c r="BD7990" s="6"/>
      <c r="BE7990" s="6"/>
      <c r="BF7990" s="6"/>
      <c r="BG7990" s="6"/>
      <c r="BH7990" s="6"/>
      <c r="BI7990" s="6"/>
      <c r="BJ7990" s="6"/>
      <c r="BK7990" s="6"/>
      <c r="BL7990" s="6"/>
      <c r="BM7990" s="6"/>
      <c r="BN7990" s="6"/>
      <c r="BO7990" s="6"/>
      <c r="BP7990" s="6"/>
      <c r="BQ7990" s="6"/>
      <c r="BR7990" s="6"/>
      <c r="BS7990" s="6"/>
      <c r="BT7990" s="6"/>
      <c r="BU7990" s="6"/>
      <c r="BV7990" s="6"/>
      <c r="BW7990" s="6"/>
      <c r="BX7990" s="6"/>
      <c r="BY7990" s="6"/>
      <c r="BZ7990" s="6"/>
      <c r="CA7990" s="6"/>
      <c r="CB7990" s="6"/>
      <c r="CC7990" s="6"/>
      <c r="CD7990" s="6"/>
      <c r="CE7990" s="6"/>
      <c r="CF7990" s="6"/>
      <c r="CG7990" s="6"/>
      <c r="CH7990" s="6"/>
    </row>
    <row r="7991" ht="15.15" hidden="1" spans="1:86">
      <c r="A7991" s="4">
        <v>44151.529537037</v>
      </c>
      <c r="B7991" s="6" t="s">
        <v>15</v>
      </c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 t="s">
        <v>18973</v>
      </c>
      <c r="AF7991" s="7">
        <v>88523919633</v>
      </c>
      <c r="AG7991" s="6" t="s">
        <v>18974</v>
      </c>
      <c r="AH7991" s="6" t="s">
        <v>18975</v>
      </c>
      <c r="AI7991" s="6" t="s">
        <v>18976</v>
      </c>
      <c r="AJ7991" s="7">
        <v>103</v>
      </c>
      <c r="AK7991" s="6" t="s">
        <v>20</v>
      </c>
      <c r="AL7991" s="6"/>
      <c r="AM7991" s="6"/>
      <c r="AN7991" s="6"/>
      <c r="AO7991" s="6"/>
      <c r="AP7991" s="6"/>
      <c r="AQ7991" s="6"/>
      <c r="AR7991" s="6"/>
      <c r="AS7991" s="6"/>
      <c r="AT7991" s="6"/>
      <c r="AU7991" s="6"/>
      <c r="AV7991" s="6"/>
      <c r="AW7991" s="6"/>
      <c r="AX7991" s="6"/>
      <c r="AY7991" s="6"/>
      <c r="AZ7991" s="6"/>
      <c r="BA7991" s="6"/>
      <c r="BB7991" s="6"/>
      <c r="BC7991" s="6"/>
      <c r="BD7991" s="6"/>
      <c r="BE7991" s="6"/>
      <c r="BF7991" s="6"/>
      <c r="BG7991" s="6"/>
      <c r="BH7991" s="6"/>
      <c r="BI7991" s="6"/>
      <c r="BJ7991" s="6"/>
      <c r="BK7991" s="6"/>
      <c r="BL7991" s="6"/>
      <c r="BM7991" s="6"/>
      <c r="BN7991" s="6"/>
      <c r="BO7991" s="6"/>
      <c r="BP7991" s="6"/>
      <c r="BQ7991" s="6"/>
      <c r="BR7991" s="6"/>
      <c r="BS7991" s="6"/>
      <c r="BT7991" s="6"/>
      <c r="BU7991" s="6"/>
      <c r="BV7991" s="6"/>
      <c r="BW7991" s="6"/>
      <c r="BX7991" s="6"/>
      <c r="BY7991" s="6"/>
      <c r="BZ7991" s="6"/>
      <c r="CA7991" s="6"/>
      <c r="CB7991" s="6"/>
      <c r="CC7991" s="6"/>
      <c r="CD7991" s="6"/>
      <c r="CE7991" s="6"/>
      <c r="CF7991" s="6"/>
      <c r="CG7991" s="6"/>
      <c r="CH7991" s="6"/>
    </row>
    <row r="7992" ht="15.15" hidden="1" spans="1:86">
      <c r="A7992" s="4">
        <v>44151.5322453704</v>
      </c>
      <c r="B7992" s="6" t="s">
        <v>365</v>
      </c>
      <c r="C7992" s="6" t="s">
        <v>18977</v>
      </c>
      <c r="D7992" s="7">
        <v>89052357090</v>
      </c>
      <c r="E7992" s="6" t="s">
        <v>18978</v>
      </c>
      <c r="F7992" s="6" t="s">
        <v>18979</v>
      </c>
      <c r="G7992" s="6" t="s">
        <v>18980</v>
      </c>
      <c r="H7992" s="7">
        <v>902</v>
      </c>
      <c r="I7992" s="8">
        <v>44151</v>
      </c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6"/>
      <c r="AX7992" s="6"/>
      <c r="AY7992" s="6"/>
      <c r="AZ7992" s="6"/>
      <c r="BA7992" s="6"/>
      <c r="BB7992" s="6"/>
      <c r="BC7992" s="6"/>
      <c r="BD7992" s="6"/>
      <c r="BE7992" s="6"/>
      <c r="BF7992" s="6"/>
      <c r="BG7992" s="6"/>
      <c r="BH7992" s="6"/>
      <c r="BI7992" s="6"/>
      <c r="BJ7992" s="6"/>
      <c r="BK7992" s="6"/>
      <c r="BL7992" s="6"/>
      <c r="BM7992" s="6"/>
      <c r="BN7992" s="6"/>
      <c r="BO7992" s="6"/>
      <c r="BP7992" s="6"/>
      <c r="BQ7992" s="6"/>
      <c r="BR7992" s="6"/>
      <c r="BS7992" s="6"/>
      <c r="BT7992" s="6"/>
      <c r="BU7992" s="6"/>
      <c r="BV7992" s="6"/>
      <c r="BW7992" s="6"/>
      <c r="BX7992" s="6"/>
      <c r="BY7992" s="6"/>
      <c r="BZ7992" s="6"/>
      <c r="CA7992" s="6"/>
      <c r="CB7992" s="6"/>
      <c r="CC7992" s="6"/>
      <c r="CD7992" s="6"/>
      <c r="CE7992" s="6"/>
      <c r="CF7992" s="6"/>
      <c r="CG7992" s="6"/>
      <c r="CH7992" s="6"/>
    </row>
    <row r="7993" ht="15.15" hidden="1" spans="1:86">
      <c r="A7993" s="4">
        <v>44151.5398726852</v>
      </c>
      <c r="B7993" s="6" t="s">
        <v>15</v>
      </c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 t="s">
        <v>18981</v>
      </c>
      <c r="AF7993" s="6">
        <v>79219436960</v>
      </c>
      <c r="AG7993" s="6" t="s">
        <v>18982</v>
      </c>
      <c r="AH7993" s="6" t="s">
        <v>18983</v>
      </c>
      <c r="AI7993" s="6" t="s">
        <v>17903</v>
      </c>
      <c r="AJ7993" s="7">
        <v>105</v>
      </c>
      <c r="AK7993" s="6" t="s">
        <v>56</v>
      </c>
      <c r="AL7993" s="6"/>
      <c r="AM7993" s="6"/>
      <c r="AN7993" s="6"/>
      <c r="AO7993" s="6"/>
      <c r="AP7993" s="6"/>
      <c r="AQ7993" s="6"/>
      <c r="AR7993" s="6"/>
      <c r="AS7993" s="6"/>
      <c r="AT7993" s="6"/>
      <c r="AU7993" s="6"/>
      <c r="AV7993" s="6"/>
      <c r="AW7993" s="6"/>
      <c r="AX7993" s="6"/>
      <c r="AY7993" s="6"/>
      <c r="AZ7993" s="6"/>
      <c r="BA7993" s="6"/>
      <c r="BB7993" s="6"/>
      <c r="BC7993" s="6"/>
      <c r="BD7993" s="6"/>
      <c r="BE7993" s="6"/>
      <c r="BF7993" s="6"/>
      <c r="BG7993" s="6"/>
      <c r="BH7993" s="6"/>
      <c r="BI7993" s="6"/>
      <c r="BJ7993" s="6"/>
      <c r="BK7993" s="6"/>
      <c r="BL7993" s="6"/>
      <c r="BM7993" s="6"/>
      <c r="BN7993" s="6"/>
      <c r="BO7993" s="6"/>
      <c r="BP7993" s="6"/>
      <c r="BQ7993" s="6"/>
      <c r="BR7993" s="6"/>
      <c r="BS7993" s="6"/>
      <c r="BT7993" s="6"/>
      <c r="BU7993" s="6"/>
      <c r="BV7993" s="6"/>
      <c r="BW7993" s="6"/>
      <c r="BX7993" s="6"/>
      <c r="BY7993" s="6"/>
      <c r="BZ7993" s="6"/>
      <c r="CA7993" s="6"/>
      <c r="CB7993" s="6"/>
      <c r="CC7993" s="6"/>
      <c r="CD7993" s="6"/>
      <c r="CE7993" s="6"/>
      <c r="CF7993" s="6"/>
      <c r="CG7993" s="6"/>
      <c r="CH7993" s="6"/>
    </row>
    <row r="7994" ht="15.15" hidden="1" spans="1:86">
      <c r="A7994" s="4">
        <v>44151.5417476852</v>
      </c>
      <c r="B7994" s="6" t="s">
        <v>15</v>
      </c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 t="s">
        <v>18829</v>
      </c>
      <c r="AF7994" s="6">
        <v>79219488776</v>
      </c>
      <c r="AG7994" s="6" t="s">
        <v>18830</v>
      </c>
      <c r="AH7994" s="6" t="s">
        <v>18831</v>
      </c>
      <c r="AI7994" s="6" t="s">
        <v>4621</v>
      </c>
      <c r="AJ7994" s="6" t="s">
        <v>18832</v>
      </c>
      <c r="AK7994" s="6" t="s">
        <v>20</v>
      </c>
      <c r="AL7994" s="6"/>
      <c r="AM7994" s="6"/>
      <c r="AN7994" s="6"/>
      <c r="AO7994" s="6"/>
      <c r="AP7994" s="6"/>
      <c r="AQ7994" s="6"/>
      <c r="AR7994" s="6"/>
      <c r="AS7994" s="6"/>
      <c r="AT7994" s="6"/>
      <c r="AU7994" s="6"/>
      <c r="AV7994" s="6"/>
      <c r="AW7994" s="6"/>
      <c r="AX7994" s="6"/>
      <c r="AY7994" s="6"/>
      <c r="AZ7994" s="6"/>
      <c r="BA7994" s="6"/>
      <c r="BB7994" s="6"/>
      <c r="BC7994" s="6"/>
      <c r="BD7994" s="6"/>
      <c r="BE7994" s="6"/>
      <c r="BF7994" s="6"/>
      <c r="BG7994" s="6"/>
      <c r="BH7994" s="6"/>
      <c r="BI7994" s="6"/>
      <c r="BJ7994" s="6"/>
      <c r="BK7994" s="6"/>
      <c r="BL7994" s="6"/>
      <c r="BM7994" s="6"/>
      <c r="BN7994" s="6"/>
      <c r="BO7994" s="6"/>
      <c r="BP7994" s="6"/>
      <c r="BQ7994" s="6"/>
      <c r="BR7994" s="6"/>
      <c r="BS7994" s="6"/>
      <c r="BT7994" s="6"/>
      <c r="BU7994" s="6"/>
      <c r="BV7994" s="6"/>
      <c r="BW7994" s="6"/>
      <c r="BX7994" s="6"/>
      <c r="BY7994" s="6"/>
      <c r="BZ7994" s="6"/>
      <c r="CA7994" s="6"/>
      <c r="CB7994" s="6"/>
      <c r="CC7994" s="6"/>
      <c r="CD7994" s="6"/>
      <c r="CE7994" s="6"/>
      <c r="CF7994" s="6"/>
      <c r="CG7994" s="6"/>
      <c r="CH7994" s="6"/>
    </row>
    <row r="7995" ht="15.15" spans="1:86">
      <c r="A7995" s="4">
        <v>44151.5577777778</v>
      </c>
      <c r="B7995" s="5" t="s">
        <v>11</v>
      </c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6"/>
      <c r="AV7995" s="6"/>
      <c r="AW7995" s="6"/>
      <c r="AX7995" s="6"/>
      <c r="AY7995" s="6"/>
      <c r="AZ7995" s="6"/>
      <c r="BA7995" s="6"/>
      <c r="BB7995" s="6"/>
      <c r="BC7995" s="6"/>
      <c r="BD7995" s="6"/>
      <c r="BE7995" s="6"/>
      <c r="BF7995" s="6"/>
      <c r="BG7995" s="6"/>
      <c r="BH7995" s="6"/>
      <c r="BI7995" s="6"/>
      <c r="BJ7995" s="6"/>
      <c r="BK7995" s="6"/>
      <c r="BL7995" s="6"/>
      <c r="BM7995" s="6"/>
      <c r="BN7995" s="6"/>
      <c r="BO7995" s="6" t="s">
        <v>18984</v>
      </c>
      <c r="BP7995" s="6">
        <v>79112222193</v>
      </c>
      <c r="BQ7995" s="6" t="s">
        <v>18985</v>
      </c>
      <c r="BR7995" s="6" t="s">
        <v>18986</v>
      </c>
      <c r="BS7995" s="6" t="s">
        <v>378</v>
      </c>
      <c r="BT7995" s="7">
        <v>158</v>
      </c>
      <c r="BU7995" s="8">
        <v>44145</v>
      </c>
      <c r="BV7995" s="6"/>
      <c r="BW7995" s="6"/>
      <c r="BX7995" s="6"/>
      <c r="BY7995" s="6"/>
      <c r="BZ7995" s="6"/>
      <c r="CA7995" s="6"/>
      <c r="CB7995" s="6"/>
      <c r="CC7995" s="6"/>
      <c r="CD7995" s="6"/>
      <c r="CE7995" s="6"/>
      <c r="CF7995" s="6"/>
      <c r="CG7995" s="6"/>
      <c r="CH7995" s="6"/>
    </row>
    <row r="7996" ht="15.15" hidden="1" spans="1:86">
      <c r="A7996" s="4">
        <v>44151.5578356481</v>
      </c>
      <c r="B7996" s="6" t="s">
        <v>15</v>
      </c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 t="s">
        <v>18987</v>
      </c>
      <c r="AF7996" s="7">
        <v>89211868644</v>
      </c>
      <c r="AG7996" s="6" t="s">
        <v>18988</v>
      </c>
      <c r="AH7996" s="6" t="s">
        <v>18989</v>
      </c>
      <c r="AI7996" s="6" t="s">
        <v>6687</v>
      </c>
      <c r="AJ7996" s="7">
        <v>201</v>
      </c>
      <c r="AK7996" s="6" t="s">
        <v>20</v>
      </c>
      <c r="AL7996" s="6"/>
      <c r="AM7996" s="6"/>
      <c r="AN7996" s="6"/>
      <c r="AO7996" s="6"/>
      <c r="AP7996" s="6"/>
      <c r="AQ7996" s="6"/>
      <c r="AR7996" s="6"/>
      <c r="AS7996" s="6"/>
      <c r="AT7996" s="6"/>
      <c r="AU7996" s="6"/>
      <c r="AV7996" s="6"/>
      <c r="AW7996" s="6"/>
      <c r="AX7996" s="6"/>
      <c r="AY7996" s="6"/>
      <c r="AZ7996" s="6"/>
      <c r="BA7996" s="6"/>
      <c r="BB7996" s="6"/>
      <c r="BC7996" s="6"/>
      <c r="BD7996" s="6"/>
      <c r="BE7996" s="6"/>
      <c r="BF7996" s="6"/>
      <c r="BG7996" s="6"/>
      <c r="BH7996" s="6"/>
      <c r="BI7996" s="6"/>
      <c r="BJ7996" s="6"/>
      <c r="BK7996" s="6"/>
      <c r="BL7996" s="6"/>
      <c r="BM7996" s="6"/>
      <c r="BN7996" s="6"/>
      <c r="BO7996" s="6"/>
      <c r="BP7996" s="6"/>
      <c r="BQ7996" s="6"/>
      <c r="BR7996" s="6"/>
      <c r="BS7996" s="6"/>
      <c r="BT7996" s="6"/>
      <c r="BU7996" s="6"/>
      <c r="BV7996" s="6"/>
      <c r="BW7996" s="6"/>
      <c r="BX7996" s="6"/>
      <c r="BY7996" s="6"/>
      <c r="BZ7996" s="6"/>
      <c r="CA7996" s="6"/>
      <c r="CB7996" s="6"/>
      <c r="CC7996" s="6"/>
      <c r="CD7996" s="6"/>
      <c r="CE7996" s="6"/>
      <c r="CF7996" s="6"/>
      <c r="CG7996" s="6"/>
      <c r="CH7996" s="6"/>
    </row>
    <row r="7997" ht="15.15" spans="1:86">
      <c r="A7997" s="4">
        <v>44151.5693518519</v>
      </c>
      <c r="B7997" s="5" t="s">
        <v>11</v>
      </c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  <c r="AU7997" s="6"/>
      <c r="AV7997" s="6"/>
      <c r="AW7997" s="6"/>
      <c r="AX7997" s="6"/>
      <c r="AY7997" s="6"/>
      <c r="AZ7997" s="6"/>
      <c r="BA7997" s="6"/>
      <c r="BB7997" s="6"/>
      <c r="BC7997" s="6"/>
      <c r="BD7997" s="6"/>
      <c r="BE7997" s="6"/>
      <c r="BF7997" s="6"/>
      <c r="BG7997" s="6"/>
      <c r="BH7997" s="6"/>
      <c r="BI7997" s="6"/>
      <c r="BJ7997" s="6"/>
      <c r="BK7997" s="6"/>
      <c r="BL7997" s="6"/>
      <c r="BM7997" s="6"/>
      <c r="BN7997" s="6"/>
      <c r="BO7997" s="6" t="s">
        <v>18505</v>
      </c>
      <c r="BP7997" s="7">
        <v>89215568469</v>
      </c>
      <c r="BQ7997" s="6" t="s">
        <v>18990</v>
      </c>
      <c r="BR7997" s="6" t="s">
        <v>18507</v>
      </c>
      <c r="BS7997" s="6" t="s">
        <v>2068</v>
      </c>
      <c r="BT7997" s="6" t="s">
        <v>18991</v>
      </c>
      <c r="BU7997" s="8">
        <v>44144</v>
      </c>
      <c r="BV7997" s="6"/>
      <c r="BW7997" s="6"/>
      <c r="BX7997" s="6"/>
      <c r="BY7997" s="6"/>
      <c r="BZ7997" s="6"/>
      <c r="CA7997" s="6"/>
      <c r="CB7997" s="6"/>
      <c r="CC7997" s="6"/>
      <c r="CD7997" s="6"/>
      <c r="CE7997" s="6"/>
      <c r="CF7997" s="6"/>
      <c r="CG7997" s="6"/>
      <c r="CH7997" s="6"/>
    </row>
    <row r="7998" ht="15.15" hidden="1" spans="1:86">
      <c r="A7998" s="4">
        <v>44151.570474537</v>
      </c>
      <c r="B7998" s="5" t="s">
        <v>65</v>
      </c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 t="s">
        <v>18992</v>
      </c>
      <c r="R7998" s="6">
        <v>79052327644</v>
      </c>
      <c r="S7998" s="6" t="s">
        <v>18993</v>
      </c>
      <c r="T7998" s="6" t="s">
        <v>18994</v>
      </c>
      <c r="U7998" s="6" t="s">
        <v>18995</v>
      </c>
      <c r="V7998" s="7">
        <v>1</v>
      </c>
      <c r="W7998" s="8">
        <v>44140</v>
      </c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6"/>
      <c r="AV7998" s="6"/>
      <c r="AW7998" s="6"/>
      <c r="AX7998" s="6"/>
      <c r="AY7998" s="6"/>
      <c r="AZ7998" s="6"/>
      <c r="BA7998" s="6"/>
      <c r="BB7998" s="6"/>
      <c r="BC7998" s="6"/>
      <c r="BD7998" s="6"/>
      <c r="BE7998" s="6"/>
      <c r="BF7998" s="6"/>
      <c r="BG7998" s="6"/>
      <c r="BH7998" s="6"/>
      <c r="BI7998" s="6"/>
      <c r="BJ7998" s="6"/>
      <c r="BK7998" s="6"/>
      <c r="BL7998" s="6"/>
      <c r="BM7998" s="6"/>
      <c r="BN7998" s="6"/>
      <c r="BO7998" s="6"/>
      <c r="BP7998" s="6"/>
      <c r="BQ7998" s="6"/>
      <c r="BR7998" s="6"/>
      <c r="BS7998" s="6"/>
      <c r="BT7998" s="6"/>
      <c r="BU7998" s="6"/>
      <c r="BV7998" s="6"/>
      <c r="BW7998" s="6"/>
      <c r="BX7998" s="6"/>
      <c r="BY7998" s="6"/>
      <c r="BZ7998" s="6"/>
      <c r="CA7998" s="6"/>
      <c r="CB7998" s="6"/>
      <c r="CC7998" s="6"/>
      <c r="CD7998" s="6"/>
      <c r="CE7998" s="6"/>
      <c r="CF7998" s="6"/>
      <c r="CG7998" s="6"/>
      <c r="CH7998" s="6"/>
    </row>
    <row r="7999" ht="15.15" hidden="1" spans="1:86">
      <c r="A7999" s="4">
        <v>44151.5709143519</v>
      </c>
      <c r="B7999" s="5" t="s">
        <v>65</v>
      </c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 t="s">
        <v>18996</v>
      </c>
      <c r="R7999" s="6">
        <v>79119380936</v>
      </c>
      <c r="S7999" s="6" t="s">
        <v>18997</v>
      </c>
      <c r="T7999" s="6" t="s">
        <v>14436</v>
      </c>
      <c r="U7999" s="6" t="s">
        <v>18998</v>
      </c>
      <c r="V7999" s="7">
        <v>202</v>
      </c>
      <c r="W7999" s="8">
        <v>44151</v>
      </c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6"/>
      <c r="AV7999" s="6"/>
      <c r="AW7999" s="6"/>
      <c r="AX7999" s="6"/>
      <c r="AY7999" s="6"/>
      <c r="AZ7999" s="6"/>
      <c r="BA7999" s="6"/>
      <c r="BB7999" s="6"/>
      <c r="BC7999" s="6"/>
      <c r="BD7999" s="6"/>
      <c r="BE7999" s="6"/>
      <c r="BF7999" s="6"/>
      <c r="BG7999" s="6"/>
      <c r="BH7999" s="6"/>
      <c r="BI7999" s="6"/>
      <c r="BJ7999" s="6"/>
      <c r="BK7999" s="6"/>
      <c r="BL7999" s="6"/>
      <c r="BM7999" s="6"/>
      <c r="BN7999" s="6"/>
      <c r="BO7999" s="6"/>
      <c r="BP7999" s="6"/>
      <c r="BQ7999" s="6"/>
      <c r="BR7999" s="6"/>
      <c r="BS7999" s="6"/>
      <c r="BT7999" s="6"/>
      <c r="BU7999" s="6"/>
      <c r="BV7999" s="6"/>
      <c r="BW7999" s="6"/>
      <c r="BX7999" s="6"/>
      <c r="BY7999" s="6"/>
      <c r="BZ7999" s="6"/>
      <c r="CA7999" s="6"/>
      <c r="CB7999" s="6"/>
      <c r="CC7999" s="6"/>
      <c r="CD7999" s="6"/>
      <c r="CE7999" s="6"/>
      <c r="CF7999" s="6"/>
      <c r="CG7999" s="6"/>
      <c r="CH7999" s="6"/>
    </row>
    <row r="8000" ht="15.15" spans="1:86">
      <c r="A8000" s="4">
        <v>44151.5710300926</v>
      </c>
      <c r="B8000" s="5" t="s">
        <v>11</v>
      </c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6"/>
      <c r="AX8000" s="6"/>
      <c r="AY8000" s="6"/>
      <c r="AZ8000" s="6"/>
      <c r="BA8000" s="6"/>
      <c r="BB8000" s="6"/>
      <c r="BC8000" s="6"/>
      <c r="BD8000" s="6"/>
      <c r="BE8000" s="6"/>
      <c r="BF8000" s="6"/>
      <c r="BG8000" s="6"/>
      <c r="BH8000" s="6"/>
      <c r="BI8000" s="6"/>
      <c r="BJ8000" s="6"/>
      <c r="BK8000" s="6"/>
      <c r="BL8000" s="6"/>
      <c r="BM8000" s="6"/>
      <c r="BN8000" s="6"/>
      <c r="BO8000" s="6" t="s">
        <v>18505</v>
      </c>
      <c r="BP8000" s="7">
        <v>89215568469</v>
      </c>
      <c r="BQ8000" s="6" t="s">
        <v>18990</v>
      </c>
      <c r="BR8000" s="6" t="s">
        <v>18507</v>
      </c>
      <c r="BS8000" s="6" t="s">
        <v>9962</v>
      </c>
      <c r="BT8000" s="7">
        <v>1</v>
      </c>
      <c r="BU8000" s="8">
        <v>44144</v>
      </c>
      <c r="BV8000" s="6"/>
      <c r="BW8000" s="6"/>
      <c r="BX8000" s="6"/>
      <c r="BY8000" s="6"/>
      <c r="BZ8000" s="6"/>
      <c r="CA8000" s="6"/>
      <c r="CB8000" s="6"/>
      <c r="CC8000" s="6"/>
      <c r="CD8000" s="6"/>
      <c r="CE8000" s="6"/>
      <c r="CF8000" s="6"/>
      <c r="CG8000" s="6"/>
      <c r="CH8000" s="6"/>
    </row>
    <row r="8001" ht="15.15" hidden="1" spans="1:86">
      <c r="A8001" s="4">
        <v>44151.585787037</v>
      </c>
      <c r="B8001" s="5" t="s">
        <v>192</v>
      </c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  <c r="AV8001" s="6"/>
      <c r="AW8001" s="6"/>
      <c r="AX8001" s="6"/>
      <c r="AY8001" s="6"/>
      <c r="AZ8001" s="6" t="s">
        <v>18999</v>
      </c>
      <c r="BA8001" s="7">
        <v>89118765643</v>
      </c>
      <c r="BB8001" s="6"/>
      <c r="BC8001" s="6" t="s">
        <v>19000</v>
      </c>
      <c r="BD8001" s="6" t="s">
        <v>12862</v>
      </c>
      <c r="BE8001" s="7">
        <v>237</v>
      </c>
      <c r="BF8001" s="8">
        <v>44144</v>
      </c>
      <c r="BG8001" s="6"/>
      <c r="BH8001" s="6"/>
      <c r="BI8001" s="6"/>
      <c r="BJ8001" s="6"/>
      <c r="BK8001" s="6"/>
      <c r="BL8001" s="6"/>
      <c r="BM8001" s="6"/>
      <c r="BN8001" s="6"/>
      <c r="BO8001" s="6"/>
      <c r="BP8001" s="6"/>
      <c r="BQ8001" s="6"/>
      <c r="BR8001" s="6"/>
      <c r="BS8001" s="6"/>
      <c r="BT8001" s="6"/>
      <c r="BU8001" s="6"/>
      <c r="BV8001" s="6"/>
      <c r="BW8001" s="6"/>
      <c r="BX8001" s="6"/>
      <c r="BY8001" s="6"/>
      <c r="BZ8001" s="6"/>
      <c r="CA8001" s="6"/>
      <c r="CB8001" s="6"/>
      <c r="CC8001" s="6"/>
      <c r="CD8001" s="6"/>
      <c r="CE8001" s="6"/>
      <c r="CF8001" s="6"/>
      <c r="CG8001" s="6"/>
      <c r="CH8001" s="6"/>
    </row>
    <row r="8002" ht="15.15" hidden="1" spans="1:86">
      <c r="A8002" s="4">
        <v>44151.5866319444</v>
      </c>
      <c r="B8002" s="5" t="s">
        <v>192</v>
      </c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6"/>
      <c r="AX8002" s="6"/>
      <c r="AY8002" s="6"/>
      <c r="AZ8002" s="6" t="s">
        <v>19001</v>
      </c>
      <c r="BA8002" s="7">
        <v>89215674534</v>
      </c>
      <c r="BB8002" s="6"/>
      <c r="BC8002" s="6" t="s">
        <v>19002</v>
      </c>
      <c r="BD8002" s="6" t="s">
        <v>12862</v>
      </c>
      <c r="BE8002" s="7">
        <v>237</v>
      </c>
      <c r="BF8002" s="8">
        <v>44144</v>
      </c>
      <c r="BG8002" s="6"/>
      <c r="BH8002" s="6"/>
      <c r="BI8002" s="6"/>
      <c r="BJ8002" s="6"/>
      <c r="BK8002" s="6"/>
      <c r="BL8002" s="6"/>
      <c r="BM8002" s="6"/>
      <c r="BN8002" s="6"/>
      <c r="BO8002" s="6"/>
      <c r="BP8002" s="6"/>
      <c r="BQ8002" s="6"/>
      <c r="BR8002" s="6"/>
      <c r="BS8002" s="6"/>
      <c r="BT8002" s="6"/>
      <c r="BU8002" s="6"/>
      <c r="BV8002" s="6"/>
      <c r="BW8002" s="6"/>
      <c r="BX8002" s="6"/>
      <c r="BY8002" s="6"/>
      <c r="BZ8002" s="6"/>
      <c r="CA8002" s="6"/>
      <c r="CB8002" s="6"/>
      <c r="CC8002" s="6"/>
      <c r="CD8002" s="6"/>
      <c r="CE8002" s="6"/>
      <c r="CF8002" s="6"/>
      <c r="CG8002" s="6"/>
      <c r="CH8002" s="6"/>
    </row>
    <row r="8003" ht="15.15" hidden="1" spans="1:86">
      <c r="A8003" s="4">
        <v>44151.5876388889</v>
      </c>
      <c r="B8003" s="5" t="s">
        <v>192</v>
      </c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6"/>
      <c r="AV8003" s="6"/>
      <c r="AW8003" s="6"/>
      <c r="AX8003" s="6"/>
      <c r="AY8003" s="6"/>
      <c r="AZ8003" s="6" t="s">
        <v>19003</v>
      </c>
      <c r="BA8003" s="7">
        <v>89216758643</v>
      </c>
      <c r="BB8003" s="6"/>
      <c r="BC8003" s="6" t="s">
        <v>19004</v>
      </c>
      <c r="BD8003" s="6" t="s">
        <v>12862</v>
      </c>
      <c r="BE8003" s="7">
        <v>237</v>
      </c>
      <c r="BF8003" s="8">
        <v>44144</v>
      </c>
      <c r="BG8003" s="6"/>
      <c r="BH8003" s="6"/>
      <c r="BI8003" s="6"/>
      <c r="BJ8003" s="6"/>
      <c r="BK8003" s="6"/>
      <c r="BL8003" s="6"/>
      <c r="BM8003" s="6"/>
      <c r="BN8003" s="6"/>
      <c r="BO8003" s="6"/>
      <c r="BP8003" s="6"/>
      <c r="BQ8003" s="6"/>
      <c r="BR8003" s="6"/>
      <c r="BS8003" s="6"/>
      <c r="BT8003" s="6"/>
      <c r="BU8003" s="6"/>
      <c r="BV8003" s="6"/>
      <c r="BW8003" s="6"/>
      <c r="BX8003" s="6"/>
      <c r="BY8003" s="6"/>
      <c r="BZ8003" s="6"/>
      <c r="CA8003" s="6"/>
      <c r="CB8003" s="6"/>
      <c r="CC8003" s="6"/>
      <c r="CD8003" s="6"/>
      <c r="CE8003" s="6"/>
      <c r="CF8003" s="6"/>
      <c r="CG8003" s="6"/>
      <c r="CH8003" s="6"/>
    </row>
    <row r="8004" ht="15.15" hidden="1" spans="1:86">
      <c r="A8004" s="4">
        <v>44151.5896990741</v>
      </c>
      <c r="B8004" s="5" t="s">
        <v>192</v>
      </c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  <c r="AV8004" s="6"/>
      <c r="AW8004" s="6"/>
      <c r="AX8004" s="6"/>
      <c r="AY8004" s="6"/>
      <c r="AZ8004" s="6" t="s">
        <v>19005</v>
      </c>
      <c r="BA8004" s="7">
        <v>89225436754</v>
      </c>
      <c r="BB8004" s="6"/>
      <c r="BC8004" s="6" t="s">
        <v>19006</v>
      </c>
      <c r="BD8004" s="6" t="s">
        <v>12862</v>
      </c>
      <c r="BE8004" s="7">
        <v>237</v>
      </c>
      <c r="BF8004" s="8">
        <v>44144</v>
      </c>
      <c r="BG8004" s="6"/>
      <c r="BH8004" s="6"/>
      <c r="BI8004" s="6"/>
      <c r="BJ8004" s="6"/>
      <c r="BK8004" s="6"/>
      <c r="BL8004" s="6"/>
      <c r="BM8004" s="6"/>
      <c r="BN8004" s="6"/>
      <c r="BO8004" s="6"/>
      <c r="BP8004" s="6"/>
      <c r="BQ8004" s="6"/>
      <c r="BR8004" s="6"/>
      <c r="BS8004" s="6"/>
      <c r="BT8004" s="6"/>
      <c r="BU8004" s="6"/>
      <c r="BV8004" s="6"/>
      <c r="BW8004" s="6"/>
      <c r="BX8004" s="6"/>
      <c r="BY8004" s="6"/>
      <c r="BZ8004" s="6"/>
      <c r="CA8004" s="6"/>
      <c r="CB8004" s="6"/>
      <c r="CC8004" s="6"/>
      <c r="CD8004" s="6"/>
      <c r="CE8004" s="6"/>
      <c r="CF8004" s="6"/>
      <c r="CG8004" s="6"/>
      <c r="CH8004" s="6"/>
    </row>
    <row r="8005" ht="15.15" hidden="1" spans="1:86">
      <c r="A8005" s="4">
        <v>44151.5937037037</v>
      </c>
      <c r="B8005" s="5" t="s">
        <v>65</v>
      </c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 t="s">
        <v>1855</v>
      </c>
      <c r="R8005" s="6">
        <v>79052695578</v>
      </c>
      <c r="S8005" s="6" t="s">
        <v>1856</v>
      </c>
      <c r="T8005" s="6" t="s">
        <v>17308</v>
      </c>
      <c r="U8005" s="6" t="s">
        <v>5546</v>
      </c>
      <c r="V8005" s="6">
        <v>2</v>
      </c>
      <c r="W8005" s="8">
        <v>44151</v>
      </c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  <c r="AV8005" s="6"/>
      <c r="AW8005" s="6"/>
      <c r="AX8005" s="6"/>
      <c r="AY8005" s="6"/>
      <c r="AZ8005" s="6"/>
      <c r="BA8005" s="6"/>
      <c r="BB8005" s="6"/>
      <c r="BC8005" s="6"/>
      <c r="BD8005" s="6"/>
      <c r="BE8005" s="6"/>
      <c r="BF8005" s="6"/>
      <c r="BG8005" s="6"/>
      <c r="BH8005" s="6"/>
      <c r="BI8005" s="6"/>
      <c r="BJ8005" s="6"/>
      <c r="BK8005" s="6"/>
      <c r="BL8005" s="6"/>
      <c r="BM8005" s="6"/>
      <c r="BN8005" s="6"/>
      <c r="BO8005" s="6"/>
      <c r="BP8005" s="6"/>
      <c r="BQ8005" s="6"/>
      <c r="BR8005" s="6"/>
      <c r="BS8005" s="6"/>
      <c r="BT8005" s="6"/>
      <c r="BU8005" s="6"/>
      <c r="BV8005" s="6"/>
      <c r="BW8005" s="6"/>
      <c r="BX8005" s="6"/>
      <c r="BY8005" s="6"/>
      <c r="BZ8005" s="6"/>
      <c r="CA8005" s="6"/>
      <c r="CB8005" s="6"/>
      <c r="CC8005" s="6"/>
      <c r="CD8005" s="6"/>
      <c r="CE8005" s="6"/>
      <c r="CF8005" s="6"/>
      <c r="CG8005" s="6"/>
      <c r="CH8005" s="6"/>
    </row>
    <row r="8006" ht="15.15" hidden="1" spans="1:86">
      <c r="A8006" s="4">
        <v>44151.5947569444</v>
      </c>
      <c r="B8006" s="5" t="s">
        <v>65</v>
      </c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 t="s">
        <v>1225</v>
      </c>
      <c r="R8006" s="7">
        <v>89217561819</v>
      </c>
      <c r="S8006" s="6" t="s">
        <v>1226</v>
      </c>
      <c r="T8006" s="6" t="s">
        <v>5087</v>
      </c>
      <c r="U8006" s="6" t="s">
        <v>5050</v>
      </c>
      <c r="V8006" s="6">
        <v>3</v>
      </c>
      <c r="W8006" s="8">
        <v>44144</v>
      </c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6"/>
      <c r="AX8006" s="6"/>
      <c r="AY8006" s="6"/>
      <c r="AZ8006" s="6"/>
      <c r="BA8006" s="6"/>
      <c r="BB8006" s="6"/>
      <c r="BC8006" s="6"/>
      <c r="BD8006" s="6"/>
      <c r="BE8006" s="6"/>
      <c r="BF8006" s="6"/>
      <c r="BG8006" s="6"/>
      <c r="BH8006" s="6"/>
      <c r="BI8006" s="6"/>
      <c r="BJ8006" s="6"/>
      <c r="BK8006" s="6"/>
      <c r="BL8006" s="6"/>
      <c r="BM8006" s="6"/>
      <c r="BN8006" s="6"/>
      <c r="BO8006" s="6"/>
      <c r="BP8006" s="6"/>
      <c r="BQ8006" s="6"/>
      <c r="BR8006" s="6"/>
      <c r="BS8006" s="6"/>
      <c r="BT8006" s="6"/>
      <c r="BU8006" s="6"/>
      <c r="BV8006" s="6"/>
      <c r="BW8006" s="6"/>
      <c r="BX8006" s="6"/>
      <c r="BY8006" s="6"/>
      <c r="BZ8006" s="6"/>
      <c r="CA8006" s="6"/>
      <c r="CB8006" s="6"/>
      <c r="CC8006" s="6"/>
      <c r="CD8006" s="6"/>
      <c r="CE8006" s="6"/>
      <c r="CF8006" s="6"/>
      <c r="CG8006" s="6"/>
      <c r="CH8006" s="6"/>
    </row>
    <row r="8007" ht="15.15" hidden="1" spans="1:86">
      <c r="A8007" s="4">
        <v>44151.5966435185</v>
      </c>
      <c r="B8007" s="5" t="s">
        <v>65</v>
      </c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 t="s">
        <v>5543</v>
      </c>
      <c r="R8007" s="7">
        <v>89213422963</v>
      </c>
      <c r="S8007" s="6" t="s">
        <v>5544</v>
      </c>
      <c r="T8007" s="6" t="s">
        <v>5545</v>
      </c>
      <c r="U8007" s="6" t="s">
        <v>19007</v>
      </c>
      <c r="V8007" s="6">
        <v>1</v>
      </c>
      <c r="W8007" s="8">
        <v>44151</v>
      </c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6"/>
      <c r="AV8007" s="6"/>
      <c r="AW8007" s="6"/>
      <c r="AX8007" s="6"/>
      <c r="AY8007" s="6"/>
      <c r="AZ8007" s="6"/>
      <c r="BA8007" s="6"/>
      <c r="BB8007" s="6"/>
      <c r="BC8007" s="6"/>
      <c r="BD8007" s="6"/>
      <c r="BE8007" s="6"/>
      <c r="BF8007" s="6"/>
      <c r="BG8007" s="6"/>
      <c r="BH8007" s="6"/>
      <c r="BI8007" s="6"/>
      <c r="BJ8007" s="6"/>
      <c r="BK8007" s="6"/>
      <c r="BL8007" s="6"/>
      <c r="BM8007" s="6"/>
      <c r="BN8007" s="6"/>
      <c r="BO8007" s="6"/>
      <c r="BP8007" s="6"/>
      <c r="BQ8007" s="6"/>
      <c r="BR8007" s="6"/>
      <c r="BS8007" s="6"/>
      <c r="BT8007" s="6"/>
      <c r="BU8007" s="6"/>
      <c r="BV8007" s="6"/>
      <c r="BW8007" s="6"/>
      <c r="BX8007" s="6"/>
      <c r="BY8007" s="6"/>
      <c r="BZ8007" s="6"/>
      <c r="CA8007" s="6"/>
      <c r="CB8007" s="6"/>
      <c r="CC8007" s="6"/>
      <c r="CD8007" s="6"/>
      <c r="CE8007" s="6"/>
      <c r="CF8007" s="6"/>
      <c r="CG8007" s="6"/>
      <c r="CH8007" s="6"/>
    </row>
    <row r="8008" ht="15.15" hidden="1" spans="1:86">
      <c r="A8008" s="4">
        <v>44151.6071296296</v>
      </c>
      <c r="B8008" s="5" t="s">
        <v>192</v>
      </c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  <c r="AV8008" s="6"/>
      <c r="AW8008" s="6"/>
      <c r="AX8008" s="6"/>
      <c r="AY8008" s="6"/>
      <c r="AZ8008" s="6" t="s">
        <v>8952</v>
      </c>
      <c r="BA8008" s="7">
        <v>89633466944</v>
      </c>
      <c r="BB8008" s="6"/>
      <c r="BC8008" s="6" t="s">
        <v>8955</v>
      </c>
      <c r="BD8008" s="6" t="s">
        <v>193</v>
      </c>
      <c r="BE8008" s="7">
        <v>116</v>
      </c>
      <c r="BF8008" s="8">
        <v>44151</v>
      </c>
      <c r="BG8008" s="6"/>
      <c r="BH8008" s="6"/>
      <c r="BI8008" s="6"/>
      <c r="BJ8008" s="6"/>
      <c r="BK8008" s="6"/>
      <c r="BL8008" s="6"/>
      <c r="BM8008" s="6"/>
      <c r="BN8008" s="6"/>
      <c r="BO8008" s="6"/>
      <c r="BP8008" s="6"/>
      <c r="BQ8008" s="6"/>
      <c r="BR8008" s="6"/>
      <c r="BS8008" s="6"/>
      <c r="BT8008" s="6"/>
      <c r="BU8008" s="6"/>
      <c r="BV8008" s="6"/>
      <c r="BW8008" s="6"/>
      <c r="BX8008" s="6"/>
      <c r="BY8008" s="6"/>
      <c r="BZ8008" s="6"/>
      <c r="CA8008" s="6"/>
      <c r="CB8008" s="6"/>
      <c r="CC8008" s="6"/>
      <c r="CD8008" s="6"/>
      <c r="CE8008" s="6"/>
      <c r="CF8008" s="6"/>
      <c r="CG8008" s="6"/>
      <c r="CH8008" s="6"/>
    </row>
    <row r="8009" ht="15.15" hidden="1" spans="1:86">
      <c r="A8009" s="4">
        <v>44151.6089583333</v>
      </c>
      <c r="B8009" s="5" t="s">
        <v>65</v>
      </c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 t="s">
        <v>19008</v>
      </c>
      <c r="R8009" s="6">
        <f>7-964-342-21-22</f>
        <v>-1342</v>
      </c>
      <c r="S8009" s="6" t="s">
        <v>19009</v>
      </c>
      <c r="T8009" s="6" t="s">
        <v>19010</v>
      </c>
      <c r="U8009" s="6" t="s">
        <v>5129</v>
      </c>
      <c r="V8009" s="7">
        <v>202</v>
      </c>
      <c r="W8009" s="8">
        <v>44151</v>
      </c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6"/>
      <c r="AV8009" s="6"/>
      <c r="AW8009" s="6"/>
      <c r="AX8009" s="6"/>
      <c r="AY8009" s="6"/>
      <c r="AZ8009" s="6"/>
      <c r="BA8009" s="6"/>
      <c r="BB8009" s="6"/>
      <c r="BC8009" s="6"/>
      <c r="BD8009" s="6"/>
      <c r="BE8009" s="6"/>
      <c r="BF8009" s="6"/>
      <c r="BG8009" s="6"/>
      <c r="BH8009" s="6"/>
      <c r="BI8009" s="6"/>
      <c r="BJ8009" s="6"/>
      <c r="BK8009" s="6"/>
      <c r="BL8009" s="6"/>
      <c r="BM8009" s="6"/>
      <c r="BN8009" s="6"/>
      <c r="BO8009" s="6"/>
      <c r="BP8009" s="6"/>
      <c r="BQ8009" s="6"/>
      <c r="BR8009" s="6"/>
      <c r="BS8009" s="6"/>
      <c r="BT8009" s="6"/>
      <c r="BU8009" s="6"/>
      <c r="BV8009" s="6"/>
      <c r="BW8009" s="6"/>
      <c r="BX8009" s="6"/>
      <c r="BY8009" s="6"/>
      <c r="BZ8009" s="6"/>
      <c r="CA8009" s="6"/>
      <c r="CB8009" s="6"/>
      <c r="CC8009" s="6"/>
      <c r="CD8009" s="6"/>
      <c r="CE8009" s="6"/>
      <c r="CF8009" s="6"/>
      <c r="CG8009" s="6"/>
      <c r="CH8009" s="6"/>
    </row>
    <row r="8010" ht="15.15" hidden="1" spans="1:86">
      <c r="A8010" s="4">
        <v>44151.6097222222</v>
      </c>
      <c r="B8010" s="5" t="s">
        <v>169</v>
      </c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 t="s">
        <v>19008</v>
      </c>
      <c r="Y8010" s="6">
        <f>7-964-342-21-22</f>
        <v>-1342</v>
      </c>
      <c r="Z8010" s="6" t="s">
        <v>19009</v>
      </c>
      <c r="AA8010" s="6" t="s">
        <v>19010</v>
      </c>
      <c r="AB8010" s="6" t="s">
        <v>414</v>
      </c>
      <c r="AC8010" s="6" t="s">
        <v>5138</v>
      </c>
      <c r="AD8010" s="8">
        <v>44151</v>
      </c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  <c r="AV8010" s="6"/>
      <c r="AW8010" s="6"/>
      <c r="AX8010" s="6"/>
      <c r="AY8010" s="6"/>
      <c r="AZ8010" s="6"/>
      <c r="BA8010" s="6"/>
      <c r="BB8010" s="6"/>
      <c r="BC8010" s="6"/>
      <c r="BD8010" s="6"/>
      <c r="BE8010" s="6"/>
      <c r="BF8010" s="6"/>
      <c r="BG8010" s="6"/>
      <c r="BH8010" s="6"/>
      <c r="BI8010" s="6"/>
      <c r="BJ8010" s="6"/>
      <c r="BK8010" s="6"/>
      <c r="BL8010" s="6"/>
      <c r="BM8010" s="6"/>
      <c r="BN8010" s="6"/>
      <c r="BO8010" s="6"/>
      <c r="BP8010" s="6"/>
      <c r="BQ8010" s="6"/>
      <c r="BR8010" s="6"/>
      <c r="BS8010" s="6"/>
      <c r="BT8010" s="6"/>
      <c r="BU8010" s="6"/>
      <c r="BV8010" s="6"/>
      <c r="BW8010" s="6"/>
      <c r="BX8010" s="6"/>
      <c r="BY8010" s="6"/>
      <c r="BZ8010" s="6"/>
      <c r="CA8010" s="6"/>
      <c r="CB8010" s="6"/>
      <c r="CC8010" s="6"/>
      <c r="CD8010" s="6"/>
      <c r="CE8010" s="6"/>
      <c r="CF8010" s="6"/>
      <c r="CG8010" s="6"/>
      <c r="CH8010" s="6"/>
    </row>
    <row r="8011" ht="15.15" hidden="1" spans="1:86">
      <c r="A8011" s="4">
        <v>44151.6215625</v>
      </c>
      <c r="B8011" s="5" t="s">
        <v>192</v>
      </c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  <c r="AV8011" s="6"/>
      <c r="AW8011" s="6"/>
      <c r="AX8011" s="6"/>
      <c r="AY8011" s="6"/>
      <c r="AZ8011" s="6" t="s">
        <v>19011</v>
      </c>
      <c r="BA8011" s="7">
        <v>89218848777</v>
      </c>
      <c r="BB8011" s="6" t="s">
        <v>19012</v>
      </c>
      <c r="BC8011" s="6" t="s">
        <v>19013</v>
      </c>
      <c r="BD8011" s="6" t="s">
        <v>11641</v>
      </c>
      <c r="BE8011" s="7">
        <v>116</v>
      </c>
      <c r="BF8011" s="8">
        <v>44151</v>
      </c>
      <c r="BG8011" s="6"/>
      <c r="BH8011" s="6"/>
      <c r="BI8011" s="6"/>
      <c r="BJ8011" s="6"/>
      <c r="BK8011" s="6"/>
      <c r="BL8011" s="6"/>
      <c r="BM8011" s="6"/>
      <c r="BN8011" s="6"/>
      <c r="BO8011" s="6"/>
      <c r="BP8011" s="6"/>
      <c r="BQ8011" s="6"/>
      <c r="BR8011" s="6"/>
      <c r="BS8011" s="6"/>
      <c r="BT8011" s="6"/>
      <c r="BU8011" s="6"/>
      <c r="BV8011" s="6"/>
      <c r="BW8011" s="6"/>
      <c r="BX8011" s="6"/>
      <c r="BY8011" s="6"/>
      <c r="BZ8011" s="6"/>
      <c r="CA8011" s="6"/>
      <c r="CB8011" s="6"/>
      <c r="CC8011" s="6"/>
      <c r="CD8011" s="6"/>
      <c r="CE8011" s="6"/>
      <c r="CF8011" s="6"/>
      <c r="CG8011" s="6"/>
      <c r="CH8011" s="6"/>
    </row>
    <row r="8012" ht="15.15" hidden="1" spans="1:86">
      <c r="A8012" s="4">
        <v>44151.6237152778</v>
      </c>
      <c r="B8012" s="5" t="s">
        <v>192</v>
      </c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6"/>
      <c r="AX8012" s="6"/>
      <c r="AY8012" s="6"/>
      <c r="AZ8012" s="6" t="s">
        <v>19014</v>
      </c>
      <c r="BA8012" s="7">
        <v>9523829910</v>
      </c>
      <c r="BB8012" s="6" t="s">
        <v>19015</v>
      </c>
      <c r="BC8012" s="6" t="s">
        <v>19016</v>
      </c>
      <c r="BD8012" s="6" t="s">
        <v>773</v>
      </c>
      <c r="BE8012" s="7">
        <v>116</v>
      </c>
      <c r="BF8012" s="8">
        <v>44151</v>
      </c>
      <c r="BG8012" s="6"/>
      <c r="BH8012" s="6"/>
      <c r="BI8012" s="6"/>
      <c r="BJ8012" s="6"/>
      <c r="BK8012" s="6"/>
      <c r="BL8012" s="6"/>
      <c r="BM8012" s="6"/>
      <c r="BN8012" s="6"/>
      <c r="BO8012" s="6"/>
      <c r="BP8012" s="6"/>
      <c r="BQ8012" s="6"/>
      <c r="BR8012" s="6"/>
      <c r="BS8012" s="6"/>
      <c r="BT8012" s="6"/>
      <c r="BU8012" s="6"/>
      <c r="BV8012" s="6"/>
      <c r="BW8012" s="6"/>
      <c r="BX8012" s="6"/>
      <c r="BY8012" s="6"/>
      <c r="BZ8012" s="6"/>
      <c r="CA8012" s="6"/>
      <c r="CB8012" s="6"/>
      <c r="CC8012" s="6"/>
      <c r="CD8012" s="6"/>
      <c r="CE8012" s="6"/>
      <c r="CF8012" s="6"/>
      <c r="CG8012" s="6"/>
      <c r="CH8012" s="6"/>
    </row>
    <row r="8013" ht="15.15" hidden="1" spans="1:86">
      <c r="A8013" s="4">
        <v>44151.6278819444</v>
      </c>
      <c r="B8013" s="5" t="s">
        <v>65</v>
      </c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 t="s">
        <v>19017</v>
      </c>
      <c r="R8013" s="6">
        <v>79111532148</v>
      </c>
      <c r="S8013" s="6"/>
      <c r="T8013" s="6" t="s">
        <v>19018</v>
      </c>
      <c r="U8013" s="6" t="s">
        <v>16540</v>
      </c>
      <c r="V8013" s="7">
        <v>302</v>
      </c>
      <c r="W8013" s="8">
        <v>44151</v>
      </c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6"/>
      <c r="AV8013" s="6"/>
      <c r="AW8013" s="6"/>
      <c r="AX8013" s="6"/>
      <c r="AY8013" s="6"/>
      <c r="AZ8013" s="6"/>
      <c r="BA8013" s="6"/>
      <c r="BB8013" s="6"/>
      <c r="BC8013" s="6"/>
      <c r="BD8013" s="6"/>
      <c r="BE8013" s="6"/>
      <c r="BF8013" s="6"/>
      <c r="BG8013" s="6"/>
      <c r="BH8013" s="6"/>
      <c r="BI8013" s="6"/>
      <c r="BJ8013" s="6"/>
      <c r="BK8013" s="6"/>
      <c r="BL8013" s="6"/>
      <c r="BM8013" s="6"/>
      <c r="BN8013" s="6"/>
      <c r="BO8013" s="6"/>
      <c r="BP8013" s="6"/>
      <c r="BQ8013" s="6"/>
      <c r="BR8013" s="6"/>
      <c r="BS8013" s="6"/>
      <c r="BT8013" s="6"/>
      <c r="BU8013" s="6"/>
      <c r="BV8013" s="6"/>
      <c r="BW8013" s="6"/>
      <c r="BX8013" s="6"/>
      <c r="BY8013" s="6"/>
      <c r="BZ8013" s="6"/>
      <c r="CA8013" s="6"/>
      <c r="CB8013" s="6"/>
      <c r="CC8013" s="6"/>
      <c r="CD8013" s="6"/>
      <c r="CE8013" s="6"/>
      <c r="CF8013" s="6"/>
      <c r="CG8013" s="6"/>
      <c r="CH8013" s="6"/>
    </row>
    <row r="8014" ht="15.15" hidden="1" spans="1:86">
      <c r="A8014" s="4">
        <v>44151.634212963</v>
      </c>
      <c r="B8014" s="5" t="s">
        <v>44</v>
      </c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 t="s">
        <v>19017</v>
      </c>
      <c r="AM8014" s="6">
        <v>79111532148</v>
      </c>
      <c r="AN8014" s="6"/>
      <c r="AO8014" s="6" t="s">
        <v>19018</v>
      </c>
      <c r="AP8014" s="6" t="s">
        <v>16540</v>
      </c>
      <c r="AQ8014" s="7">
        <v>302.502</v>
      </c>
      <c r="AR8014" s="8">
        <v>44151</v>
      </c>
      <c r="AS8014" s="6"/>
      <c r="AT8014" s="6"/>
      <c r="AU8014" s="6"/>
      <c r="AV8014" s="6"/>
      <c r="AW8014" s="6"/>
      <c r="AX8014" s="6"/>
      <c r="AY8014" s="6"/>
      <c r="AZ8014" s="6"/>
      <c r="BA8014" s="6"/>
      <c r="BB8014" s="6"/>
      <c r="BC8014" s="6"/>
      <c r="BD8014" s="6"/>
      <c r="BE8014" s="6"/>
      <c r="BF8014" s="6"/>
      <c r="BG8014" s="6"/>
      <c r="BH8014" s="6"/>
      <c r="BI8014" s="6"/>
      <c r="BJ8014" s="6"/>
      <c r="BK8014" s="6"/>
      <c r="BL8014" s="6"/>
      <c r="BM8014" s="6"/>
      <c r="BN8014" s="6"/>
      <c r="BO8014" s="6"/>
      <c r="BP8014" s="6"/>
      <c r="BQ8014" s="6"/>
      <c r="BR8014" s="6"/>
      <c r="BS8014" s="6"/>
      <c r="BT8014" s="6"/>
      <c r="BU8014" s="6"/>
      <c r="BV8014" s="6"/>
      <c r="BW8014" s="6"/>
      <c r="BX8014" s="6"/>
      <c r="BY8014" s="6"/>
      <c r="BZ8014" s="6"/>
      <c r="CA8014" s="6"/>
      <c r="CB8014" s="6"/>
      <c r="CC8014" s="6"/>
      <c r="CD8014" s="6"/>
      <c r="CE8014" s="6"/>
      <c r="CF8014" s="6"/>
      <c r="CG8014" s="6"/>
      <c r="CH8014" s="6"/>
    </row>
    <row r="8015" ht="15.15" hidden="1" spans="1:86">
      <c r="A8015" s="4">
        <v>44151.6356134259</v>
      </c>
      <c r="B8015" s="6" t="s">
        <v>15</v>
      </c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 t="s">
        <v>19019</v>
      </c>
      <c r="AF8015" s="7">
        <v>89219730917</v>
      </c>
      <c r="AG8015" s="6" t="s">
        <v>19020</v>
      </c>
      <c r="AH8015" s="6" t="s">
        <v>19021</v>
      </c>
      <c r="AI8015" s="6" t="s">
        <v>19022</v>
      </c>
      <c r="AJ8015" s="7">
        <v>101</v>
      </c>
      <c r="AK8015" s="6" t="s">
        <v>20</v>
      </c>
      <c r="AL8015" s="6"/>
      <c r="AM8015" s="6"/>
      <c r="AN8015" s="6"/>
      <c r="AO8015" s="6"/>
      <c r="AP8015" s="6"/>
      <c r="AQ8015" s="6"/>
      <c r="AR8015" s="6"/>
      <c r="AS8015" s="6"/>
      <c r="AT8015" s="6"/>
      <c r="AU8015" s="6"/>
      <c r="AV8015" s="6"/>
      <c r="AW8015" s="6"/>
      <c r="AX8015" s="6"/>
      <c r="AY8015" s="6"/>
      <c r="AZ8015" s="6"/>
      <c r="BA8015" s="6"/>
      <c r="BB8015" s="6"/>
      <c r="BC8015" s="6"/>
      <c r="BD8015" s="6"/>
      <c r="BE8015" s="6"/>
      <c r="BF8015" s="6"/>
      <c r="BG8015" s="6"/>
      <c r="BH8015" s="6"/>
      <c r="BI8015" s="6"/>
      <c r="BJ8015" s="6"/>
      <c r="BK8015" s="6"/>
      <c r="BL8015" s="6"/>
      <c r="BM8015" s="6"/>
      <c r="BN8015" s="6"/>
      <c r="BO8015" s="6"/>
      <c r="BP8015" s="6"/>
      <c r="BQ8015" s="6"/>
      <c r="BR8015" s="6"/>
      <c r="BS8015" s="6"/>
      <c r="BT8015" s="6"/>
      <c r="BU8015" s="6"/>
      <c r="BV8015" s="6"/>
      <c r="BW8015" s="6"/>
      <c r="BX8015" s="6"/>
      <c r="BY8015" s="6"/>
      <c r="BZ8015" s="6"/>
      <c r="CA8015" s="6"/>
      <c r="CB8015" s="6"/>
      <c r="CC8015" s="6"/>
      <c r="CD8015" s="6"/>
      <c r="CE8015" s="6"/>
      <c r="CF8015" s="6"/>
      <c r="CG8015" s="6"/>
      <c r="CH8015" s="6"/>
    </row>
    <row r="8016" ht="15.15" hidden="1" spans="1:86">
      <c r="A8016" s="4">
        <v>44151.6418634259</v>
      </c>
      <c r="B8016" s="6" t="s">
        <v>365</v>
      </c>
      <c r="C8016" s="6" t="s">
        <v>5574</v>
      </c>
      <c r="D8016" s="7">
        <v>89660391002</v>
      </c>
      <c r="E8016" s="6" t="s">
        <v>19023</v>
      </c>
      <c r="F8016" s="6" t="s">
        <v>19024</v>
      </c>
      <c r="G8016" s="6" t="s">
        <v>5577</v>
      </c>
      <c r="H8016" s="6" t="s">
        <v>5578</v>
      </c>
      <c r="I8016" s="8">
        <v>44151</v>
      </c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  <c r="AV8016" s="6"/>
      <c r="AW8016" s="6"/>
      <c r="AX8016" s="6"/>
      <c r="AY8016" s="6"/>
      <c r="AZ8016" s="6"/>
      <c r="BA8016" s="6"/>
      <c r="BB8016" s="6"/>
      <c r="BC8016" s="6"/>
      <c r="BD8016" s="6"/>
      <c r="BE8016" s="6"/>
      <c r="BF8016" s="6"/>
      <c r="BG8016" s="6"/>
      <c r="BH8016" s="6"/>
      <c r="BI8016" s="6"/>
      <c r="BJ8016" s="6"/>
      <c r="BK8016" s="6"/>
      <c r="BL8016" s="6"/>
      <c r="BM8016" s="6"/>
      <c r="BN8016" s="6"/>
      <c r="BO8016" s="6"/>
      <c r="BP8016" s="6"/>
      <c r="BQ8016" s="6"/>
      <c r="BR8016" s="6"/>
      <c r="BS8016" s="6"/>
      <c r="BT8016" s="6"/>
      <c r="BU8016" s="6"/>
      <c r="BV8016" s="6"/>
      <c r="BW8016" s="6"/>
      <c r="BX8016" s="6"/>
      <c r="BY8016" s="6"/>
      <c r="BZ8016" s="6"/>
      <c r="CA8016" s="6"/>
      <c r="CB8016" s="6"/>
      <c r="CC8016" s="6"/>
      <c r="CD8016" s="6"/>
      <c r="CE8016" s="6"/>
      <c r="CF8016" s="6"/>
      <c r="CG8016" s="6"/>
      <c r="CH8016" s="6"/>
    </row>
    <row r="8017" ht="15.15" hidden="1" spans="1:86">
      <c r="A8017" s="4">
        <v>44151.6476157407</v>
      </c>
      <c r="B8017" s="6" t="s">
        <v>365</v>
      </c>
      <c r="C8017" s="6" t="s">
        <v>19025</v>
      </c>
      <c r="D8017" s="6">
        <v>79111476798</v>
      </c>
      <c r="E8017" s="6" t="s">
        <v>19026</v>
      </c>
      <c r="F8017" s="6" t="s">
        <v>19027</v>
      </c>
      <c r="G8017" s="6" t="s">
        <v>19028</v>
      </c>
      <c r="H8017" s="7">
        <v>901</v>
      </c>
      <c r="I8017" s="8">
        <v>44151</v>
      </c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6"/>
      <c r="AS8017" s="6"/>
      <c r="AT8017" s="6"/>
      <c r="AU8017" s="6"/>
      <c r="AV8017" s="6"/>
      <c r="AW8017" s="6"/>
      <c r="AX8017" s="6"/>
      <c r="AY8017" s="6"/>
      <c r="AZ8017" s="6"/>
      <c r="BA8017" s="6"/>
      <c r="BB8017" s="6"/>
      <c r="BC8017" s="6"/>
      <c r="BD8017" s="6"/>
      <c r="BE8017" s="6"/>
      <c r="BF8017" s="6"/>
      <c r="BG8017" s="6"/>
      <c r="BH8017" s="6"/>
      <c r="BI8017" s="6"/>
      <c r="BJ8017" s="6"/>
      <c r="BK8017" s="6"/>
      <c r="BL8017" s="6"/>
      <c r="BM8017" s="6"/>
      <c r="BN8017" s="6"/>
      <c r="BO8017" s="6"/>
      <c r="BP8017" s="6"/>
      <c r="BQ8017" s="6"/>
      <c r="BR8017" s="6"/>
      <c r="BS8017" s="6"/>
      <c r="BT8017" s="6"/>
      <c r="BU8017" s="6"/>
      <c r="BV8017" s="6"/>
      <c r="BW8017" s="6"/>
      <c r="BX8017" s="6"/>
      <c r="BY8017" s="6"/>
      <c r="BZ8017" s="6"/>
      <c r="CA8017" s="6"/>
      <c r="CB8017" s="6"/>
      <c r="CC8017" s="6"/>
      <c r="CD8017" s="6"/>
      <c r="CE8017" s="6"/>
      <c r="CF8017" s="6"/>
      <c r="CG8017" s="6"/>
      <c r="CH8017" s="6"/>
    </row>
    <row r="8018" ht="15.15" spans="1:86">
      <c r="A8018" s="4">
        <v>44151.6530092593</v>
      </c>
      <c r="B8018" s="5" t="s">
        <v>11</v>
      </c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6"/>
      <c r="AS8018" s="6"/>
      <c r="AT8018" s="6"/>
      <c r="AU8018" s="6"/>
      <c r="AV8018" s="6"/>
      <c r="AW8018" s="6"/>
      <c r="AX8018" s="6"/>
      <c r="AY8018" s="6"/>
      <c r="AZ8018" s="6"/>
      <c r="BA8018" s="6"/>
      <c r="BB8018" s="6"/>
      <c r="BC8018" s="6"/>
      <c r="BD8018" s="6"/>
      <c r="BE8018" s="6"/>
      <c r="BF8018" s="6"/>
      <c r="BG8018" s="6"/>
      <c r="BH8018" s="6"/>
      <c r="BI8018" s="6"/>
      <c r="BJ8018" s="6"/>
      <c r="BK8018" s="6"/>
      <c r="BL8018" s="6"/>
      <c r="BM8018" s="6"/>
      <c r="BN8018" s="6"/>
      <c r="BO8018" s="6" t="s">
        <v>11334</v>
      </c>
      <c r="BP8018" s="7">
        <v>89119464354</v>
      </c>
      <c r="BQ8018" s="6" t="s">
        <v>19029</v>
      </c>
      <c r="BR8018" s="6" t="s">
        <v>19030</v>
      </c>
      <c r="BS8018" s="6" t="s">
        <v>16662</v>
      </c>
      <c r="BT8018" s="7">
        <v>215</v>
      </c>
      <c r="BU8018" s="8">
        <v>44151</v>
      </c>
      <c r="BV8018" s="6"/>
      <c r="BW8018" s="6"/>
      <c r="BX8018" s="6"/>
      <c r="BY8018" s="6"/>
      <c r="BZ8018" s="6"/>
      <c r="CA8018" s="6"/>
      <c r="CB8018" s="6"/>
      <c r="CC8018" s="6"/>
      <c r="CD8018" s="6"/>
      <c r="CE8018" s="6"/>
      <c r="CF8018" s="6"/>
      <c r="CG8018" s="6"/>
      <c r="CH8018" s="6"/>
    </row>
    <row r="8019" ht="15.15" hidden="1" spans="1:86">
      <c r="A8019" s="4">
        <v>44151.6537037037</v>
      </c>
      <c r="B8019" s="6" t="s">
        <v>15</v>
      </c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 t="s">
        <v>17861</v>
      </c>
      <c r="AF8019" s="6">
        <v>79213773658</v>
      </c>
      <c r="AG8019" s="6" t="s">
        <v>17863</v>
      </c>
      <c r="AH8019" s="6" t="s">
        <v>17864</v>
      </c>
      <c r="AI8019" s="6" t="s">
        <v>19031</v>
      </c>
      <c r="AJ8019" s="7">
        <v>602</v>
      </c>
      <c r="AK8019" s="6" t="s">
        <v>74</v>
      </c>
      <c r="AL8019" s="6"/>
      <c r="AM8019" s="6"/>
      <c r="AN8019" s="6"/>
      <c r="AO8019" s="6"/>
      <c r="AP8019" s="6"/>
      <c r="AQ8019" s="6"/>
      <c r="AR8019" s="6"/>
      <c r="AS8019" s="6"/>
      <c r="AT8019" s="6"/>
      <c r="AU8019" s="6"/>
      <c r="AV8019" s="6"/>
      <c r="AW8019" s="6"/>
      <c r="AX8019" s="6"/>
      <c r="AY8019" s="6"/>
      <c r="AZ8019" s="6"/>
      <c r="BA8019" s="6"/>
      <c r="BB8019" s="6"/>
      <c r="BC8019" s="6"/>
      <c r="BD8019" s="6"/>
      <c r="BE8019" s="6"/>
      <c r="BF8019" s="6"/>
      <c r="BG8019" s="6"/>
      <c r="BH8019" s="6"/>
      <c r="BI8019" s="6"/>
      <c r="BJ8019" s="6"/>
      <c r="BK8019" s="6"/>
      <c r="BL8019" s="6"/>
      <c r="BM8019" s="6"/>
      <c r="BN8019" s="6"/>
      <c r="BO8019" s="6"/>
      <c r="BP8019" s="6"/>
      <c r="BQ8019" s="6"/>
      <c r="BR8019" s="6"/>
      <c r="BS8019" s="6"/>
      <c r="BT8019" s="6"/>
      <c r="BU8019" s="6"/>
      <c r="BV8019" s="6"/>
      <c r="BW8019" s="6"/>
      <c r="BX8019" s="6"/>
      <c r="BY8019" s="6"/>
      <c r="BZ8019" s="6"/>
      <c r="CA8019" s="6"/>
      <c r="CB8019" s="6"/>
      <c r="CC8019" s="6"/>
      <c r="CD8019" s="6"/>
      <c r="CE8019" s="6"/>
      <c r="CF8019" s="6"/>
      <c r="CG8019" s="6"/>
      <c r="CH8019" s="6"/>
    </row>
    <row r="8020" ht="15.15" spans="1:86">
      <c r="A8020" s="4">
        <v>44151.6549074074</v>
      </c>
      <c r="B8020" s="5" t="s">
        <v>11</v>
      </c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  <c r="AV8020" s="6"/>
      <c r="AW8020" s="6"/>
      <c r="AX8020" s="6"/>
      <c r="AY8020" s="6"/>
      <c r="AZ8020" s="6"/>
      <c r="BA8020" s="6"/>
      <c r="BB8020" s="6"/>
      <c r="BC8020" s="6"/>
      <c r="BD8020" s="6"/>
      <c r="BE8020" s="6"/>
      <c r="BF8020" s="6"/>
      <c r="BG8020" s="6"/>
      <c r="BH8020" s="6"/>
      <c r="BI8020" s="6"/>
      <c r="BJ8020" s="6"/>
      <c r="BK8020" s="6"/>
      <c r="BL8020" s="6"/>
      <c r="BM8020" s="6"/>
      <c r="BN8020" s="6"/>
      <c r="BO8020" s="6" t="s">
        <v>19032</v>
      </c>
      <c r="BP8020" s="6">
        <v>79052204995</v>
      </c>
      <c r="BQ8020" s="6" t="s">
        <v>19033</v>
      </c>
      <c r="BR8020" s="6" t="s">
        <v>19034</v>
      </c>
      <c r="BS8020" s="6" t="s">
        <v>19035</v>
      </c>
      <c r="BT8020" s="7">
        <v>215</v>
      </c>
      <c r="BU8020" s="8">
        <v>44151</v>
      </c>
      <c r="BV8020" s="6"/>
      <c r="BW8020" s="6"/>
      <c r="BX8020" s="6"/>
      <c r="BY8020" s="6"/>
      <c r="BZ8020" s="6"/>
      <c r="CA8020" s="6"/>
      <c r="CB8020" s="6"/>
      <c r="CC8020" s="6"/>
      <c r="CD8020" s="6"/>
      <c r="CE8020" s="6"/>
      <c r="CF8020" s="6"/>
      <c r="CG8020" s="6"/>
      <c r="CH8020" s="6"/>
    </row>
    <row r="8021" ht="15.15" hidden="1" spans="1:86">
      <c r="A8021" s="4">
        <v>44151.6570023148</v>
      </c>
      <c r="B8021" s="5" t="s">
        <v>192</v>
      </c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  <c r="AV8021" s="6"/>
      <c r="AW8021" s="6"/>
      <c r="AX8021" s="6"/>
      <c r="AY8021" s="6"/>
      <c r="AZ8021" s="6" t="s">
        <v>14478</v>
      </c>
      <c r="BA8021" s="6" t="s">
        <v>19036</v>
      </c>
      <c r="BB8021" s="6" t="s">
        <v>19037</v>
      </c>
      <c r="BC8021" s="6" t="s">
        <v>19038</v>
      </c>
      <c r="BD8021" s="6" t="s">
        <v>4425</v>
      </c>
      <c r="BE8021" s="7">
        <v>130</v>
      </c>
      <c r="BF8021" s="8">
        <v>44149</v>
      </c>
      <c r="BG8021" s="6"/>
      <c r="BH8021" s="6"/>
      <c r="BI8021" s="6"/>
      <c r="BJ8021" s="6"/>
      <c r="BK8021" s="6"/>
      <c r="BL8021" s="6"/>
      <c r="BM8021" s="6"/>
      <c r="BN8021" s="6"/>
      <c r="BO8021" s="6"/>
      <c r="BP8021" s="6"/>
      <c r="BQ8021" s="6"/>
      <c r="BR8021" s="6"/>
      <c r="BS8021" s="6"/>
      <c r="BT8021" s="6"/>
      <c r="BU8021" s="6"/>
      <c r="BV8021" s="6"/>
      <c r="BW8021" s="6"/>
      <c r="BX8021" s="6"/>
      <c r="BY8021" s="6"/>
      <c r="BZ8021" s="6"/>
      <c r="CA8021" s="6"/>
      <c r="CB8021" s="6"/>
      <c r="CC8021" s="6"/>
      <c r="CD8021" s="6"/>
      <c r="CE8021" s="6"/>
      <c r="CF8021" s="6"/>
      <c r="CG8021" s="6"/>
      <c r="CH8021" s="6"/>
    </row>
    <row r="8022" ht="15.15" hidden="1" spans="1:86">
      <c r="A8022" s="4">
        <v>44151.6583333333</v>
      </c>
      <c r="B8022" s="5" t="s">
        <v>192</v>
      </c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6"/>
      <c r="AX8022" s="6"/>
      <c r="AY8022" s="6"/>
      <c r="AZ8022" s="6" t="s">
        <v>19039</v>
      </c>
      <c r="BA8022" s="7">
        <v>91170793922</v>
      </c>
      <c r="BB8022" s="6" t="s">
        <v>46</v>
      </c>
      <c r="BC8022" s="6" t="s">
        <v>19040</v>
      </c>
      <c r="BD8022" s="6" t="s">
        <v>773</v>
      </c>
      <c r="BE8022" s="7">
        <v>108</v>
      </c>
      <c r="BF8022" s="8">
        <v>44151</v>
      </c>
      <c r="BG8022" s="6"/>
      <c r="BH8022" s="6"/>
      <c r="BI8022" s="6"/>
      <c r="BJ8022" s="6"/>
      <c r="BK8022" s="6"/>
      <c r="BL8022" s="6"/>
      <c r="BM8022" s="6"/>
      <c r="BN8022" s="6"/>
      <c r="BO8022" s="6"/>
      <c r="BP8022" s="6"/>
      <c r="BQ8022" s="6"/>
      <c r="BR8022" s="6"/>
      <c r="BS8022" s="6"/>
      <c r="BT8022" s="6"/>
      <c r="BU8022" s="6"/>
      <c r="BV8022" s="6"/>
      <c r="BW8022" s="6"/>
      <c r="BX8022" s="6"/>
      <c r="BY8022" s="6"/>
      <c r="BZ8022" s="6"/>
      <c r="CA8022" s="6"/>
      <c r="CB8022" s="6"/>
      <c r="CC8022" s="6"/>
      <c r="CD8022" s="6"/>
      <c r="CE8022" s="6"/>
      <c r="CF8022" s="6"/>
      <c r="CG8022" s="6"/>
      <c r="CH8022" s="6"/>
    </row>
    <row r="8023" ht="15.15" spans="1:86">
      <c r="A8023" s="4">
        <v>44151.6585648148</v>
      </c>
      <c r="B8023" s="5" t="s">
        <v>11</v>
      </c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6"/>
      <c r="AV8023" s="6"/>
      <c r="AW8023" s="6"/>
      <c r="AX8023" s="6"/>
      <c r="AY8023" s="6"/>
      <c r="AZ8023" s="6"/>
      <c r="BA8023" s="6"/>
      <c r="BB8023" s="6"/>
      <c r="BC8023" s="6"/>
      <c r="BD8023" s="6"/>
      <c r="BE8023" s="6"/>
      <c r="BF8023" s="6"/>
      <c r="BG8023" s="6"/>
      <c r="BH8023" s="6"/>
      <c r="BI8023" s="6"/>
      <c r="BJ8023" s="6"/>
      <c r="BK8023" s="6"/>
      <c r="BL8023" s="6"/>
      <c r="BM8023" s="6"/>
      <c r="BN8023" s="6"/>
      <c r="BO8023" s="6" t="s">
        <v>19041</v>
      </c>
      <c r="BP8023" s="6">
        <v>79217478528</v>
      </c>
      <c r="BQ8023" s="6" t="s">
        <v>19042</v>
      </c>
      <c r="BR8023" s="6" t="s">
        <v>19043</v>
      </c>
      <c r="BS8023" s="6" t="s">
        <v>12595</v>
      </c>
      <c r="BT8023" s="6" t="s">
        <v>19044</v>
      </c>
      <c r="BU8023" s="8">
        <v>44150</v>
      </c>
      <c r="BV8023" s="6"/>
      <c r="BW8023" s="6"/>
      <c r="BX8023" s="6"/>
      <c r="BY8023" s="6"/>
      <c r="BZ8023" s="6"/>
      <c r="CA8023" s="6"/>
      <c r="CB8023" s="6"/>
      <c r="CC8023" s="6"/>
      <c r="CD8023" s="6"/>
      <c r="CE8023" s="6"/>
      <c r="CF8023" s="6"/>
      <c r="CG8023" s="6"/>
      <c r="CH8023" s="6"/>
    </row>
    <row r="8024" ht="15.15" hidden="1" spans="1:86">
      <c r="A8024" s="4">
        <v>44151.6647453704</v>
      </c>
      <c r="B8024" s="5" t="s">
        <v>192</v>
      </c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  <c r="AV8024" s="6"/>
      <c r="AW8024" s="6"/>
      <c r="AX8024" s="6"/>
      <c r="AY8024" s="6"/>
      <c r="AZ8024" s="6" t="s">
        <v>19045</v>
      </c>
      <c r="BA8024" s="7">
        <v>89118394243</v>
      </c>
      <c r="BB8024" s="6" t="s">
        <v>19046</v>
      </c>
      <c r="BC8024" s="6" t="s">
        <v>19047</v>
      </c>
      <c r="BD8024" s="6" t="s">
        <v>193</v>
      </c>
      <c r="BE8024" s="7">
        <v>116</v>
      </c>
      <c r="BF8024" s="8">
        <v>44151</v>
      </c>
      <c r="BG8024" s="6"/>
      <c r="BH8024" s="6"/>
      <c r="BI8024" s="6"/>
      <c r="BJ8024" s="6"/>
      <c r="BK8024" s="6"/>
      <c r="BL8024" s="6"/>
      <c r="BM8024" s="6"/>
      <c r="BN8024" s="6"/>
      <c r="BO8024" s="6"/>
      <c r="BP8024" s="6"/>
      <c r="BQ8024" s="6"/>
      <c r="BR8024" s="6"/>
      <c r="BS8024" s="6"/>
      <c r="BT8024" s="6"/>
      <c r="BU8024" s="6"/>
      <c r="BV8024" s="6"/>
      <c r="BW8024" s="6"/>
      <c r="BX8024" s="6"/>
      <c r="BY8024" s="6"/>
      <c r="BZ8024" s="6"/>
      <c r="CA8024" s="6"/>
      <c r="CB8024" s="6"/>
      <c r="CC8024" s="6"/>
      <c r="CD8024" s="6"/>
      <c r="CE8024" s="6"/>
      <c r="CF8024" s="6"/>
      <c r="CG8024" s="6"/>
      <c r="CH8024" s="6"/>
    </row>
    <row r="8025" ht="15.15" hidden="1" spans="1:86">
      <c r="A8025" s="4">
        <v>44151.6777430556</v>
      </c>
      <c r="B8025" s="5" t="s">
        <v>65</v>
      </c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 t="s">
        <v>19048</v>
      </c>
      <c r="R8025" s="7">
        <v>89119842228</v>
      </c>
      <c r="S8025" s="6" t="s">
        <v>19049</v>
      </c>
      <c r="T8025" s="6" t="s">
        <v>19050</v>
      </c>
      <c r="U8025" s="6" t="s">
        <v>5137</v>
      </c>
      <c r="V8025" s="7">
        <v>202</v>
      </c>
      <c r="W8025" s="8">
        <v>44151</v>
      </c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6"/>
      <c r="AV8025" s="6"/>
      <c r="AW8025" s="6"/>
      <c r="AX8025" s="6"/>
      <c r="AY8025" s="6"/>
      <c r="AZ8025" s="6"/>
      <c r="BA8025" s="6"/>
      <c r="BB8025" s="6"/>
      <c r="BC8025" s="6"/>
      <c r="BD8025" s="6"/>
      <c r="BE8025" s="6"/>
      <c r="BF8025" s="6"/>
      <c r="BG8025" s="6"/>
      <c r="BH8025" s="6"/>
      <c r="BI8025" s="6"/>
      <c r="BJ8025" s="6"/>
      <c r="BK8025" s="6"/>
      <c r="BL8025" s="6"/>
      <c r="BM8025" s="6"/>
      <c r="BN8025" s="6"/>
      <c r="BO8025" s="6"/>
      <c r="BP8025" s="6"/>
      <c r="BQ8025" s="6"/>
      <c r="BR8025" s="6"/>
      <c r="BS8025" s="6"/>
      <c r="BT8025" s="6"/>
      <c r="BU8025" s="6"/>
      <c r="BV8025" s="6"/>
      <c r="BW8025" s="6"/>
      <c r="BX8025" s="6"/>
      <c r="BY8025" s="6"/>
      <c r="BZ8025" s="6"/>
      <c r="CA8025" s="6"/>
      <c r="CB8025" s="6"/>
      <c r="CC8025" s="6"/>
      <c r="CD8025" s="6"/>
      <c r="CE8025" s="6"/>
      <c r="CF8025" s="6"/>
      <c r="CG8025" s="6"/>
      <c r="CH8025" s="6"/>
    </row>
    <row r="8026" ht="15.15" hidden="1" spans="1:86">
      <c r="A8026" s="4">
        <v>44151.678125</v>
      </c>
      <c r="B8026" s="5" t="s">
        <v>169</v>
      </c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 t="s">
        <v>8426</v>
      </c>
      <c r="Y8026" s="6">
        <v>79533584317</v>
      </c>
      <c r="Z8026" s="6" t="s">
        <v>8427</v>
      </c>
      <c r="AA8026" s="6" t="s">
        <v>8428</v>
      </c>
      <c r="AB8026" s="6" t="s">
        <v>5165</v>
      </c>
      <c r="AC8026" s="7">
        <v>102</v>
      </c>
      <c r="AD8026" s="8">
        <v>44151</v>
      </c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  <c r="AV8026" s="6"/>
      <c r="AW8026" s="6"/>
      <c r="AX8026" s="6"/>
      <c r="AY8026" s="6"/>
      <c r="AZ8026" s="6"/>
      <c r="BA8026" s="6"/>
      <c r="BB8026" s="6"/>
      <c r="BC8026" s="6"/>
      <c r="BD8026" s="6"/>
      <c r="BE8026" s="6"/>
      <c r="BF8026" s="6"/>
      <c r="BG8026" s="6"/>
      <c r="BH8026" s="6"/>
      <c r="BI8026" s="6"/>
      <c r="BJ8026" s="6"/>
      <c r="BK8026" s="6"/>
      <c r="BL8026" s="6"/>
      <c r="BM8026" s="6"/>
      <c r="BN8026" s="6"/>
      <c r="BO8026" s="6"/>
      <c r="BP8026" s="6"/>
      <c r="BQ8026" s="6"/>
      <c r="BR8026" s="6"/>
      <c r="BS8026" s="6"/>
      <c r="BT8026" s="6"/>
      <c r="BU8026" s="6"/>
      <c r="BV8026" s="6"/>
      <c r="BW8026" s="6"/>
      <c r="BX8026" s="6"/>
      <c r="BY8026" s="6"/>
      <c r="BZ8026" s="6"/>
      <c r="CA8026" s="6"/>
      <c r="CB8026" s="6"/>
      <c r="CC8026" s="6"/>
      <c r="CD8026" s="6"/>
      <c r="CE8026" s="6"/>
      <c r="CF8026" s="6"/>
      <c r="CG8026" s="6"/>
      <c r="CH8026" s="6"/>
    </row>
    <row r="8027" ht="15.15" hidden="1" spans="1:86">
      <c r="A8027" s="4">
        <v>44151.6796875</v>
      </c>
      <c r="B8027" s="5" t="s">
        <v>65</v>
      </c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 t="s">
        <v>19048</v>
      </c>
      <c r="R8027" s="7">
        <v>89119842228</v>
      </c>
      <c r="S8027" s="6" t="s">
        <v>19049</v>
      </c>
      <c r="T8027" s="6" t="s">
        <v>19050</v>
      </c>
      <c r="U8027" s="6" t="s">
        <v>5306</v>
      </c>
      <c r="V8027" s="6" t="s">
        <v>5125</v>
      </c>
      <c r="W8027" s="8">
        <v>44151</v>
      </c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6"/>
      <c r="AV8027" s="6"/>
      <c r="AW8027" s="6"/>
      <c r="AX8027" s="6"/>
      <c r="AY8027" s="6"/>
      <c r="AZ8027" s="6"/>
      <c r="BA8027" s="6"/>
      <c r="BB8027" s="6"/>
      <c r="BC8027" s="6"/>
      <c r="BD8027" s="6"/>
      <c r="BE8027" s="6"/>
      <c r="BF8027" s="6"/>
      <c r="BG8027" s="6"/>
      <c r="BH8027" s="6"/>
      <c r="BI8027" s="6"/>
      <c r="BJ8027" s="6"/>
      <c r="BK8027" s="6"/>
      <c r="BL8027" s="6"/>
      <c r="BM8027" s="6"/>
      <c r="BN8027" s="6"/>
      <c r="BO8027" s="6"/>
      <c r="BP8027" s="6"/>
      <c r="BQ8027" s="6"/>
      <c r="BR8027" s="6"/>
      <c r="BS8027" s="6"/>
      <c r="BT8027" s="6"/>
      <c r="BU8027" s="6"/>
      <c r="BV8027" s="6"/>
      <c r="BW8027" s="6"/>
      <c r="BX8027" s="6"/>
      <c r="BY8027" s="6"/>
      <c r="BZ8027" s="6"/>
      <c r="CA8027" s="6"/>
      <c r="CB8027" s="6"/>
      <c r="CC8027" s="6"/>
      <c r="CD8027" s="6"/>
      <c r="CE8027" s="6"/>
      <c r="CF8027" s="6"/>
      <c r="CG8027" s="6"/>
      <c r="CH8027" s="6"/>
    </row>
    <row r="8028" ht="15.15" hidden="1" spans="1:86">
      <c r="A8028" s="4">
        <v>44151.6801273148</v>
      </c>
      <c r="B8028" s="5" t="s">
        <v>169</v>
      </c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 t="s">
        <v>8426</v>
      </c>
      <c r="Y8028" s="6">
        <v>79533584317</v>
      </c>
      <c r="Z8028" s="6" t="s">
        <v>8427</v>
      </c>
      <c r="AA8028" s="6" t="s">
        <v>8428</v>
      </c>
      <c r="AB8028" s="6" t="s">
        <v>1988</v>
      </c>
      <c r="AC8028" s="6" t="s">
        <v>5235</v>
      </c>
      <c r="AD8028" s="8">
        <v>44151</v>
      </c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  <c r="AV8028" s="6"/>
      <c r="AW8028" s="6"/>
      <c r="AX8028" s="6"/>
      <c r="AY8028" s="6"/>
      <c r="AZ8028" s="6"/>
      <c r="BA8028" s="6"/>
      <c r="BB8028" s="6"/>
      <c r="BC8028" s="6"/>
      <c r="BD8028" s="6"/>
      <c r="BE8028" s="6"/>
      <c r="BF8028" s="6"/>
      <c r="BG8028" s="6"/>
      <c r="BH8028" s="6"/>
      <c r="BI8028" s="6"/>
      <c r="BJ8028" s="6"/>
      <c r="BK8028" s="6"/>
      <c r="BL8028" s="6"/>
      <c r="BM8028" s="6"/>
      <c r="BN8028" s="6"/>
      <c r="BO8028" s="6"/>
      <c r="BP8028" s="6"/>
      <c r="BQ8028" s="6"/>
      <c r="BR8028" s="6"/>
      <c r="BS8028" s="6"/>
      <c r="BT8028" s="6"/>
      <c r="BU8028" s="6"/>
      <c r="BV8028" s="6"/>
      <c r="BW8028" s="6"/>
      <c r="BX8028" s="6"/>
      <c r="BY8028" s="6"/>
      <c r="BZ8028" s="6"/>
      <c r="CA8028" s="6"/>
      <c r="CB8028" s="6"/>
      <c r="CC8028" s="6"/>
      <c r="CD8028" s="6"/>
      <c r="CE8028" s="6"/>
      <c r="CF8028" s="6"/>
      <c r="CG8028" s="6"/>
      <c r="CH8028" s="6"/>
    </row>
    <row r="8029" ht="15.15" hidden="1" spans="1:86">
      <c r="A8029" s="4">
        <v>44151.6925115741</v>
      </c>
      <c r="B8029" s="5" t="s">
        <v>65</v>
      </c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 t="s">
        <v>2994</v>
      </c>
      <c r="R8029" s="7">
        <v>89213006949</v>
      </c>
      <c r="S8029" s="6" t="s">
        <v>2995</v>
      </c>
      <c r="T8029" s="6" t="s">
        <v>2996</v>
      </c>
      <c r="U8029" s="6" t="s">
        <v>19051</v>
      </c>
      <c r="V8029" s="7">
        <v>106</v>
      </c>
      <c r="W8029" s="8">
        <v>44151</v>
      </c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6"/>
      <c r="AV8029" s="6"/>
      <c r="AW8029" s="6"/>
      <c r="AX8029" s="6"/>
      <c r="AY8029" s="6"/>
      <c r="AZ8029" s="6"/>
      <c r="BA8029" s="6"/>
      <c r="BB8029" s="6"/>
      <c r="BC8029" s="6"/>
      <c r="BD8029" s="6"/>
      <c r="BE8029" s="6"/>
      <c r="BF8029" s="6"/>
      <c r="BG8029" s="6"/>
      <c r="BH8029" s="6"/>
      <c r="BI8029" s="6"/>
      <c r="BJ8029" s="6"/>
      <c r="BK8029" s="6"/>
      <c r="BL8029" s="6"/>
      <c r="BM8029" s="6"/>
      <c r="BN8029" s="6"/>
      <c r="BO8029" s="6"/>
      <c r="BP8029" s="6"/>
      <c r="BQ8029" s="6"/>
      <c r="BR8029" s="6"/>
      <c r="BS8029" s="6"/>
      <c r="BT8029" s="6"/>
      <c r="BU8029" s="6"/>
      <c r="BV8029" s="6"/>
      <c r="BW8029" s="6"/>
      <c r="BX8029" s="6"/>
      <c r="BY8029" s="6"/>
      <c r="BZ8029" s="6"/>
      <c r="CA8029" s="6"/>
      <c r="CB8029" s="6"/>
      <c r="CC8029" s="6"/>
      <c r="CD8029" s="6"/>
      <c r="CE8029" s="6"/>
      <c r="CF8029" s="6"/>
      <c r="CG8029" s="6"/>
      <c r="CH8029" s="6"/>
    </row>
    <row r="8030" ht="15.15" hidden="1" spans="1:86">
      <c r="A8030" s="4">
        <v>44151.6927083333</v>
      </c>
      <c r="B8030" s="5" t="s">
        <v>65</v>
      </c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 t="s">
        <v>19052</v>
      </c>
      <c r="R8030" s="7">
        <v>89215972776</v>
      </c>
      <c r="S8030" s="6" t="s">
        <v>19053</v>
      </c>
      <c r="T8030" s="6" t="s">
        <v>19054</v>
      </c>
      <c r="U8030" s="6" t="s">
        <v>633</v>
      </c>
      <c r="V8030" s="7">
        <v>103</v>
      </c>
      <c r="W8030" s="8">
        <v>44144</v>
      </c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  <c r="AV8030" s="6"/>
      <c r="AW8030" s="6"/>
      <c r="AX8030" s="6"/>
      <c r="AY8030" s="6"/>
      <c r="AZ8030" s="6"/>
      <c r="BA8030" s="6"/>
      <c r="BB8030" s="6"/>
      <c r="BC8030" s="6"/>
      <c r="BD8030" s="6"/>
      <c r="BE8030" s="6"/>
      <c r="BF8030" s="6"/>
      <c r="BG8030" s="6"/>
      <c r="BH8030" s="6"/>
      <c r="BI8030" s="6"/>
      <c r="BJ8030" s="6"/>
      <c r="BK8030" s="6"/>
      <c r="BL8030" s="6"/>
      <c r="BM8030" s="6"/>
      <c r="BN8030" s="6"/>
      <c r="BO8030" s="6"/>
      <c r="BP8030" s="6"/>
      <c r="BQ8030" s="6"/>
      <c r="BR8030" s="6"/>
      <c r="BS8030" s="6"/>
      <c r="BT8030" s="6"/>
      <c r="BU8030" s="6"/>
      <c r="BV8030" s="6"/>
      <c r="BW8030" s="6"/>
      <c r="BX8030" s="6"/>
      <c r="BY8030" s="6"/>
      <c r="BZ8030" s="6"/>
      <c r="CA8030" s="6"/>
      <c r="CB8030" s="6"/>
      <c r="CC8030" s="6"/>
      <c r="CD8030" s="6"/>
      <c r="CE8030" s="6"/>
      <c r="CF8030" s="6"/>
      <c r="CG8030" s="6"/>
      <c r="CH8030" s="6"/>
    </row>
    <row r="8031" ht="15.15" hidden="1" spans="1:86">
      <c r="A8031" s="4">
        <v>44151.6928356482</v>
      </c>
      <c r="B8031" s="5" t="s">
        <v>65</v>
      </c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 t="s">
        <v>19052</v>
      </c>
      <c r="R8031" s="7">
        <v>89215972776</v>
      </c>
      <c r="S8031" s="6" t="s">
        <v>19053</v>
      </c>
      <c r="T8031" s="6" t="s">
        <v>19054</v>
      </c>
      <c r="U8031" s="6" t="s">
        <v>633</v>
      </c>
      <c r="V8031" s="7">
        <v>103</v>
      </c>
      <c r="W8031" s="8">
        <v>44144</v>
      </c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6"/>
      <c r="AV8031" s="6"/>
      <c r="AW8031" s="6"/>
      <c r="AX8031" s="6"/>
      <c r="AY8031" s="6"/>
      <c r="AZ8031" s="6"/>
      <c r="BA8031" s="6"/>
      <c r="BB8031" s="6"/>
      <c r="BC8031" s="6"/>
      <c r="BD8031" s="6"/>
      <c r="BE8031" s="6"/>
      <c r="BF8031" s="6"/>
      <c r="BG8031" s="6"/>
      <c r="BH8031" s="6"/>
      <c r="BI8031" s="6"/>
      <c r="BJ8031" s="6"/>
      <c r="BK8031" s="6"/>
      <c r="BL8031" s="6"/>
      <c r="BM8031" s="6"/>
      <c r="BN8031" s="6"/>
      <c r="BO8031" s="6"/>
      <c r="BP8031" s="6"/>
      <c r="BQ8031" s="6"/>
      <c r="BR8031" s="6"/>
      <c r="BS8031" s="6"/>
      <c r="BT8031" s="6"/>
      <c r="BU8031" s="6"/>
      <c r="BV8031" s="6"/>
      <c r="BW8031" s="6"/>
      <c r="BX8031" s="6"/>
      <c r="BY8031" s="6"/>
      <c r="BZ8031" s="6"/>
      <c r="CA8031" s="6"/>
      <c r="CB8031" s="6"/>
      <c r="CC8031" s="6"/>
      <c r="CD8031" s="6"/>
      <c r="CE8031" s="6"/>
      <c r="CF8031" s="6"/>
      <c r="CG8031" s="6"/>
      <c r="CH8031" s="6"/>
    </row>
    <row r="8032" ht="15.15" spans="1:86">
      <c r="A8032" s="4">
        <v>44151.6933217593</v>
      </c>
      <c r="B8032" s="5" t="s">
        <v>11</v>
      </c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6"/>
      <c r="AX8032" s="6"/>
      <c r="AY8032" s="6"/>
      <c r="AZ8032" s="6"/>
      <c r="BA8032" s="6"/>
      <c r="BB8032" s="6"/>
      <c r="BC8032" s="6"/>
      <c r="BD8032" s="6"/>
      <c r="BE8032" s="6"/>
      <c r="BF8032" s="6"/>
      <c r="BG8032" s="6"/>
      <c r="BH8032" s="6"/>
      <c r="BI8032" s="6"/>
      <c r="BJ8032" s="6"/>
      <c r="BK8032" s="6"/>
      <c r="BL8032" s="6"/>
      <c r="BM8032" s="6"/>
      <c r="BN8032" s="6"/>
      <c r="BO8032" s="6" t="s">
        <v>17966</v>
      </c>
      <c r="BP8032" s="7">
        <v>89217750306</v>
      </c>
      <c r="BQ8032" s="6" t="s">
        <v>17967</v>
      </c>
      <c r="BR8032" s="6" t="s">
        <v>17968</v>
      </c>
      <c r="BS8032" s="6" t="s">
        <v>19055</v>
      </c>
      <c r="BT8032" s="7">
        <v>201</v>
      </c>
      <c r="BU8032" s="8">
        <v>44151</v>
      </c>
      <c r="BV8032" s="6"/>
      <c r="BW8032" s="6"/>
      <c r="BX8032" s="6"/>
      <c r="BY8032" s="6"/>
      <c r="BZ8032" s="6"/>
      <c r="CA8032" s="6"/>
      <c r="CB8032" s="6"/>
      <c r="CC8032" s="6"/>
      <c r="CD8032" s="6"/>
      <c r="CE8032" s="6"/>
      <c r="CF8032" s="6"/>
      <c r="CG8032" s="6"/>
      <c r="CH8032" s="6"/>
    </row>
    <row r="8033" ht="15.15" hidden="1" spans="1:86">
      <c r="A8033" s="4">
        <v>44151.697662037</v>
      </c>
      <c r="B8033" s="5" t="s">
        <v>65</v>
      </c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 t="s">
        <v>19056</v>
      </c>
      <c r="R8033" s="6" t="s">
        <v>19057</v>
      </c>
      <c r="S8033" s="6" t="s">
        <v>19058</v>
      </c>
      <c r="T8033" s="6" t="s">
        <v>19059</v>
      </c>
      <c r="U8033" s="6" t="s">
        <v>19060</v>
      </c>
      <c r="V8033" s="7">
        <v>202</v>
      </c>
      <c r="W8033" s="8">
        <v>44151</v>
      </c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  <c r="AV8033" s="6"/>
      <c r="AW8033" s="6"/>
      <c r="AX8033" s="6"/>
      <c r="AY8033" s="6"/>
      <c r="AZ8033" s="6"/>
      <c r="BA8033" s="6"/>
      <c r="BB8033" s="6"/>
      <c r="BC8033" s="6"/>
      <c r="BD8033" s="6"/>
      <c r="BE8033" s="6"/>
      <c r="BF8033" s="6"/>
      <c r="BG8033" s="6"/>
      <c r="BH8033" s="6"/>
      <c r="BI8033" s="6"/>
      <c r="BJ8033" s="6"/>
      <c r="BK8033" s="6"/>
      <c r="BL8033" s="6"/>
      <c r="BM8033" s="6"/>
      <c r="BN8033" s="6"/>
      <c r="BO8033" s="6"/>
      <c r="BP8033" s="6"/>
      <c r="BQ8033" s="6"/>
      <c r="BR8033" s="6"/>
      <c r="BS8033" s="6"/>
      <c r="BT8033" s="6"/>
      <c r="BU8033" s="6"/>
      <c r="BV8033" s="6"/>
      <c r="BW8033" s="6"/>
      <c r="BX8033" s="6"/>
      <c r="BY8033" s="6"/>
      <c r="BZ8033" s="6"/>
      <c r="CA8033" s="6"/>
      <c r="CB8033" s="6"/>
      <c r="CC8033" s="6"/>
      <c r="CD8033" s="6"/>
      <c r="CE8033" s="6"/>
      <c r="CF8033" s="6"/>
      <c r="CG8033" s="6"/>
      <c r="CH8033" s="6"/>
    </row>
    <row r="8034" ht="15.15" hidden="1" spans="1:86">
      <c r="A8034" s="4">
        <v>44151.697974537</v>
      </c>
      <c r="B8034" s="5" t="s">
        <v>65</v>
      </c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 t="s">
        <v>19056</v>
      </c>
      <c r="R8034" s="6" t="s">
        <v>19057</v>
      </c>
      <c r="S8034" s="6" t="s">
        <v>19058</v>
      </c>
      <c r="T8034" s="6" t="s">
        <v>19059</v>
      </c>
      <c r="U8034" s="6" t="s">
        <v>19060</v>
      </c>
      <c r="V8034" s="7">
        <v>202</v>
      </c>
      <c r="W8034" s="8">
        <v>44151</v>
      </c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  <c r="AV8034" s="6"/>
      <c r="AW8034" s="6"/>
      <c r="AX8034" s="6"/>
      <c r="AY8034" s="6"/>
      <c r="AZ8034" s="6"/>
      <c r="BA8034" s="6"/>
      <c r="BB8034" s="6"/>
      <c r="BC8034" s="6"/>
      <c r="BD8034" s="6"/>
      <c r="BE8034" s="6"/>
      <c r="BF8034" s="6"/>
      <c r="BG8034" s="6"/>
      <c r="BH8034" s="6"/>
      <c r="BI8034" s="6"/>
      <c r="BJ8034" s="6"/>
      <c r="BK8034" s="6"/>
      <c r="BL8034" s="6"/>
      <c r="BM8034" s="6"/>
      <c r="BN8034" s="6"/>
      <c r="BO8034" s="6"/>
      <c r="BP8034" s="6"/>
      <c r="BQ8034" s="6"/>
      <c r="BR8034" s="6"/>
      <c r="BS8034" s="6"/>
      <c r="BT8034" s="6"/>
      <c r="BU8034" s="6"/>
      <c r="BV8034" s="6"/>
      <c r="BW8034" s="6"/>
      <c r="BX8034" s="6"/>
      <c r="BY8034" s="6"/>
      <c r="BZ8034" s="6"/>
      <c r="CA8034" s="6"/>
      <c r="CB8034" s="6"/>
      <c r="CC8034" s="6"/>
      <c r="CD8034" s="6"/>
      <c r="CE8034" s="6"/>
      <c r="CF8034" s="6"/>
      <c r="CG8034" s="6"/>
      <c r="CH8034" s="6"/>
    </row>
    <row r="8035" ht="15.15" hidden="1" spans="1:86">
      <c r="A8035" s="4">
        <v>44151.6992708333</v>
      </c>
      <c r="B8035" s="6" t="s">
        <v>80</v>
      </c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6"/>
      <c r="AV8035" s="6"/>
      <c r="AW8035" s="6"/>
      <c r="AX8035" s="6"/>
      <c r="AY8035" s="6"/>
      <c r="AZ8035" s="6"/>
      <c r="BA8035" s="6"/>
      <c r="BB8035" s="6"/>
      <c r="BC8035" s="6"/>
      <c r="BD8035" s="6"/>
      <c r="BE8035" s="6"/>
      <c r="BF8035" s="6"/>
      <c r="BG8035" s="6" t="s">
        <v>19061</v>
      </c>
      <c r="BH8035" s="7">
        <v>89312243638</v>
      </c>
      <c r="BI8035" s="6" t="s">
        <v>19062</v>
      </c>
      <c r="BJ8035" s="6" t="s">
        <v>19063</v>
      </c>
      <c r="BK8035" s="6" t="s">
        <v>19064</v>
      </c>
      <c r="BL8035" s="6" t="s">
        <v>13481</v>
      </c>
      <c r="BM8035" s="7">
        <v>104</v>
      </c>
      <c r="BN8035" s="5" t="s">
        <v>19065</v>
      </c>
      <c r="BO8035" s="6"/>
      <c r="BP8035" s="6"/>
      <c r="BQ8035" s="6"/>
      <c r="BR8035" s="6"/>
      <c r="BS8035" s="6"/>
      <c r="BT8035" s="6"/>
      <c r="BU8035" s="6"/>
      <c r="BV8035" s="6"/>
      <c r="BW8035" s="6"/>
      <c r="BX8035" s="6"/>
      <c r="BY8035" s="6"/>
      <c r="BZ8035" s="6"/>
      <c r="CA8035" s="6"/>
      <c r="CB8035" s="6"/>
      <c r="CC8035" s="6"/>
      <c r="CD8035" s="6"/>
      <c r="CE8035" s="6"/>
      <c r="CF8035" s="6"/>
      <c r="CG8035" s="6"/>
      <c r="CH8035" s="6"/>
    </row>
    <row r="8036" ht="15.15" hidden="1" spans="1:86">
      <c r="A8036" s="4">
        <v>44151.7009837963</v>
      </c>
      <c r="B8036" s="6" t="s">
        <v>80</v>
      </c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  <c r="AV8036" s="6"/>
      <c r="AW8036" s="6"/>
      <c r="AX8036" s="6"/>
      <c r="AY8036" s="6"/>
      <c r="AZ8036" s="6"/>
      <c r="BA8036" s="6"/>
      <c r="BB8036" s="6"/>
      <c r="BC8036" s="6"/>
      <c r="BD8036" s="6"/>
      <c r="BE8036" s="6"/>
      <c r="BF8036" s="6"/>
      <c r="BG8036" s="6" t="s">
        <v>19061</v>
      </c>
      <c r="BH8036" s="7">
        <v>89312243638</v>
      </c>
      <c r="BI8036" s="6" t="s">
        <v>19062</v>
      </c>
      <c r="BJ8036" s="6" t="s">
        <v>19063</v>
      </c>
      <c r="BK8036" s="6" t="s">
        <v>19064</v>
      </c>
      <c r="BL8036" s="6" t="s">
        <v>9082</v>
      </c>
      <c r="BM8036" s="7">
        <v>102</v>
      </c>
      <c r="BN8036" s="5" t="s">
        <v>8</v>
      </c>
      <c r="BO8036" s="6"/>
      <c r="BP8036" s="6"/>
      <c r="BQ8036" s="6"/>
      <c r="BR8036" s="6"/>
      <c r="BS8036" s="6"/>
      <c r="BT8036" s="6"/>
      <c r="BU8036" s="6"/>
      <c r="BV8036" s="6"/>
      <c r="BW8036" s="6"/>
      <c r="BX8036" s="6"/>
      <c r="BY8036" s="6"/>
      <c r="BZ8036" s="6"/>
      <c r="CA8036" s="6"/>
      <c r="CB8036" s="6"/>
      <c r="CC8036" s="6"/>
      <c r="CD8036" s="6"/>
      <c r="CE8036" s="6"/>
      <c r="CF8036" s="6"/>
      <c r="CG8036" s="6"/>
      <c r="CH8036" s="6"/>
    </row>
    <row r="8037" ht="15.15" hidden="1" spans="1:86">
      <c r="A8037" s="4">
        <v>44151.701712963</v>
      </c>
      <c r="B8037" s="5" t="s">
        <v>169</v>
      </c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 t="s">
        <v>5543</v>
      </c>
      <c r="Y8037" s="7">
        <v>89213422963</v>
      </c>
      <c r="Z8037" s="6" t="s">
        <v>5544</v>
      </c>
      <c r="AA8037" s="6" t="s">
        <v>19066</v>
      </c>
      <c r="AB8037" s="6" t="s">
        <v>19067</v>
      </c>
      <c r="AC8037" s="7">
        <v>102</v>
      </c>
      <c r="AD8037" s="8">
        <v>44151</v>
      </c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  <c r="AV8037" s="6"/>
      <c r="AW8037" s="6"/>
      <c r="AX8037" s="6"/>
      <c r="AY8037" s="6"/>
      <c r="AZ8037" s="6"/>
      <c r="BA8037" s="6"/>
      <c r="BB8037" s="6"/>
      <c r="BC8037" s="6"/>
      <c r="BD8037" s="6"/>
      <c r="BE8037" s="6"/>
      <c r="BF8037" s="6"/>
      <c r="BG8037" s="6"/>
      <c r="BH8037" s="6"/>
      <c r="BI8037" s="6"/>
      <c r="BJ8037" s="6"/>
      <c r="BK8037" s="6"/>
      <c r="BL8037" s="6"/>
      <c r="BM8037" s="6"/>
      <c r="BN8037" s="6"/>
      <c r="BO8037" s="6"/>
      <c r="BP8037" s="6"/>
      <c r="BQ8037" s="6"/>
      <c r="BR8037" s="6"/>
      <c r="BS8037" s="6"/>
      <c r="BT8037" s="6"/>
      <c r="BU8037" s="6"/>
      <c r="BV8037" s="6"/>
      <c r="BW8037" s="6"/>
      <c r="BX8037" s="6"/>
      <c r="BY8037" s="6"/>
      <c r="BZ8037" s="6"/>
      <c r="CA8037" s="6"/>
      <c r="CB8037" s="6"/>
      <c r="CC8037" s="6"/>
      <c r="CD8037" s="6"/>
      <c r="CE8037" s="6"/>
      <c r="CF8037" s="6"/>
      <c r="CG8037" s="6"/>
      <c r="CH8037" s="6"/>
    </row>
    <row r="8038" ht="15.15" hidden="1" spans="1:86">
      <c r="A8038" s="4">
        <v>44151.7076273148</v>
      </c>
      <c r="B8038" s="6" t="s">
        <v>15</v>
      </c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 t="s">
        <v>19068</v>
      </c>
      <c r="AF8038" s="6" t="s">
        <v>19069</v>
      </c>
      <c r="AG8038" s="6" t="s">
        <v>19070</v>
      </c>
      <c r="AH8038" s="6" t="s">
        <v>19071</v>
      </c>
      <c r="AI8038" s="6" t="s">
        <v>16651</v>
      </c>
      <c r="AJ8038" s="7">
        <v>201</v>
      </c>
      <c r="AK8038" s="6" t="s">
        <v>3361</v>
      </c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  <c r="AV8038" s="6"/>
      <c r="AW8038" s="6"/>
      <c r="AX8038" s="6"/>
      <c r="AY8038" s="6"/>
      <c r="AZ8038" s="6"/>
      <c r="BA8038" s="6"/>
      <c r="BB8038" s="6"/>
      <c r="BC8038" s="6"/>
      <c r="BD8038" s="6"/>
      <c r="BE8038" s="6"/>
      <c r="BF8038" s="6"/>
      <c r="BG8038" s="6"/>
      <c r="BH8038" s="6"/>
      <c r="BI8038" s="6"/>
      <c r="BJ8038" s="6"/>
      <c r="BK8038" s="6"/>
      <c r="BL8038" s="6"/>
      <c r="BM8038" s="6"/>
      <c r="BN8038" s="6"/>
      <c r="BO8038" s="6"/>
      <c r="BP8038" s="6"/>
      <c r="BQ8038" s="6"/>
      <c r="BR8038" s="6"/>
      <c r="BS8038" s="6"/>
      <c r="BT8038" s="6"/>
      <c r="BU8038" s="6"/>
      <c r="BV8038" s="6"/>
      <c r="BW8038" s="6"/>
      <c r="BX8038" s="6"/>
      <c r="BY8038" s="6"/>
      <c r="BZ8038" s="6"/>
      <c r="CA8038" s="6"/>
      <c r="CB8038" s="6"/>
      <c r="CC8038" s="6"/>
      <c r="CD8038" s="6"/>
      <c r="CE8038" s="6"/>
      <c r="CF8038" s="6"/>
      <c r="CG8038" s="6"/>
      <c r="CH8038" s="6"/>
    </row>
    <row r="8039" ht="15.15" hidden="1" spans="1:86">
      <c r="A8039" s="4">
        <v>44151.7081828704</v>
      </c>
      <c r="B8039" s="5" t="s">
        <v>192</v>
      </c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6"/>
      <c r="AV8039" s="6"/>
      <c r="AW8039" s="6"/>
      <c r="AX8039" s="6"/>
      <c r="AY8039" s="6"/>
      <c r="AZ8039" s="6" t="s">
        <v>17487</v>
      </c>
      <c r="BA8039" s="7">
        <v>89811813169</v>
      </c>
      <c r="BB8039" s="6" t="s">
        <v>19072</v>
      </c>
      <c r="BC8039" s="6" t="s">
        <v>19073</v>
      </c>
      <c r="BD8039" s="6" t="s">
        <v>773</v>
      </c>
      <c r="BE8039" s="7">
        <v>124</v>
      </c>
      <c r="BF8039" s="8">
        <v>44151</v>
      </c>
      <c r="BG8039" s="6"/>
      <c r="BH8039" s="6"/>
      <c r="BI8039" s="6"/>
      <c r="BJ8039" s="6"/>
      <c r="BK8039" s="6"/>
      <c r="BL8039" s="6"/>
      <c r="BM8039" s="6"/>
      <c r="BN8039" s="6"/>
      <c r="BO8039" s="6"/>
      <c r="BP8039" s="6"/>
      <c r="BQ8039" s="6"/>
      <c r="BR8039" s="6"/>
      <c r="BS8039" s="6"/>
      <c r="BT8039" s="6"/>
      <c r="BU8039" s="6"/>
      <c r="BV8039" s="6"/>
      <c r="BW8039" s="6"/>
      <c r="BX8039" s="6"/>
      <c r="BY8039" s="6"/>
      <c r="BZ8039" s="6"/>
      <c r="CA8039" s="6"/>
      <c r="CB8039" s="6"/>
      <c r="CC8039" s="6"/>
      <c r="CD8039" s="6"/>
      <c r="CE8039" s="6"/>
      <c r="CF8039" s="6"/>
      <c r="CG8039" s="6"/>
      <c r="CH8039" s="6"/>
    </row>
    <row r="8040" ht="15.15" hidden="1" spans="1:86">
      <c r="A8040" s="4">
        <v>44151.7184606481</v>
      </c>
      <c r="B8040" s="5" t="s">
        <v>169</v>
      </c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 t="s">
        <v>17571</v>
      </c>
      <c r="Y8040" s="7">
        <v>89062399555</v>
      </c>
      <c r="Z8040" s="6"/>
      <c r="AA8040" s="6" t="s">
        <v>17573</v>
      </c>
      <c r="AB8040" s="6" t="s">
        <v>3347</v>
      </c>
      <c r="AC8040" s="7">
        <v>204</v>
      </c>
      <c r="AD8040" s="8">
        <v>44151</v>
      </c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6"/>
      <c r="AV8040" s="6"/>
      <c r="AW8040" s="6"/>
      <c r="AX8040" s="6"/>
      <c r="AY8040" s="6"/>
      <c r="AZ8040" s="6"/>
      <c r="BA8040" s="6"/>
      <c r="BB8040" s="6"/>
      <c r="BC8040" s="6"/>
      <c r="BD8040" s="6"/>
      <c r="BE8040" s="6"/>
      <c r="BF8040" s="6"/>
      <c r="BG8040" s="6"/>
      <c r="BH8040" s="6"/>
      <c r="BI8040" s="6"/>
      <c r="BJ8040" s="6"/>
      <c r="BK8040" s="6"/>
      <c r="BL8040" s="6"/>
      <c r="BM8040" s="6"/>
      <c r="BN8040" s="6"/>
      <c r="BO8040" s="6"/>
      <c r="BP8040" s="6"/>
      <c r="BQ8040" s="6"/>
      <c r="BR8040" s="6"/>
      <c r="BS8040" s="6"/>
      <c r="BT8040" s="6"/>
      <c r="BU8040" s="6"/>
      <c r="BV8040" s="6"/>
      <c r="BW8040" s="6"/>
      <c r="BX8040" s="6"/>
      <c r="BY8040" s="6"/>
      <c r="BZ8040" s="6"/>
      <c r="CA8040" s="6"/>
      <c r="CB8040" s="6"/>
      <c r="CC8040" s="6"/>
      <c r="CD8040" s="6"/>
      <c r="CE8040" s="6"/>
      <c r="CF8040" s="6"/>
      <c r="CG8040" s="6"/>
      <c r="CH8040" s="6"/>
    </row>
    <row r="8041" ht="15.15" hidden="1" spans="1:86">
      <c r="A8041" s="4">
        <v>44151.7200347222</v>
      </c>
      <c r="B8041" s="5" t="s">
        <v>65</v>
      </c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 t="s">
        <v>7406</v>
      </c>
      <c r="R8041" s="7">
        <v>89516583857</v>
      </c>
      <c r="S8041" s="6" t="s">
        <v>16273</v>
      </c>
      <c r="T8041" s="6" t="s">
        <v>14578</v>
      </c>
      <c r="U8041" s="6" t="s">
        <v>19074</v>
      </c>
      <c r="V8041" s="7">
        <v>102</v>
      </c>
      <c r="W8041" s="8">
        <v>44144</v>
      </c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6"/>
      <c r="AV8041" s="6"/>
      <c r="AW8041" s="6"/>
      <c r="AX8041" s="6"/>
      <c r="AY8041" s="6"/>
      <c r="AZ8041" s="6"/>
      <c r="BA8041" s="6"/>
      <c r="BB8041" s="6"/>
      <c r="BC8041" s="6"/>
      <c r="BD8041" s="6"/>
      <c r="BE8041" s="6"/>
      <c r="BF8041" s="6"/>
      <c r="BG8041" s="6"/>
      <c r="BH8041" s="6"/>
      <c r="BI8041" s="6"/>
      <c r="BJ8041" s="6"/>
      <c r="BK8041" s="6"/>
      <c r="BL8041" s="6"/>
      <c r="BM8041" s="6"/>
      <c r="BN8041" s="6"/>
      <c r="BO8041" s="6"/>
      <c r="BP8041" s="6"/>
      <c r="BQ8041" s="6"/>
      <c r="BR8041" s="6"/>
      <c r="BS8041" s="6"/>
      <c r="BT8041" s="6"/>
      <c r="BU8041" s="6"/>
      <c r="BV8041" s="6"/>
      <c r="BW8041" s="6"/>
      <c r="BX8041" s="6"/>
      <c r="BY8041" s="6"/>
      <c r="BZ8041" s="6"/>
      <c r="CA8041" s="6"/>
      <c r="CB8041" s="6"/>
      <c r="CC8041" s="6"/>
      <c r="CD8041" s="6"/>
      <c r="CE8041" s="6"/>
      <c r="CF8041" s="6"/>
      <c r="CG8041" s="6"/>
      <c r="CH8041" s="6"/>
    </row>
    <row r="8042" ht="15.15" hidden="1" spans="1:86">
      <c r="A8042" s="4">
        <v>44151.7206597222</v>
      </c>
      <c r="B8042" s="5" t="s">
        <v>169</v>
      </c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 t="s">
        <v>17571</v>
      </c>
      <c r="Y8042" s="7">
        <v>89062399555</v>
      </c>
      <c r="Z8042" s="6"/>
      <c r="AA8042" s="6" t="s">
        <v>17573</v>
      </c>
      <c r="AB8042" s="6" t="s">
        <v>19075</v>
      </c>
      <c r="AC8042" s="7">
        <v>307</v>
      </c>
      <c r="AD8042" s="8">
        <v>44151</v>
      </c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6"/>
      <c r="AX8042" s="6"/>
      <c r="AY8042" s="6"/>
      <c r="AZ8042" s="6"/>
      <c r="BA8042" s="6"/>
      <c r="BB8042" s="6"/>
      <c r="BC8042" s="6"/>
      <c r="BD8042" s="6"/>
      <c r="BE8042" s="6"/>
      <c r="BF8042" s="6"/>
      <c r="BG8042" s="6"/>
      <c r="BH8042" s="6"/>
      <c r="BI8042" s="6"/>
      <c r="BJ8042" s="6"/>
      <c r="BK8042" s="6"/>
      <c r="BL8042" s="6"/>
      <c r="BM8042" s="6"/>
      <c r="BN8042" s="6"/>
      <c r="BO8042" s="6"/>
      <c r="BP8042" s="6"/>
      <c r="BQ8042" s="6"/>
      <c r="BR8042" s="6"/>
      <c r="BS8042" s="6"/>
      <c r="BT8042" s="6"/>
      <c r="BU8042" s="6"/>
      <c r="BV8042" s="6"/>
      <c r="BW8042" s="6"/>
      <c r="BX8042" s="6"/>
      <c r="BY8042" s="6"/>
      <c r="BZ8042" s="6"/>
      <c r="CA8042" s="6"/>
      <c r="CB8042" s="6"/>
      <c r="CC8042" s="6"/>
      <c r="CD8042" s="6"/>
      <c r="CE8042" s="6"/>
      <c r="CF8042" s="6"/>
      <c r="CG8042" s="6"/>
      <c r="CH8042" s="6"/>
    </row>
    <row r="8043" ht="15.15" hidden="1" spans="1:86">
      <c r="A8043" s="4">
        <v>44151.7237615741</v>
      </c>
      <c r="B8043" s="6" t="s">
        <v>15</v>
      </c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 t="s">
        <v>19076</v>
      </c>
      <c r="AF8043" s="6">
        <v>79219314600</v>
      </c>
      <c r="AG8043" s="6" t="s">
        <v>19077</v>
      </c>
      <c r="AH8043" s="6" t="s">
        <v>19078</v>
      </c>
      <c r="AI8043" s="6" t="s">
        <v>19079</v>
      </c>
      <c r="AJ8043" s="6" t="s">
        <v>19080</v>
      </c>
      <c r="AK8043" s="5" t="s">
        <v>19081</v>
      </c>
      <c r="AL8043" s="6"/>
      <c r="AM8043" s="6"/>
      <c r="AN8043" s="6"/>
      <c r="AO8043" s="6"/>
      <c r="AP8043" s="6"/>
      <c r="AQ8043" s="6"/>
      <c r="AR8043" s="6"/>
      <c r="AS8043" s="6"/>
      <c r="AT8043" s="6"/>
      <c r="AU8043" s="6"/>
      <c r="AV8043" s="6"/>
      <c r="AW8043" s="6"/>
      <c r="AX8043" s="6"/>
      <c r="AY8043" s="6"/>
      <c r="AZ8043" s="6"/>
      <c r="BA8043" s="6"/>
      <c r="BB8043" s="6"/>
      <c r="BC8043" s="6"/>
      <c r="BD8043" s="6"/>
      <c r="BE8043" s="6"/>
      <c r="BF8043" s="6"/>
      <c r="BG8043" s="6"/>
      <c r="BH8043" s="6"/>
      <c r="BI8043" s="6"/>
      <c r="BJ8043" s="6"/>
      <c r="BK8043" s="6"/>
      <c r="BL8043" s="6"/>
      <c r="BM8043" s="6"/>
      <c r="BN8043" s="6"/>
      <c r="BO8043" s="6"/>
      <c r="BP8043" s="6"/>
      <c r="BQ8043" s="6"/>
      <c r="BR8043" s="6"/>
      <c r="BS8043" s="6"/>
      <c r="BT8043" s="6"/>
      <c r="BU8043" s="6"/>
      <c r="BV8043" s="6"/>
      <c r="BW8043" s="6"/>
      <c r="BX8043" s="6"/>
      <c r="BY8043" s="6"/>
      <c r="BZ8043" s="6"/>
      <c r="CA8043" s="6"/>
      <c r="CB8043" s="6"/>
      <c r="CC8043" s="6"/>
      <c r="CD8043" s="6"/>
      <c r="CE8043" s="6"/>
      <c r="CF8043" s="6"/>
      <c r="CG8043" s="6"/>
      <c r="CH8043" s="6"/>
    </row>
    <row r="8044" ht="15.15" hidden="1" spans="1:86">
      <c r="A8044" s="4">
        <v>44151.727037037</v>
      </c>
      <c r="B8044" s="5" t="s">
        <v>192</v>
      </c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6"/>
      <c r="AV8044" s="6"/>
      <c r="AW8044" s="6"/>
      <c r="AX8044" s="6"/>
      <c r="AY8044" s="6"/>
      <c r="AZ8044" s="6" t="s">
        <v>19082</v>
      </c>
      <c r="BA8044" s="7">
        <v>89602600952</v>
      </c>
      <c r="BB8044" s="6" t="s">
        <v>7252</v>
      </c>
      <c r="BC8044" s="6" t="s">
        <v>7253</v>
      </c>
      <c r="BD8044" s="6" t="s">
        <v>19083</v>
      </c>
      <c r="BE8044" s="7">
        <v>127</v>
      </c>
      <c r="BF8044" s="8">
        <v>44144</v>
      </c>
      <c r="BG8044" s="6"/>
      <c r="BH8044" s="6"/>
      <c r="BI8044" s="6"/>
      <c r="BJ8044" s="6"/>
      <c r="BK8044" s="6"/>
      <c r="BL8044" s="6"/>
      <c r="BM8044" s="6"/>
      <c r="BN8044" s="6"/>
      <c r="BO8044" s="6"/>
      <c r="BP8044" s="6"/>
      <c r="BQ8044" s="6"/>
      <c r="BR8044" s="6"/>
      <c r="BS8044" s="6"/>
      <c r="BT8044" s="6"/>
      <c r="BU8044" s="6"/>
      <c r="BV8044" s="6"/>
      <c r="BW8044" s="6"/>
      <c r="BX8044" s="6"/>
      <c r="BY8044" s="6"/>
      <c r="BZ8044" s="6"/>
      <c r="CA8044" s="6"/>
      <c r="CB8044" s="6"/>
      <c r="CC8044" s="6"/>
      <c r="CD8044" s="6"/>
      <c r="CE8044" s="6"/>
      <c r="CF8044" s="6"/>
      <c r="CG8044" s="6"/>
      <c r="CH8044" s="6"/>
    </row>
    <row r="8045" ht="15.15" hidden="1" spans="1:86">
      <c r="A8045" s="4">
        <v>44151.7308449074</v>
      </c>
      <c r="B8045" s="6" t="s">
        <v>365</v>
      </c>
      <c r="C8045" s="6" t="s">
        <v>5574</v>
      </c>
      <c r="D8045" s="7">
        <v>89660391002</v>
      </c>
      <c r="E8045" s="6" t="s">
        <v>19023</v>
      </c>
      <c r="F8045" s="6" t="s">
        <v>19024</v>
      </c>
      <c r="G8045" s="6" t="s">
        <v>5577</v>
      </c>
      <c r="H8045" s="6" t="s">
        <v>5578</v>
      </c>
      <c r="I8045" s="8">
        <v>44151</v>
      </c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  <c r="AU8045" s="6"/>
      <c r="AV8045" s="6"/>
      <c r="AW8045" s="6"/>
      <c r="AX8045" s="6"/>
      <c r="AY8045" s="6"/>
      <c r="AZ8045" s="6"/>
      <c r="BA8045" s="6"/>
      <c r="BB8045" s="6"/>
      <c r="BC8045" s="6"/>
      <c r="BD8045" s="6"/>
      <c r="BE8045" s="6"/>
      <c r="BF8045" s="6"/>
      <c r="BG8045" s="6"/>
      <c r="BH8045" s="6"/>
      <c r="BI8045" s="6"/>
      <c r="BJ8045" s="6"/>
      <c r="BK8045" s="6"/>
      <c r="BL8045" s="6"/>
      <c r="BM8045" s="6"/>
      <c r="BN8045" s="6"/>
      <c r="BO8045" s="6"/>
      <c r="BP8045" s="6"/>
      <c r="BQ8045" s="6"/>
      <c r="BR8045" s="6"/>
      <c r="BS8045" s="6"/>
      <c r="BT8045" s="6"/>
      <c r="BU8045" s="6"/>
      <c r="BV8045" s="6"/>
      <c r="BW8045" s="6"/>
      <c r="BX8045" s="6"/>
      <c r="BY8045" s="6"/>
      <c r="BZ8045" s="6"/>
      <c r="CA8045" s="6"/>
      <c r="CB8045" s="6"/>
      <c r="CC8045" s="6"/>
      <c r="CD8045" s="6"/>
      <c r="CE8045" s="6"/>
      <c r="CF8045" s="6"/>
      <c r="CG8045" s="6"/>
      <c r="CH8045" s="6"/>
    </row>
    <row r="8046" ht="15.15" hidden="1" spans="1:86">
      <c r="A8046" s="4">
        <v>44151.7356944444</v>
      </c>
      <c r="B8046" s="5" t="s">
        <v>27</v>
      </c>
      <c r="C8046" s="6"/>
      <c r="D8046" s="6"/>
      <c r="E8046" s="6"/>
      <c r="F8046" s="6"/>
      <c r="G8046" s="6"/>
      <c r="H8046" s="6"/>
      <c r="I8046" s="6"/>
      <c r="J8046" s="6" t="s">
        <v>16797</v>
      </c>
      <c r="K8046" s="7">
        <v>89117385278</v>
      </c>
      <c r="L8046" s="6" t="s">
        <v>16798</v>
      </c>
      <c r="M8046" s="6" t="s">
        <v>16799</v>
      </c>
      <c r="N8046" s="6" t="s">
        <v>16529</v>
      </c>
      <c r="O8046" s="7">
        <v>131</v>
      </c>
      <c r="P8046" s="8">
        <v>44147</v>
      </c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6"/>
      <c r="AV8046" s="6"/>
      <c r="AW8046" s="6"/>
      <c r="AX8046" s="6"/>
      <c r="AY8046" s="6"/>
      <c r="AZ8046" s="6"/>
      <c r="BA8046" s="6"/>
      <c r="BB8046" s="6"/>
      <c r="BC8046" s="6"/>
      <c r="BD8046" s="6"/>
      <c r="BE8046" s="6"/>
      <c r="BF8046" s="6"/>
      <c r="BG8046" s="6"/>
      <c r="BH8046" s="6"/>
      <c r="BI8046" s="6"/>
      <c r="BJ8046" s="6"/>
      <c r="BK8046" s="6"/>
      <c r="BL8046" s="6"/>
      <c r="BM8046" s="6"/>
      <c r="BN8046" s="6"/>
      <c r="BO8046" s="6"/>
      <c r="BP8046" s="6"/>
      <c r="BQ8046" s="6"/>
      <c r="BR8046" s="6"/>
      <c r="BS8046" s="6"/>
      <c r="BT8046" s="6"/>
      <c r="BU8046" s="6"/>
      <c r="BV8046" s="6"/>
      <c r="BW8046" s="6"/>
      <c r="BX8046" s="6"/>
      <c r="BY8046" s="6"/>
      <c r="BZ8046" s="6"/>
      <c r="CA8046" s="6"/>
      <c r="CB8046" s="6"/>
      <c r="CC8046" s="6"/>
      <c r="CD8046" s="6"/>
      <c r="CE8046" s="6"/>
      <c r="CF8046" s="6"/>
      <c r="CG8046" s="6"/>
      <c r="CH8046" s="6"/>
    </row>
    <row r="8047" ht="15.15" hidden="1" spans="1:86">
      <c r="A8047" s="4">
        <v>44151.7371990741</v>
      </c>
      <c r="B8047" s="6" t="s">
        <v>15</v>
      </c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 t="s">
        <v>18837</v>
      </c>
      <c r="AF8047" s="7">
        <v>89217719791</v>
      </c>
      <c r="AG8047" s="6" t="s">
        <v>18838</v>
      </c>
      <c r="AH8047" s="6" t="s">
        <v>18839</v>
      </c>
      <c r="AI8047" s="6" t="s">
        <v>3305</v>
      </c>
      <c r="AJ8047" s="7">
        <v>128</v>
      </c>
      <c r="AK8047" s="6" t="s">
        <v>20</v>
      </c>
      <c r="AL8047" s="6"/>
      <c r="AM8047" s="6"/>
      <c r="AN8047" s="6"/>
      <c r="AO8047" s="6"/>
      <c r="AP8047" s="6"/>
      <c r="AQ8047" s="6"/>
      <c r="AR8047" s="6"/>
      <c r="AS8047" s="6"/>
      <c r="AT8047" s="6"/>
      <c r="AU8047" s="6"/>
      <c r="AV8047" s="6"/>
      <c r="AW8047" s="6"/>
      <c r="AX8047" s="6"/>
      <c r="AY8047" s="6"/>
      <c r="AZ8047" s="6"/>
      <c r="BA8047" s="6"/>
      <c r="BB8047" s="6"/>
      <c r="BC8047" s="6"/>
      <c r="BD8047" s="6"/>
      <c r="BE8047" s="6"/>
      <c r="BF8047" s="6"/>
      <c r="BG8047" s="6"/>
      <c r="BH8047" s="6"/>
      <c r="BI8047" s="6"/>
      <c r="BJ8047" s="6"/>
      <c r="BK8047" s="6"/>
      <c r="BL8047" s="6"/>
      <c r="BM8047" s="6"/>
      <c r="BN8047" s="6"/>
      <c r="BO8047" s="6"/>
      <c r="BP8047" s="6"/>
      <c r="BQ8047" s="6"/>
      <c r="BR8047" s="6"/>
      <c r="BS8047" s="6"/>
      <c r="BT8047" s="6"/>
      <c r="BU8047" s="6"/>
      <c r="BV8047" s="6"/>
      <c r="BW8047" s="6"/>
      <c r="BX8047" s="6"/>
      <c r="BY8047" s="6"/>
      <c r="BZ8047" s="6"/>
      <c r="CA8047" s="6"/>
      <c r="CB8047" s="6"/>
      <c r="CC8047" s="6"/>
      <c r="CD8047" s="6"/>
      <c r="CE8047" s="6"/>
      <c r="CF8047" s="6"/>
      <c r="CG8047" s="6"/>
      <c r="CH8047" s="6"/>
    </row>
    <row r="8048" ht="15.15" hidden="1" spans="1:86">
      <c r="A8048" s="4">
        <v>44151.7378935185</v>
      </c>
      <c r="B8048" s="5" t="s">
        <v>65</v>
      </c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 t="s">
        <v>19084</v>
      </c>
      <c r="R8048" s="7">
        <v>89046335050</v>
      </c>
      <c r="S8048" s="6" t="s">
        <v>19085</v>
      </c>
      <c r="T8048" s="6" t="s">
        <v>19086</v>
      </c>
      <c r="U8048" s="6" t="s">
        <v>386</v>
      </c>
      <c r="V8048" s="7">
        <v>102</v>
      </c>
      <c r="W8048" s="8">
        <v>44144</v>
      </c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6"/>
      <c r="AV8048" s="6"/>
      <c r="AW8048" s="6"/>
      <c r="AX8048" s="6"/>
      <c r="AY8048" s="6"/>
      <c r="AZ8048" s="6"/>
      <c r="BA8048" s="6"/>
      <c r="BB8048" s="6"/>
      <c r="BC8048" s="6"/>
      <c r="BD8048" s="6"/>
      <c r="BE8048" s="6"/>
      <c r="BF8048" s="6"/>
      <c r="BG8048" s="6"/>
      <c r="BH8048" s="6"/>
      <c r="BI8048" s="6"/>
      <c r="BJ8048" s="6"/>
      <c r="BK8048" s="6"/>
      <c r="BL8048" s="6"/>
      <c r="BM8048" s="6"/>
      <c r="BN8048" s="6"/>
      <c r="BO8048" s="6"/>
      <c r="BP8048" s="6"/>
      <c r="BQ8048" s="6"/>
      <c r="BR8048" s="6"/>
      <c r="BS8048" s="6"/>
      <c r="BT8048" s="6"/>
      <c r="BU8048" s="6"/>
      <c r="BV8048" s="6"/>
      <c r="BW8048" s="6"/>
      <c r="BX8048" s="6"/>
      <c r="BY8048" s="6"/>
      <c r="BZ8048" s="6"/>
      <c r="CA8048" s="6"/>
      <c r="CB8048" s="6"/>
      <c r="CC8048" s="6"/>
      <c r="CD8048" s="6"/>
      <c r="CE8048" s="6"/>
      <c r="CF8048" s="6"/>
      <c r="CG8048" s="6"/>
      <c r="CH8048" s="6"/>
    </row>
    <row r="8049" ht="15.15" hidden="1" spans="1:86">
      <c r="A8049" s="4">
        <v>44151.7397106482</v>
      </c>
      <c r="B8049" s="6" t="s">
        <v>15</v>
      </c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 t="s">
        <v>19087</v>
      </c>
      <c r="AF8049" s="6">
        <v>79117005546</v>
      </c>
      <c r="AG8049" s="6" t="s">
        <v>19088</v>
      </c>
      <c r="AH8049" s="6" t="s">
        <v>19089</v>
      </c>
      <c r="AI8049" s="6" t="s">
        <v>9682</v>
      </c>
      <c r="AJ8049" s="6" t="s">
        <v>9682</v>
      </c>
      <c r="AK8049" s="5" t="s">
        <v>19087</v>
      </c>
      <c r="AL8049" s="6"/>
      <c r="AM8049" s="6"/>
      <c r="AN8049" s="6"/>
      <c r="AO8049" s="6"/>
      <c r="AP8049" s="6"/>
      <c r="AQ8049" s="6"/>
      <c r="AR8049" s="6"/>
      <c r="AS8049" s="6"/>
      <c r="AT8049" s="6"/>
      <c r="AU8049" s="6"/>
      <c r="AV8049" s="6"/>
      <c r="AW8049" s="6"/>
      <c r="AX8049" s="6"/>
      <c r="AY8049" s="6"/>
      <c r="AZ8049" s="6"/>
      <c r="BA8049" s="6"/>
      <c r="BB8049" s="6"/>
      <c r="BC8049" s="6"/>
      <c r="BD8049" s="6"/>
      <c r="BE8049" s="6"/>
      <c r="BF8049" s="6"/>
      <c r="BG8049" s="6"/>
      <c r="BH8049" s="6"/>
      <c r="BI8049" s="6"/>
      <c r="BJ8049" s="6"/>
      <c r="BK8049" s="6"/>
      <c r="BL8049" s="6"/>
      <c r="BM8049" s="6"/>
      <c r="BN8049" s="6"/>
      <c r="BO8049" s="6"/>
      <c r="BP8049" s="6"/>
      <c r="BQ8049" s="6"/>
      <c r="BR8049" s="6"/>
      <c r="BS8049" s="6"/>
      <c r="BT8049" s="6"/>
      <c r="BU8049" s="6"/>
      <c r="BV8049" s="6"/>
      <c r="BW8049" s="6"/>
      <c r="BX8049" s="6"/>
      <c r="BY8049" s="6"/>
      <c r="BZ8049" s="6"/>
      <c r="CA8049" s="6"/>
      <c r="CB8049" s="6"/>
      <c r="CC8049" s="6"/>
      <c r="CD8049" s="6"/>
      <c r="CE8049" s="6"/>
      <c r="CF8049" s="6"/>
      <c r="CG8049" s="6"/>
      <c r="CH8049" s="6"/>
    </row>
    <row r="8050" ht="15.15" hidden="1" spans="1:86">
      <c r="A8050" s="4">
        <v>44151.7408564815</v>
      </c>
      <c r="B8050" s="6" t="s">
        <v>15</v>
      </c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 t="s">
        <v>19087</v>
      </c>
      <c r="AF8050" s="6">
        <v>79117005546</v>
      </c>
      <c r="AG8050" s="6" t="s">
        <v>19088</v>
      </c>
      <c r="AH8050" s="6" t="s">
        <v>19089</v>
      </c>
      <c r="AI8050" s="6" t="s">
        <v>5952</v>
      </c>
      <c r="AJ8050" s="6" t="s">
        <v>1138</v>
      </c>
      <c r="AK8050" s="5" t="s">
        <v>19090</v>
      </c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6"/>
      <c r="AX8050" s="6"/>
      <c r="AY8050" s="6"/>
      <c r="AZ8050" s="6"/>
      <c r="BA8050" s="6"/>
      <c r="BB8050" s="6"/>
      <c r="BC8050" s="6"/>
      <c r="BD8050" s="6"/>
      <c r="BE8050" s="6"/>
      <c r="BF8050" s="6"/>
      <c r="BG8050" s="6"/>
      <c r="BH8050" s="6"/>
      <c r="BI8050" s="6"/>
      <c r="BJ8050" s="6"/>
      <c r="BK8050" s="6"/>
      <c r="BL8050" s="6"/>
      <c r="BM8050" s="6"/>
      <c r="BN8050" s="6"/>
      <c r="BO8050" s="6"/>
      <c r="BP8050" s="6"/>
      <c r="BQ8050" s="6"/>
      <c r="BR8050" s="6"/>
      <c r="BS8050" s="6"/>
      <c r="BT8050" s="6"/>
      <c r="BU8050" s="6"/>
      <c r="BV8050" s="6"/>
      <c r="BW8050" s="6"/>
      <c r="BX8050" s="6"/>
      <c r="BY8050" s="6"/>
      <c r="BZ8050" s="6"/>
      <c r="CA8050" s="6"/>
      <c r="CB8050" s="6"/>
      <c r="CC8050" s="6"/>
      <c r="CD8050" s="6"/>
      <c r="CE8050" s="6"/>
      <c r="CF8050" s="6"/>
      <c r="CG8050" s="6"/>
      <c r="CH8050" s="6"/>
    </row>
    <row r="8051" ht="15.15" hidden="1" spans="1:86">
      <c r="A8051" s="4">
        <v>44151.7421643519</v>
      </c>
      <c r="B8051" s="6" t="s">
        <v>80</v>
      </c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6"/>
      <c r="AV8051" s="6"/>
      <c r="AW8051" s="6"/>
      <c r="AX8051" s="6"/>
      <c r="AY8051" s="6"/>
      <c r="AZ8051" s="6"/>
      <c r="BA8051" s="6"/>
      <c r="BB8051" s="6"/>
      <c r="BC8051" s="6"/>
      <c r="BD8051" s="6"/>
      <c r="BE8051" s="6"/>
      <c r="BF8051" s="6"/>
      <c r="BG8051" s="6" t="s">
        <v>19091</v>
      </c>
      <c r="BH8051" s="6">
        <f>7911-155-33-6</f>
        <v>7717</v>
      </c>
      <c r="BI8051" s="6" t="s">
        <v>19092</v>
      </c>
      <c r="BJ8051" s="6" t="s">
        <v>19093</v>
      </c>
      <c r="BK8051" s="6" t="s">
        <v>19094</v>
      </c>
      <c r="BL8051" s="6" t="s">
        <v>19095</v>
      </c>
      <c r="BM8051" s="7">
        <v>105</v>
      </c>
      <c r="BN8051" s="5" t="s">
        <v>19096</v>
      </c>
      <c r="BO8051" s="6"/>
      <c r="BP8051" s="6"/>
      <c r="BQ8051" s="6"/>
      <c r="BR8051" s="6"/>
      <c r="BS8051" s="6"/>
      <c r="BT8051" s="6"/>
      <c r="BU8051" s="6"/>
      <c r="BV8051" s="6"/>
      <c r="BW8051" s="6"/>
      <c r="BX8051" s="6"/>
      <c r="BY8051" s="6"/>
      <c r="BZ8051" s="6"/>
      <c r="CA8051" s="6"/>
      <c r="CB8051" s="6"/>
      <c r="CC8051" s="6"/>
      <c r="CD8051" s="6"/>
      <c r="CE8051" s="6"/>
      <c r="CF8051" s="6"/>
      <c r="CG8051" s="6"/>
      <c r="CH8051" s="6"/>
    </row>
    <row r="8052" ht="15.15" hidden="1" spans="1:86">
      <c r="A8052" s="4">
        <v>44151.7563541667</v>
      </c>
      <c r="B8052" s="5" t="s">
        <v>65</v>
      </c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 t="s">
        <v>2994</v>
      </c>
      <c r="R8052" s="7">
        <v>89213006949</v>
      </c>
      <c r="S8052" s="6" t="s">
        <v>2995</v>
      </c>
      <c r="T8052" s="6" t="s">
        <v>2996</v>
      </c>
      <c r="U8052" s="6" t="s">
        <v>19051</v>
      </c>
      <c r="V8052" s="7">
        <v>106</v>
      </c>
      <c r="W8052" s="8">
        <v>44151</v>
      </c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6"/>
      <c r="AV8052" s="6"/>
      <c r="AW8052" s="6"/>
      <c r="AX8052" s="6"/>
      <c r="AY8052" s="6"/>
      <c r="AZ8052" s="6"/>
      <c r="BA8052" s="6"/>
      <c r="BB8052" s="6"/>
      <c r="BC8052" s="6"/>
      <c r="BD8052" s="6"/>
      <c r="BE8052" s="6"/>
      <c r="BF8052" s="6"/>
      <c r="BG8052" s="6"/>
      <c r="BH8052" s="6"/>
      <c r="BI8052" s="6"/>
      <c r="BJ8052" s="6"/>
      <c r="BK8052" s="6"/>
      <c r="BL8052" s="6"/>
      <c r="BM8052" s="6"/>
      <c r="BN8052" s="6"/>
      <c r="BO8052" s="6"/>
      <c r="BP8052" s="6"/>
      <c r="BQ8052" s="6"/>
      <c r="BR8052" s="6"/>
      <c r="BS8052" s="6"/>
      <c r="BT8052" s="6"/>
      <c r="BU8052" s="6"/>
      <c r="BV8052" s="6"/>
      <c r="BW8052" s="6"/>
      <c r="BX8052" s="6"/>
      <c r="BY8052" s="6"/>
      <c r="BZ8052" s="6"/>
      <c r="CA8052" s="6"/>
      <c r="CB8052" s="6"/>
      <c r="CC8052" s="6"/>
      <c r="CD8052" s="6"/>
      <c r="CE8052" s="6"/>
      <c r="CF8052" s="6"/>
      <c r="CG8052" s="6"/>
      <c r="CH8052" s="6"/>
    </row>
    <row r="8053" ht="15.15" hidden="1" spans="1:86">
      <c r="A8053" s="4">
        <v>44151.7578819444</v>
      </c>
      <c r="B8053" s="5" t="s">
        <v>169</v>
      </c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 t="s">
        <v>19097</v>
      </c>
      <c r="Y8053" s="7">
        <v>89516525568</v>
      </c>
      <c r="Z8053" s="6" t="s">
        <v>19098</v>
      </c>
      <c r="AA8053" s="6" t="s">
        <v>18070</v>
      </c>
      <c r="AB8053" s="6" t="s">
        <v>874</v>
      </c>
      <c r="AC8053" s="7">
        <v>202</v>
      </c>
      <c r="AD8053" s="8">
        <v>44151</v>
      </c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  <c r="AU8053" s="6"/>
      <c r="AV8053" s="6"/>
      <c r="AW8053" s="6"/>
      <c r="AX8053" s="6"/>
      <c r="AY8053" s="6"/>
      <c r="AZ8053" s="6"/>
      <c r="BA8053" s="6"/>
      <c r="BB8053" s="6"/>
      <c r="BC8053" s="6"/>
      <c r="BD8053" s="6"/>
      <c r="BE8053" s="6"/>
      <c r="BF8053" s="6"/>
      <c r="BG8053" s="6"/>
      <c r="BH8053" s="6"/>
      <c r="BI8053" s="6"/>
      <c r="BJ8053" s="6"/>
      <c r="BK8053" s="6"/>
      <c r="BL8053" s="6"/>
      <c r="BM8053" s="6"/>
      <c r="BN8053" s="6"/>
      <c r="BO8053" s="6"/>
      <c r="BP8053" s="6"/>
      <c r="BQ8053" s="6"/>
      <c r="BR8053" s="6"/>
      <c r="BS8053" s="6"/>
      <c r="BT8053" s="6"/>
      <c r="BU8053" s="6"/>
      <c r="BV8053" s="6"/>
      <c r="BW8053" s="6"/>
      <c r="BX8053" s="6"/>
      <c r="BY8053" s="6"/>
      <c r="BZ8053" s="6"/>
      <c r="CA8053" s="6"/>
      <c r="CB8053" s="6"/>
      <c r="CC8053" s="6"/>
      <c r="CD8053" s="6"/>
      <c r="CE8053" s="6"/>
      <c r="CF8053" s="6"/>
      <c r="CG8053" s="6"/>
      <c r="CH8053" s="6"/>
    </row>
    <row r="8054" ht="15.15" hidden="1" spans="1:86">
      <c r="A8054" s="4">
        <v>44151.7743287037</v>
      </c>
      <c r="B8054" s="6" t="s">
        <v>15</v>
      </c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 t="s">
        <v>19099</v>
      </c>
      <c r="AF8054" s="7">
        <v>89817153352</v>
      </c>
      <c r="AG8054" s="6" t="s">
        <v>19100</v>
      </c>
      <c r="AH8054" s="6" t="s">
        <v>19101</v>
      </c>
      <c r="AI8054" s="6" t="s">
        <v>4743</v>
      </c>
      <c r="AJ8054" s="7">
        <v>204</v>
      </c>
      <c r="AK8054" s="6" t="s">
        <v>2806</v>
      </c>
      <c r="AL8054" s="6"/>
      <c r="AM8054" s="6"/>
      <c r="AN8054" s="6"/>
      <c r="AO8054" s="6"/>
      <c r="AP8054" s="6"/>
      <c r="AQ8054" s="6"/>
      <c r="AR8054" s="6"/>
      <c r="AS8054" s="6"/>
      <c r="AT8054" s="6"/>
      <c r="AU8054" s="6"/>
      <c r="AV8054" s="6"/>
      <c r="AW8054" s="6"/>
      <c r="AX8054" s="6"/>
      <c r="AY8054" s="6"/>
      <c r="AZ8054" s="6"/>
      <c r="BA8054" s="6"/>
      <c r="BB8054" s="6"/>
      <c r="BC8054" s="6"/>
      <c r="BD8054" s="6"/>
      <c r="BE8054" s="6"/>
      <c r="BF8054" s="6"/>
      <c r="BG8054" s="6"/>
      <c r="BH8054" s="6"/>
      <c r="BI8054" s="6"/>
      <c r="BJ8054" s="6"/>
      <c r="BK8054" s="6"/>
      <c r="BL8054" s="6"/>
      <c r="BM8054" s="6"/>
      <c r="BN8054" s="6"/>
      <c r="BO8054" s="6"/>
      <c r="BP8054" s="6"/>
      <c r="BQ8054" s="6"/>
      <c r="BR8054" s="6"/>
      <c r="BS8054" s="6"/>
      <c r="BT8054" s="6"/>
      <c r="BU8054" s="6"/>
      <c r="BV8054" s="6"/>
      <c r="BW8054" s="6"/>
      <c r="BX8054" s="6"/>
      <c r="BY8054" s="6"/>
      <c r="BZ8054" s="6"/>
      <c r="CA8054" s="6"/>
      <c r="CB8054" s="6"/>
      <c r="CC8054" s="6"/>
      <c r="CD8054" s="6"/>
      <c r="CE8054" s="6"/>
      <c r="CF8054" s="6"/>
      <c r="CG8054" s="6"/>
      <c r="CH8054" s="6"/>
    </row>
    <row r="8055" ht="15.15" hidden="1" spans="1:86">
      <c r="A8055" s="4">
        <v>44151.7747685185</v>
      </c>
      <c r="B8055" s="5" t="s">
        <v>27</v>
      </c>
      <c r="C8055" s="6"/>
      <c r="D8055" s="6"/>
      <c r="E8055" s="6"/>
      <c r="F8055" s="6"/>
      <c r="G8055" s="6"/>
      <c r="H8055" s="6"/>
      <c r="I8055" s="6"/>
      <c r="J8055" s="6" t="s">
        <v>19102</v>
      </c>
      <c r="K8055" s="7">
        <v>88213689146</v>
      </c>
      <c r="L8055" s="6" t="s">
        <v>19103</v>
      </c>
      <c r="M8055" s="6" t="s">
        <v>19104</v>
      </c>
      <c r="N8055" s="6" t="s">
        <v>119</v>
      </c>
      <c r="O8055" s="7">
        <v>105</v>
      </c>
      <c r="P8055" s="8">
        <v>44151</v>
      </c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6"/>
      <c r="AV8055" s="6"/>
      <c r="AW8055" s="6"/>
      <c r="AX8055" s="6"/>
      <c r="AY8055" s="6"/>
      <c r="AZ8055" s="6"/>
      <c r="BA8055" s="6"/>
      <c r="BB8055" s="6"/>
      <c r="BC8055" s="6"/>
      <c r="BD8055" s="6"/>
      <c r="BE8055" s="6"/>
      <c r="BF8055" s="6"/>
      <c r="BG8055" s="6"/>
      <c r="BH8055" s="6"/>
      <c r="BI8055" s="6"/>
      <c r="BJ8055" s="6"/>
      <c r="BK8055" s="6"/>
      <c r="BL8055" s="6"/>
      <c r="BM8055" s="6"/>
      <c r="BN8055" s="6"/>
      <c r="BO8055" s="6"/>
      <c r="BP8055" s="6"/>
      <c r="BQ8055" s="6"/>
      <c r="BR8055" s="6"/>
      <c r="BS8055" s="6"/>
      <c r="BT8055" s="6"/>
      <c r="BU8055" s="6"/>
      <c r="BV8055" s="6"/>
      <c r="BW8055" s="6"/>
      <c r="BX8055" s="6"/>
      <c r="BY8055" s="6"/>
      <c r="BZ8055" s="6"/>
      <c r="CA8055" s="6"/>
      <c r="CB8055" s="6"/>
      <c r="CC8055" s="6"/>
      <c r="CD8055" s="6"/>
      <c r="CE8055" s="6"/>
      <c r="CF8055" s="6"/>
      <c r="CG8055" s="6"/>
      <c r="CH8055" s="6"/>
    </row>
    <row r="8056" ht="15.15" hidden="1" spans="1:86">
      <c r="A8056" s="4">
        <v>44151.7771412037</v>
      </c>
      <c r="B8056" s="5" t="s">
        <v>192</v>
      </c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6"/>
      <c r="AV8056" s="6"/>
      <c r="AW8056" s="6"/>
      <c r="AX8056" s="6"/>
      <c r="AY8056" s="6"/>
      <c r="AZ8056" s="6" t="s">
        <v>19105</v>
      </c>
      <c r="BA8056" s="6">
        <v>79119788756</v>
      </c>
      <c r="BB8056" s="6" t="s">
        <v>19106</v>
      </c>
      <c r="BC8056" s="6" t="s">
        <v>19107</v>
      </c>
      <c r="BD8056" s="6" t="s">
        <v>773</v>
      </c>
      <c r="BE8056" s="7">
        <v>121</v>
      </c>
      <c r="BF8056" s="8">
        <v>44151</v>
      </c>
      <c r="BG8056" s="6"/>
      <c r="BH8056" s="6"/>
      <c r="BI8056" s="6"/>
      <c r="BJ8056" s="6"/>
      <c r="BK8056" s="6"/>
      <c r="BL8056" s="6"/>
      <c r="BM8056" s="6"/>
      <c r="BN8056" s="6"/>
      <c r="BO8056" s="6"/>
      <c r="BP8056" s="6"/>
      <c r="BQ8056" s="6"/>
      <c r="BR8056" s="6"/>
      <c r="BS8056" s="6"/>
      <c r="BT8056" s="6"/>
      <c r="BU8056" s="6"/>
      <c r="BV8056" s="6"/>
      <c r="BW8056" s="6"/>
      <c r="BX8056" s="6"/>
      <c r="BY8056" s="6"/>
      <c r="BZ8056" s="6"/>
      <c r="CA8056" s="6"/>
      <c r="CB8056" s="6"/>
      <c r="CC8056" s="6"/>
      <c r="CD8056" s="6"/>
      <c r="CE8056" s="6"/>
      <c r="CF8056" s="6"/>
      <c r="CG8056" s="6"/>
      <c r="CH8056" s="6"/>
    </row>
    <row r="8057" ht="15.15" hidden="1" spans="1:86">
      <c r="A8057" s="4">
        <v>44151.7794791667</v>
      </c>
      <c r="B8057" s="6" t="s">
        <v>15</v>
      </c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 t="s">
        <v>19108</v>
      </c>
      <c r="AF8057" s="6" t="s">
        <v>19109</v>
      </c>
      <c r="AG8057" s="6" t="s">
        <v>19110</v>
      </c>
      <c r="AH8057" s="6" t="s">
        <v>19111</v>
      </c>
      <c r="AI8057" s="6" t="s">
        <v>1954</v>
      </c>
      <c r="AJ8057" s="7">
        <v>301</v>
      </c>
      <c r="AK8057" s="5" t="s">
        <v>19108</v>
      </c>
      <c r="AL8057" s="6"/>
      <c r="AM8057" s="6"/>
      <c r="AN8057" s="6"/>
      <c r="AO8057" s="6"/>
      <c r="AP8057" s="6"/>
      <c r="AQ8057" s="6"/>
      <c r="AR8057" s="6"/>
      <c r="AS8057" s="6"/>
      <c r="AT8057" s="6"/>
      <c r="AU8057" s="6"/>
      <c r="AV8057" s="6"/>
      <c r="AW8057" s="6"/>
      <c r="AX8057" s="6"/>
      <c r="AY8057" s="6"/>
      <c r="AZ8057" s="6"/>
      <c r="BA8057" s="6"/>
      <c r="BB8057" s="6"/>
      <c r="BC8057" s="6"/>
      <c r="BD8057" s="6"/>
      <c r="BE8057" s="6"/>
      <c r="BF8057" s="6"/>
      <c r="BG8057" s="6"/>
      <c r="BH8057" s="6"/>
      <c r="BI8057" s="6"/>
      <c r="BJ8057" s="6"/>
      <c r="BK8057" s="6"/>
      <c r="BL8057" s="6"/>
      <c r="BM8057" s="6"/>
      <c r="BN8057" s="6"/>
      <c r="BO8057" s="6"/>
      <c r="BP8057" s="6"/>
      <c r="BQ8057" s="6"/>
      <c r="BR8057" s="6"/>
      <c r="BS8057" s="6"/>
      <c r="BT8057" s="6"/>
      <c r="BU8057" s="6"/>
      <c r="BV8057" s="6"/>
      <c r="BW8057" s="6"/>
      <c r="BX8057" s="6"/>
      <c r="BY8057" s="6"/>
      <c r="BZ8057" s="6"/>
      <c r="CA8057" s="6"/>
      <c r="CB8057" s="6"/>
      <c r="CC8057" s="6"/>
      <c r="CD8057" s="6"/>
      <c r="CE8057" s="6"/>
      <c r="CF8057" s="6"/>
      <c r="CG8057" s="6"/>
      <c r="CH8057" s="6"/>
    </row>
    <row r="8058" ht="15.15" spans="1:86">
      <c r="A8058" s="4">
        <v>44151.7872685185</v>
      </c>
      <c r="B8058" s="5" t="s">
        <v>11</v>
      </c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6"/>
      <c r="AV8058" s="6"/>
      <c r="AW8058" s="6"/>
      <c r="AX8058" s="6"/>
      <c r="AY8058" s="6"/>
      <c r="AZ8058" s="6"/>
      <c r="BA8058" s="6"/>
      <c r="BB8058" s="6"/>
      <c r="BC8058" s="6"/>
      <c r="BD8058" s="6"/>
      <c r="BE8058" s="6"/>
      <c r="BF8058" s="6"/>
      <c r="BG8058" s="6"/>
      <c r="BH8058" s="6"/>
      <c r="BI8058" s="6"/>
      <c r="BJ8058" s="6"/>
      <c r="BK8058" s="6"/>
      <c r="BL8058" s="6"/>
      <c r="BM8058" s="6"/>
      <c r="BN8058" s="6"/>
      <c r="BO8058" s="6" t="s">
        <v>19112</v>
      </c>
      <c r="BP8058" s="6">
        <v>79818304207</v>
      </c>
      <c r="BQ8058" s="6" t="s">
        <v>16024</v>
      </c>
      <c r="BR8058" s="6" t="s">
        <v>19113</v>
      </c>
      <c r="BS8058" s="6" t="s">
        <v>8542</v>
      </c>
      <c r="BT8058" s="6" t="s">
        <v>979</v>
      </c>
      <c r="BU8058" s="8">
        <v>44151</v>
      </c>
      <c r="BV8058" s="6"/>
      <c r="BW8058" s="6"/>
      <c r="BX8058" s="6"/>
      <c r="BY8058" s="6"/>
      <c r="BZ8058" s="6"/>
      <c r="CA8058" s="6"/>
      <c r="CB8058" s="6"/>
      <c r="CC8058" s="6"/>
      <c r="CD8058" s="6"/>
      <c r="CE8058" s="6"/>
      <c r="CF8058" s="6"/>
      <c r="CG8058" s="6"/>
      <c r="CH8058" s="6"/>
    </row>
    <row r="8059" ht="15.15" hidden="1" spans="1:86">
      <c r="A8059" s="4">
        <v>44151.7918402778</v>
      </c>
      <c r="B8059" s="5" t="s">
        <v>169</v>
      </c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 t="s">
        <v>5714</v>
      </c>
      <c r="Y8059" s="6" t="s">
        <v>5715</v>
      </c>
      <c r="Z8059" s="6" t="s">
        <v>5716</v>
      </c>
      <c r="AA8059" s="6" t="s">
        <v>5717</v>
      </c>
      <c r="AB8059" s="6" t="s">
        <v>5718</v>
      </c>
      <c r="AC8059" s="7">
        <v>102</v>
      </c>
      <c r="AD8059" s="7" t="s">
        <v>4142</v>
      </c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  <c r="AU8059" s="6"/>
      <c r="AV8059" s="6"/>
      <c r="AW8059" s="6"/>
      <c r="AX8059" s="6"/>
      <c r="AY8059" s="6"/>
      <c r="AZ8059" s="6"/>
      <c r="BA8059" s="6"/>
      <c r="BB8059" s="6"/>
      <c r="BC8059" s="6"/>
      <c r="BD8059" s="6"/>
      <c r="BE8059" s="6"/>
      <c r="BF8059" s="6"/>
      <c r="BG8059" s="6"/>
      <c r="BH8059" s="6"/>
      <c r="BI8059" s="6"/>
      <c r="BJ8059" s="6"/>
      <c r="BK8059" s="6"/>
      <c r="BL8059" s="6"/>
      <c r="BM8059" s="6"/>
      <c r="BN8059" s="6"/>
      <c r="BO8059" s="6"/>
      <c r="BP8059" s="6"/>
      <c r="BQ8059" s="6"/>
      <c r="BR8059" s="6"/>
      <c r="BS8059" s="6"/>
      <c r="BT8059" s="6"/>
      <c r="BU8059" s="6"/>
      <c r="BV8059" s="6"/>
      <c r="BW8059" s="6"/>
      <c r="BX8059" s="6"/>
      <c r="BY8059" s="6"/>
      <c r="BZ8059" s="6"/>
      <c r="CA8059" s="6"/>
      <c r="CB8059" s="6"/>
      <c r="CC8059" s="6"/>
      <c r="CD8059" s="6"/>
      <c r="CE8059" s="6"/>
      <c r="CF8059" s="6"/>
      <c r="CG8059" s="6"/>
      <c r="CH8059" s="6"/>
    </row>
    <row r="8060" ht="15.15" hidden="1" spans="1:86">
      <c r="A8060" s="4">
        <v>44151.7937152778</v>
      </c>
      <c r="B8060" s="6" t="s">
        <v>15</v>
      </c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 t="s">
        <v>1513</v>
      </c>
      <c r="AF8060" s="7">
        <v>89112256562</v>
      </c>
      <c r="AG8060" s="6" t="s">
        <v>1514</v>
      </c>
      <c r="AH8060" s="6" t="s">
        <v>1515</v>
      </c>
      <c r="AI8060" s="6" t="s">
        <v>16647</v>
      </c>
      <c r="AJ8060" s="7">
        <v>301</v>
      </c>
      <c r="AK8060" s="6" t="s">
        <v>74</v>
      </c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6"/>
      <c r="AX8060" s="6"/>
      <c r="AY8060" s="6"/>
      <c r="AZ8060" s="6"/>
      <c r="BA8060" s="6"/>
      <c r="BB8060" s="6"/>
      <c r="BC8060" s="6"/>
      <c r="BD8060" s="6"/>
      <c r="BE8060" s="6"/>
      <c r="BF8060" s="6"/>
      <c r="BG8060" s="6"/>
      <c r="BH8060" s="6"/>
      <c r="BI8060" s="6"/>
      <c r="BJ8060" s="6"/>
      <c r="BK8060" s="6"/>
      <c r="BL8060" s="6"/>
      <c r="BM8060" s="6"/>
      <c r="BN8060" s="6"/>
      <c r="BO8060" s="6"/>
      <c r="BP8060" s="6"/>
      <c r="BQ8060" s="6"/>
      <c r="BR8060" s="6"/>
      <c r="BS8060" s="6"/>
      <c r="BT8060" s="6"/>
      <c r="BU8060" s="6"/>
      <c r="BV8060" s="6"/>
      <c r="BW8060" s="6"/>
      <c r="BX8060" s="6"/>
      <c r="BY8060" s="6"/>
      <c r="BZ8060" s="6"/>
      <c r="CA8060" s="6"/>
      <c r="CB8060" s="6"/>
      <c r="CC8060" s="6"/>
      <c r="CD8060" s="6"/>
      <c r="CE8060" s="6"/>
      <c r="CF8060" s="6"/>
      <c r="CG8060" s="6"/>
      <c r="CH8060" s="6"/>
    </row>
    <row r="8061" ht="15.15" spans="1:86">
      <c r="A8061" s="4">
        <v>44151.7942013889</v>
      </c>
      <c r="B8061" s="5" t="s">
        <v>11</v>
      </c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6"/>
      <c r="AV8061" s="6"/>
      <c r="AW8061" s="6"/>
      <c r="AX8061" s="6"/>
      <c r="AY8061" s="6"/>
      <c r="AZ8061" s="6"/>
      <c r="BA8061" s="6"/>
      <c r="BB8061" s="6"/>
      <c r="BC8061" s="6"/>
      <c r="BD8061" s="6"/>
      <c r="BE8061" s="6"/>
      <c r="BF8061" s="6"/>
      <c r="BG8061" s="6"/>
      <c r="BH8061" s="6"/>
      <c r="BI8061" s="6"/>
      <c r="BJ8061" s="6"/>
      <c r="BK8061" s="6"/>
      <c r="BL8061" s="6"/>
      <c r="BM8061" s="6"/>
      <c r="BN8061" s="6"/>
      <c r="BO8061" s="6" t="s">
        <v>19114</v>
      </c>
      <c r="BP8061" s="6" t="s">
        <v>19115</v>
      </c>
      <c r="BQ8061" s="6" t="s">
        <v>19116</v>
      </c>
      <c r="BR8061" s="6" t="s">
        <v>19117</v>
      </c>
      <c r="BS8061" s="6" t="s">
        <v>2731</v>
      </c>
      <c r="BT8061" s="7">
        <v>167</v>
      </c>
      <c r="BU8061" s="8">
        <v>44151</v>
      </c>
      <c r="BV8061" s="6"/>
      <c r="BW8061" s="6"/>
      <c r="BX8061" s="6"/>
      <c r="BY8061" s="6"/>
      <c r="BZ8061" s="6"/>
      <c r="CA8061" s="6"/>
      <c r="CB8061" s="6"/>
      <c r="CC8061" s="6"/>
      <c r="CD8061" s="6"/>
      <c r="CE8061" s="6"/>
      <c r="CF8061" s="6"/>
      <c r="CG8061" s="6"/>
      <c r="CH8061" s="6"/>
    </row>
    <row r="8062" ht="15.15" hidden="1" spans="1:86">
      <c r="A8062" s="4">
        <v>44151.7948032407</v>
      </c>
      <c r="B8062" s="6" t="s">
        <v>80</v>
      </c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  <c r="AV8062" s="6"/>
      <c r="AW8062" s="6"/>
      <c r="AX8062" s="6"/>
      <c r="AY8062" s="6"/>
      <c r="AZ8062" s="6"/>
      <c r="BA8062" s="6"/>
      <c r="BB8062" s="6"/>
      <c r="BC8062" s="6"/>
      <c r="BD8062" s="6"/>
      <c r="BE8062" s="6"/>
      <c r="BF8062" s="6"/>
      <c r="BG8062" s="6" t="s">
        <v>15710</v>
      </c>
      <c r="BH8062" s="6">
        <v>79117788783</v>
      </c>
      <c r="BI8062" s="6" t="s">
        <v>15711</v>
      </c>
      <c r="BJ8062" s="6" t="s">
        <v>15712</v>
      </c>
      <c r="BK8062" s="6" t="s">
        <v>15713</v>
      </c>
      <c r="BL8062" s="6" t="s">
        <v>15714</v>
      </c>
      <c r="BM8062" s="7">
        <v>162</v>
      </c>
      <c r="BN8062" s="6" t="s">
        <v>20</v>
      </c>
      <c r="BO8062" s="6"/>
      <c r="BP8062" s="6"/>
      <c r="BQ8062" s="6"/>
      <c r="BR8062" s="6"/>
      <c r="BS8062" s="6"/>
      <c r="BT8062" s="6"/>
      <c r="BU8062" s="6"/>
      <c r="BV8062" s="6"/>
      <c r="BW8062" s="6"/>
      <c r="BX8062" s="6"/>
      <c r="BY8062" s="6"/>
      <c r="BZ8062" s="6"/>
      <c r="CA8062" s="6"/>
      <c r="CB8062" s="6"/>
      <c r="CC8062" s="6"/>
      <c r="CD8062" s="6"/>
      <c r="CE8062" s="6"/>
      <c r="CF8062" s="6"/>
      <c r="CG8062" s="6"/>
      <c r="CH8062" s="6"/>
    </row>
    <row r="8063" ht="15.15" hidden="1" spans="1:86">
      <c r="A8063" s="4">
        <v>44151.8005324074</v>
      </c>
      <c r="B8063" s="6" t="s">
        <v>15</v>
      </c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 t="s">
        <v>19118</v>
      </c>
      <c r="AF8063" s="7">
        <v>89052267625</v>
      </c>
      <c r="AG8063" s="6" t="s">
        <v>19119</v>
      </c>
      <c r="AH8063" s="6" t="s">
        <v>19120</v>
      </c>
      <c r="AI8063" s="6" t="s">
        <v>19121</v>
      </c>
      <c r="AJ8063" s="7">
        <v>202</v>
      </c>
      <c r="AK8063" s="6" t="s">
        <v>19122</v>
      </c>
      <c r="AL8063" s="6"/>
      <c r="AM8063" s="6"/>
      <c r="AN8063" s="6"/>
      <c r="AO8063" s="6"/>
      <c r="AP8063" s="6"/>
      <c r="AQ8063" s="6"/>
      <c r="AR8063" s="6"/>
      <c r="AS8063" s="6"/>
      <c r="AT8063" s="6"/>
      <c r="AU8063" s="6"/>
      <c r="AV8063" s="6"/>
      <c r="AW8063" s="6"/>
      <c r="AX8063" s="6"/>
      <c r="AY8063" s="6"/>
      <c r="AZ8063" s="6"/>
      <c r="BA8063" s="6"/>
      <c r="BB8063" s="6"/>
      <c r="BC8063" s="6"/>
      <c r="BD8063" s="6"/>
      <c r="BE8063" s="6"/>
      <c r="BF8063" s="6"/>
      <c r="BG8063" s="6"/>
      <c r="BH8063" s="6"/>
      <c r="BI8063" s="6"/>
      <c r="BJ8063" s="6"/>
      <c r="BK8063" s="6"/>
      <c r="BL8063" s="6"/>
      <c r="BM8063" s="6"/>
      <c r="BN8063" s="6"/>
      <c r="BO8063" s="6"/>
      <c r="BP8063" s="6"/>
      <c r="BQ8063" s="6"/>
      <c r="BR8063" s="6"/>
      <c r="BS8063" s="6"/>
      <c r="BT8063" s="6"/>
      <c r="BU8063" s="6"/>
      <c r="BV8063" s="6"/>
      <c r="BW8063" s="6"/>
      <c r="BX8063" s="6"/>
      <c r="BY8063" s="6"/>
      <c r="BZ8063" s="6"/>
      <c r="CA8063" s="6"/>
      <c r="CB8063" s="6"/>
      <c r="CC8063" s="6"/>
      <c r="CD8063" s="6"/>
      <c r="CE8063" s="6"/>
      <c r="CF8063" s="6"/>
      <c r="CG8063" s="6"/>
      <c r="CH8063" s="6"/>
    </row>
    <row r="8064" ht="15.15" hidden="1" spans="1:86">
      <c r="A8064" s="4">
        <v>44151.8023032407</v>
      </c>
      <c r="B8064" s="6" t="s">
        <v>15</v>
      </c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 t="s">
        <v>19123</v>
      </c>
      <c r="AF8064" s="7">
        <v>89533572659</v>
      </c>
      <c r="AG8064" s="6" t="s">
        <v>19124</v>
      </c>
      <c r="AH8064" s="6" t="s">
        <v>19125</v>
      </c>
      <c r="AI8064" s="6" t="s">
        <v>19126</v>
      </c>
      <c r="AJ8064" s="7">
        <v>201</v>
      </c>
      <c r="AK8064" s="6" t="s">
        <v>20</v>
      </c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  <c r="AV8064" s="6"/>
      <c r="AW8064" s="6"/>
      <c r="AX8064" s="6"/>
      <c r="AY8064" s="6"/>
      <c r="AZ8064" s="6"/>
      <c r="BA8064" s="6"/>
      <c r="BB8064" s="6"/>
      <c r="BC8064" s="6"/>
      <c r="BD8064" s="6"/>
      <c r="BE8064" s="6"/>
      <c r="BF8064" s="6"/>
      <c r="BG8064" s="6"/>
      <c r="BH8064" s="6"/>
      <c r="BI8064" s="6"/>
      <c r="BJ8064" s="6"/>
      <c r="BK8064" s="6"/>
      <c r="BL8064" s="6"/>
      <c r="BM8064" s="6"/>
      <c r="BN8064" s="6"/>
      <c r="BO8064" s="6"/>
      <c r="BP8064" s="6"/>
      <c r="BQ8064" s="6"/>
      <c r="BR8064" s="6"/>
      <c r="BS8064" s="6"/>
      <c r="BT8064" s="6"/>
      <c r="BU8064" s="6"/>
      <c r="BV8064" s="6"/>
      <c r="BW8064" s="6"/>
      <c r="BX8064" s="6"/>
      <c r="BY8064" s="6"/>
      <c r="BZ8064" s="6"/>
      <c r="CA8064" s="6"/>
      <c r="CB8064" s="6"/>
      <c r="CC8064" s="6"/>
      <c r="CD8064" s="6"/>
      <c r="CE8064" s="6"/>
      <c r="CF8064" s="6"/>
      <c r="CG8064" s="6"/>
      <c r="CH8064" s="6"/>
    </row>
    <row r="8065" ht="15.15" hidden="1" spans="1:86">
      <c r="A8065" s="4">
        <v>44151.8087962963</v>
      </c>
      <c r="B8065" s="6" t="s">
        <v>80</v>
      </c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6"/>
      <c r="AV8065" s="6"/>
      <c r="AW8065" s="6"/>
      <c r="AX8065" s="6"/>
      <c r="AY8065" s="6"/>
      <c r="AZ8065" s="6"/>
      <c r="BA8065" s="6"/>
      <c r="BB8065" s="6"/>
      <c r="BC8065" s="6"/>
      <c r="BD8065" s="6"/>
      <c r="BE8065" s="6"/>
      <c r="BF8065" s="6"/>
      <c r="BG8065" s="6" t="s">
        <v>19127</v>
      </c>
      <c r="BH8065" s="7">
        <v>89119160741</v>
      </c>
      <c r="BI8065" s="6"/>
      <c r="BJ8065" s="6" t="s">
        <v>19128</v>
      </c>
      <c r="BK8065" s="6" t="s">
        <v>19129</v>
      </c>
      <c r="BL8065" s="6" t="s">
        <v>19130</v>
      </c>
      <c r="BM8065" s="7">
        <v>105</v>
      </c>
      <c r="BN8065" s="6" t="s">
        <v>20</v>
      </c>
      <c r="BO8065" s="6"/>
      <c r="BP8065" s="6"/>
      <c r="BQ8065" s="6"/>
      <c r="BR8065" s="6"/>
      <c r="BS8065" s="6"/>
      <c r="BT8065" s="6"/>
      <c r="BU8065" s="6"/>
      <c r="BV8065" s="6"/>
      <c r="BW8065" s="6"/>
      <c r="BX8065" s="6"/>
      <c r="BY8065" s="6"/>
      <c r="BZ8065" s="6"/>
      <c r="CA8065" s="6"/>
      <c r="CB8065" s="6"/>
      <c r="CC8065" s="6"/>
      <c r="CD8065" s="6"/>
      <c r="CE8065" s="6"/>
      <c r="CF8065" s="6"/>
      <c r="CG8065" s="6"/>
      <c r="CH8065" s="6"/>
    </row>
    <row r="8066" ht="15.15" hidden="1" spans="1:86">
      <c r="A8066" s="4">
        <v>44151.8106481481</v>
      </c>
      <c r="B8066" s="6" t="s">
        <v>80</v>
      </c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  <c r="AV8066" s="6"/>
      <c r="AW8066" s="6"/>
      <c r="AX8066" s="6"/>
      <c r="AY8066" s="6"/>
      <c r="AZ8066" s="6"/>
      <c r="BA8066" s="6"/>
      <c r="BB8066" s="6"/>
      <c r="BC8066" s="6"/>
      <c r="BD8066" s="6"/>
      <c r="BE8066" s="6"/>
      <c r="BF8066" s="6"/>
      <c r="BG8066" s="6" t="s">
        <v>19127</v>
      </c>
      <c r="BH8066" s="7">
        <v>89119160741</v>
      </c>
      <c r="BI8066" s="6"/>
      <c r="BJ8066" s="6" t="s">
        <v>19131</v>
      </c>
      <c r="BK8066" s="6" t="s">
        <v>19129</v>
      </c>
      <c r="BL8066" s="6" t="s">
        <v>16019</v>
      </c>
      <c r="BM8066" s="7">
        <v>105</v>
      </c>
      <c r="BN8066" s="6" t="s">
        <v>20</v>
      </c>
      <c r="BO8066" s="6"/>
      <c r="BP8066" s="6"/>
      <c r="BQ8066" s="6"/>
      <c r="BR8066" s="6"/>
      <c r="BS8066" s="6"/>
      <c r="BT8066" s="6"/>
      <c r="BU8066" s="6"/>
      <c r="BV8066" s="6"/>
      <c r="BW8066" s="6"/>
      <c r="BX8066" s="6"/>
      <c r="BY8066" s="6"/>
      <c r="BZ8066" s="6"/>
      <c r="CA8066" s="6"/>
      <c r="CB8066" s="6"/>
      <c r="CC8066" s="6"/>
      <c r="CD8066" s="6"/>
      <c r="CE8066" s="6"/>
      <c r="CF8066" s="6"/>
      <c r="CG8066" s="6"/>
      <c r="CH8066" s="6"/>
    </row>
    <row r="8067" ht="15.15" hidden="1" spans="1:86">
      <c r="A8067" s="4">
        <v>44151.8159375</v>
      </c>
      <c r="B8067" s="5" t="s">
        <v>169</v>
      </c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 t="s">
        <v>8017</v>
      </c>
      <c r="Y8067" s="7">
        <v>89995158354</v>
      </c>
      <c r="Z8067" s="6" t="s">
        <v>8018</v>
      </c>
      <c r="AA8067" s="6" t="s">
        <v>19132</v>
      </c>
      <c r="AB8067" s="6" t="s">
        <v>704</v>
      </c>
      <c r="AC8067" s="7">
        <v>201</v>
      </c>
      <c r="AD8067" s="8">
        <v>44151</v>
      </c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6"/>
      <c r="AV8067" s="6"/>
      <c r="AW8067" s="6"/>
      <c r="AX8067" s="6"/>
      <c r="AY8067" s="6"/>
      <c r="AZ8067" s="6"/>
      <c r="BA8067" s="6"/>
      <c r="BB8067" s="6"/>
      <c r="BC8067" s="6"/>
      <c r="BD8067" s="6"/>
      <c r="BE8067" s="6"/>
      <c r="BF8067" s="6"/>
      <c r="BG8067" s="6"/>
      <c r="BH8067" s="6"/>
      <c r="BI8067" s="6"/>
      <c r="BJ8067" s="6"/>
      <c r="BK8067" s="6"/>
      <c r="BL8067" s="6"/>
      <c r="BM8067" s="6"/>
      <c r="BN8067" s="6"/>
      <c r="BO8067" s="6"/>
      <c r="BP8067" s="6"/>
      <c r="BQ8067" s="6"/>
      <c r="BR8067" s="6"/>
      <c r="BS8067" s="6"/>
      <c r="BT8067" s="6"/>
      <c r="BU8067" s="6"/>
      <c r="BV8067" s="6"/>
      <c r="BW8067" s="6"/>
      <c r="BX8067" s="6"/>
      <c r="BY8067" s="6"/>
      <c r="BZ8067" s="6"/>
      <c r="CA8067" s="6"/>
      <c r="CB8067" s="6"/>
      <c r="CC8067" s="6"/>
      <c r="CD8067" s="6"/>
      <c r="CE8067" s="6"/>
      <c r="CF8067" s="6"/>
      <c r="CG8067" s="6"/>
      <c r="CH8067" s="6"/>
    </row>
    <row r="8068" ht="15.15" hidden="1" spans="1:86">
      <c r="A8068" s="4">
        <v>44151.8162152778</v>
      </c>
      <c r="B8068" s="6" t="s">
        <v>15</v>
      </c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 t="s">
        <v>19133</v>
      </c>
      <c r="AF8068" s="6">
        <f>7-921-885-82-99</f>
        <v>-1980</v>
      </c>
      <c r="AG8068" s="6" t="s">
        <v>19134</v>
      </c>
      <c r="AH8068" s="6" t="s">
        <v>19135</v>
      </c>
      <c r="AI8068" s="6" t="s">
        <v>19136</v>
      </c>
      <c r="AJ8068" s="7">
        <v>105</v>
      </c>
      <c r="AK8068" s="6" t="s">
        <v>74</v>
      </c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  <c r="AV8068" s="6"/>
      <c r="AW8068" s="6"/>
      <c r="AX8068" s="6"/>
      <c r="AY8068" s="6"/>
      <c r="AZ8068" s="6"/>
      <c r="BA8068" s="6"/>
      <c r="BB8068" s="6"/>
      <c r="BC8068" s="6"/>
      <c r="BD8068" s="6"/>
      <c r="BE8068" s="6"/>
      <c r="BF8068" s="6"/>
      <c r="BG8068" s="6"/>
      <c r="BH8068" s="6"/>
      <c r="BI8068" s="6"/>
      <c r="BJ8068" s="6"/>
      <c r="BK8068" s="6"/>
      <c r="BL8068" s="6"/>
      <c r="BM8068" s="6"/>
      <c r="BN8068" s="6"/>
      <c r="BO8068" s="6"/>
      <c r="BP8068" s="6"/>
      <c r="BQ8068" s="6"/>
      <c r="BR8068" s="6"/>
      <c r="BS8068" s="6"/>
      <c r="BT8068" s="6"/>
      <c r="BU8068" s="6"/>
      <c r="BV8068" s="6"/>
      <c r="BW8068" s="6"/>
      <c r="BX8068" s="6"/>
      <c r="BY8068" s="6"/>
      <c r="BZ8068" s="6"/>
      <c r="CA8068" s="6"/>
      <c r="CB8068" s="6"/>
      <c r="CC8068" s="6"/>
      <c r="CD8068" s="6"/>
      <c r="CE8068" s="6"/>
      <c r="CF8068" s="6"/>
      <c r="CG8068" s="6"/>
      <c r="CH8068" s="6"/>
    </row>
    <row r="8069" ht="15.15" spans="1:86">
      <c r="A8069" s="4">
        <v>44151.8190509259</v>
      </c>
      <c r="B8069" s="5" t="s">
        <v>11</v>
      </c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6"/>
      <c r="AV8069" s="6"/>
      <c r="AW8069" s="6"/>
      <c r="AX8069" s="6"/>
      <c r="AY8069" s="6"/>
      <c r="AZ8069" s="6"/>
      <c r="BA8069" s="6"/>
      <c r="BB8069" s="6"/>
      <c r="BC8069" s="6"/>
      <c r="BD8069" s="6"/>
      <c r="BE8069" s="6"/>
      <c r="BF8069" s="6"/>
      <c r="BG8069" s="6"/>
      <c r="BH8069" s="6"/>
      <c r="BI8069" s="6"/>
      <c r="BJ8069" s="6"/>
      <c r="BK8069" s="6"/>
      <c r="BL8069" s="6"/>
      <c r="BM8069" s="6"/>
      <c r="BN8069" s="6"/>
      <c r="BO8069" s="6" t="s">
        <v>16738</v>
      </c>
      <c r="BP8069" s="7">
        <v>9119590870</v>
      </c>
      <c r="BQ8069" s="6" t="s">
        <v>16739</v>
      </c>
      <c r="BR8069" s="6" t="s">
        <v>16740</v>
      </c>
      <c r="BS8069" s="6" t="s">
        <v>9925</v>
      </c>
      <c r="BT8069" s="7">
        <v>122</v>
      </c>
      <c r="BU8069" s="8">
        <v>44151</v>
      </c>
      <c r="BV8069" s="6"/>
      <c r="BW8069" s="6"/>
      <c r="BX8069" s="6"/>
      <c r="BY8069" s="6"/>
      <c r="BZ8069" s="6"/>
      <c r="CA8069" s="6"/>
      <c r="CB8069" s="6"/>
      <c r="CC8069" s="6"/>
      <c r="CD8069" s="6"/>
      <c r="CE8069" s="6"/>
      <c r="CF8069" s="6"/>
      <c r="CG8069" s="6"/>
      <c r="CH8069" s="6"/>
    </row>
    <row r="8070" ht="15.15" spans="1:86">
      <c r="A8070" s="4">
        <v>44151.8209606481</v>
      </c>
      <c r="B8070" s="5" t="s">
        <v>11</v>
      </c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  <c r="AV8070" s="6"/>
      <c r="AW8070" s="6"/>
      <c r="AX8070" s="6"/>
      <c r="AY8070" s="6"/>
      <c r="AZ8070" s="6"/>
      <c r="BA8070" s="6"/>
      <c r="BB8070" s="6"/>
      <c r="BC8070" s="6"/>
      <c r="BD8070" s="6"/>
      <c r="BE8070" s="6"/>
      <c r="BF8070" s="6"/>
      <c r="BG8070" s="6"/>
      <c r="BH8070" s="6"/>
      <c r="BI8070" s="6"/>
      <c r="BJ8070" s="6"/>
      <c r="BK8070" s="6"/>
      <c r="BL8070" s="6"/>
      <c r="BM8070" s="6"/>
      <c r="BN8070" s="6"/>
      <c r="BO8070" s="6" t="s">
        <v>18525</v>
      </c>
      <c r="BP8070" s="7">
        <v>9516480907</v>
      </c>
      <c r="BQ8070" s="6" t="s">
        <v>19137</v>
      </c>
      <c r="BR8070" s="6" t="s">
        <v>18527</v>
      </c>
      <c r="BS8070" s="6" t="s">
        <v>9925</v>
      </c>
      <c r="BT8070" s="7">
        <v>122</v>
      </c>
      <c r="BU8070" s="8">
        <v>44151</v>
      </c>
      <c r="BV8070" s="6"/>
      <c r="BW8070" s="6"/>
      <c r="BX8070" s="6"/>
      <c r="BY8070" s="6"/>
      <c r="BZ8070" s="6"/>
      <c r="CA8070" s="6"/>
      <c r="CB8070" s="6"/>
      <c r="CC8070" s="6"/>
      <c r="CD8070" s="6"/>
      <c r="CE8070" s="6"/>
      <c r="CF8070" s="6"/>
      <c r="CG8070" s="6"/>
      <c r="CH8070" s="6"/>
    </row>
    <row r="8071" ht="15.15" spans="1:86">
      <c r="A8071" s="4">
        <v>44151.8286226852</v>
      </c>
      <c r="B8071" s="5" t="s">
        <v>11</v>
      </c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  <c r="AV8071" s="6"/>
      <c r="AW8071" s="6"/>
      <c r="AX8071" s="6"/>
      <c r="AY8071" s="6"/>
      <c r="AZ8071" s="6"/>
      <c r="BA8071" s="6"/>
      <c r="BB8071" s="6"/>
      <c r="BC8071" s="6"/>
      <c r="BD8071" s="6"/>
      <c r="BE8071" s="6"/>
      <c r="BF8071" s="6"/>
      <c r="BG8071" s="6"/>
      <c r="BH8071" s="6"/>
      <c r="BI8071" s="6"/>
      <c r="BJ8071" s="6"/>
      <c r="BK8071" s="6"/>
      <c r="BL8071" s="6"/>
      <c r="BM8071" s="6"/>
      <c r="BN8071" s="6"/>
      <c r="BO8071" s="6" t="s">
        <v>19138</v>
      </c>
      <c r="BP8071" s="6">
        <v>79213033966</v>
      </c>
      <c r="BQ8071" s="6"/>
      <c r="BR8071" s="6" t="s">
        <v>18561</v>
      </c>
      <c r="BS8071" s="6" t="s">
        <v>218</v>
      </c>
      <c r="BT8071" s="7">
        <v>402</v>
      </c>
      <c r="BU8071" s="8">
        <v>44151</v>
      </c>
      <c r="BV8071" s="6"/>
      <c r="BW8071" s="6"/>
      <c r="BX8071" s="6"/>
      <c r="BY8071" s="6"/>
      <c r="BZ8071" s="6"/>
      <c r="CA8071" s="6"/>
      <c r="CB8071" s="6"/>
      <c r="CC8071" s="6"/>
      <c r="CD8071" s="6"/>
      <c r="CE8071" s="6"/>
      <c r="CF8071" s="6"/>
      <c r="CG8071" s="6"/>
      <c r="CH8071" s="6"/>
    </row>
    <row r="8072" ht="15.15" spans="1:86">
      <c r="A8072" s="4">
        <v>44151.8295949074</v>
      </c>
      <c r="B8072" s="5" t="s">
        <v>11</v>
      </c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6"/>
      <c r="AX8072" s="6"/>
      <c r="AY8072" s="6"/>
      <c r="AZ8072" s="6"/>
      <c r="BA8072" s="6"/>
      <c r="BB8072" s="6"/>
      <c r="BC8072" s="6"/>
      <c r="BD8072" s="6"/>
      <c r="BE8072" s="6"/>
      <c r="BF8072" s="6"/>
      <c r="BG8072" s="6"/>
      <c r="BH8072" s="6"/>
      <c r="BI8072" s="6"/>
      <c r="BJ8072" s="6"/>
      <c r="BK8072" s="6"/>
      <c r="BL8072" s="6"/>
      <c r="BM8072" s="6"/>
      <c r="BN8072" s="6"/>
      <c r="BO8072" s="6" t="s">
        <v>19138</v>
      </c>
      <c r="BP8072" s="6">
        <v>79213033966</v>
      </c>
      <c r="BQ8072" s="6"/>
      <c r="BR8072" s="6" t="s">
        <v>18561</v>
      </c>
      <c r="BS8072" s="6" t="s">
        <v>1049</v>
      </c>
      <c r="BT8072" s="7">
        <v>602</v>
      </c>
      <c r="BU8072" s="8">
        <v>44151</v>
      </c>
      <c r="BV8072" s="6"/>
      <c r="BW8072" s="6"/>
      <c r="BX8072" s="6"/>
      <c r="BY8072" s="6"/>
      <c r="BZ8072" s="6"/>
      <c r="CA8072" s="6"/>
      <c r="CB8072" s="6"/>
      <c r="CC8072" s="6"/>
      <c r="CD8072" s="6"/>
      <c r="CE8072" s="6"/>
      <c r="CF8072" s="6"/>
      <c r="CG8072" s="6"/>
      <c r="CH8072" s="6"/>
    </row>
    <row r="8073" ht="15.15" hidden="1" spans="1:86">
      <c r="A8073" s="4">
        <v>44151.831724537</v>
      </c>
      <c r="B8073" s="6" t="s">
        <v>15</v>
      </c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 t="s">
        <v>1804</v>
      </c>
      <c r="AF8073" s="6">
        <v>79219514073</v>
      </c>
      <c r="AG8073" s="6" t="s">
        <v>19139</v>
      </c>
      <c r="AH8073" s="6" t="s">
        <v>19140</v>
      </c>
      <c r="AI8073" s="6" t="s">
        <v>17975</v>
      </c>
      <c r="AJ8073" s="7">
        <v>139</v>
      </c>
      <c r="AK8073" s="6" t="s">
        <v>20</v>
      </c>
      <c r="AL8073" s="6"/>
      <c r="AM8073" s="6"/>
      <c r="AN8073" s="6"/>
      <c r="AO8073" s="6"/>
      <c r="AP8073" s="6"/>
      <c r="AQ8073" s="6"/>
      <c r="AR8073" s="6"/>
      <c r="AS8073" s="6"/>
      <c r="AT8073" s="6"/>
      <c r="AU8073" s="6"/>
      <c r="AV8073" s="6"/>
      <c r="AW8073" s="6"/>
      <c r="AX8073" s="6"/>
      <c r="AY8073" s="6"/>
      <c r="AZ8073" s="6"/>
      <c r="BA8073" s="6"/>
      <c r="BB8073" s="6"/>
      <c r="BC8073" s="6"/>
      <c r="BD8073" s="6"/>
      <c r="BE8073" s="6"/>
      <c r="BF8073" s="6"/>
      <c r="BG8073" s="6"/>
      <c r="BH8073" s="6"/>
      <c r="BI8073" s="6"/>
      <c r="BJ8073" s="6"/>
      <c r="BK8073" s="6"/>
      <c r="BL8073" s="6"/>
      <c r="BM8073" s="6"/>
      <c r="BN8073" s="6"/>
      <c r="BO8073" s="6"/>
      <c r="BP8073" s="6"/>
      <c r="BQ8073" s="6"/>
      <c r="BR8073" s="6"/>
      <c r="BS8073" s="6"/>
      <c r="BT8073" s="6"/>
      <c r="BU8073" s="6"/>
      <c r="BV8073" s="6"/>
      <c r="BW8073" s="6"/>
      <c r="BX8073" s="6"/>
      <c r="BY8073" s="6"/>
      <c r="BZ8073" s="6"/>
      <c r="CA8073" s="6"/>
      <c r="CB8073" s="6"/>
      <c r="CC8073" s="6"/>
      <c r="CD8073" s="6"/>
      <c r="CE8073" s="6"/>
      <c r="CF8073" s="6"/>
      <c r="CG8073" s="6"/>
      <c r="CH8073" s="6"/>
    </row>
    <row r="8074" ht="15.15" hidden="1" spans="1:86">
      <c r="A8074" s="4">
        <v>44151.8318981481</v>
      </c>
      <c r="B8074" s="5" t="s">
        <v>65</v>
      </c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 t="s">
        <v>7377</v>
      </c>
      <c r="R8074" s="6">
        <f>7-904-633-5050</f>
        <v>-6580</v>
      </c>
      <c r="S8074" s="6" t="s">
        <v>19085</v>
      </c>
      <c r="T8074" s="6" t="s">
        <v>19141</v>
      </c>
      <c r="U8074" s="6" t="s">
        <v>1355</v>
      </c>
      <c r="V8074" s="6" t="s">
        <v>5125</v>
      </c>
      <c r="W8074" s="8">
        <v>44144</v>
      </c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6"/>
      <c r="AV8074" s="6"/>
      <c r="AW8074" s="6"/>
      <c r="AX8074" s="6"/>
      <c r="AY8074" s="6"/>
      <c r="AZ8074" s="6"/>
      <c r="BA8074" s="6"/>
      <c r="BB8074" s="6"/>
      <c r="BC8074" s="6"/>
      <c r="BD8074" s="6"/>
      <c r="BE8074" s="6"/>
      <c r="BF8074" s="6"/>
      <c r="BG8074" s="6"/>
      <c r="BH8074" s="6"/>
      <c r="BI8074" s="6"/>
      <c r="BJ8074" s="6"/>
      <c r="BK8074" s="6"/>
      <c r="BL8074" s="6"/>
      <c r="BM8074" s="6"/>
      <c r="BN8074" s="6"/>
      <c r="BO8074" s="6"/>
      <c r="BP8074" s="6"/>
      <c r="BQ8074" s="6"/>
      <c r="BR8074" s="6"/>
      <c r="BS8074" s="6"/>
      <c r="BT8074" s="6"/>
      <c r="BU8074" s="6"/>
      <c r="BV8074" s="6"/>
      <c r="BW8074" s="6"/>
      <c r="BX8074" s="6"/>
      <c r="BY8074" s="6"/>
      <c r="BZ8074" s="6"/>
      <c r="CA8074" s="6"/>
      <c r="CB8074" s="6"/>
      <c r="CC8074" s="6"/>
      <c r="CD8074" s="6"/>
      <c r="CE8074" s="6"/>
      <c r="CF8074" s="6"/>
      <c r="CG8074" s="6"/>
      <c r="CH8074" s="6"/>
    </row>
    <row r="8075" ht="15.15" hidden="1" spans="1:86">
      <c r="A8075" s="4">
        <v>44151.8336574074</v>
      </c>
      <c r="B8075" s="6" t="s">
        <v>15</v>
      </c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 t="s">
        <v>12396</v>
      </c>
      <c r="AF8075" s="7">
        <v>89117484602</v>
      </c>
      <c r="AG8075" s="6" t="s">
        <v>12397</v>
      </c>
      <c r="AH8075" s="6" t="s">
        <v>19142</v>
      </c>
      <c r="AI8075" s="6" t="s">
        <v>19143</v>
      </c>
      <c r="AJ8075" s="7">
        <v>201</v>
      </c>
      <c r="AK8075" s="6" t="s">
        <v>20</v>
      </c>
      <c r="AL8075" s="6"/>
      <c r="AM8075" s="6"/>
      <c r="AN8075" s="6"/>
      <c r="AO8075" s="6"/>
      <c r="AP8075" s="6"/>
      <c r="AQ8075" s="6"/>
      <c r="AR8075" s="6"/>
      <c r="AS8075" s="6"/>
      <c r="AT8075" s="6"/>
      <c r="AU8075" s="6"/>
      <c r="AV8075" s="6"/>
      <c r="AW8075" s="6"/>
      <c r="AX8075" s="6"/>
      <c r="AY8075" s="6"/>
      <c r="AZ8075" s="6"/>
      <c r="BA8075" s="6"/>
      <c r="BB8075" s="6"/>
      <c r="BC8075" s="6"/>
      <c r="BD8075" s="6"/>
      <c r="BE8075" s="6"/>
      <c r="BF8075" s="6"/>
      <c r="BG8075" s="6"/>
      <c r="BH8075" s="6"/>
      <c r="BI8075" s="6"/>
      <c r="BJ8075" s="6"/>
      <c r="BK8075" s="6"/>
      <c r="BL8075" s="6"/>
      <c r="BM8075" s="6"/>
      <c r="BN8075" s="6"/>
      <c r="BO8075" s="6"/>
      <c r="BP8075" s="6"/>
      <c r="BQ8075" s="6"/>
      <c r="BR8075" s="6"/>
      <c r="BS8075" s="6"/>
      <c r="BT8075" s="6"/>
      <c r="BU8075" s="6"/>
      <c r="BV8075" s="6"/>
      <c r="BW8075" s="6"/>
      <c r="BX8075" s="6"/>
      <c r="BY8075" s="6"/>
      <c r="BZ8075" s="6"/>
      <c r="CA8075" s="6"/>
      <c r="CB8075" s="6"/>
      <c r="CC8075" s="6"/>
      <c r="CD8075" s="6"/>
      <c r="CE8075" s="6"/>
      <c r="CF8075" s="6"/>
      <c r="CG8075" s="6"/>
      <c r="CH8075" s="6"/>
    </row>
    <row r="8076" ht="15.15" hidden="1" spans="1:86">
      <c r="A8076" s="4">
        <v>44151.8363194444</v>
      </c>
      <c r="B8076" s="5" t="s">
        <v>65</v>
      </c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 t="s">
        <v>19045</v>
      </c>
      <c r="R8076" s="7">
        <v>89118394243</v>
      </c>
      <c r="S8076" s="6" t="s">
        <v>19144</v>
      </c>
      <c r="T8076" s="6" t="s">
        <v>19145</v>
      </c>
      <c r="U8076" s="6" t="s">
        <v>5232</v>
      </c>
      <c r="V8076" s="7">
        <v>102</v>
      </c>
      <c r="W8076" s="8">
        <v>40625</v>
      </c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6"/>
      <c r="AX8076" s="6"/>
      <c r="AY8076" s="6"/>
      <c r="AZ8076" s="6"/>
      <c r="BA8076" s="6"/>
      <c r="BB8076" s="6"/>
      <c r="BC8076" s="6"/>
      <c r="BD8076" s="6"/>
      <c r="BE8076" s="6"/>
      <c r="BF8076" s="6"/>
      <c r="BG8076" s="6"/>
      <c r="BH8076" s="6"/>
      <c r="BI8076" s="6"/>
      <c r="BJ8076" s="6"/>
      <c r="BK8076" s="6"/>
      <c r="BL8076" s="6"/>
      <c r="BM8076" s="6"/>
      <c r="BN8076" s="6"/>
      <c r="BO8076" s="6"/>
      <c r="BP8076" s="6"/>
      <c r="BQ8076" s="6"/>
      <c r="BR8076" s="6"/>
      <c r="BS8076" s="6"/>
      <c r="BT8076" s="6"/>
      <c r="BU8076" s="6"/>
      <c r="BV8076" s="6"/>
      <c r="BW8076" s="6"/>
      <c r="BX8076" s="6"/>
      <c r="BY8076" s="6"/>
      <c r="BZ8076" s="6"/>
      <c r="CA8076" s="6"/>
      <c r="CB8076" s="6"/>
      <c r="CC8076" s="6"/>
      <c r="CD8076" s="6"/>
      <c r="CE8076" s="6"/>
      <c r="CF8076" s="6"/>
      <c r="CG8076" s="6"/>
      <c r="CH8076" s="6"/>
    </row>
    <row r="8077" ht="15.15" hidden="1" spans="1:86">
      <c r="A8077" s="4">
        <v>44151.8363541667</v>
      </c>
      <c r="B8077" s="6" t="s">
        <v>15</v>
      </c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 t="s">
        <v>19146</v>
      </c>
      <c r="AF8077" s="7">
        <v>89213549073</v>
      </c>
      <c r="AG8077" s="6" t="s">
        <v>19147</v>
      </c>
      <c r="AH8077" s="6" t="s">
        <v>19148</v>
      </c>
      <c r="AI8077" s="6" t="s">
        <v>19149</v>
      </c>
      <c r="AJ8077" s="7">
        <v>102</v>
      </c>
      <c r="AK8077" s="6" t="s">
        <v>433</v>
      </c>
      <c r="AL8077" s="6"/>
      <c r="AM8077" s="6"/>
      <c r="AN8077" s="6"/>
      <c r="AO8077" s="6"/>
      <c r="AP8077" s="6"/>
      <c r="AQ8077" s="6"/>
      <c r="AR8077" s="6"/>
      <c r="AS8077" s="6"/>
      <c r="AT8077" s="6"/>
      <c r="AU8077" s="6"/>
      <c r="AV8077" s="6"/>
      <c r="AW8077" s="6"/>
      <c r="AX8077" s="6"/>
      <c r="AY8077" s="6"/>
      <c r="AZ8077" s="6"/>
      <c r="BA8077" s="6"/>
      <c r="BB8077" s="6"/>
      <c r="BC8077" s="6"/>
      <c r="BD8077" s="6"/>
      <c r="BE8077" s="6"/>
      <c r="BF8077" s="6"/>
      <c r="BG8077" s="6"/>
      <c r="BH8077" s="6"/>
      <c r="BI8077" s="6"/>
      <c r="BJ8077" s="6"/>
      <c r="BK8077" s="6"/>
      <c r="BL8077" s="6"/>
      <c r="BM8077" s="6"/>
      <c r="BN8077" s="6"/>
      <c r="BO8077" s="6"/>
      <c r="BP8077" s="6"/>
      <c r="BQ8077" s="6"/>
      <c r="BR8077" s="6"/>
      <c r="BS8077" s="6"/>
      <c r="BT8077" s="6"/>
      <c r="BU8077" s="6"/>
      <c r="BV8077" s="6"/>
      <c r="BW8077" s="6"/>
      <c r="BX8077" s="6"/>
      <c r="BY8077" s="6"/>
      <c r="BZ8077" s="6"/>
      <c r="CA8077" s="6"/>
      <c r="CB8077" s="6"/>
      <c r="CC8077" s="6"/>
      <c r="CD8077" s="6"/>
      <c r="CE8077" s="6"/>
      <c r="CF8077" s="6"/>
      <c r="CG8077" s="6"/>
      <c r="CH8077" s="6"/>
    </row>
    <row r="8078" ht="15.15" hidden="1" spans="1:86">
      <c r="A8078" s="4">
        <v>44151.8389583333</v>
      </c>
      <c r="B8078" s="6" t="s">
        <v>15</v>
      </c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 t="s">
        <v>8127</v>
      </c>
      <c r="AF8078" s="7">
        <v>89211804107</v>
      </c>
      <c r="AG8078" s="6" t="s">
        <v>8128</v>
      </c>
      <c r="AH8078" s="6" t="s">
        <v>8129</v>
      </c>
      <c r="AI8078" s="6" t="s">
        <v>9682</v>
      </c>
      <c r="AJ8078" s="7">
        <v>102</v>
      </c>
      <c r="AK8078" s="6" t="s">
        <v>26</v>
      </c>
      <c r="AL8078" s="6"/>
      <c r="AM8078" s="6"/>
      <c r="AN8078" s="6"/>
      <c r="AO8078" s="6"/>
      <c r="AP8078" s="6"/>
      <c r="AQ8078" s="6"/>
      <c r="AR8078" s="6"/>
      <c r="AS8078" s="6"/>
      <c r="AT8078" s="6"/>
      <c r="AU8078" s="6"/>
      <c r="AV8078" s="6"/>
      <c r="AW8078" s="6"/>
      <c r="AX8078" s="6"/>
      <c r="AY8078" s="6"/>
      <c r="AZ8078" s="6"/>
      <c r="BA8078" s="6"/>
      <c r="BB8078" s="6"/>
      <c r="BC8078" s="6"/>
      <c r="BD8078" s="6"/>
      <c r="BE8078" s="6"/>
      <c r="BF8078" s="6"/>
      <c r="BG8078" s="6"/>
      <c r="BH8078" s="6"/>
      <c r="BI8078" s="6"/>
      <c r="BJ8078" s="6"/>
      <c r="BK8078" s="6"/>
      <c r="BL8078" s="6"/>
      <c r="BM8078" s="6"/>
      <c r="BN8078" s="6"/>
      <c r="BO8078" s="6"/>
      <c r="BP8078" s="6"/>
      <c r="BQ8078" s="6"/>
      <c r="BR8078" s="6"/>
      <c r="BS8078" s="6"/>
      <c r="BT8078" s="6"/>
      <c r="BU8078" s="6"/>
      <c r="BV8078" s="6"/>
      <c r="BW8078" s="6"/>
      <c r="BX8078" s="6"/>
      <c r="BY8078" s="6"/>
      <c r="BZ8078" s="6"/>
      <c r="CA8078" s="6"/>
      <c r="CB8078" s="6"/>
      <c r="CC8078" s="6"/>
      <c r="CD8078" s="6"/>
      <c r="CE8078" s="6"/>
      <c r="CF8078" s="6"/>
      <c r="CG8078" s="6"/>
      <c r="CH8078" s="6"/>
    </row>
    <row r="8079" ht="15.15" hidden="1" spans="1:86">
      <c r="A8079" s="4">
        <v>44151.8411111111</v>
      </c>
      <c r="B8079" s="6" t="s">
        <v>15</v>
      </c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 t="s">
        <v>19150</v>
      </c>
      <c r="AF8079" s="6">
        <v>79217423711</v>
      </c>
      <c r="AG8079" s="6" t="s">
        <v>19151</v>
      </c>
      <c r="AH8079" s="6" t="s">
        <v>19152</v>
      </c>
      <c r="AI8079" s="6" t="s">
        <v>9682</v>
      </c>
      <c r="AJ8079" s="7">
        <v>102</v>
      </c>
      <c r="AK8079" s="5" t="s">
        <v>19153</v>
      </c>
      <c r="AL8079" s="6"/>
      <c r="AM8079" s="6"/>
      <c r="AN8079" s="6"/>
      <c r="AO8079" s="6"/>
      <c r="AP8079" s="6"/>
      <c r="AQ8079" s="6"/>
      <c r="AR8079" s="6"/>
      <c r="AS8079" s="6"/>
      <c r="AT8079" s="6"/>
      <c r="AU8079" s="6"/>
      <c r="AV8079" s="6"/>
      <c r="AW8079" s="6"/>
      <c r="AX8079" s="6"/>
      <c r="AY8079" s="6"/>
      <c r="AZ8079" s="6"/>
      <c r="BA8079" s="6"/>
      <c r="BB8079" s="6"/>
      <c r="BC8079" s="6"/>
      <c r="BD8079" s="6"/>
      <c r="BE8079" s="6"/>
      <c r="BF8079" s="6"/>
      <c r="BG8079" s="6"/>
      <c r="BH8079" s="6"/>
      <c r="BI8079" s="6"/>
      <c r="BJ8079" s="6"/>
      <c r="BK8079" s="6"/>
      <c r="BL8079" s="6"/>
      <c r="BM8079" s="6"/>
      <c r="BN8079" s="6"/>
      <c r="BO8079" s="6"/>
      <c r="BP8079" s="6"/>
      <c r="BQ8079" s="6"/>
      <c r="BR8079" s="6"/>
      <c r="BS8079" s="6"/>
      <c r="BT8079" s="6"/>
      <c r="BU8079" s="6"/>
      <c r="BV8079" s="6"/>
      <c r="BW8079" s="6"/>
      <c r="BX8079" s="6"/>
      <c r="BY8079" s="6"/>
      <c r="BZ8079" s="6"/>
      <c r="CA8079" s="6"/>
      <c r="CB8079" s="6"/>
      <c r="CC8079" s="6"/>
      <c r="CD8079" s="6"/>
      <c r="CE8079" s="6"/>
      <c r="CF8079" s="6"/>
      <c r="CG8079" s="6"/>
      <c r="CH8079" s="6"/>
    </row>
    <row r="8080" ht="15.15" hidden="1" spans="1:86">
      <c r="A8080" s="4">
        <v>44151.8424768519</v>
      </c>
      <c r="B8080" s="5" t="s">
        <v>169</v>
      </c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 t="s">
        <v>19045</v>
      </c>
      <c r="Y8080" s="7">
        <v>89118394243</v>
      </c>
      <c r="Z8080" s="6" t="s">
        <v>19144</v>
      </c>
      <c r="AA8080" s="6" t="s">
        <v>19145</v>
      </c>
      <c r="AB8080" s="6" t="s">
        <v>704</v>
      </c>
      <c r="AC8080" s="7">
        <v>101</v>
      </c>
      <c r="AD8080" s="8">
        <v>40625</v>
      </c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6"/>
      <c r="AV8080" s="6"/>
      <c r="AW8080" s="6"/>
      <c r="AX8080" s="6"/>
      <c r="AY8080" s="6"/>
      <c r="AZ8080" s="6"/>
      <c r="BA8080" s="6"/>
      <c r="BB8080" s="6"/>
      <c r="BC8080" s="6"/>
      <c r="BD8080" s="6"/>
      <c r="BE8080" s="6"/>
      <c r="BF8080" s="6"/>
      <c r="BG8080" s="6"/>
      <c r="BH8080" s="6"/>
      <c r="BI8080" s="6"/>
      <c r="BJ8080" s="6"/>
      <c r="BK8080" s="6"/>
      <c r="BL8080" s="6"/>
      <c r="BM8080" s="6"/>
      <c r="BN8080" s="6"/>
      <c r="BO8080" s="6"/>
      <c r="BP8080" s="6"/>
      <c r="BQ8080" s="6"/>
      <c r="BR8080" s="6"/>
      <c r="BS8080" s="6"/>
      <c r="BT8080" s="6"/>
      <c r="BU8080" s="6"/>
      <c r="BV8080" s="6"/>
      <c r="BW8080" s="6"/>
      <c r="BX8080" s="6"/>
      <c r="BY8080" s="6"/>
      <c r="BZ8080" s="6"/>
      <c r="CA8080" s="6"/>
      <c r="CB8080" s="6"/>
      <c r="CC8080" s="6"/>
      <c r="CD8080" s="6"/>
      <c r="CE8080" s="6"/>
      <c r="CF8080" s="6"/>
      <c r="CG8080" s="6"/>
      <c r="CH8080" s="6"/>
    </row>
    <row r="8081" ht="15.15" hidden="1" spans="1:86">
      <c r="A8081" s="4">
        <v>44151.8435300926</v>
      </c>
      <c r="B8081" s="5" t="s">
        <v>169</v>
      </c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 t="s">
        <v>19154</v>
      </c>
      <c r="Y8081" s="7">
        <v>89112754370</v>
      </c>
      <c r="Z8081" s="6" t="s">
        <v>19155</v>
      </c>
      <c r="AA8081" s="6" t="s">
        <v>19156</v>
      </c>
      <c r="AB8081" s="6" t="s">
        <v>1976</v>
      </c>
      <c r="AC8081" s="7">
        <v>901</v>
      </c>
      <c r="AD8081" s="8">
        <v>44151</v>
      </c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6"/>
      <c r="AV8081" s="6"/>
      <c r="AW8081" s="6"/>
      <c r="AX8081" s="6"/>
      <c r="AY8081" s="6"/>
      <c r="AZ8081" s="6"/>
      <c r="BA8081" s="6"/>
      <c r="BB8081" s="6"/>
      <c r="BC8081" s="6"/>
      <c r="BD8081" s="6"/>
      <c r="BE8081" s="6"/>
      <c r="BF8081" s="6"/>
      <c r="BG8081" s="6"/>
      <c r="BH8081" s="6"/>
      <c r="BI8081" s="6"/>
      <c r="BJ8081" s="6"/>
      <c r="BK8081" s="6"/>
      <c r="BL8081" s="6"/>
      <c r="BM8081" s="6"/>
      <c r="BN8081" s="6"/>
      <c r="BO8081" s="6"/>
      <c r="BP8081" s="6"/>
      <c r="BQ8081" s="6"/>
      <c r="BR8081" s="6"/>
      <c r="BS8081" s="6"/>
      <c r="BT8081" s="6"/>
      <c r="BU8081" s="6"/>
      <c r="BV8081" s="6"/>
      <c r="BW8081" s="6"/>
      <c r="BX8081" s="6"/>
      <c r="BY8081" s="6"/>
      <c r="BZ8081" s="6"/>
      <c r="CA8081" s="6"/>
      <c r="CB8081" s="6"/>
      <c r="CC8081" s="6"/>
      <c r="CD8081" s="6"/>
      <c r="CE8081" s="6"/>
      <c r="CF8081" s="6"/>
      <c r="CG8081" s="6"/>
      <c r="CH8081" s="6"/>
    </row>
    <row r="8082" ht="15.15" hidden="1" spans="1:86">
      <c r="A8082" s="4">
        <v>44151.8454050926</v>
      </c>
      <c r="B8082" s="5" t="s">
        <v>65</v>
      </c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 t="s">
        <v>19045</v>
      </c>
      <c r="R8082" s="7">
        <v>89118394243</v>
      </c>
      <c r="S8082" s="6" t="s">
        <v>19046</v>
      </c>
      <c r="T8082" s="6" t="s">
        <v>19157</v>
      </c>
      <c r="U8082" s="6" t="s">
        <v>6678</v>
      </c>
      <c r="V8082" s="7">
        <v>101</v>
      </c>
      <c r="W8082" s="8">
        <v>41700</v>
      </c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6"/>
      <c r="AX8082" s="6"/>
      <c r="AY8082" s="6"/>
      <c r="AZ8082" s="6"/>
      <c r="BA8082" s="6"/>
      <c r="BB8082" s="6"/>
      <c r="BC8082" s="6"/>
      <c r="BD8082" s="6"/>
      <c r="BE8082" s="6"/>
      <c r="BF8082" s="6"/>
      <c r="BG8082" s="6"/>
      <c r="BH8082" s="6"/>
      <c r="BI8082" s="6"/>
      <c r="BJ8082" s="6"/>
      <c r="BK8082" s="6"/>
      <c r="BL8082" s="6"/>
      <c r="BM8082" s="6"/>
      <c r="BN8082" s="6"/>
      <c r="BO8082" s="6"/>
      <c r="BP8082" s="6"/>
      <c r="BQ8082" s="6"/>
      <c r="BR8082" s="6"/>
      <c r="BS8082" s="6"/>
      <c r="BT8082" s="6"/>
      <c r="BU8082" s="6"/>
      <c r="BV8082" s="6"/>
      <c r="BW8082" s="6"/>
      <c r="BX8082" s="6"/>
      <c r="BY8082" s="6"/>
      <c r="BZ8082" s="6"/>
      <c r="CA8082" s="6"/>
      <c r="CB8082" s="6"/>
      <c r="CC8082" s="6"/>
      <c r="CD8082" s="6"/>
      <c r="CE8082" s="6"/>
      <c r="CF8082" s="6"/>
      <c r="CG8082" s="6"/>
      <c r="CH8082" s="6"/>
    </row>
    <row r="8083" ht="15.15" hidden="1" spans="1:86">
      <c r="A8083" s="4">
        <v>44151.8469328704</v>
      </c>
      <c r="B8083" s="5" t="s">
        <v>65</v>
      </c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 t="s">
        <v>19045</v>
      </c>
      <c r="R8083" s="7">
        <v>89118394243</v>
      </c>
      <c r="S8083" s="6" t="s">
        <v>19046</v>
      </c>
      <c r="T8083" s="6" t="s">
        <v>19157</v>
      </c>
      <c r="U8083" s="6" t="s">
        <v>1988</v>
      </c>
      <c r="V8083" s="6" t="s">
        <v>5522</v>
      </c>
      <c r="W8083" s="8">
        <v>41700</v>
      </c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6"/>
      <c r="AV8083" s="6"/>
      <c r="AW8083" s="6"/>
      <c r="AX8083" s="6"/>
      <c r="AY8083" s="6"/>
      <c r="AZ8083" s="6"/>
      <c r="BA8083" s="6"/>
      <c r="BB8083" s="6"/>
      <c r="BC8083" s="6"/>
      <c r="BD8083" s="6"/>
      <c r="BE8083" s="6"/>
      <c r="BF8083" s="6"/>
      <c r="BG8083" s="6"/>
      <c r="BH8083" s="6"/>
      <c r="BI8083" s="6"/>
      <c r="BJ8083" s="6"/>
      <c r="BK8083" s="6"/>
      <c r="BL8083" s="6"/>
      <c r="BM8083" s="6"/>
      <c r="BN8083" s="6"/>
      <c r="BO8083" s="6"/>
      <c r="BP8083" s="6"/>
      <c r="BQ8083" s="6"/>
      <c r="BR8083" s="6"/>
      <c r="BS8083" s="6"/>
      <c r="BT8083" s="6"/>
      <c r="BU8083" s="6"/>
      <c r="BV8083" s="6"/>
      <c r="BW8083" s="6"/>
      <c r="BX8083" s="6"/>
      <c r="BY8083" s="6"/>
      <c r="BZ8083" s="6"/>
      <c r="CA8083" s="6"/>
      <c r="CB8083" s="6"/>
      <c r="CC8083" s="6"/>
      <c r="CD8083" s="6"/>
      <c r="CE8083" s="6"/>
      <c r="CF8083" s="6"/>
      <c r="CG8083" s="6"/>
      <c r="CH8083" s="6"/>
    </row>
    <row r="8084" ht="15.15" spans="1:86">
      <c r="A8084" s="4">
        <v>44151.8474884259</v>
      </c>
      <c r="B8084" s="5" t="s">
        <v>11</v>
      </c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6"/>
      <c r="AV8084" s="6"/>
      <c r="AW8084" s="6"/>
      <c r="AX8084" s="6"/>
      <c r="AY8084" s="6"/>
      <c r="AZ8084" s="6"/>
      <c r="BA8084" s="6"/>
      <c r="BB8084" s="6"/>
      <c r="BC8084" s="6"/>
      <c r="BD8084" s="6"/>
      <c r="BE8084" s="6"/>
      <c r="BF8084" s="6"/>
      <c r="BG8084" s="6"/>
      <c r="BH8084" s="6"/>
      <c r="BI8084" s="6"/>
      <c r="BJ8084" s="6"/>
      <c r="BK8084" s="6"/>
      <c r="BL8084" s="6"/>
      <c r="BM8084" s="6"/>
      <c r="BN8084" s="6"/>
      <c r="BO8084" s="6" t="s">
        <v>19158</v>
      </c>
      <c r="BP8084" s="6">
        <v>79117177325</v>
      </c>
      <c r="BQ8084" s="6"/>
      <c r="BR8084" s="6" t="s">
        <v>19159</v>
      </c>
      <c r="BS8084" s="6" t="s">
        <v>218</v>
      </c>
      <c r="BT8084" s="7">
        <v>102</v>
      </c>
      <c r="BU8084" s="8">
        <v>44151</v>
      </c>
      <c r="BV8084" s="6"/>
      <c r="BW8084" s="6"/>
      <c r="BX8084" s="6"/>
      <c r="BY8084" s="6"/>
      <c r="BZ8084" s="6"/>
      <c r="CA8084" s="6"/>
      <c r="CB8084" s="6"/>
      <c r="CC8084" s="6"/>
      <c r="CD8084" s="6"/>
      <c r="CE8084" s="6"/>
      <c r="CF8084" s="6"/>
      <c r="CG8084" s="6"/>
      <c r="CH8084" s="6"/>
    </row>
    <row r="8085" ht="15.15" hidden="1" spans="1:86">
      <c r="A8085" s="4">
        <v>44151.848599537</v>
      </c>
      <c r="B8085" s="5" t="s">
        <v>65</v>
      </c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 t="s">
        <v>19045</v>
      </c>
      <c r="R8085" s="7">
        <v>89118394243</v>
      </c>
      <c r="S8085" s="6" t="s">
        <v>19046</v>
      </c>
      <c r="T8085" s="6" t="s">
        <v>19157</v>
      </c>
      <c r="U8085" s="6" t="s">
        <v>4020</v>
      </c>
      <c r="V8085" s="6">
        <v>2</v>
      </c>
      <c r="W8085" s="8">
        <v>41700</v>
      </c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  <c r="AU8085" s="6"/>
      <c r="AV8085" s="6"/>
      <c r="AW8085" s="6"/>
      <c r="AX8085" s="6"/>
      <c r="AY8085" s="6"/>
      <c r="AZ8085" s="6"/>
      <c r="BA8085" s="6"/>
      <c r="BB8085" s="6"/>
      <c r="BC8085" s="6"/>
      <c r="BD8085" s="6"/>
      <c r="BE8085" s="6"/>
      <c r="BF8085" s="6"/>
      <c r="BG8085" s="6"/>
      <c r="BH8085" s="6"/>
      <c r="BI8085" s="6"/>
      <c r="BJ8085" s="6"/>
      <c r="BK8085" s="6"/>
      <c r="BL8085" s="6"/>
      <c r="BM8085" s="6"/>
      <c r="BN8085" s="6"/>
      <c r="BO8085" s="6"/>
      <c r="BP8085" s="6"/>
      <c r="BQ8085" s="6"/>
      <c r="BR8085" s="6"/>
      <c r="BS8085" s="6"/>
      <c r="BT8085" s="6"/>
      <c r="BU8085" s="6"/>
      <c r="BV8085" s="6"/>
      <c r="BW8085" s="6"/>
      <c r="BX8085" s="6"/>
      <c r="BY8085" s="6"/>
      <c r="BZ8085" s="6"/>
      <c r="CA8085" s="6"/>
      <c r="CB8085" s="6"/>
      <c r="CC8085" s="6"/>
      <c r="CD8085" s="6"/>
      <c r="CE8085" s="6"/>
      <c r="CF8085" s="6"/>
      <c r="CG8085" s="6"/>
      <c r="CH8085" s="6"/>
    </row>
    <row r="8086" ht="15.15" hidden="1" spans="1:86">
      <c r="A8086" s="4">
        <v>44151.8524652778</v>
      </c>
      <c r="B8086" s="6" t="s">
        <v>80</v>
      </c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6"/>
      <c r="AV8086" s="6"/>
      <c r="AW8086" s="6"/>
      <c r="AX8086" s="6"/>
      <c r="AY8086" s="6"/>
      <c r="AZ8086" s="6"/>
      <c r="BA8086" s="6"/>
      <c r="BB8086" s="6"/>
      <c r="BC8086" s="6"/>
      <c r="BD8086" s="6"/>
      <c r="BE8086" s="6"/>
      <c r="BF8086" s="6"/>
      <c r="BG8086" s="6" t="s">
        <v>17383</v>
      </c>
      <c r="BH8086" s="6">
        <v>79211852916</v>
      </c>
      <c r="BI8086" s="6" t="s">
        <v>19160</v>
      </c>
      <c r="BJ8086" s="6" t="s">
        <v>19161</v>
      </c>
      <c r="BK8086" s="6" t="s">
        <v>19162</v>
      </c>
      <c r="BL8086" s="6" t="s">
        <v>12572</v>
      </c>
      <c r="BM8086" s="7">
        <v>220</v>
      </c>
      <c r="BN8086" s="6" t="s">
        <v>26</v>
      </c>
      <c r="BO8086" s="6"/>
      <c r="BP8086" s="6"/>
      <c r="BQ8086" s="6"/>
      <c r="BR8086" s="6"/>
      <c r="BS8086" s="6"/>
      <c r="BT8086" s="6"/>
      <c r="BU8086" s="6"/>
      <c r="BV8086" s="6"/>
      <c r="BW8086" s="6"/>
      <c r="BX8086" s="6"/>
      <c r="BY8086" s="6"/>
      <c r="BZ8086" s="6"/>
      <c r="CA8086" s="6"/>
      <c r="CB8086" s="6"/>
      <c r="CC8086" s="6"/>
      <c r="CD8086" s="6"/>
      <c r="CE8086" s="6"/>
      <c r="CF8086" s="6"/>
      <c r="CG8086" s="6"/>
      <c r="CH8086" s="6"/>
    </row>
    <row r="8087" ht="15.15" hidden="1" spans="1:86">
      <c r="A8087" s="4">
        <v>44151.8536689815</v>
      </c>
      <c r="B8087" s="6" t="s">
        <v>15</v>
      </c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 t="s">
        <v>19163</v>
      </c>
      <c r="AF8087" s="7">
        <v>89213753678</v>
      </c>
      <c r="AG8087" s="6" t="s">
        <v>19164</v>
      </c>
      <c r="AH8087" s="6" t="s">
        <v>19165</v>
      </c>
      <c r="AI8087" s="6" t="s">
        <v>6687</v>
      </c>
      <c r="AJ8087" s="6" t="s">
        <v>19166</v>
      </c>
      <c r="AK8087" s="6" t="s">
        <v>8420</v>
      </c>
      <c r="AL8087" s="6"/>
      <c r="AM8087" s="6"/>
      <c r="AN8087" s="6"/>
      <c r="AO8087" s="6"/>
      <c r="AP8087" s="6"/>
      <c r="AQ8087" s="6"/>
      <c r="AR8087" s="6"/>
      <c r="AS8087" s="6"/>
      <c r="AT8087" s="6"/>
      <c r="AU8087" s="6"/>
      <c r="AV8087" s="6"/>
      <c r="AW8087" s="6"/>
      <c r="AX8087" s="6"/>
      <c r="AY8087" s="6"/>
      <c r="AZ8087" s="6"/>
      <c r="BA8087" s="6"/>
      <c r="BB8087" s="6"/>
      <c r="BC8087" s="6"/>
      <c r="BD8087" s="6"/>
      <c r="BE8087" s="6"/>
      <c r="BF8087" s="6"/>
      <c r="BG8087" s="6"/>
      <c r="BH8087" s="6"/>
      <c r="BI8087" s="6"/>
      <c r="BJ8087" s="6"/>
      <c r="BK8087" s="6"/>
      <c r="BL8087" s="6"/>
      <c r="BM8087" s="6"/>
      <c r="BN8087" s="6"/>
      <c r="BO8087" s="6"/>
      <c r="BP8087" s="6"/>
      <c r="BQ8087" s="6"/>
      <c r="BR8087" s="6"/>
      <c r="BS8087" s="6"/>
      <c r="BT8087" s="6"/>
      <c r="BU8087" s="6"/>
      <c r="BV8087" s="6"/>
      <c r="BW8087" s="6"/>
      <c r="BX8087" s="6"/>
      <c r="BY8087" s="6"/>
      <c r="BZ8087" s="6"/>
      <c r="CA8087" s="6"/>
      <c r="CB8087" s="6"/>
      <c r="CC8087" s="6"/>
      <c r="CD8087" s="6"/>
      <c r="CE8087" s="6"/>
      <c r="CF8087" s="6"/>
      <c r="CG8087" s="6"/>
      <c r="CH8087" s="6"/>
    </row>
    <row r="8088" ht="15.15" hidden="1" spans="1:86">
      <c r="A8088" s="4">
        <v>44151.854849537</v>
      </c>
      <c r="B8088" s="6" t="s">
        <v>365</v>
      </c>
      <c r="C8088" s="6" t="s">
        <v>19167</v>
      </c>
      <c r="D8088" s="7">
        <v>89533733436</v>
      </c>
      <c r="E8088" s="6" t="s">
        <v>19168</v>
      </c>
      <c r="F8088" s="6" t="s">
        <v>19169</v>
      </c>
      <c r="G8088" s="6" t="s">
        <v>18942</v>
      </c>
      <c r="H8088" s="7">
        <v>902</v>
      </c>
      <c r="I8088" s="8">
        <v>44151</v>
      </c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6"/>
      <c r="AV8088" s="6"/>
      <c r="AW8088" s="6"/>
      <c r="AX8088" s="6"/>
      <c r="AY8088" s="6"/>
      <c r="AZ8088" s="6"/>
      <c r="BA8088" s="6"/>
      <c r="BB8088" s="6"/>
      <c r="BC8088" s="6"/>
      <c r="BD8088" s="6"/>
      <c r="BE8088" s="6"/>
      <c r="BF8088" s="6"/>
      <c r="BG8088" s="6"/>
      <c r="BH8088" s="6"/>
      <c r="BI8088" s="6"/>
      <c r="BJ8088" s="6"/>
      <c r="BK8088" s="6"/>
      <c r="BL8088" s="6"/>
      <c r="BM8088" s="6"/>
      <c r="BN8088" s="6"/>
      <c r="BO8088" s="6"/>
      <c r="BP8088" s="6"/>
      <c r="BQ8088" s="6"/>
      <c r="BR8088" s="6"/>
      <c r="BS8088" s="6"/>
      <c r="BT8088" s="6"/>
      <c r="BU8088" s="6"/>
      <c r="BV8088" s="6"/>
      <c r="BW8088" s="6"/>
      <c r="BX8088" s="6"/>
      <c r="BY8088" s="6"/>
      <c r="BZ8088" s="6"/>
      <c r="CA8088" s="6"/>
      <c r="CB8088" s="6"/>
      <c r="CC8088" s="6"/>
      <c r="CD8088" s="6"/>
      <c r="CE8088" s="6"/>
      <c r="CF8088" s="6"/>
      <c r="CG8088" s="6"/>
      <c r="CH8088" s="6"/>
    </row>
    <row r="8089" ht="15.15" spans="1:86">
      <c r="A8089" s="4">
        <v>44151.8548726852</v>
      </c>
      <c r="B8089" s="5" t="s">
        <v>11</v>
      </c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  <c r="AU8089" s="6"/>
      <c r="AV8089" s="6"/>
      <c r="AW8089" s="6"/>
      <c r="AX8089" s="6"/>
      <c r="AY8089" s="6"/>
      <c r="AZ8089" s="6"/>
      <c r="BA8089" s="6"/>
      <c r="BB8089" s="6"/>
      <c r="BC8089" s="6"/>
      <c r="BD8089" s="6"/>
      <c r="BE8089" s="6"/>
      <c r="BF8089" s="6"/>
      <c r="BG8089" s="6"/>
      <c r="BH8089" s="6"/>
      <c r="BI8089" s="6"/>
      <c r="BJ8089" s="6"/>
      <c r="BK8089" s="6"/>
      <c r="BL8089" s="6"/>
      <c r="BM8089" s="6"/>
      <c r="BN8089" s="6"/>
      <c r="BO8089" s="6" t="s">
        <v>19170</v>
      </c>
      <c r="BP8089" s="6">
        <v>79681816893</v>
      </c>
      <c r="BQ8089" s="6" t="s">
        <v>19171</v>
      </c>
      <c r="BR8089" s="6" t="s">
        <v>19172</v>
      </c>
      <c r="BS8089" s="6" t="s">
        <v>1272</v>
      </c>
      <c r="BT8089" s="6" t="s">
        <v>19173</v>
      </c>
      <c r="BU8089" s="8">
        <v>44151</v>
      </c>
      <c r="BV8089" s="6"/>
      <c r="BW8089" s="6"/>
      <c r="BX8089" s="6"/>
      <c r="BY8089" s="6"/>
      <c r="BZ8089" s="6"/>
      <c r="CA8089" s="6"/>
      <c r="CB8089" s="6"/>
      <c r="CC8089" s="6"/>
      <c r="CD8089" s="6"/>
      <c r="CE8089" s="6"/>
      <c r="CF8089" s="6"/>
      <c r="CG8089" s="6"/>
      <c r="CH8089" s="6"/>
    </row>
    <row r="8090" ht="15.15" hidden="1" spans="1:86">
      <c r="A8090" s="4">
        <v>44151.8548842593</v>
      </c>
      <c r="B8090" s="6" t="s">
        <v>15</v>
      </c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 t="s">
        <v>8127</v>
      </c>
      <c r="AF8090" s="7">
        <v>89211804107</v>
      </c>
      <c r="AG8090" s="6" t="s">
        <v>8128</v>
      </c>
      <c r="AH8090" s="6" t="s">
        <v>8129</v>
      </c>
      <c r="AI8090" s="6" t="s">
        <v>9682</v>
      </c>
      <c r="AJ8090" s="7">
        <v>102</v>
      </c>
      <c r="AK8090" s="6" t="s">
        <v>26</v>
      </c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6"/>
      <c r="AX8090" s="6"/>
      <c r="AY8090" s="6"/>
      <c r="AZ8090" s="6"/>
      <c r="BA8090" s="6"/>
      <c r="BB8090" s="6"/>
      <c r="BC8090" s="6"/>
      <c r="BD8090" s="6"/>
      <c r="BE8090" s="6"/>
      <c r="BF8090" s="6"/>
      <c r="BG8090" s="6"/>
      <c r="BH8090" s="6"/>
      <c r="BI8090" s="6"/>
      <c r="BJ8090" s="6"/>
      <c r="BK8090" s="6"/>
      <c r="BL8090" s="6"/>
      <c r="BM8090" s="6"/>
      <c r="BN8090" s="6"/>
      <c r="BO8090" s="6"/>
      <c r="BP8090" s="6"/>
      <c r="BQ8090" s="6"/>
      <c r="BR8090" s="6"/>
      <c r="BS8090" s="6"/>
      <c r="BT8090" s="6"/>
      <c r="BU8090" s="6"/>
      <c r="BV8090" s="6"/>
      <c r="BW8090" s="6"/>
      <c r="BX8090" s="6"/>
      <c r="BY8090" s="6"/>
      <c r="BZ8090" s="6"/>
      <c r="CA8090" s="6"/>
      <c r="CB8090" s="6"/>
      <c r="CC8090" s="6"/>
      <c r="CD8090" s="6"/>
      <c r="CE8090" s="6"/>
      <c r="CF8090" s="6"/>
      <c r="CG8090" s="6"/>
      <c r="CH8090" s="6"/>
    </row>
    <row r="8091" ht="15.15" spans="1:86">
      <c r="A8091" s="4">
        <v>44151.8552314815</v>
      </c>
      <c r="B8091" s="5" t="s">
        <v>11</v>
      </c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6"/>
      <c r="AV8091" s="6"/>
      <c r="AW8091" s="6"/>
      <c r="AX8091" s="6"/>
      <c r="AY8091" s="6"/>
      <c r="AZ8091" s="6"/>
      <c r="BA8091" s="6"/>
      <c r="BB8091" s="6"/>
      <c r="BC8091" s="6"/>
      <c r="BD8091" s="6"/>
      <c r="BE8091" s="6"/>
      <c r="BF8091" s="6"/>
      <c r="BG8091" s="6"/>
      <c r="BH8091" s="6"/>
      <c r="BI8091" s="6"/>
      <c r="BJ8091" s="6"/>
      <c r="BK8091" s="6"/>
      <c r="BL8091" s="6"/>
      <c r="BM8091" s="6"/>
      <c r="BN8091" s="6"/>
      <c r="BO8091" s="6" t="s">
        <v>17383</v>
      </c>
      <c r="BP8091" s="6">
        <v>79211852916</v>
      </c>
      <c r="BQ8091" s="6" t="s">
        <v>19160</v>
      </c>
      <c r="BR8091" s="6" t="s">
        <v>17385</v>
      </c>
      <c r="BS8091" s="6" t="s">
        <v>10674</v>
      </c>
      <c r="BT8091" s="7">
        <v>119</v>
      </c>
      <c r="BU8091" s="8">
        <v>44144</v>
      </c>
      <c r="BV8091" s="6"/>
      <c r="BW8091" s="6"/>
      <c r="BX8091" s="6"/>
      <c r="BY8091" s="6"/>
      <c r="BZ8091" s="6"/>
      <c r="CA8091" s="6"/>
      <c r="CB8091" s="6"/>
      <c r="CC8091" s="6"/>
      <c r="CD8091" s="6"/>
      <c r="CE8091" s="6"/>
      <c r="CF8091" s="6"/>
      <c r="CG8091" s="6"/>
      <c r="CH8091" s="6"/>
    </row>
    <row r="8092" ht="15.15" spans="1:86">
      <c r="A8092" s="4">
        <v>44151.8560069444</v>
      </c>
      <c r="B8092" s="5" t="s">
        <v>11</v>
      </c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6"/>
      <c r="AV8092" s="6"/>
      <c r="AW8092" s="6"/>
      <c r="AX8092" s="6"/>
      <c r="AY8092" s="6"/>
      <c r="AZ8092" s="6"/>
      <c r="BA8092" s="6"/>
      <c r="BB8092" s="6"/>
      <c r="BC8092" s="6"/>
      <c r="BD8092" s="6"/>
      <c r="BE8092" s="6"/>
      <c r="BF8092" s="6"/>
      <c r="BG8092" s="6"/>
      <c r="BH8092" s="6"/>
      <c r="BI8092" s="6"/>
      <c r="BJ8092" s="6"/>
      <c r="BK8092" s="6"/>
      <c r="BL8092" s="6"/>
      <c r="BM8092" s="6"/>
      <c r="BN8092" s="6"/>
      <c r="BO8092" s="6" t="s">
        <v>19170</v>
      </c>
      <c r="BP8092" s="6">
        <v>79681816893</v>
      </c>
      <c r="BQ8092" s="6" t="s">
        <v>19171</v>
      </c>
      <c r="BR8092" s="6" t="s">
        <v>19174</v>
      </c>
      <c r="BS8092" s="6" t="s">
        <v>1272</v>
      </c>
      <c r="BT8092" s="7">
        <v>101</v>
      </c>
      <c r="BU8092" s="8">
        <v>44151</v>
      </c>
      <c r="BV8092" s="6"/>
      <c r="BW8092" s="6"/>
      <c r="BX8092" s="6"/>
      <c r="BY8092" s="6"/>
      <c r="BZ8092" s="6"/>
      <c r="CA8092" s="6"/>
      <c r="CB8092" s="6"/>
      <c r="CC8092" s="6"/>
      <c r="CD8092" s="6"/>
      <c r="CE8092" s="6"/>
      <c r="CF8092" s="6"/>
      <c r="CG8092" s="6"/>
      <c r="CH8092" s="6"/>
    </row>
    <row r="8093" ht="15.15" spans="1:86">
      <c r="A8093" s="4">
        <v>44151.8578472222</v>
      </c>
      <c r="B8093" s="5" t="s">
        <v>11</v>
      </c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6"/>
      <c r="AV8093" s="6"/>
      <c r="AW8093" s="6"/>
      <c r="AX8093" s="6"/>
      <c r="AY8093" s="6"/>
      <c r="AZ8093" s="6"/>
      <c r="BA8093" s="6"/>
      <c r="BB8093" s="6"/>
      <c r="BC8093" s="6"/>
      <c r="BD8093" s="6"/>
      <c r="BE8093" s="6"/>
      <c r="BF8093" s="6"/>
      <c r="BG8093" s="6"/>
      <c r="BH8093" s="6"/>
      <c r="BI8093" s="6"/>
      <c r="BJ8093" s="6"/>
      <c r="BK8093" s="6"/>
      <c r="BL8093" s="6"/>
      <c r="BM8093" s="6"/>
      <c r="BN8093" s="6"/>
      <c r="BO8093" s="6" t="s">
        <v>19170</v>
      </c>
      <c r="BP8093" s="6">
        <v>79681816893</v>
      </c>
      <c r="BQ8093" s="6" t="s">
        <v>19171</v>
      </c>
      <c r="BR8093" s="6" t="s">
        <v>19174</v>
      </c>
      <c r="BS8093" s="6" t="s">
        <v>218</v>
      </c>
      <c r="BT8093" s="7">
        <v>101</v>
      </c>
      <c r="BU8093" s="8">
        <v>44151</v>
      </c>
      <c r="BV8093" s="6"/>
      <c r="BW8093" s="6"/>
      <c r="BX8093" s="6"/>
      <c r="BY8093" s="6"/>
      <c r="BZ8093" s="6"/>
      <c r="CA8093" s="6"/>
      <c r="CB8093" s="6"/>
      <c r="CC8093" s="6"/>
      <c r="CD8093" s="6"/>
      <c r="CE8093" s="6"/>
      <c r="CF8093" s="6"/>
      <c r="CG8093" s="6"/>
      <c r="CH8093" s="6"/>
    </row>
    <row r="8094" ht="15.15" hidden="1" spans="1:86">
      <c r="A8094" s="4">
        <v>44151.8585416667</v>
      </c>
      <c r="B8094" s="6" t="s">
        <v>15</v>
      </c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 t="s">
        <v>19175</v>
      </c>
      <c r="AF8094" s="6">
        <v>79045518751</v>
      </c>
      <c r="AG8094" s="6" t="s">
        <v>19176</v>
      </c>
      <c r="AH8094" s="6" t="s">
        <v>19177</v>
      </c>
      <c r="AI8094" s="6" t="s">
        <v>19178</v>
      </c>
      <c r="AJ8094" s="7">
        <v>101</v>
      </c>
      <c r="AK8094" s="6" t="s">
        <v>26</v>
      </c>
      <c r="AL8094" s="6"/>
      <c r="AM8094" s="6"/>
      <c r="AN8094" s="6"/>
      <c r="AO8094" s="6"/>
      <c r="AP8094" s="6"/>
      <c r="AQ8094" s="6"/>
      <c r="AR8094" s="6"/>
      <c r="AS8094" s="6"/>
      <c r="AT8094" s="6"/>
      <c r="AU8094" s="6"/>
      <c r="AV8094" s="6"/>
      <c r="AW8094" s="6"/>
      <c r="AX8094" s="6"/>
      <c r="AY8094" s="6"/>
      <c r="AZ8094" s="6"/>
      <c r="BA8094" s="6"/>
      <c r="BB8094" s="6"/>
      <c r="BC8094" s="6"/>
      <c r="BD8094" s="6"/>
      <c r="BE8094" s="6"/>
      <c r="BF8094" s="6"/>
      <c r="BG8094" s="6"/>
      <c r="BH8094" s="6"/>
      <c r="BI8094" s="6"/>
      <c r="BJ8094" s="6"/>
      <c r="BK8094" s="6"/>
      <c r="BL8094" s="6"/>
      <c r="BM8094" s="6"/>
      <c r="BN8094" s="6"/>
      <c r="BO8094" s="6"/>
      <c r="BP8094" s="6"/>
      <c r="BQ8094" s="6"/>
      <c r="BR8094" s="6"/>
      <c r="BS8094" s="6"/>
      <c r="BT8094" s="6"/>
      <c r="BU8094" s="6"/>
      <c r="BV8094" s="6"/>
      <c r="BW8094" s="6"/>
      <c r="BX8094" s="6"/>
      <c r="BY8094" s="6"/>
      <c r="BZ8094" s="6"/>
      <c r="CA8094" s="6"/>
      <c r="CB8094" s="6"/>
      <c r="CC8094" s="6"/>
      <c r="CD8094" s="6"/>
      <c r="CE8094" s="6"/>
      <c r="CF8094" s="6"/>
      <c r="CG8094" s="6"/>
      <c r="CH8094" s="6"/>
    </row>
    <row r="8095" ht="15.15" spans="1:86">
      <c r="A8095" s="4">
        <v>44151.8590972222</v>
      </c>
      <c r="B8095" s="5" t="s">
        <v>11</v>
      </c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6"/>
      <c r="AV8095" s="6"/>
      <c r="AW8095" s="6"/>
      <c r="AX8095" s="6"/>
      <c r="AY8095" s="6"/>
      <c r="AZ8095" s="6"/>
      <c r="BA8095" s="6"/>
      <c r="BB8095" s="6"/>
      <c r="BC8095" s="6"/>
      <c r="BD8095" s="6"/>
      <c r="BE8095" s="6"/>
      <c r="BF8095" s="6"/>
      <c r="BG8095" s="6"/>
      <c r="BH8095" s="6"/>
      <c r="BI8095" s="6"/>
      <c r="BJ8095" s="6"/>
      <c r="BK8095" s="6"/>
      <c r="BL8095" s="6"/>
      <c r="BM8095" s="6"/>
      <c r="BN8095" s="6"/>
      <c r="BO8095" s="6" t="s">
        <v>18568</v>
      </c>
      <c r="BP8095" s="7">
        <v>89217648929</v>
      </c>
      <c r="BQ8095" s="6" t="s">
        <v>19179</v>
      </c>
      <c r="BR8095" s="6" t="s">
        <v>18570</v>
      </c>
      <c r="BS8095" s="6" t="s">
        <v>1272</v>
      </c>
      <c r="BT8095" s="7">
        <v>2</v>
      </c>
      <c r="BU8095" s="8">
        <v>44151</v>
      </c>
      <c r="BV8095" s="6"/>
      <c r="BW8095" s="6"/>
      <c r="BX8095" s="6"/>
      <c r="BY8095" s="6"/>
      <c r="BZ8095" s="6"/>
      <c r="CA8095" s="6"/>
      <c r="CB8095" s="6"/>
      <c r="CC8095" s="6"/>
      <c r="CD8095" s="6"/>
      <c r="CE8095" s="6"/>
      <c r="CF8095" s="6"/>
      <c r="CG8095" s="6"/>
      <c r="CH8095" s="6"/>
    </row>
    <row r="8096" ht="15.15" hidden="1" spans="1:86">
      <c r="A8096" s="4">
        <v>44151.8609143519</v>
      </c>
      <c r="B8096" s="6" t="s">
        <v>15</v>
      </c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 t="s">
        <v>1163</v>
      </c>
      <c r="AF8096" s="7">
        <v>89119609007</v>
      </c>
      <c r="AG8096" s="6" t="s">
        <v>1164</v>
      </c>
      <c r="AH8096" s="6" t="s">
        <v>1165</v>
      </c>
      <c r="AI8096" s="6" t="s">
        <v>19180</v>
      </c>
      <c r="AJ8096" s="7">
        <v>203</v>
      </c>
      <c r="AK8096" s="6" t="s">
        <v>26</v>
      </c>
      <c r="AL8096" s="6"/>
      <c r="AM8096" s="6"/>
      <c r="AN8096" s="6"/>
      <c r="AO8096" s="6"/>
      <c r="AP8096" s="6"/>
      <c r="AQ8096" s="6"/>
      <c r="AR8096" s="6"/>
      <c r="AS8096" s="6"/>
      <c r="AT8096" s="6"/>
      <c r="AU8096" s="6"/>
      <c r="AV8096" s="6"/>
      <c r="AW8096" s="6"/>
      <c r="AX8096" s="6"/>
      <c r="AY8096" s="6"/>
      <c r="AZ8096" s="6"/>
      <c r="BA8096" s="6"/>
      <c r="BB8096" s="6"/>
      <c r="BC8096" s="6"/>
      <c r="BD8096" s="6"/>
      <c r="BE8096" s="6"/>
      <c r="BF8096" s="6"/>
      <c r="BG8096" s="6"/>
      <c r="BH8096" s="6"/>
      <c r="BI8096" s="6"/>
      <c r="BJ8096" s="6"/>
      <c r="BK8096" s="6"/>
      <c r="BL8096" s="6"/>
      <c r="BM8096" s="6"/>
      <c r="BN8096" s="6"/>
      <c r="BO8096" s="6"/>
      <c r="BP8096" s="6"/>
      <c r="BQ8096" s="6"/>
      <c r="BR8096" s="6"/>
      <c r="BS8096" s="6"/>
      <c r="BT8096" s="6"/>
      <c r="BU8096" s="6"/>
      <c r="BV8096" s="6"/>
      <c r="BW8096" s="6"/>
      <c r="BX8096" s="6"/>
      <c r="BY8096" s="6"/>
      <c r="BZ8096" s="6"/>
      <c r="CA8096" s="6"/>
      <c r="CB8096" s="6"/>
      <c r="CC8096" s="6"/>
      <c r="CD8096" s="6"/>
      <c r="CE8096" s="6"/>
      <c r="CF8096" s="6"/>
      <c r="CG8096" s="6"/>
      <c r="CH8096" s="6"/>
    </row>
    <row r="8097" ht="15.15" spans="1:86">
      <c r="A8097" s="4">
        <v>44151.8610648148</v>
      </c>
      <c r="B8097" s="5" t="s">
        <v>11</v>
      </c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  <c r="AU8097" s="6"/>
      <c r="AV8097" s="6"/>
      <c r="AW8097" s="6"/>
      <c r="AX8097" s="6"/>
      <c r="AY8097" s="6"/>
      <c r="AZ8097" s="6"/>
      <c r="BA8097" s="6"/>
      <c r="BB8097" s="6"/>
      <c r="BC8097" s="6"/>
      <c r="BD8097" s="6"/>
      <c r="BE8097" s="6"/>
      <c r="BF8097" s="6"/>
      <c r="BG8097" s="6"/>
      <c r="BH8097" s="6"/>
      <c r="BI8097" s="6"/>
      <c r="BJ8097" s="6"/>
      <c r="BK8097" s="6"/>
      <c r="BL8097" s="6"/>
      <c r="BM8097" s="6"/>
      <c r="BN8097" s="6"/>
      <c r="BO8097" s="6" t="s">
        <v>19181</v>
      </c>
      <c r="BP8097" s="6" t="s">
        <v>19182</v>
      </c>
      <c r="BQ8097" s="6" t="s">
        <v>19183</v>
      </c>
      <c r="BR8097" s="6" t="s">
        <v>19184</v>
      </c>
      <c r="BS8097" s="6" t="s">
        <v>218</v>
      </c>
      <c r="BT8097" s="7">
        <v>201</v>
      </c>
      <c r="BU8097" s="8">
        <v>44148</v>
      </c>
      <c r="BV8097" s="6"/>
      <c r="BW8097" s="6"/>
      <c r="BX8097" s="6"/>
      <c r="BY8097" s="6"/>
      <c r="BZ8097" s="6"/>
      <c r="CA8097" s="6"/>
      <c r="CB8097" s="6"/>
      <c r="CC8097" s="6"/>
      <c r="CD8097" s="6"/>
      <c r="CE8097" s="6"/>
      <c r="CF8097" s="6"/>
      <c r="CG8097" s="6"/>
      <c r="CH8097" s="6"/>
    </row>
    <row r="8098" ht="15.15" spans="1:86">
      <c r="A8098" s="4">
        <v>44151.8619444444</v>
      </c>
      <c r="B8098" s="5" t="s">
        <v>11</v>
      </c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6"/>
      <c r="AV8098" s="6"/>
      <c r="AW8098" s="6"/>
      <c r="AX8098" s="6"/>
      <c r="AY8098" s="6"/>
      <c r="AZ8098" s="6"/>
      <c r="BA8098" s="6"/>
      <c r="BB8098" s="6"/>
      <c r="BC8098" s="6"/>
      <c r="BD8098" s="6"/>
      <c r="BE8098" s="6"/>
      <c r="BF8098" s="6"/>
      <c r="BG8098" s="6"/>
      <c r="BH8098" s="6"/>
      <c r="BI8098" s="6"/>
      <c r="BJ8098" s="6"/>
      <c r="BK8098" s="6"/>
      <c r="BL8098" s="6"/>
      <c r="BM8098" s="6"/>
      <c r="BN8098" s="6"/>
      <c r="BO8098" s="6" t="s">
        <v>17966</v>
      </c>
      <c r="BP8098" s="7">
        <v>89217750306</v>
      </c>
      <c r="BQ8098" s="6" t="s">
        <v>17967</v>
      </c>
      <c r="BR8098" s="6" t="s">
        <v>17968</v>
      </c>
      <c r="BS8098" s="6" t="s">
        <v>218</v>
      </c>
      <c r="BT8098" s="7">
        <v>201</v>
      </c>
      <c r="BU8098" s="8">
        <v>44148</v>
      </c>
      <c r="BV8098" s="6"/>
      <c r="BW8098" s="6"/>
      <c r="BX8098" s="6"/>
      <c r="BY8098" s="6"/>
      <c r="BZ8098" s="6"/>
      <c r="CA8098" s="6"/>
      <c r="CB8098" s="6"/>
      <c r="CC8098" s="6"/>
      <c r="CD8098" s="6"/>
      <c r="CE8098" s="6"/>
      <c r="CF8098" s="6"/>
      <c r="CG8098" s="6"/>
      <c r="CH8098" s="6"/>
    </row>
    <row r="8099" ht="15.15" spans="1:86">
      <c r="A8099" s="4">
        <v>44151.8623611111</v>
      </c>
      <c r="B8099" s="5" t="s">
        <v>11</v>
      </c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6"/>
      <c r="AV8099" s="6"/>
      <c r="AW8099" s="6"/>
      <c r="AX8099" s="6"/>
      <c r="AY8099" s="6"/>
      <c r="AZ8099" s="6"/>
      <c r="BA8099" s="6"/>
      <c r="BB8099" s="6"/>
      <c r="BC8099" s="6"/>
      <c r="BD8099" s="6"/>
      <c r="BE8099" s="6"/>
      <c r="BF8099" s="6"/>
      <c r="BG8099" s="6"/>
      <c r="BH8099" s="6"/>
      <c r="BI8099" s="6"/>
      <c r="BJ8099" s="6"/>
      <c r="BK8099" s="6"/>
      <c r="BL8099" s="6"/>
      <c r="BM8099" s="6"/>
      <c r="BN8099" s="6"/>
      <c r="BO8099" s="6" t="s">
        <v>18568</v>
      </c>
      <c r="BP8099" s="7">
        <v>89217648929</v>
      </c>
      <c r="BQ8099" s="6" t="s">
        <v>19179</v>
      </c>
      <c r="BR8099" s="6" t="s">
        <v>18570</v>
      </c>
      <c r="BS8099" s="6" t="s">
        <v>218</v>
      </c>
      <c r="BT8099" s="7">
        <v>401</v>
      </c>
      <c r="BU8099" s="8">
        <v>44151</v>
      </c>
      <c r="BV8099" s="6"/>
      <c r="BW8099" s="6"/>
      <c r="BX8099" s="6"/>
      <c r="BY8099" s="6"/>
      <c r="BZ8099" s="6"/>
      <c r="CA8099" s="6"/>
      <c r="CB8099" s="6"/>
      <c r="CC8099" s="6"/>
      <c r="CD8099" s="6"/>
      <c r="CE8099" s="6"/>
      <c r="CF8099" s="6"/>
      <c r="CG8099" s="6"/>
      <c r="CH8099" s="6"/>
    </row>
    <row r="8100" ht="15.15" hidden="1" spans="1:86">
      <c r="A8100" s="4">
        <v>44151.8624421296</v>
      </c>
      <c r="B8100" s="6" t="s">
        <v>15</v>
      </c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 t="s">
        <v>19175</v>
      </c>
      <c r="AF8100" s="6">
        <v>79045518751</v>
      </c>
      <c r="AG8100" s="6" t="s">
        <v>19176</v>
      </c>
      <c r="AH8100" s="6" t="s">
        <v>19185</v>
      </c>
      <c r="AI8100" s="6" t="s">
        <v>11649</v>
      </c>
      <c r="AJ8100" s="7">
        <v>201</v>
      </c>
      <c r="AK8100" s="6" t="s">
        <v>26</v>
      </c>
      <c r="AL8100" s="6"/>
      <c r="AM8100" s="6"/>
      <c r="AN8100" s="6"/>
      <c r="AO8100" s="6"/>
      <c r="AP8100" s="6"/>
      <c r="AQ8100" s="6"/>
      <c r="AR8100" s="6"/>
      <c r="AS8100" s="6"/>
      <c r="AT8100" s="6"/>
      <c r="AU8100" s="6"/>
      <c r="AV8100" s="6"/>
      <c r="AW8100" s="6"/>
      <c r="AX8100" s="6"/>
      <c r="AY8100" s="6"/>
      <c r="AZ8100" s="6"/>
      <c r="BA8100" s="6"/>
      <c r="BB8100" s="6"/>
      <c r="BC8100" s="6"/>
      <c r="BD8100" s="6"/>
      <c r="BE8100" s="6"/>
      <c r="BF8100" s="6"/>
      <c r="BG8100" s="6"/>
      <c r="BH8100" s="6"/>
      <c r="BI8100" s="6"/>
      <c r="BJ8100" s="6"/>
      <c r="BK8100" s="6"/>
      <c r="BL8100" s="6"/>
      <c r="BM8100" s="6"/>
      <c r="BN8100" s="6"/>
      <c r="BO8100" s="6"/>
      <c r="BP8100" s="6"/>
      <c r="BQ8100" s="6"/>
      <c r="BR8100" s="6"/>
      <c r="BS8100" s="6"/>
      <c r="BT8100" s="6"/>
      <c r="BU8100" s="6"/>
      <c r="BV8100" s="6"/>
      <c r="BW8100" s="6"/>
      <c r="BX8100" s="6"/>
      <c r="BY8100" s="6"/>
      <c r="BZ8100" s="6"/>
      <c r="CA8100" s="6"/>
      <c r="CB8100" s="6"/>
      <c r="CC8100" s="6"/>
      <c r="CD8100" s="6"/>
      <c r="CE8100" s="6"/>
      <c r="CF8100" s="6"/>
      <c r="CG8100" s="6"/>
      <c r="CH8100" s="6"/>
    </row>
    <row r="8101" ht="15.15" hidden="1" spans="1:86">
      <c r="A8101" s="4">
        <v>44151.8625462963</v>
      </c>
      <c r="B8101" s="5" t="s">
        <v>192</v>
      </c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6"/>
      <c r="AS8101" s="6"/>
      <c r="AT8101" s="6"/>
      <c r="AU8101" s="6"/>
      <c r="AV8101" s="6"/>
      <c r="AW8101" s="6"/>
      <c r="AX8101" s="6"/>
      <c r="AY8101" s="6"/>
      <c r="AZ8101" s="6" t="s">
        <v>19186</v>
      </c>
      <c r="BA8101" s="7">
        <v>89119547742</v>
      </c>
      <c r="BB8101" s="6"/>
      <c r="BC8101" s="6" t="s">
        <v>19187</v>
      </c>
      <c r="BD8101" s="6" t="s">
        <v>4425</v>
      </c>
      <c r="BE8101" s="7">
        <v>229</v>
      </c>
      <c r="BF8101" s="8">
        <v>44151</v>
      </c>
      <c r="BG8101" s="6"/>
      <c r="BH8101" s="6"/>
      <c r="BI8101" s="6"/>
      <c r="BJ8101" s="6"/>
      <c r="BK8101" s="6"/>
      <c r="BL8101" s="6"/>
      <c r="BM8101" s="6"/>
      <c r="BN8101" s="6"/>
      <c r="BO8101" s="6"/>
      <c r="BP8101" s="6"/>
      <c r="BQ8101" s="6"/>
      <c r="BR8101" s="6"/>
      <c r="BS8101" s="6"/>
      <c r="BT8101" s="6"/>
      <c r="BU8101" s="6"/>
      <c r="BV8101" s="6"/>
      <c r="BW8101" s="6"/>
      <c r="BX8101" s="6"/>
      <c r="BY8101" s="6"/>
      <c r="BZ8101" s="6"/>
      <c r="CA8101" s="6"/>
      <c r="CB8101" s="6"/>
      <c r="CC8101" s="6"/>
      <c r="CD8101" s="6"/>
      <c r="CE8101" s="6"/>
      <c r="CF8101" s="6"/>
      <c r="CG8101" s="6"/>
      <c r="CH8101" s="6"/>
    </row>
    <row r="8102" ht="15.15" hidden="1" spans="1:86">
      <c r="A8102" s="4">
        <v>44151.8630324074</v>
      </c>
      <c r="B8102" s="6" t="s">
        <v>15</v>
      </c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 t="s">
        <v>5053</v>
      </c>
      <c r="AF8102" s="7">
        <v>89117951118</v>
      </c>
      <c r="AG8102" s="6" t="s">
        <v>5054</v>
      </c>
      <c r="AH8102" s="6" t="s">
        <v>5056</v>
      </c>
      <c r="AI8102" s="6" t="s">
        <v>8354</v>
      </c>
      <c r="AJ8102" s="7">
        <v>201</v>
      </c>
      <c r="AK8102" s="6" t="s">
        <v>74</v>
      </c>
      <c r="AL8102" s="6"/>
      <c r="AM8102" s="6"/>
      <c r="AN8102" s="6"/>
      <c r="AO8102" s="6"/>
      <c r="AP8102" s="6"/>
      <c r="AQ8102" s="6"/>
      <c r="AR8102" s="6"/>
      <c r="AS8102" s="6"/>
      <c r="AT8102" s="6"/>
      <c r="AU8102" s="6"/>
      <c r="AV8102" s="6"/>
      <c r="AW8102" s="6"/>
      <c r="AX8102" s="6"/>
      <c r="AY8102" s="6"/>
      <c r="AZ8102" s="6"/>
      <c r="BA8102" s="6"/>
      <c r="BB8102" s="6"/>
      <c r="BC8102" s="6"/>
      <c r="BD8102" s="6"/>
      <c r="BE8102" s="6"/>
      <c r="BF8102" s="6"/>
      <c r="BG8102" s="6"/>
      <c r="BH8102" s="6"/>
      <c r="BI8102" s="6"/>
      <c r="BJ8102" s="6"/>
      <c r="BK8102" s="6"/>
      <c r="BL8102" s="6"/>
      <c r="BM8102" s="6"/>
      <c r="BN8102" s="6"/>
      <c r="BO8102" s="6"/>
      <c r="BP8102" s="6"/>
      <c r="BQ8102" s="6"/>
      <c r="BR8102" s="6"/>
      <c r="BS8102" s="6"/>
      <c r="BT8102" s="6"/>
      <c r="BU8102" s="6"/>
      <c r="BV8102" s="6"/>
      <c r="BW8102" s="6"/>
      <c r="BX8102" s="6"/>
      <c r="BY8102" s="6"/>
      <c r="BZ8102" s="6"/>
      <c r="CA8102" s="6"/>
      <c r="CB8102" s="6"/>
      <c r="CC8102" s="6"/>
      <c r="CD8102" s="6"/>
      <c r="CE8102" s="6"/>
      <c r="CF8102" s="6"/>
      <c r="CG8102" s="6"/>
      <c r="CH8102" s="6"/>
    </row>
    <row r="8103" ht="15.15" spans="1:86">
      <c r="A8103" s="4">
        <v>44151.8643634259</v>
      </c>
      <c r="B8103" s="5" t="s">
        <v>11</v>
      </c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6"/>
      <c r="AS8103" s="6"/>
      <c r="AT8103" s="6"/>
      <c r="AU8103" s="6"/>
      <c r="AV8103" s="6"/>
      <c r="AW8103" s="6"/>
      <c r="AX8103" s="6"/>
      <c r="AY8103" s="6"/>
      <c r="AZ8103" s="6"/>
      <c r="BA8103" s="6"/>
      <c r="BB8103" s="6"/>
      <c r="BC8103" s="6"/>
      <c r="BD8103" s="6"/>
      <c r="BE8103" s="6"/>
      <c r="BF8103" s="6"/>
      <c r="BG8103" s="6"/>
      <c r="BH8103" s="6"/>
      <c r="BI8103" s="6"/>
      <c r="BJ8103" s="6"/>
      <c r="BK8103" s="6"/>
      <c r="BL8103" s="6"/>
      <c r="BM8103" s="6"/>
      <c r="BN8103" s="6"/>
      <c r="BO8103" s="6" t="s">
        <v>19188</v>
      </c>
      <c r="BP8103" s="6">
        <v>79633182309</v>
      </c>
      <c r="BQ8103" s="6" t="s">
        <v>19189</v>
      </c>
      <c r="BR8103" s="6" t="s">
        <v>19190</v>
      </c>
      <c r="BS8103" s="6" t="s">
        <v>218</v>
      </c>
      <c r="BT8103" s="7">
        <v>402</v>
      </c>
      <c r="BU8103" s="8">
        <v>44151</v>
      </c>
      <c r="BV8103" s="6"/>
      <c r="BW8103" s="6"/>
      <c r="BX8103" s="6"/>
      <c r="BY8103" s="6"/>
      <c r="BZ8103" s="6"/>
      <c r="CA8103" s="6"/>
      <c r="CB8103" s="6"/>
      <c r="CC8103" s="6"/>
      <c r="CD8103" s="6"/>
      <c r="CE8103" s="6"/>
      <c r="CF8103" s="6"/>
      <c r="CG8103" s="6"/>
      <c r="CH8103" s="6"/>
    </row>
    <row r="8104" ht="15.15" hidden="1" spans="1:86">
      <c r="A8104" s="4">
        <v>44151.8653240741</v>
      </c>
      <c r="B8104" s="6" t="s">
        <v>15</v>
      </c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 t="s">
        <v>6471</v>
      </c>
      <c r="AF8104" s="7">
        <v>9217576987</v>
      </c>
      <c r="AG8104" s="6" t="s">
        <v>19191</v>
      </c>
      <c r="AH8104" s="6" t="s">
        <v>19192</v>
      </c>
      <c r="AI8104" s="6" t="s">
        <v>19193</v>
      </c>
      <c r="AJ8104" s="7">
        <v>201</v>
      </c>
      <c r="AK8104" s="6" t="s">
        <v>15086</v>
      </c>
      <c r="AL8104" s="6"/>
      <c r="AM8104" s="6"/>
      <c r="AN8104" s="6"/>
      <c r="AO8104" s="6"/>
      <c r="AP8104" s="6"/>
      <c r="AQ8104" s="6"/>
      <c r="AR8104" s="6"/>
      <c r="AS8104" s="6"/>
      <c r="AT8104" s="6"/>
      <c r="AU8104" s="6"/>
      <c r="AV8104" s="6"/>
      <c r="AW8104" s="6"/>
      <c r="AX8104" s="6"/>
      <c r="AY8104" s="6"/>
      <c r="AZ8104" s="6"/>
      <c r="BA8104" s="6"/>
      <c r="BB8104" s="6"/>
      <c r="BC8104" s="6"/>
      <c r="BD8104" s="6"/>
      <c r="BE8104" s="6"/>
      <c r="BF8104" s="6"/>
      <c r="BG8104" s="6"/>
      <c r="BH8104" s="6"/>
      <c r="BI8104" s="6"/>
      <c r="BJ8104" s="6"/>
      <c r="BK8104" s="6"/>
      <c r="BL8104" s="6"/>
      <c r="BM8104" s="6"/>
      <c r="BN8104" s="6"/>
      <c r="BO8104" s="6"/>
      <c r="BP8104" s="6"/>
      <c r="BQ8104" s="6"/>
      <c r="BR8104" s="6"/>
      <c r="BS8104" s="6"/>
      <c r="BT8104" s="6"/>
      <c r="BU8104" s="6"/>
      <c r="BV8104" s="6"/>
      <c r="BW8104" s="6"/>
      <c r="BX8104" s="6"/>
      <c r="BY8104" s="6"/>
      <c r="BZ8104" s="6"/>
      <c r="CA8104" s="6"/>
      <c r="CB8104" s="6"/>
      <c r="CC8104" s="6"/>
      <c r="CD8104" s="6"/>
      <c r="CE8104" s="6"/>
      <c r="CF8104" s="6"/>
      <c r="CG8104" s="6"/>
      <c r="CH8104" s="6"/>
    </row>
    <row r="8105" ht="15.15" hidden="1" spans="1:86">
      <c r="A8105" s="4">
        <v>44151.8664699074</v>
      </c>
      <c r="B8105" s="6" t="s">
        <v>15</v>
      </c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 t="s">
        <v>1513</v>
      </c>
      <c r="AF8105" s="7">
        <v>89112256562</v>
      </c>
      <c r="AG8105" s="6" t="s">
        <v>1514</v>
      </c>
      <c r="AH8105" s="6" t="s">
        <v>19194</v>
      </c>
      <c r="AI8105" s="6" t="s">
        <v>11649</v>
      </c>
      <c r="AJ8105" s="7">
        <v>201</v>
      </c>
      <c r="AK8105" s="6" t="s">
        <v>20</v>
      </c>
      <c r="AL8105" s="6"/>
      <c r="AM8105" s="6"/>
      <c r="AN8105" s="6"/>
      <c r="AO8105" s="6"/>
      <c r="AP8105" s="6"/>
      <c r="AQ8105" s="6"/>
      <c r="AR8105" s="6"/>
      <c r="AS8105" s="6"/>
      <c r="AT8105" s="6"/>
      <c r="AU8105" s="6"/>
      <c r="AV8105" s="6"/>
      <c r="AW8105" s="6"/>
      <c r="AX8105" s="6"/>
      <c r="AY8105" s="6"/>
      <c r="AZ8105" s="6"/>
      <c r="BA8105" s="6"/>
      <c r="BB8105" s="6"/>
      <c r="BC8105" s="6"/>
      <c r="BD8105" s="6"/>
      <c r="BE8105" s="6"/>
      <c r="BF8105" s="6"/>
      <c r="BG8105" s="6"/>
      <c r="BH8105" s="6"/>
      <c r="BI8105" s="6"/>
      <c r="BJ8105" s="6"/>
      <c r="BK8105" s="6"/>
      <c r="BL8105" s="6"/>
      <c r="BM8105" s="6"/>
      <c r="BN8105" s="6"/>
      <c r="BO8105" s="6"/>
      <c r="BP8105" s="6"/>
      <c r="BQ8105" s="6"/>
      <c r="BR8105" s="6"/>
      <c r="BS8105" s="6"/>
      <c r="BT8105" s="6"/>
      <c r="BU8105" s="6"/>
      <c r="BV8105" s="6"/>
      <c r="BW8105" s="6"/>
      <c r="BX8105" s="6"/>
      <c r="BY8105" s="6"/>
      <c r="BZ8105" s="6"/>
      <c r="CA8105" s="6"/>
      <c r="CB8105" s="6"/>
      <c r="CC8105" s="6"/>
      <c r="CD8105" s="6"/>
      <c r="CE8105" s="6"/>
      <c r="CF8105" s="6"/>
      <c r="CG8105" s="6"/>
      <c r="CH8105" s="6"/>
    </row>
    <row r="8106" ht="15.15" hidden="1" spans="1:86">
      <c r="A8106" s="4">
        <v>44151.8682175926</v>
      </c>
      <c r="B8106" s="6" t="s">
        <v>15</v>
      </c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 t="s">
        <v>6471</v>
      </c>
      <c r="AF8106" s="7">
        <v>9217576987</v>
      </c>
      <c r="AG8106" s="6" t="s">
        <v>19191</v>
      </c>
      <c r="AH8106" s="6" t="s">
        <v>19192</v>
      </c>
      <c r="AI8106" s="6" t="s">
        <v>1181</v>
      </c>
      <c r="AJ8106" s="7">
        <v>101</v>
      </c>
      <c r="AK8106" s="6" t="s">
        <v>15086</v>
      </c>
      <c r="AL8106" s="6"/>
      <c r="AM8106" s="6"/>
      <c r="AN8106" s="6"/>
      <c r="AO8106" s="6"/>
      <c r="AP8106" s="6"/>
      <c r="AQ8106" s="6"/>
      <c r="AR8106" s="6"/>
      <c r="AS8106" s="6"/>
      <c r="AT8106" s="6"/>
      <c r="AU8106" s="6"/>
      <c r="AV8106" s="6"/>
      <c r="AW8106" s="6"/>
      <c r="AX8106" s="6"/>
      <c r="AY8106" s="6"/>
      <c r="AZ8106" s="6"/>
      <c r="BA8106" s="6"/>
      <c r="BB8106" s="6"/>
      <c r="BC8106" s="6"/>
      <c r="BD8106" s="6"/>
      <c r="BE8106" s="6"/>
      <c r="BF8106" s="6"/>
      <c r="BG8106" s="6"/>
      <c r="BH8106" s="6"/>
      <c r="BI8106" s="6"/>
      <c r="BJ8106" s="6"/>
      <c r="BK8106" s="6"/>
      <c r="BL8106" s="6"/>
      <c r="BM8106" s="6"/>
      <c r="BN8106" s="6"/>
      <c r="BO8106" s="6"/>
      <c r="BP8106" s="6"/>
      <c r="BQ8106" s="6"/>
      <c r="BR8106" s="6"/>
      <c r="BS8106" s="6"/>
      <c r="BT8106" s="6"/>
      <c r="BU8106" s="6"/>
      <c r="BV8106" s="6"/>
      <c r="BW8106" s="6"/>
      <c r="BX8106" s="6"/>
      <c r="BY8106" s="6"/>
      <c r="BZ8106" s="6"/>
      <c r="CA8106" s="6"/>
      <c r="CB8106" s="6"/>
      <c r="CC8106" s="6"/>
      <c r="CD8106" s="6"/>
      <c r="CE8106" s="6"/>
      <c r="CF8106" s="6"/>
      <c r="CG8106" s="6"/>
      <c r="CH8106" s="6"/>
    </row>
    <row r="8107" ht="15.15" hidden="1" spans="1:86">
      <c r="A8107" s="4">
        <v>44151.868912037</v>
      </c>
      <c r="B8107" s="6" t="s">
        <v>15</v>
      </c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 t="s">
        <v>6310</v>
      </c>
      <c r="AF8107" s="6">
        <v>79112328831</v>
      </c>
      <c r="AG8107" s="6" t="s">
        <v>6311</v>
      </c>
      <c r="AH8107" s="6" t="s">
        <v>6312</v>
      </c>
      <c r="AI8107" s="6" t="s">
        <v>19195</v>
      </c>
      <c r="AJ8107" s="7">
        <v>101</v>
      </c>
      <c r="AK8107" s="6" t="s">
        <v>20</v>
      </c>
      <c r="AL8107" s="6"/>
      <c r="AM8107" s="6"/>
      <c r="AN8107" s="6"/>
      <c r="AO8107" s="6"/>
      <c r="AP8107" s="6"/>
      <c r="AQ8107" s="6"/>
      <c r="AR8107" s="6"/>
      <c r="AS8107" s="6"/>
      <c r="AT8107" s="6"/>
      <c r="AU8107" s="6"/>
      <c r="AV8107" s="6"/>
      <c r="AW8107" s="6"/>
      <c r="AX8107" s="6"/>
      <c r="AY8107" s="6"/>
      <c r="AZ8107" s="6"/>
      <c r="BA8107" s="6"/>
      <c r="BB8107" s="6"/>
      <c r="BC8107" s="6"/>
      <c r="BD8107" s="6"/>
      <c r="BE8107" s="6"/>
      <c r="BF8107" s="6"/>
      <c r="BG8107" s="6"/>
      <c r="BH8107" s="6"/>
      <c r="BI8107" s="6"/>
      <c r="BJ8107" s="6"/>
      <c r="BK8107" s="6"/>
      <c r="BL8107" s="6"/>
      <c r="BM8107" s="6"/>
      <c r="BN8107" s="6"/>
      <c r="BO8107" s="6"/>
      <c r="BP8107" s="6"/>
      <c r="BQ8107" s="6"/>
      <c r="BR8107" s="6"/>
      <c r="BS8107" s="6"/>
      <c r="BT8107" s="6"/>
      <c r="BU8107" s="6"/>
      <c r="BV8107" s="6"/>
      <c r="BW8107" s="6"/>
      <c r="BX8107" s="6"/>
      <c r="BY8107" s="6"/>
      <c r="BZ8107" s="6"/>
      <c r="CA8107" s="6"/>
      <c r="CB8107" s="6"/>
      <c r="CC8107" s="6"/>
      <c r="CD8107" s="6"/>
      <c r="CE8107" s="6"/>
      <c r="CF8107" s="6"/>
      <c r="CG8107" s="6"/>
      <c r="CH8107" s="6"/>
    </row>
    <row r="8108" ht="15.15" hidden="1" spans="1:86">
      <c r="A8108" s="4">
        <v>44151.8775810185</v>
      </c>
      <c r="B8108" s="6" t="s">
        <v>15</v>
      </c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 t="s">
        <v>19196</v>
      </c>
      <c r="AF8108" s="7">
        <v>89112180271</v>
      </c>
      <c r="AG8108" s="6" t="s">
        <v>19197</v>
      </c>
      <c r="AH8108" s="6" t="s">
        <v>19198</v>
      </c>
      <c r="AI8108" s="6" t="s">
        <v>11649</v>
      </c>
      <c r="AJ8108" s="6" t="s">
        <v>19199</v>
      </c>
      <c r="AK8108" s="6" t="s">
        <v>26</v>
      </c>
      <c r="AL8108" s="6"/>
      <c r="AM8108" s="6"/>
      <c r="AN8108" s="6"/>
      <c r="AO8108" s="6"/>
      <c r="AP8108" s="6"/>
      <c r="AQ8108" s="6"/>
      <c r="AR8108" s="6"/>
      <c r="AS8108" s="6"/>
      <c r="AT8108" s="6"/>
      <c r="AU8108" s="6"/>
      <c r="AV8108" s="6"/>
      <c r="AW8108" s="6"/>
      <c r="AX8108" s="6"/>
      <c r="AY8108" s="6"/>
      <c r="AZ8108" s="6"/>
      <c r="BA8108" s="6"/>
      <c r="BB8108" s="6"/>
      <c r="BC8108" s="6"/>
      <c r="BD8108" s="6"/>
      <c r="BE8108" s="6"/>
      <c r="BF8108" s="6"/>
      <c r="BG8108" s="6"/>
      <c r="BH8108" s="6"/>
      <c r="BI8108" s="6"/>
      <c r="BJ8108" s="6"/>
      <c r="BK8108" s="6"/>
      <c r="BL8108" s="6"/>
      <c r="BM8108" s="6"/>
      <c r="BN8108" s="6"/>
      <c r="BO8108" s="6"/>
      <c r="BP8108" s="6"/>
      <c r="BQ8108" s="6"/>
      <c r="BR8108" s="6"/>
      <c r="BS8108" s="6"/>
      <c r="BT8108" s="6"/>
      <c r="BU8108" s="6"/>
      <c r="BV8108" s="6"/>
      <c r="BW8108" s="6"/>
      <c r="BX8108" s="6"/>
      <c r="BY8108" s="6"/>
      <c r="BZ8108" s="6"/>
      <c r="CA8108" s="6"/>
      <c r="CB8108" s="6"/>
      <c r="CC8108" s="6"/>
      <c r="CD8108" s="6"/>
      <c r="CE8108" s="6"/>
      <c r="CF8108" s="6"/>
      <c r="CG8108" s="6"/>
      <c r="CH8108" s="6"/>
    </row>
    <row r="8109" ht="15.15" hidden="1" spans="1:86">
      <c r="A8109" s="4">
        <v>44151.8803240741</v>
      </c>
      <c r="B8109" s="5" t="s">
        <v>65</v>
      </c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 t="s">
        <v>19200</v>
      </c>
      <c r="R8109" s="7">
        <v>89312194259</v>
      </c>
      <c r="S8109" s="6" t="s">
        <v>19201</v>
      </c>
      <c r="T8109" s="6" t="s">
        <v>19202</v>
      </c>
      <c r="U8109" s="6" t="s">
        <v>874</v>
      </c>
      <c r="V8109" s="7">
        <v>303</v>
      </c>
      <c r="W8109" s="8">
        <v>44151</v>
      </c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  <c r="AU8109" s="6"/>
      <c r="AV8109" s="6"/>
      <c r="AW8109" s="6"/>
      <c r="AX8109" s="6"/>
      <c r="AY8109" s="6"/>
      <c r="AZ8109" s="6"/>
      <c r="BA8109" s="6"/>
      <c r="BB8109" s="6"/>
      <c r="BC8109" s="6"/>
      <c r="BD8109" s="6"/>
      <c r="BE8109" s="6"/>
      <c r="BF8109" s="6"/>
      <c r="BG8109" s="6"/>
      <c r="BH8109" s="6"/>
      <c r="BI8109" s="6"/>
      <c r="BJ8109" s="6"/>
      <c r="BK8109" s="6"/>
      <c r="BL8109" s="6"/>
      <c r="BM8109" s="6"/>
      <c r="BN8109" s="6"/>
      <c r="BO8109" s="6"/>
      <c r="BP8109" s="6"/>
      <c r="BQ8109" s="6"/>
      <c r="BR8109" s="6"/>
      <c r="BS8109" s="6"/>
      <c r="BT8109" s="6"/>
      <c r="BU8109" s="6"/>
      <c r="BV8109" s="6"/>
      <c r="BW8109" s="6"/>
      <c r="BX8109" s="6"/>
      <c r="BY8109" s="6"/>
      <c r="BZ8109" s="6"/>
      <c r="CA8109" s="6"/>
      <c r="CB8109" s="6"/>
      <c r="CC8109" s="6"/>
      <c r="CD8109" s="6"/>
      <c r="CE8109" s="6"/>
      <c r="CF8109" s="6"/>
      <c r="CG8109" s="6"/>
      <c r="CH8109" s="6"/>
    </row>
    <row r="8110" ht="15.15" hidden="1" spans="1:86">
      <c r="A8110" s="4">
        <v>44151.8827662037</v>
      </c>
      <c r="B8110" s="6" t="s">
        <v>15</v>
      </c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 t="s">
        <v>19203</v>
      </c>
      <c r="AF8110" s="7">
        <v>89216442113</v>
      </c>
      <c r="AG8110" s="6" t="s">
        <v>19204</v>
      </c>
      <c r="AH8110" s="6" t="s">
        <v>19205</v>
      </c>
      <c r="AI8110" s="6" t="s">
        <v>11649</v>
      </c>
      <c r="AJ8110" s="7">
        <v>201</v>
      </c>
      <c r="AK8110" s="6" t="s">
        <v>26</v>
      </c>
      <c r="AL8110" s="6"/>
      <c r="AM8110" s="6"/>
      <c r="AN8110" s="6"/>
      <c r="AO8110" s="6"/>
      <c r="AP8110" s="6"/>
      <c r="AQ8110" s="6"/>
      <c r="AR8110" s="6"/>
      <c r="AS8110" s="6"/>
      <c r="AT8110" s="6"/>
      <c r="AU8110" s="6"/>
      <c r="AV8110" s="6"/>
      <c r="AW8110" s="6"/>
      <c r="AX8110" s="6"/>
      <c r="AY8110" s="6"/>
      <c r="AZ8110" s="6"/>
      <c r="BA8110" s="6"/>
      <c r="BB8110" s="6"/>
      <c r="BC8110" s="6"/>
      <c r="BD8110" s="6"/>
      <c r="BE8110" s="6"/>
      <c r="BF8110" s="6"/>
      <c r="BG8110" s="6"/>
      <c r="BH8110" s="6"/>
      <c r="BI8110" s="6"/>
      <c r="BJ8110" s="6"/>
      <c r="BK8110" s="6"/>
      <c r="BL8110" s="6"/>
      <c r="BM8110" s="6"/>
      <c r="BN8110" s="6"/>
      <c r="BO8110" s="6"/>
      <c r="BP8110" s="6"/>
      <c r="BQ8110" s="6"/>
      <c r="BR8110" s="6"/>
      <c r="BS8110" s="6"/>
      <c r="BT8110" s="6"/>
      <c r="BU8110" s="6"/>
      <c r="BV8110" s="6"/>
      <c r="BW8110" s="6"/>
      <c r="BX8110" s="6"/>
      <c r="BY8110" s="6"/>
      <c r="BZ8110" s="6"/>
      <c r="CA8110" s="6"/>
      <c r="CB8110" s="6"/>
      <c r="CC8110" s="6"/>
      <c r="CD8110" s="6"/>
      <c r="CE8110" s="6"/>
      <c r="CF8110" s="6"/>
      <c r="CG8110" s="6"/>
      <c r="CH8110" s="6"/>
    </row>
    <row r="8111" ht="15.15" spans="1:86">
      <c r="A8111" s="4">
        <v>44151.8864814815</v>
      </c>
      <c r="B8111" s="5" t="s">
        <v>11</v>
      </c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6"/>
      <c r="AV8111" s="6"/>
      <c r="AW8111" s="6"/>
      <c r="AX8111" s="6"/>
      <c r="AY8111" s="6"/>
      <c r="AZ8111" s="6"/>
      <c r="BA8111" s="6"/>
      <c r="BB8111" s="6"/>
      <c r="BC8111" s="6"/>
      <c r="BD8111" s="6"/>
      <c r="BE8111" s="6"/>
      <c r="BF8111" s="6"/>
      <c r="BG8111" s="6"/>
      <c r="BH8111" s="6"/>
      <c r="BI8111" s="6"/>
      <c r="BJ8111" s="6"/>
      <c r="BK8111" s="6"/>
      <c r="BL8111" s="6"/>
      <c r="BM8111" s="6"/>
      <c r="BN8111" s="6"/>
      <c r="BO8111" s="6" t="s">
        <v>14188</v>
      </c>
      <c r="BP8111" s="7">
        <v>89217750005</v>
      </c>
      <c r="BQ8111" s="6"/>
      <c r="BR8111" s="6" t="s">
        <v>18574</v>
      </c>
      <c r="BS8111" s="6" t="s">
        <v>218</v>
      </c>
      <c r="BT8111" s="7">
        <v>402</v>
      </c>
      <c r="BU8111" s="8">
        <v>44151</v>
      </c>
      <c r="BV8111" s="6"/>
      <c r="BW8111" s="6"/>
      <c r="BX8111" s="6"/>
      <c r="BY8111" s="6"/>
      <c r="BZ8111" s="6"/>
      <c r="CA8111" s="6"/>
      <c r="CB8111" s="6"/>
      <c r="CC8111" s="6"/>
      <c r="CD8111" s="6"/>
      <c r="CE8111" s="6"/>
      <c r="CF8111" s="6"/>
      <c r="CG8111" s="6"/>
      <c r="CH8111" s="6"/>
    </row>
    <row r="8112" ht="15.15" hidden="1" spans="1:86">
      <c r="A8112" s="4">
        <v>44151.8882986111</v>
      </c>
      <c r="B8112" s="6" t="s">
        <v>15</v>
      </c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 t="s">
        <v>12671</v>
      </c>
      <c r="AF8112" s="7">
        <v>89217467317</v>
      </c>
      <c r="AG8112" s="6" t="s">
        <v>19206</v>
      </c>
      <c r="AH8112" s="6" t="s">
        <v>19207</v>
      </c>
      <c r="AI8112" s="6" t="s">
        <v>19208</v>
      </c>
      <c r="AJ8112" s="6" t="s">
        <v>19209</v>
      </c>
      <c r="AK8112" s="6" t="s">
        <v>20</v>
      </c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6"/>
      <c r="AX8112" s="6"/>
      <c r="AY8112" s="6"/>
      <c r="AZ8112" s="6"/>
      <c r="BA8112" s="6"/>
      <c r="BB8112" s="6"/>
      <c r="BC8112" s="6"/>
      <c r="BD8112" s="6"/>
      <c r="BE8112" s="6"/>
      <c r="BF8112" s="6"/>
      <c r="BG8112" s="6"/>
      <c r="BH8112" s="6"/>
      <c r="BI8112" s="6"/>
      <c r="BJ8112" s="6"/>
      <c r="BK8112" s="6"/>
      <c r="BL8112" s="6"/>
      <c r="BM8112" s="6"/>
      <c r="BN8112" s="6"/>
      <c r="BO8112" s="6"/>
      <c r="BP8112" s="6"/>
      <c r="BQ8112" s="6"/>
      <c r="BR8112" s="6"/>
      <c r="BS8112" s="6"/>
      <c r="BT8112" s="6"/>
      <c r="BU8112" s="6"/>
      <c r="BV8112" s="6"/>
      <c r="BW8112" s="6"/>
      <c r="BX8112" s="6"/>
      <c r="BY8112" s="6"/>
      <c r="BZ8112" s="6"/>
      <c r="CA8112" s="6"/>
      <c r="CB8112" s="6"/>
      <c r="CC8112" s="6"/>
      <c r="CD8112" s="6"/>
      <c r="CE8112" s="6"/>
      <c r="CF8112" s="6"/>
      <c r="CG8112" s="6"/>
      <c r="CH8112" s="6"/>
    </row>
    <row r="8113" ht="15.15" hidden="1" spans="1:86">
      <c r="A8113" s="4">
        <v>44151.888900463</v>
      </c>
      <c r="B8113" s="6" t="s">
        <v>15</v>
      </c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 t="s">
        <v>14952</v>
      </c>
      <c r="AF8113" s="6">
        <v>79217650223</v>
      </c>
      <c r="AG8113" s="6" t="s">
        <v>14953</v>
      </c>
      <c r="AH8113" s="6" t="s">
        <v>19210</v>
      </c>
      <c r="AI8113" s="6" t="s">
        <v>19211</v>
      </c>
      <c r="AJ8113" s="7">
        <v>101</v>
      </c>
      <c r="AK8113" s="6" t="s">
        <v>26</v>
      </c>
      <c r="AL8113" s="6"/>
      <c r="AM8113" s="6"/>
      <c r="AN8113" s="6"/>
      <c r="AO8113" s="6"/>
      <c r="AP8113" s="6"/>
      <c r="AQ8113" s="6"/>
      <c r="AR8113" s="6"/>
      <c r="AS8113" s="6"/>
      <c r="AT8113" s="6"/>
      <c r="AU8113" s="6"/>
      <c r="AV8113" s="6"/>
      <c r="AW8113" s="6"/>
      <c r="AX8113" s="6"/>
      <c r="AY8113" s="6"/>
      <c r="AZ8113" s="6"/>
      <c r="BA8113" s="6"/>
      <c r="BB8113" s="6"/>
      <c r="BC8113" s="6"/>
      <c r="BD8113" s="6"/>
      <c r="BE8113" s="6"/>
      <c r="BF8113" s="6"/>
      <c r="BG8113" s="6"/>
      <c r="BH8113" s="6"/>
      <c r="BI8113" s="6"/>
      <c r="BJ8113" s="6"/>
      <c r="BK8113" s="6"/>
      <c r="BL8113" s="6"/>
      <c r="BM8113" s="6"/>
      <c r="BN8113" s="6"/>
      <c r="BO8113" s="6"/>
      <c r="BP8113" s="6"/>
      <c r="BQ8113" s="6"/>
      <c r="BR8113" s="6"/>
      <c r="BS8113" s="6"/>
      <c r="BT8113" s="6"/>
      <c r="BU8113" s="6"/>
      <c r="BV8113" s="6"/>
      <c r="BW8113" s="6"/>
      <c r="BX8113" s="6"/>
      <c r="BY8113" s="6"/>
      <c r="BZ8113" s="6"/>
      <c r="CA8113" s="6"/>
      <c r="CB8113" s="6"/>
      <c r="CC8113" s="6"/>
      <c r="CD8113" s="6"/>
      <c r="CE8113" s="6"/>
      <c r="CF8113" s="6"/>
      <c r="CG8113" s="6"/>
      <c r="CH8113" s="6"/>
    </row>
    <row r="8114" ht="15.15" spans="1:86">
      <c r="A8114" s="4">
        <v>44151.8918287037</v>
      </c>
      <c r="B8114" s="5" t="s">
        <v>11</v>
      </c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6"/>
      <c r="AV8114" s="6"/>
      <c r="AW8114" s="6"/>
      <c r="AX8114" s="6"/>
      <c r="AY8114" s="6"/>
      <c r="AZ8114" s="6"/>
      <c r="BA8114" s="6"/>
      <c r="BB8114" s="6"/>
      <c r="BC8114" s="6"/>
      <c r="BD8114" s="6"/>
      <c r="BE8114" s="6"/>
      <c r="BF8114" s="6"/>
      <c r="BG8114" s="6"/>
      <c r="BH8114" s="6"/>
      <c r="BI8114" s="6"/>
      <c r="BJ8114" s="6"/>
      <c r="BK8114" s="6"/>
      <c r="BL8114" s="6"/>
      <c r="BM8114" s="6"/>
      <c r="BN8114" s="6"/>
      <c r="BO8114" s="6" t="s">
        <v>17558</v>
      </c>
      <c r="BP8114" s="6">
        <v>79219183083</v>
      </c>
      <c r="BQ8114" s="6" t="s">
        <v>19212</v>
      </c>
      <c r="BR8114" s="6" t="s">
        <v>17560</v>
      </c>
      <c r="BS8114" s="6" t="s">
        <v>218</v>
      </c>
      <c r="BT8114" s="7">
        <v>201</v>
      </c>
      <c r="BU8114" s="8">
        <v>44151</v>
      </c>
      <c r="BV8114" s="6"/>
      <c r="BW8114" s="6"/>
      <c r="BX8114" s="6"/>
      <c r="BY8114" s="6"/>
      <c r="BZ8114" s="6"/>
      <c r="CA8114" s="6"/>
      <c r="CB8114" s="6"/>
      <c r="CC8114" s="6"/>
      <c r="CD8114" s="6"/>
      <c r="CE8114" s="6"/>
      <c r="CF8114" s="6"/>
      <c r="CG8114" s="6"/>
      <c r="CH8114" s="6"/>
    </row>
    <row r="8115" ht="15.15" hidden="1" spans="1:86">
      <c r="A8115" s="4">
        <v>44151.8976157407</v>
      </c>
      <c r="B8115" s="6" t="s">
        <v>15</v>
      </c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 t="s">
        <v>14952</v>
      </c>
      <c r="AF8115" s="6">
        <v>79217650223</v>
      </c>
      <c r="AG8115" s="6" t="s">
        <v>14953</v>
      </c>
      <c r="AH8115" s="6" t="s">
        <v>19210</v>
      </c>
      <c r="AI8115" s="6" t="s">
        <v>19213</v>
      </c>
      <c r="AJ8115" s="7">
        <v>103</v>
      </c>
      <c r="AK8115" s="6" t="s">
        <v>26</v>
      </c>
      <c r="AL8115" s="6"/>
      <c r="AM8115" s="6"/>
      <c r="AN8115" s="6"/>
      <c r="AO8115" s="6"/>
      <c r="AP8115" s="6"/>
      <c r="AQ8115" s="6"/>
      <c r="AR8115" s="6"/>
      <c r="AS8115" s="6"/>
      <c r="AT8115" s="6"/>
      <c r="AU8115" s="6"/>
      <c r="AV8115" s="6"/>
      <c r="AW8115" s="6"/>
      <c r="AX8115" s="6"/>
      <c r="AY8115" s="6"/>
      <c r="AZ8115" s="6"/>
      <c r="BA8115" s="6"/>
      <c r="BB8115" s="6"/>
      <c r="BC8115" s="6"/>
      <c r="BD8115" s="6"/>
      <c r="BE8115" s="6"/>
      <c r="BF8115" s="6"/>
      <c r="BG8115" s="6"/>
      <c r="BH8115" s="6"/>
      <c r="BI8115" s="6"/>
      <c r="BJ8115" s="6"/>
      <c r="BK8115" s="6"/>
      <c r="BL8115" s="6"/>
      <c r="BM8115" s="6"/>
      <c r="BN8115" s="6"/>
      <c r="BO8115" s="6"/>
      <c r="BP8115" s="6"/>
      <c r="BQ8115" s="6"/>
      <c r="BR8115" s="6"/>
      <c r="BS8115" s="6"/>
      <c r="BT8115" s="6"/>
      <c r="BU8115" s="6"/>
      <c r="BV8115" s="6"/>
      <c r="BW8115" s="6"/>
      <c r="BX8115" s="6"/>
      <c r="BY8115" s="6"/>
      <c r="BZ8115" s="6"/>
      <c r="CA8115" s="6"/>
      <c r="CB8115" s="6"/>
      <c r="CC8115" s="6"/>
      <c r="CD8115" s="6"/>
      <c r="CE8115" s="6"/>
      <c r="CF8115" s="6"/>
      <c r="CG8115" s="6"/>
      <c r="CH8115" s="6"/>
    </row>
    <row r="8116" ht="15.15" spans="1:86">
      <c r="A8116" s="4">
        <v>44151.9003125</v>
      </c>
      <c r="B8116" s="5" t="s">
        <v>11</v>
      </c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6"/>
      <c r="AV8116" s="6"/>
      <c r="AW8116" s="6"/>
      <c r="AX8116" s="6"/>
      <c r="AY8116" s="6"/>
      <c r="AZ8116" s="6"/>
      <c r="BA8116" s="6"/>
      <c r="BB8116" s="6"/>
      <c r="BC8116" s="6"/>
      <c r="BD8116" s="6"/>
      <c r="BE8116" s="6"/>
      <c r="BF8116" s="6"/>
      <c r="BG8116" s="6"/>
      <c r="BH8116" s="6"/>
      <c r="BI8116" s="6"/>
      <c r="BJ8116" s="6"/>
      <c r="BK8116" s="6"/>
      <c r="BL8116" s="6"/>
      <c r="BM8116" s="6"/>
      <c r="BN8116" s="6"/>
      <c r="BO8116" s="6" t="s">
        <v>19214</v>
      </c>
      <c r="BP8116" s="6">
        <v>79313755949</v>
      </c>
      <c r="BQ8116" s="6" t="s">
        <v>19215</v>
      </c>
      <c r="BR8116" s="6" t="s">
        <v>19216</v>
      </c>
      <c r="BS8116" s="6" t="s">
        <v>218</v>
      </c>
      <c r="BT8116" s="7">
        <v>202</v>
      </c>
      <c r="BU8116" s="8">
        <v>44151</v>
      </c>
      <c r="BV8116" s="6"/>
      <c r="BW8116" s="6"/>
      <c r="BX8116" s="6"/>
      <c r="BY8116" s="6"/>
      <c r="BZ8116" s="6"/>
      <c r="CA8116" s="6"/>
      <c r="CB8116" s="6"/>
      <c r="CC8116" s="6"/>
      <c r="CD8116" s="6"/>
      <c r="CE8116" s="6"/>
      <c r="CF8116" s="6"/>
      <c r="CG8116" s="6"/>
      <c r="CH8116" s="6"/>
    </row>
    <row r="8117" ht="15.15" hidden="1" spans="1:86">
      <c r="A8117" s="4">
        <v>44151.9006481481</v>
      </c>
      <c r="B8117" s="5" t="s">
        <v>192</v>
      </c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6"/>
      <c r="AV8117" s="6"/>
      <c r="AW8117" s="6"/>
      <c r="AX8117" s="6"/>
      <c r="AY8117" s="6"/>
      <c r="AZ8117" s="6" t="s">
        <v>19082</v>
      </c>
      <c r="BA8117" s="7">
        <v>89602600952</v>
      </c>
      <c r="BB8117" s="6" t="s">
        <v>7252</v>
      </c>
      <c r="BC8117" s="6" t="s">
        <v>7253</v>
      </c>
      <c r="BD8117" s="6" t="s">
        <v>19083</v>
      </c>
      <c r="BE8117" s="7">
        <v>127</v>
      </c>
      <c r="BF8117" s="8">
        <v>44144</v>
      </c>
      <c r="BG8117" s="6"/>
      <c r="BH8117" s="6"/>
      <c r="BI8117" s="6"/>
      <c r="BJ8117" s="6"/>
      <c r="BK8117" s="6"/>
      <c r="BL8117" s="6"/>
      <c r="BM8117" s="6"/>
      <c r="BN8117" s="6"/>
      <c r="BO8117" s="6"/>
      <c r="BP8117" s="6"/>
      <c r="BQ8117" s="6"/>
      <c r="BR8117" s="6"/>
      <c r="BS8117" s="6"/>
      <c r="BT8117" s="6"/>
      <c r="BU8117" s="6"/>
      <c r="BV8117" s="6"/>
      <c r="BW8117" s="6"/>
      <c r="BX8117" s="6"/>
      <c r="BY8117" s="6"/>
      <c r="BZ8117" s="6"/>
      <c r="CA8117" s="6"/>
      <c r="CB8117" s="6"/>
      <c r="CC8117" s="6"/>
      <c r="CD8117" s="6"/>
      <c r="CE8117" s="6"/>
      <c r="CF8117" s="6"/>
      <c r="CG8117" s="6"/>
      <c r="CH8117" s="6"/>
    </row>
    <row r="8118" ht="15.15" hidden="1" spans="1:86">
      <c r="A8118" s="4">
        <v>44151.9059259259</v>
      </c>
      <c r="B8118" s="6" t="s">
        <v>15</v>
      </c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 t="s">
        <v>17215</v>
      </c>
      <c r="AF8118" s="7">
        <v>89219612191</v>
      </c>
      <c r="AG8118" s="6" t="s">
        <v>17216</v>
      </c>
      <c r="AH8118" s="6" t="s">
        <v>19217</v>
      </c>
      <c r="AI8118" s="6" t="s">
        <v>11649</v>
      </c>
      <c r="AJ8118" s="7">
        <v>102</v>
      </c>
      <c r="AK8118" s="6" t="s">
        <v>19218</v>
      </c>
      <c r="AL8118" s="6"/>
      <c r="AM8118" s="6"/>
      <c r="AN8118" s="6"/>
      <c r="AO8118" s="6"/>
      <c r="AP8118" s="6"/>
      <c r="AQ8118" s="6"/>
      <c r="AR8118" s="6"/>
      <c r="AS8118" s="6"/>
      <c r="AT8118" s="6"/>
      <c r="AU8118" s="6"/>
      <c r="AV8118" s="6"/>
      <c r="AW8118" s="6"/>
      <c r="AX8118" s="6"/>
      <c r="AY8118" s="6"/>
      <c r="AZ8118" s="6"/>
      <c r="BA8118" s="6"/>
      <c r="BB8118" s="6"/>
      <c r="BC8118" s="6"/>
      <c r="BD8118" s="6"/>
      <c r="BE8118" s="6"/>
      <c r="BF8118" s="6"/>
      <c r="BG8118" s="6"/>
      <c r="BH8118" s="6"/>
      <c r="BI8118" s="6"/>
      <c r="BJ8118" s="6"/>
      <c r="BK8118" s="6"/>
      <c r="BL8118" s="6"/>
      <c r="BM8118" s="6"/>
      <c r="BN8118" s="6"/>
      <c r="BO8118" s="6"/>
      <c r="BP8118" s="6"/>
      <c r="BQ8118" s="6"/>
      <c r="BR8118" s="6"/>
      <c r="BS8118" s="6"/>
      <c r="BT8118" s="6"/>
      <c r="BU8118" s="6"/>
      <c r="BV8118" s="6"/>
      <c r="BW8118" s="6"/>
      <c r="BX8118" s="6"/>
      <c r="BY8118" s="6"/>
      <c r="BZ8118" s="6"/>
      <c r="CA8118" s="6"/>
      <c r="CB8118" s="6"/>
      <c r="CC8118" s="6"/>
      <c r="CD8118" s="6"/>
      <c r="CE8118" s="6"/>
      <c r="CF8118" s="6"/>
      <c r="CG8118" s="6"/>
      <c r="CH8118" s="6"/>
    </row>
    <row r="8119" ht="15.15" hidden="1" spans="1:86">
      <c r="A8119" s="4">
        <v>44151.9059143519</v>
      </c>
      <c r="B8119" s="5" t="s">
        <v>65</v>
      </c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 t="s">
        <v>61</v>
      </c>
      <c r="R8119" s="6" t="s">
        <v>3885</v>
      </c>
      <c r="S8119" s="6" t="s">
        <v>62</v>
      </c>
      <c r="T8119" s="6" t="s">
        <v>3881</v>
      </c>
      <c r="U8119" s="6" t="s">
        <v>7449</v>
      </c>
      <c r="V8119" s="7">
        <v>402</v>
      </c>
      <c r="W8119" s="8">
        <v>44151</v>
      </c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  <c r="AU8119" s="6"/>
      <c r="AV8119" s="6"/>
      <c r="AW8119" s="6"/>
      <c r="AX8119" s="6"/>
      <c r="AY8119" s="6"/>
      <c r="AZ8119" s="6"/>
      <c r="BA8119" s="6"/>
      <c r="BB8119" s="6"/>
      <c r="BC8119" s="6"/>
      <c r="BD8119" s="6"/>
      <c r="BE8119" s="6"/>
      <c r="BF8119" s="6"/>
      <c r="BG8119" s="6"/>
      <c r="BH8119" s="6"/>
      <c r="BI8119" s="6"/>
      <c r="BJ8119" s="6"/>
      <c r="BK8119" s="6"/>
      <c r="BL8119" s="6"/>
      <c r="BM8119" s="6"/>
      <c r="BN8119" s="6"/>
      <c r="BO8119" s="6"/>
      <c r="BP8119" s="6"/>
      <c r="BQ8119" s="6"/>
      <c r="BR8119" s="6"/>
      <c r="BS8119" s="6"/>
      <c r="BT8119" s="6"/>
      <c r="BU8119" s="6"/>
      <c r="BV8119" s="6"/>
      <c r="BW8119" s="6"/>
      <c r="BX8119" s="6"/>
      <c r="BY8119" s="6"/>
      <c r="BZ8119" s="6"/>
      <c r="CA8119" s="6"/>
      <c r="CB8119" s="6"/>
      <c r="CC8119" s="6"/>
      <c r="CD8119" s="6"/>
      <c r="CE8119" s="6"/>
      <c r="CF8119" s="6"/>
      <c r="CG8119" s="6"/>
      <c r="CH8119" s="6"/>
    </row>
    <row r="8120" ht="15.15" hidden="1" spans="1:86">
      <c r="A8120" s="4">
        <v>44151.9068055556</v>
      </c>
      <c r="B8120" s="6" t="s">
        <v>15</v>
      </c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 t="s">
        <v>15793</v>
      </c>
      <c r="AF8120" s="7">
        <v>89046473580</v>
      </c>
      <c r="AG8120" s="6" t="s">
        <v>15794</v>
      </c>
      <c r="AH8120" s="6" t="s">
        <v>19219</v>
      </c>
      <c r="AI8120" s="6" t="s">
        <v>11649</v>
      </c>
      <c r="AJ8120" s="7">
        <v>102</v>
      </c>
      <c r="AK8120" s="6" t="s">
        <v>26</v>
      </c>
      <c r="AL8120" s="6"/>
      <c r="AM8120" s="6"/>
      <c r="AN8120" s="6"/>
      <c r="AO8120" s="6"/>
      <c r="AP8120" s="6"/>
      <c r="AQ8120" s="6"/>
      <c r="AR8120" s="6"/>
      <c r="AS8120" s="6"/>
      <c r="AT8120" s="6"/>
      <c r="AU8120" s="6"/>
      <c r="AV8120" s="6"/>
      <c r="AW8120" s="6"/>
      <c r="AX8120" s="6"/>
      <c r="AY8120" s="6"/>
      <c r="AZ8120" s="6"/>
      <c r="BA8120" s="6"/>
      <c r="BB8120" s="6"/>
      <c r="BC8120" s="6"/>
      <c r="BD8120" s="6"/>
      <c r="BE8120" s="6"/>
      <c r="BF8120" s="6"/>
      <c r="BG8120" s="6"/>
      <c r="BH8120" s="6"/>
      <c r="BI8120" s="6"/>
      <c r="BJ8120" s="6"/>
      <c r="BK8120" s="6"/>
      <c r="BL8120" s="6"/>
      <c r="BM8120" s="6"/>
      <c r="BN8120" s="6"/>
      <c r="BO8120" s="6"/>
      <c r="BP8120" s="6"/>
      <c r="BQ8120" s="6"/>
      <c r="BR8120" s="6"/>
      <c r="BS8120" s="6"/>
      <c r="BT8120" s="6"/>
      <c r="BU8120" s="6"/>
      <c r="BV8120" s="6"/>
      <c r="BW8120" s="6"/>
      <c r="BX8120" s="6"/>
      <c r="BY8120" s="6"/>
      <c r="BZ8120" s="6"/>
      <c r="CA8120" s="6"/>
      <c r="CB8120" s="6"/>
      <c r="CC8120" s="6"/>
      <c r="CD8120" s="6"/>
      <c r="CE8120" s="6"/>
      <c r="CF8120" s="6"/>
      <c r="CG8120" s="6"/>
      <c r="CH8120" s="6"/>
    </row>
    <row r="8121" ht="15.15" hidden="1" spans="1:86">
      <c r="A8121" s="4">
        <v>44151.9091898148</v>
      </c>
      <c r="B8121" s="6" t="s">
        <v>15</v>
      </c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 t="s">
        <v>17231</v>
      </c>
      <c r="AF8121" s="7">
        <v>89112147002</v>
      </c>
      <c r="AG8121" s="6" t="s">
        <v>19220</v>
      </c>
      <c r="AH8121" s="6" t="s">
        <v>17233</v>
      </c>
      <c r="AI8121" s="6" t="s">
        <v>1166</v>
      </c>
      <c r="AJ8121" s="7">
        <v>102</v>
      </c>
      <c r="AK8121" s="6" t="s">
        <v>2156</v>
      </c>
      <c r="AL8121" s="6"/>
      <c r="AM8121" s="6"/>
      <c r="AN8121" s="6"/>
      <c r="AO8121" s="6"/>
      <c r="AP8121" s="6"/>
      <c r="AQ8121" s="6"/>
      <c r="AR8121" s="6"/>
      <c r="AS8121" s="6"/>
      <c r="AT8121" s="6"/>
      <c r="AU8121" s="6"/>
      <c r="AV8121" s="6"/>
      <c r="AW8121" s="6"/>
      <c r="AX8121" s="6"/>
      <c r="AY8121" s="6"/>
      <c r="AZ8121" s="6"/>
      <c r="BA8121" s="6"/>
      <c r="BB8121" s="6"/>
      <c r="BC8121" s="6"/>
      <c r="BD8121" s="6"/>
      <c r="BE8121" s="6"/>
      <c r="BF8121" s="6"/>
      <c r="BG8121" s="6"/>
      <c r="BH8121" s="6"/>
      <c r="BI8121" s="6"/>
      <c r="BJ8121" s="6"/>
      <c r="BK8121" s="6"/>
      <c r="BL8121" s="6"/>
      <c r="BM8121" s="6"/>
      <c r="BN8121" s="6"/>
      <c r="BO8121" s="6"/>
      <c r="BP8121" s="6"/>
      <c r="BQ8121" s="6"/>
      <c r="BR8121" s="6"/>
      <c r="BS8121" s="6"/>
      <c r="BT8121" s="6"/>
      <c r="BU8121" s="6"/>
      <c r="BV8121" s="6"/>
      <c r="BW8121" s="6"/>
      <c r="BX8121" s="6"/>
      <c r="BY8121" s="6"/>
      <c r="BZ8121" s="6"/>
      <c r="CA8121" s="6"/>
      <c r="CB8121" s="6"/>
      <c r="CC8121" s="6"/>
      <c r="CD8121" s="6"/>
      <c r="CE8121" s="6"/>
      <c r="CF8121" s="6"/>
      <c r="CG8121" s="6"/>
      <c r="CH8121" s="6"/>
    </row>
    <row r="8122" ht="15.15" hidden="1" spans="1:86">
      <c r="A8122" s="4">
        <v>44151.9095717593</v>
      </c>
      <c r="B8122" s="6" t="s">
        <v>15</v>
      </c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 t="s">
        <v>17231</v>
      </c>
      <c r="AF8122" s="7">
        <v>89112147002</v>
      </c>
      <c r="AG8122" s="6" t="s">
        <v>19220</v>
      </c>
      <c r="AH8122" s="6" t="s">
        <v>17233</v>
      </c>
      <c r="AI8122" s="6" t="s">
        <v>1166</v>
      </c>
      <c r="AJ8122" s="7">
        <v>102</v>
      </c>
      <c r="AK8122" s="6" t="s">
        <v>2156</v>
      </c>
      <c r="AL8122" s="6"/>
      <c r="AM8122" s="6"/>
      <c r="AN8122" s="6"/>
      <c r="AO8122" s="6"/>
      <c r="AP8122" s="6"/>
      <c r="AQ8122" s="6"/>
      <c r="AR8122" s="6"/>
      <c r="AS8122" s="6"/>
      <c r="AT8122" s="6"/>
      <c r="AU8122" s="6"/>
      <c r="AV8122" s="6"/>
      <c r="AW8122" s="6"/>
      <c r="AX8122" s="6"/>
      <c r="AY8122" s="6"/>
      <c r="AZ8122" s="6"/>
      <c r="BA8122" s="6"/>
      <c r="BB8122" s="6"/>
      <c r="BC8122" s="6"/>
      <c r="BD8122" s="6"/>
      <c r="BE8122" s="6"/>
      <c r="BF8122" s="6"/>
      <c r="BG8122" s="6"/>
      <c r="BH8122" s="6"/>
      <c r="BI8122" s="6"/>
      <c r="BJ8122" s="6"/>
      <c r="BK8122" s="6"/>
      <c r="BL8122" s="6"/>
      <c r="BM8122" s="6"/>
      <c r="BN8122" s="6"/>
      <c r="BO8122" s="6"/>
      <c r="BP8122" s="6"/>
      <c r="BQ8122" s="6"/>
      <c r="BR8122" s="6"/>
      <c r="BS8122" s="6"/>
      <c r="BT8122" s="6"/>
      <c r="BU8122" s="6"/>
      <c r="BV8122" s="6"/>
      <c r="BW8122" s="6"/>
      <c r="BX8122" s="6"/>
      <c r="BY8122" s="6"/>
      <c r="BZ8122" s="6"/>
      <c r="CA8122" s="6"/>
      <c r="CB8122" s="6"/>
      <c r="CC8122" s="6"/>
      <c r="CD8122" s="6"/>
      <c r="CE8122" s="6"/>
      <c r="CF8122" s="6"/>
      <c r="CG8122" s="6"/>
      <c r="CH8122" s="6"/>
    </row>
    <row r="8123" ht="15.15" hidden="1" spans="1:86">
      <c r="A8123" s="4">
        <v>44151.9120717593</v>
      </c>
      <c r="B8123" s="6" t="s">
        <v>15</v>
      </c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 t="s">
        <v>17231</v>
      </c>
      <c r="AF8123" s="6">
        <v>79112147002</v>
      </c>
      <c r="AG8123" s="6" t="s">
        <v>19220</v>
      </c>
      <c r="AH8123" s="6" t="s">
        <v>17233</v>
      </c>
      <c r="AI8123" s="6" t="s">
        <v>11649</v>
      </c>
      <c r="AJ8123" s="7">
        <v>102</v>
      </c>
      <c r="AK8123" s="6" t="s">
        <v>2156</v>
      </c>
      <c r="AL8123" s="6"/>
      <c r="AM8123" s="6"/>
      <c r="AN8123" s="6"/>
      <c r="AO8123" s="6"/>
      <c r="AP8123" s="6"/>
      <c r="AQ8123" s="6"/>
      <c r="AR8123" s="6"/>
      <c r="AS8123" s="6"/>
      <c r="AT8123" s="6"/>
      <c r="AU8123" s="6"/>
      <c r="AV8123" s="6"/>
      <c r="AW8123" s="6"/>
      <c r="AX8123" s="6"/>
      <c r="AY8123" s="6"/>
      <c r="AZ8123" s="6"/>
      <c r="BA8123" s="6"/>
      <c r="BB8123" s="6"/>
      <c r="BC8123" s="6"/>
      <c r="BD8123" s="6"/>
      <c r="BE8123" s="6"/>
      <c r="BF8123" s="6"/>
      <c r="BG8123" s="6"/>
      <c r="BH8123" s="6"/>
      <c r="BI8123" s="6"/>
      <c r="BJ8123" s="6"/>
      <c r="BK8123" s="6"/>
      <c r="BL8123" s="6"/>
      <c r="BM8123" s="6"/>
      <c r="BN8123" s="6"/>
      <c r="BO8123" s="6"/>
      <c r="BP8123" s="6"/>
      <c r="BQ8123" s="6"/>
      <c r="BR8123" s="6"/>
      <c r="BS8123" s="6"/>
      <c r="BT8123" s="6"/>
      <c r="BU8123" s="6"/>
      <c r="BV8123" s="6"/>
      <c r="BW8123" s="6"/>
      <c r="BX8123" s="6"/>
      <c r="BY8123" s="6"/>
      <c r="BZ8123" s="6"/>
      <c r="CA8123" s="6"/>
      <c r="CB8123" s="6"/>
      <c r="CC8123" s="6"/>
      <c r="CD8123" s="6"/>
      <c r="CE8123" s="6"/>
      <c r="CF8123" s="6"/>
      <c r="CG8123" s="6"/>
      <c r="CH8123" s="6"/>
    </row>
    <row r="8124" ht="15.15" hidden="1" spans="1:86">
      <c r="A8124" s="4">
        <v>44151.9122337963</v>
      </c>
      <c r="B8124" s="6" t="s">
        <v>15</v>
      </c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 t="s">
        <v>19221</v>
      </c>
      <c r="AF8124" s="7">
        <v>89219211824</v>
      </c>
      <c r="AG8124" s="6" t="s">
        <v>19222</v>
      </c>
      <c r="AH8124" s="6" t="s">
        <v>19223</v>
      </c>
      <c r="AI8124" s="6" t="s">
        <v>7250</v>
      </c>
      <c r="AJ8124" s="7">
        <v>101</v>
      </c>
      <c r="AK8124" s="6" t="s">
        <v>1451</v>
      </c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  <c r="AV8124" s="6"/>
      <c r="AW8124" s="6"/>
      <c r="AX8124" s="6"/>
      <c r="AY8124" s="6"/>
      <c r="AZ8124" s="6"/>
      <c r="BA8124" s="6"/>
      <c r="BB8124" s="6"/>
      <c r="BC8124" s="6"/>
      <c r="BD8124" s="6"/>
      <c r="BE8124" s="6"/>
      <c r="BF8124" s="6"/>
      <c r="BG8124" s="6"/>
      <c r="BH8124" s="6"/>
      <c r="BI8124" s="6"/>
      <c r="BJ8124" s="6"/>
      <c r="BK8124" s="6"/>
      <c r="BL8124" s="6"/>
      <c r="BM8124" s="6"/>
      <c r="BN8124" s="6"/>
      <c r="BO8124" s="6"/>
      <c r="BP8124" s="6"/>
      <c r="BQ8124" s="6"/>
      <c r="BR8124" s="6"/>
      <c r="BS8124" s="6"/>
      <c r="BT8124" s="6"/>
      <c r="BU8124" s="6"/>
      <c r="BV8124" s="6"/>
      <c r="BW8124" s="6"/>
      <c r="BX8124" s="6"/>
      <c r="BY8124" s="6"/>
      <c r="BZ8124" s="6"/>
      <c r="CA8124" s="6"/>
      <c r="CB8124" s="6"/>
      <c r="CC8124" s="6"/>
      <c r="CD8124" s="6"/>
      <c r="CE8124" s="6"/>
      <c r="CF8124" s="6"/>
      <c r="CG8124" s="6"/>
      <c r="CH8124" s="6"/>
    </row>
    <row r="8125" ht="15.15" spans="1:86">
      <c r="A8125" s="4">
        <v>44151.9133564815</v>
      </c>
      <c r="B8125" s="5" t="s">
        <v>11</v>
      </c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6"/>
      <c r="AV8125" s="6"/>
      <c r="AW8125" s="6"/>
      <c r="AX8125" s="6"/>
      <c r="AY8125" s="6"/>
      <c r="AZ8125" s="6"/>
      <c r="BA8125" s="6"/>
      <c r="BB8125" s="6"/>
      <c r="BC8125" s="6"/>
      <c r="BD8125" s="6"/>
      <c r="BE8125" s="6"/>
      <c r="BF8125" s="6"/>
      <c r="BG8125" s="6"/>
      <c r="BH8125" s="6"/>
      <c r="BI8125" s="6"/>
      <c r="BJ8125" s="6"/>
      <c r="BK8125" s="6"/>
      <c r="BL8125" s="6"/>
      <c r="BM8125" s="6"/>
      <c r="BN8125" s="6"/>
      <c r="BO8125" s="6" t="s">
        <v>12181</v>
      </c>
      <c r="BP8125" s="7">
        <v>9052122826</v>
      </c>
      <c r="BQ8125" s="6" t="s">
        <v>19224</v>
      </c>
      <c r="BR8125" s="6" t="s">
        <v>19225</v>
      </c>
      <c r="BS8125" s="6" t="s">
        <v>218</v>
      </c>
      <c r="BT8125" s="7">
        <v>201</v>
      </c>
      <c r="BU8125" s="8">
        <v>44151</v>
      </c>
      <c r="BV8125" s="6"/>
      <c r="BW8125" s="6"/>
      <c r="BX8125" s="6"/>
      <c r="BY8125" s="6"/>
      <c r="BZ8125" s="6"/>
      <c r="CA8125" s="6"/>
      <c r="CB8125" s="6"/>
      <c r="CC8125" s="6"/>
      <c r="CD8125" s="6"/>
      <c r="CE8125" s="6"/>
      <c r="CF8125" s="6"/>
      <c r="CG8125" s="6"/>
      <c r="CH8125" s="6"/>
    </row>
    <row r="8126" ht="15.15" hidden="1" spans="1:86">
      <c r="A8126" s="4">
        <v>44151.91625</v>
      </c>
      <c r="B8126" s="5" t="s">
        <v>169</v>
      </c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 t="s">
        <v>5519</v>
      </c>
      <c r="Y8126" s="6">
        <v>79312361638</v>
      </c>
      <c r="Z8126" s="6" t="s">
        <v>5520</v>
      </c>
      <c r="AA8126" s="6" t="s">
        <v>5521</v>
      </c>
      <c r="AB8126" s="6" t="s">
        <v>1021</v>
      </c>
      <c r="AC8126" s="7">
        <v>121</v>
      </c>
      <c r="AD8126" s="8">
        <v>44151</v>
      </c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  <c r="AV8126" s="6"/>
      <c r="AW8126" s="6"/>
      <c r="AX8126" s="6"/>
      <c r="AY8126" s="6"/>
      <c r="AZ8126" s="6"/>
      <c r="BA8126" s="6"/>
      <c r="BB8126" s="6"/>
      <c r="BC8126" s="6"/>
      <c r="BD8126" s="6"/>
      <c r="BE8126" s="6"/>
      <c r="BF8126" s="6"/>
      <c r="BG8126" s="6"/>
      <c r="BH8126" s="6"/>
      <c r="BI8126" s="6"/>
      <c r="BJ8126" s="6"/>
      <c r="BK8126" s="6"/>
      <c r="BL8126" s="6"/>
      <c r="BM8126" s="6"/>
      <c r="BN8126" s="6"/>
      <c r="BO8126" s="6"/>
      <c r="BP8126" s="6"/>
      <c r="BQ8126" s="6"/>
      <c r="BR8126" s="6"/>
      <c r="BS8126" s="6"/>
      <c r="BT8126" s="6"/>
      <c r="BU8126" s="6"/>
      <c r="BV8126" s="6"/>
      <c r="BW8126" s="6"/>
      <c r="BX8126" s="6"/>
      <c r="BY8126" s="6"/>
      <c r="BZ8126" s="6"/>
      <c r="CA8126" s="6"/>
      <c r="CB8126" s="6"/>
      <c r="CC8126" s="6"/>
      <c r="CD8126" s="6"/>
      <c r="CE8126" s="6"/>
      <c r="CF8126" s="6"/>
      <c r="CG8126" s="6"/>
      <c r="CH8126" s="6"/>
    </row>
    <row r="8127" ht="15.15" spans="1:86">
      <c r="A8127" s="4">
        <v>44151.9175347222</v>
      </c>
      <c r="B8127" s="5" t="s">
        <v>11</v>
      </c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6"/>
      <c r="AV8127" s="6"/>
      <c r="AW8127" s="6"/>
      <c r="AX8127" s="6"/>
      <c r="AY8127" s="6"/>
      <c r="AZ8127" s="6"/>
      <c r="BA8127" s="6"/>
      <c r="BB8127" s="6"/>
      <c r="BC8127" s="6"/>
      <c r="BD8127" s="6"/>
      <c r="BE8127" s="6"/>
      <c r="BF8127" s="6"/>
      <c r="BG8127" s="6"/>
      <c r="BH8127" s="6"/>
      <c r="BI8127" s="6"/>
      <c r="BJ8127" s="6"/>
      <c r="BK8127" s="6"/>
      <c r="BL8127" s="6"/>
      <c r="BM8127" s="6"/>
      <c r="BN8127" s="6"/>
      <c r="BO8127" s="6" t="s">
        <v>19226</v>
      </c>
      <c r="BP8127" s="7">
        <v>89111111939</v>
      </c>
      <c r="BQ8127" s="6" t="s">
        <v>19227</v>
      </c>
      <c r="BR8127" s="6" t="s">
        <v>19228</v>
      </c>
      <c r="BS8127" s="6" t="s">
        <v>280</v>
      </c>
      <c r="BT8127" s="7">
        <v>103</v>
      </c>
      <c r="BU8127" s="8">
        <v>44151</v>
      </c>
      <c r="BV8127" s="6"/>
      <c r="BW8127" s="6"/>
      <c r="BX8127" s="6"/>
      <c r="BY8127" s="6"/>
      <c r="BZ8127" s="6"/>
      <c r="CA8127" s="6"/>
      <c r="CB8127" s="6"/>
      <c r="CC8127" s="6"/>
      <c r="CD8127" s="6"/>
      <c r="CE8127" s="6"/>
      <c r="CF8127" s="6"/>
      <c r="CG8127" s="6"/>
      <c r="CH8127" s="6"/>
    </row>
    <row r="8128" ht="15.15" hidden="1" spans="1:86">
      <c r="A8128" s="4">
        <v>44151.918599537</v>
      </c>
      <c r="B8128" s="6" t="s">
        <v>15</v>
      </c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 t="s">
        <v>19229</v>
      </c>
      <c r="AF8128" s="6" t="s">
        <v>19230</v>
      </c>
      <c r="AG8128" s="6" t="s">
        <v>19231</v>
      </c>
      <c r="AH8128" s="6" t="s">
        <v>19232</v>
      </c>
      <c r="AI8128" s="6" t="s">
        <v>14242</v>
      </c>
      <c r="AJ8128" s="7">
        <v>101</v>
      </c>
      <c r="AK8128" s="6" t="s">
        <v>20</v>
      </c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  <c r="AV8128" s="6"/>
      <c r="AW8128" s="6"/>
      <c r="AX8128" s="6"/>
      <c r="AY8128" s="6"/>
      <c r="AZ8128" s="6"/>
      <c r="BA8128" s="6"/>
      <c r="BB8128" s="6"/>
      <c r="BC8128" s="6"/>
      <c r="BD8128" s="6"/>
      <c r="BE8128" s="6"/>
      <c r="BF8128" s="6"/>
      <c r="BG8128" s="6"/>
      <c r="BH8128" s="6"/>
      <c r="BI8128" s="6"/>
      <c r="BJ8128" s="6"/>
      <c r="BK8128" s="6"/>
      <c r="BL8128" s="6"/>
      <c r="BM8128" s="6"/>
      <c r="BN8128" s="6"/>
      <c r="BO8128" s="6"/>
      <c r="BP8128" s="6"/>
      <c r="BQ8128" s="6"/>
      <c r="BR8128" s="6"/>
      <c r="BS8128" s="6"/>
      <c r="BT8128" s="6"/>
      <c r="BU8128" s="6"/>
      <c r="BV8128" s="6"/>
      <c r="BW8128" s="6"/>
      <c r="BX8128" s="6"/>
      <c r="BY8128" s="6"/>
      <c r="BZ8128" s="6"/>
      <c r="CA8128" s="6"/>
      <c r="CB8128" s="6"/>
      <c r="CC8128" s="6"/>
      <c r="CD8128" s="6"/>
      <c r="CE8128" s="6"/>
      <c r="CF8128" s="6"/>
      <c r="CG8128" s="6"/>
      <c r="CH8128" s="6"/>
    </row>
    <row r="8129" ht="15.15" hidden="1" spans="1:86">
      <c r="A8129" s="4">
        <v>44151.9250231481</v>
      </c>
      <c r="B8129" s="6" t="s">
        <v>15</v>
      </c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 t="s">
        <v>9446</v>
      </c>
      <c r="AF8129" s="6" t="s">
        <v>19233</v>
      </c>
      <c r="AG8129" s="6" t="s">
        <v>9448</v>
      </c>
      <c r="AH8129" s="6" t="s">
        <v>9449</v>
      </c>
      <c r="AI8129" s="6" t="s">
        <v>19234</v>
      </c>
      <c r="AJ8129" s="7">
        <v>101</v>
      </c>
      <c r="AK8129" s="6" t="s">
        <v>20</v>
      </c>
      <c r="AL8129" s="6"/>
      <c r="AM8129" s="6"/>
      <c r="AN8129" s="6"/>
      <c r="AO8129" s="6"/>
      <c r="AP8129" s="6"/>
      <c r="AQ8129" s="6"/>
      <c r="AR8129" s="6"/>
      <c r="AS8129" s="6"/>
      <c r="AT8129" s="6"/>
      <c r="AU8129" s="6"/>
      <c r="AV8129" s="6"/>
      <c r="AW8129" s="6"/>
      <c r="AX8129" s="6"/>
      <c r="AY8129" s="6"/>
      <c r="AZ8129" s="6"/>
      <c r="BA8129" s="6"/>
      <c r="BB8129" s="6"/>
      <c r="BC8129" s="6"/>
      <c r="BD8129" s="6"/>
      <c r="BE8129" s="6"/>
      <c r="BF8129" s="6"/>
      <c r="BG8129" s="6"/>
      <c r="BH8129" s="6"/>
      <c r="BI8129" s="6"/>
      <c r="BJ8129" s="6"/>
      <c r="BK8129" s="6"/>
      <c r="BL8129" s="6"/>
      <c r="BM8129" s="6"/>
      <c r="BN8129" s="6"/>
      <c r="BO8129" s="6"/>
      <c r="BP8129" s="6"/>
      <c r="BQ8129" s="6"/>
      <c r="BR8129" s="6"/>
      <c r="BS8129" s="6"/>
      <c r="BT8129" s="6"/>
      <c r="BU8129" s="6"/>
      <c r="BV8129" s="6"/>
      <c r="BW8129" s="6"/>
      <c r="BX8129" s="6"/>
      <c r="BY8129" s="6"/>
      <c r="BZ8129" s="6"/>
      <c r="CA8129" s="6"/>
      <c r="CB8129" s="6"/>
      <c r="CC8129" s="6"/>
      <c r="CD8129" s="6"/>
      <c r="CE8129" s="6"/>
      <c r="CF8129" s="6"/>
      <c r="CG8129" s="6"/>
      <c r="CH8129" s="6"/>
    </row>
    <row r="8130" ht="15.15" hidden="1" spans="1:86">
      <c r="A8130" s="4">
        <v>44151.9291550926</v>
      </c>
      <c r="B8130" s="6" t="s">
        <v>15</v>
      </c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 t="s">
        <v>19186</v>
      </c>
      <c r="AF8130" s="7">
        <v>89119547742</v>
      </c>
      <c r="AG8130" s="6" t="s">
        <v>19235</v>
      </c>
      <c r="AH8130" s="6" t="s">
        <v>19187</v>
      </c>
      <c r="AI8130" s="6" t="s">
        <v>2113</v>
      </c>
      <c r="AJ8130" s="7">
        <v>202</v>
      </c>
      <c r="AK8130" s="6" t="s">
        <v>26</v>
      </c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  <c r="AV8130" s="6"/>
      <c r="AW8130" s="6"/>
      <c r="AX8130" s="6"/>
      <c r="AY8130" s="6"/>
      <c r="AZ8130" s="6"/>
      <c r="BA8130" s="6"/>
      <c r="BB8130" s="6"/>
      <c r="BC8130" s="6"/>
      <c r="BD8130" s="6"/>
      <c r="BE8130" s="6"/>
      <c r="BF8130" s="6"/>
      <c r="BG8130" s="6"/>
      <c r="BH8130" s="6"/>
      <c r="BI8130" s="6"/>
      <c r="BJ8130" s="6"/>
      <c r="BK8130" s="6"/>
      <c r="BL8130" s="6"/>
      <c r="BM8130" s="6"/>
      <c r="BN8130" s="6"/>
      <c r="BO8130" s="6"/>
      <c r="BP8130" s="6"/>
      <c r="BQ8130" s="6"/>
      <c r="BR8130" s="6"/>
      <c r="BS8130" s="6"/>
      <c r="BT8130" s="6"/>
      <c r="BU8130" s="6"/>
      <c r="BV8130" s="6"/>
      <c r="BW8130" s="6"/>
      <c r="BX8130" s="6"/>
      <c r="BY8130" s="6"/>
      <c r="BZ8130" s="6"/>
      <c r="CA8130" s="6"/>
      <c r="CB8130" s="6"/>
      <c r="CC8130" s="6"/>
      <c r="CD8130" s="6"/>
      <c r="CE8130" s="6"/>
      <c r="CF8130" s="6"/>
      <c r="CG8130" s="6"/>
      <c r="CH8130" s="6"/>
    </row>
    <row r="8131" ht="15.15" hidden="1" spans="1:86">
      <c r="A8131" s="4">
        <v>44151.9355902778</v>
      </c>
      <c r="B8131" s="5" t="s">
        <v>65</v>
      </c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 t="s">
        <v>3422</v>
      </c>
      <c r="R8131" s="6">
        <v>79522852037</v>
      </c>
      <c r="S8131" s="6" t="s">
        <v>3423</v>
      </c>
      <c r="T8131" s="6" t="s">
        <v>3424</v>
      </c>
      <c r="U8131" s="6" t="s">
        <v>156</v>
      </c>
      <c r="V8131" s="7">
        <v>301</v>
      </c>
      <c r="W8131" s="8">
        <v>44151</v>
      </c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6"/>
      <c r="AV8131" s="6"/>
      <c r="AW8131" s="6"/>
      <c r="AX8131" s="6"/>
      <c r="AY8131" s="6"/>
      <c r="AZ8131" s="6"/>
      <c r="BA8131" s="6"/>
      <c r="BB8131" s="6"/>
      <c r="BC8131" s="6"/>
      <c r="BD8131" s="6"/>
      <c r="BE8131" s="6"/>
      <c r="BF8131" s="6"/>
      <c r="BG8131" s="6"/>
      <c r="BH8131" s="6"/>
      <c r="BI8131" s="6"/>
      <c r="BJ8131" s="6"/>
      <c r="BK8131" s="6"/>
      <c r="BL8131" s="6"/>
      <c r="BM8131" s="6"/>
      <c r="BN8131" s="6"/>
      <c r="BO8131" s="6"/>
      <c r="BP8131" s="6"/>
      <c r="BQ8131" s="6"/>
      <c r="BR8131" s="6"/>
      <c r="BS8131" s="6"/>
      <c r="BT8131" s="6"/>
      <c r="BU8131" s="6"/>
      <c r="BV8131" s="6"/>
      <c r="BW8131" s="6"/>
      <c r="BX8131" s="6"/>
      <c r="BY8131" s="6"/>
      <c r="BZ8131" s="6"/>
      <c r="CA8131" s="6"/>
      <c r="CB8131" s="6"/>
      <c r="CC8131" s="6"/>
      <c r="CD8131" s="6"/>
      <c r="CE8131" s="6"/>
      <c r="CF8131" s="6"/>
      <c r="CG8131" s="6"/>
      <c r="CH8131" s="6"/>
    </row>
    <row r="8132" ht="15.15" hidden="1" spans="1:86">
      <c r="A8132" s="4">
        <v>44151.9435069444</v>
      </c>
      <c r="B8132" s="5" t="s">
        <v>65</v>
      </c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 t="s">
        <v>5078</v>
      </c>
      <c r="R8132" s="7">
        <v>89118230169</v>
      </c>
      <c r="S8132" s="6" t="s">
        <v>19236</v>
      </c>
      <c r="T8132" s="6" t="s">
        <v>19237</v>
      </c>
      <c r="U8132" s="6" t="s">
        <v>19238</v>
      </c>
      <c r="V8132" s="6">
        <v>1</v>
      </c>
      <c r="W8132" s="8">
        <v>44152</v>
      </c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  <c r="AV8132" s="6"/>
      <c r="AW8132" s="6"/>
      <c r="AX8132" s="6"/>
      <c r="AY8132" s="6"/>
      <c r="AZ8132" s="6"/>
      <c r="BA8132" s="6"/>
      <c r="BB8132" s="6"/>
      <c r="BC8132" s="6"/>
      <c r="BD8132" s="6"/>
      <c r="BE8132" s="6"/>
      <c r="BF8132" s="6"/>
      <c r="BG8132" s="6"/>
      <c r="BH8132" s="6"/>
      <c r="BI8132" s="6"/>
      <c r="BJ8132" s="6"/>
      <c r="BK8132" s="6"/>
      <c r="BL8132" s="6"/>
      <c r="BM8132" s="6"/>
      <c r="BN8132" s="6"/>
      <c r="BO8132" s="6"/>
      <c r="BP8132" s="6"/>
      <c r="BQ8132" s="6"/>
      <c r="BR8132" s="6"/>
      <c r="BS8132" s="6"/>
      <c r="BT8132" s="6"/>
      <c r="BU8132" s="6"/>
      <c r="BV8132" s="6"/>
      <c r="BW8132" s="6"/>
      <c r="BX8132" s="6"/>
      <c r="BY8132" s="6"/>
      <c r="BZ8132" s="6"/>
      <c r="CA8132" s="6"/>
      <c r="CB8132" s="6"/>
      <c r="CC8132" s="6"/>
      <c r="CD8132" s="6"/>
      <c r="CE8132" s="6"/>
      <c r="CF8132" s="6"/>
      <c r="CG8132" s="6"/>
      <c r="CH8132" s="6"/>
    </row>
    <row r="8133" ht="15.15" hidden="1" spans="1:86">
      <c r="A8133" s="4">
        <v>44151.9451273148</v>
      </c>
      <c r="B8133" s="5" t="s">
        <v>65</v>
      </c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 t="s">
        <v>5078</v>
      </c>
      <c r="R8133" s="7">
        <v>89118230169</v>
      </c>
      <c r="S8133" s="6" t="s">
        <v>19236</v>
      </c>
      <c r="T8133" s="6" t="s">
        <v>19239</v>
      </c>
      <c r="U8133" s="6" t="s">
        <v>5086</v>
      </c>
      <c r="V8133" s="6">
        <v>1</v>
      </c>
      <c r="W8133" s="8">
        <v>44152</v>
      </c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6"/>
      <c r="AV8133" s="6"/>
      <c r="AW8133" s="6"/>
      <c r="AX8133" s="6"/>
      <c r="AY8133" s="6"/>
      <c r="AZ8133" s="6"/>
      <c r="BA8133" s="6"/>
      <c r="BB8133" s="6"/>
      <c r="BC8133" s="6"/>
      <c r="BD8133" s="6"/>
      <c r="BE8133" s="6"/>
      <c r="BF8133" s="6"/>
      <c r="BG8133" s="6"/>
      <c r="BH8133" s="6"/>
      <c r="BI8133" s="6"/>
      <c r="BJ8133" s="6"/>
      <c r="BK8133" s="6"/>
      <c r="BL8133" s="6"/>
      <c r="BM8133" s="6"/>
      <c r="BN8133" s="6"/>
      <c r="BO8133" s="6"/>
      <c r="BP8133" s="6"/>
      <c r="BQ8133" s="6"/>
      <c r="BR8133" s="6"/>
      <c r="BS8133" s="6"/>
      <c r="BT8133" s="6"/>
      <c r="BU8133" s="6"/>
      <c r="BV8133" s="6"/>
      <c r="BW8133" s="6"/>
      <c r="BX8133" s="6"/>
      <c r="BY8133" s="6"/>
      <c r="BZ8133" s="6"/>
      <c r="CA8133" s="6"/>
      <c r="CB8133" s="6"/>
      <c r="CC8133" s="6"/>
      <c r="CD8133" s="6"/>
      <c r="CE8133" s="6"/>
      <c r="CF8133" s="6"/>
      <c r="CG8133" s="6"/>
      <c r="CH8133" s="6"/>
    </row>
    <row r="8134" ht="15.15" hidden="1" spans="1:86">
      <c r="A8134" s="4">
        <v>44151.9501273148</v>
      </c>
      <c r="B8134" s="5" t="s">
        <v>169</v>
      </c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 t="s">
        <v>17609</v>
      </c>
      <c r="Y8134" s="6">
        <v>79602464858</v>
      </c>
      <c r="Z8134" s="6" t="s">
        <v>4390</v>
      </c>
      <c r="AA8134" s="6" t="s">
        <v>17611</v>
      </c>
      <c r="AB8134" s="6" t="s">
        <v>1253</v>
      </c>
      <c r="AC8134" s="7">
        <v>121</v>
      </c>
      <c r="AD8134" s="8">
        <v>44151</v>
      </c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  <c r="AV8134" s="6"/>
      <c r="AW8134" s="6"/>
      <c r="AX8134" s="6"/>
      <c r="AY8134" s="6"/>
      <c r="AZ8134" s="6"/>
      <c r="BA8134" s="6"/>
      <c r="BB8134" s="6"/>
      <c r="BC8134" s="6"/>
      <c r="BD8134" s="6"/>
      <c r="BE8134" s="6"/>
      <c r="BF8134" s="6"/>
      <c r="BG8134" s="6"/>
      <c r="BH8134" s="6"/>
      <c r="BI8134" s="6"/>
      <c r="BJ8134" s="6"/>
      <c r="BK8134" s="6"/>
      <c r="BL8134" s="6"/>
      <c r="BM8134" s="6"/>
      <c r="BN8134" s="6"/>
      <c r="BO8134" s="6"/>
      <c r="BP8134" s="6"/>
      <c r="BQ8134" s="6"/>
      <c r="BR8134" s="6"/>
      <c r="BS8134" s="6"/>
      <c r="BT8134" s="6"/>
      <c r="BU8134" s="6"/>
      <c r="BV8134" s="6"/>
      <c r="BW8134" s="6"/>
      <c r="BX8134" s="6"/>
      <c r="BY8134" s="6"/>
      <c r="BZ8134" s="6"/>
      <c r="CA8134" s="6"/>
      <c r="CB8134" s="6"/>
      <c r="CC8134" s="6"/>
      <c r="CD8134" s="6"/>
      <c r="CE8134" s="6"/>
      <c r="CF8134" s="6"/>
      <c r="CG8134" s="6"/>
      <c r="CH8134" s="6"/>
    </row>
    <row r="8135" ht="15.15" spans="1:86">
      <c r="A8135" s="4">
        <v>44151.9524768519</v>
      </c>
      <c r="B8135" s="5" t="s">
        <v>11</v>
      </c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6"/>
      <c r="AV8135" s="6"/>
      <c r="AW8135" s="6"/>
      <c r="AX8135" s="6"/>
      <c r="AY8135" s="6"/>
      <c r="AZ8135" s="6"/>
      <c r="BA8135" s="6"/>
      <c r="BB8135" s="6"/>
      <c r="BC8135" s="6"/>
      <c r="BD8135" s="6"/>
      <c r="BE8135" s="6"/>
      <c r="BF8135" s="6"/>
      <c r="BG8135" s="6"/>
      <c r="BH8135" s="6"/>
      <c r="BI8135" s="6"/>
      <c r="BJ8135" s="6"/>
      <c r="BK8135" s="6"/>
      <c r="BL8135" s="6"/>
      <c r="BM8135" s="6"/>
      <c r="BN8135" s="6"/>
      <c r="BO8135" s="6" t="s">
        <v>19240</v>
      </c>
      <c r="BP8135" s="6">
        <v>79052003232</v>
      </c>
      <c r="BQ8135" s="6" t="s">
        <v>19241</v>
      </c>
      <c r="BR8135" s="6" t="s">
        <v>19242</v>
      </c>
      <c r="BS8135" s="6" t="s">
        <v>234</v>
      </c>
      <c r="BT8135" s="7">
        <v>101</v>
      </c>
      <c r="BU8135" s="8">
        <v>44144</v>
      </c>
      <c r="BV8135" s="6"/>
      <c r="BW8135" s="6"/>
      <c r="BX8135" s="6"/>
      <c r="BY8135" s="6"/>
      <c r="BZ8135" s="6"/>
      <c r="CA8135" s="6"/>
      <c r="CB8135" s="6"/>
      <c r="CC8135" s="6"/>
      <c r="CD8135" s="6"/>
      <c r="CE8135" s="6"/>
      <c r="CF8135" s="6"/>
      <c r="CG8135" s="6"/>
      <c r="CH8135" s="6"/>
    </row>
    <row r="8136" ht="15.15" hidden="1" spans="1:86">
      <c r="A8136" s="4">
        <v>44151.9562731481</v>
      </c>
      <c r="B8136" s="5" t="s">
        <v>65</v>
      </c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 t="s">
        <v>19243</v>
      </c>
      <c r="R8136" s="6">
        <v>79118155688</v>
      </c>
      <c r="S8136" s="6" t="s">
        <v>19244</v>
      </c>
      <c r="T8136" s="6" t="s">
        <v>19245</v>
      </c>
      <c r="U8136" s="6" t="s">
        <v>19246</v>
      </c>
      <c r="V8136" s="7">
        <v>1</v>
      </c>
      <c r="W8136" s="8">
        <v>44151</v>
      </c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  <c r="AV8136" s="6"/>
      <c r="AW8136" s="6"/>
      <c r="AX8136" s="6"/>
      <c r="AY8136" s="6"/>
      <c r="AZ8136" s="6"/>
      <c r="BA8136" s="6"/>
      <c r="BB8136" s="6"/>
      <c r="BC8136" s="6"/>
      <c r="BD8136" s="6"/>
      <c r="BE8136" s="6"/>
      <c r="BF8136" s="6"/>
      <c r="BG8136" s="6"/>
      <c r="BH8136" s="6"/>
      <c r="BI8136" s="6"/>
      <c r="BJ8136" s="6"/>
      <c r="BK8136" s="6"/>
      <c r="BL8136" s="6"/>
      <c r="BM8136" s="6"/>
      <c r="BN8136" s="6"/>
      <c r="BO8136" s="6"/>
      <c r="BP8136" s="6"/>
      <c r="BQ8136" s="6"/>
      <c r="BR8136" s="6"/>
      <c r="BS8136" s="6"/>
      <c r="BT8136" s="6"/>
      <c r="BU8136" s="6"/>
      <c r="BV8136" s="6"/>
      <c r="BW8136" s="6"/>
      <c r="BX8136" s="6"/>
      <c r="BY8136" s="6"/>
      <c r="BZ8136" s="6"/>
      <c r="CA8136" s="6"/>
      <c r="CB8136" s="6"/>
      <c r="CC8136" s="6"/>
      <c r="CD8136" s="6"/>
      <c r="CE8136" s="6"/>
      <c r="CF8136" s="6"/>
      <c r="CG8136" s="6"/>
      <c r="CH8136" s="6"/>
    </row>
    <row r="8137" ht="15.15" hidden="1" spans="1:86">
      <c r="A8137" s="4">
        <v>44151.9612268519</v>
      </c>
      <c r="B8137" s="6" t="s">
        <v>15</v>
      </c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 t="s">
        <v>19247</v>
      </c>
      <c r="AF8137" s="7">
        <v>89215597159</v>
      </c>
      <c r="AG8137" s="6" t="s">
        <v>19248</v>
      </c>
      <c r="AH8137" s="6" t="s">
        <v>19249</v>
      </c>
      <c r="AI8137" s="6" t="s">
        <v>19250</v>
      </c>
      <c r="AJ8137" s="7">
        <v>203</v>
      </c>
      <c r="AK8137" s="6" t="s">
        <v>20</v>
      </c>
      <c r="AL8137" s="6"/>
      <c r="AM8137" s="6"/>
      <c r="AN8137" s="6"/>
      <c r="AO8137" s="6"/>
      <c r="AP8137" s="6"/>
      <c r="AQ8137" s="6"/>
      <c r="AR8137" s="6"/>
      <c r="AS8137" s="6"/>
      <c r="AT8137" s="6"/>
      <c r="AU8137" s="6"/>
      <c r="AV8137" s="6"/>
      <c r="AW8137" s="6"/>
      <c r="AX8137" s="6"/>
      <c r="AY8137" s="6"/>
      <c r="AZ8137" s="6"/>
      <c r="BA8137" s="6"/>
      <c r="BB8137" s="6"/>
      <c r="BC8137" s="6"/>
      <c r="BD8137" s="6"/>
      <c r="BE8137" s="6"/>
      <c r="BF8137" s="6"/>
      <c r="BG8137" s="6"/>
      <c r="BH8137" s="6"/>
      <c r="BI8137" s="6"/>
      <c r="BJ8137" s="6"/>
      <c r="BK8137" s="6"/>
      <c r="BL8137" s="6"/>
      <c r="BM8137" s="6"/>
      <c r="BN8137" s="6"/>
      <c r="BO8137" s="6"/>
      <c r="BP8137" s="6"/>
      <c r="BQ8137" s="6"/>
      <c r="BR8137" s="6"/>
      <c r="BS8137" s="6"/>
      <c r="BT8137" s="6"/>
      <c r="BU8137" s="6"/>
      <c r="BV8137" s="6"/>
      <c r="BW8137" s="6"/>
      <c r="BX8137" s="6"/>
      <c r="BY8137" s="6"/>
      <c r="BZ8137" s="6"/>
      <c r="CA8137" s="6"/>
      <c r="CB8137" s="6"/>
      <c r="CC8137" s="6"/>
      <c r="CD8137" s="6"/>
      <c r="CE8137" s="6"/>
      <c r="CF8137" s="6"/>
      <c r="CG8137" s="6"/>
      <c r="CH8137" s="6"/>
    </row>
    <row r="8138" ht="15.15" spans="1:86">
      <c r="A8138" s="4">
        <v>44151.9741203704</v>
      </c>
      <c r="B8138" s="5" t="s">
        <v>11</v>
      </c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  <c r="AV8138" s="6"/>
      <c r="AW8138" s="6"/>
      <c r="AX8138" s="6"/>
      <c r="AY8138" s="6"/>
      <c r="AZ8138" s="6"/>
      <c r="BA8138" s="6"/>
      <c r="BB8138" s="6"/>
      <c r="BC8138" s="6"/>
      <c r="BD8138" s="6"/>
      <c r="BE8138" s="6"/>
      <c r="BF8138" s="6"/>
      <c r="BG8138" s="6"/>
      <c r="BH8138" s="6"/>
      <c r="BI8138" s="6"/>
      <c r="BJ8138" s="6"/>
      <c r="BK8138" s="6"/>
      <c r="BL8138" s="6"/>
      <c r="BM8138" s="6"/>
      <c r="BN8138" s="6"/>
      <c r="BO8138" s="6" t="s">
        <v>19251</v>
      </c>
      <c r="BP8138" s="7">
        <v>89052810999</v>
      </c>
      <c r="BQ8138" s="6" t="s">
        <v>19252</v>
      </c>
      <c r="BR8138" s="6" t="s">
        <v>19253</v>
      </c>
      <c r="BS8138" s="6" t="s">
        <v>316</v>
      </c>
      <c r="BT8138" s="7">
        <v>103</v>
      </c>
      <c r="BU8138" s="8">
        <v>44151</v>
      </c>
      <c r="BV8138" s="6"/>
      <c r="BW8138" s="6"/>
      <c r="BX8138" s="6"/>
      <c r="BY8138" s="6"/>
      <c r="BZ8138" s="6"/>
      <c r="CA8138" s="6"/>
      <c r="CB8138" s="6"/>
      <c r="CC8138" s="6"/>
      <c r="CD8138" s="6"/>
      <c r="CE8138" s="6"/>
      <c r="CF8138" s="6"/>
      <c r="CG8138" s="6"/>
      <c r="CH8138" s="6"/>
    </row>
    <row r="8139" ht="15.15" hidden="1" spans="1:86">
      <c r="A8139" s="4">
        <v>44151.9765277778</v>
      </c>
      <c r="B8139" s="5" t="s">
        <v>192</v>
      </c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6"/>
      <c r="AV8139" s="6"/>
      <c r="AW8139" s="6"/>
      <c r="AX8139" s="6"/>
      <c r="AY8139" s="6"/>
      <c r="AZ8139" s="6" t="s">
        <v>8296</v>
      </c>
      <c r="BA8139" s="6">
        <v>79217432772</v>
      </c>
      <c r="BB8139" s="6" t="s">
        <v>8297</v>
      </c>
      <c r="BC8139" s="6" t="s">
        <v>8298</v>
      </c>
      <c r="BD8139" s="6" t="s">
        <v>193</v>
      </c>
      <c r="BE8139" s="7">
        <v>106</v>
      </c>
      <c r="BF8139" s="8">
        <v>44145</v>
      </c>
      <c r="BG8139" s="6"/>
      <c r="BH8139" s="6"/>
      <c r="BI8139" s="6"/>
      <c r="BJ8139" s="6"/>
      <c r="BK8139" s="6"/>
      <c r="BL8139" s="6"/>
      <c r="BM8139" s="6"/>
      <c r="BN8139" s="6"/>
      <c r="BO8139" s="6"/>
      <c r="BP8139" s="6"/>
      <c r="BQ8139" s="6"/>
      <c r="BR8139" s="6"/>
      <c r="BS8139" s="6"/>
      <c r="BT8139" s="6"/>
      <c r="BU8139" s="6"/>
      <c r="BV8139" s="6"/>
      <c r="BW8139" s="6"/>
      <c r="BX8139" s="6"/>
      <c r="BY8139" s="6"/>
      <c r="BZ8139" s="6"/>
      <c r="CA8139" s="6"/>
      <c r="CB8139" s="6"/>
      <c r="CC8139" s="6"/>
      <c r="CD8139" s="6"/>
      <c r="CE8139" s="6"/>
      <c r="CF8139" s="6"/>
      <c r="CG8139" s="6"/>
      <c r="CH8139" s="6"/>
    </row>
    <row r="8140" ht="15.15" spans="1:86">
      <c r="A8140" s="4">
        <v>44151.9775810185</v>
      </c>
      <c r="B8140" s="5" t="s">
        <v>11</v>
      </c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  <c r="AV8140" s="6"/>
      <c r="AW8140" s="6"/>
      <c r="AX8140" s="6"/>
      <c r="AY8140" s="6"/>
      <c r="AZ8140" s="6"/>
      <c r="BA8140" s="6"/>
      <c r="BB8140" s="6"/>
      <c r="BC8140" s="6"/>
      <c r="BD8140" s="6"/>
      <c r="BE8140" s="6"/>
      <c r="BF8140" s="6"/>
      <c r="BG8140" s="6"/>
      <c r="BH8140" s="6"/>
      <c r="BI8140" s="6"/>
      <c r="BJ8140" s="6"/>
      <c r="BK8140" s="6"/>
      <c r="BL8140" s="6"/>
      <c r="BM8140" s="6"/>
      <c r="BN8140" s="6"/>
      <c r="BO8140" s="6" t="s">
        <v>15392</v>
      </c>
      <c r="BP8140" s="6">
        <v>79119994218</v>
      </c>
      <c r="BQ8140" s="6" t="s">
        <v>19254</v>
      </c>
      <c r="BR8140" s="6" t="s">
        <v>15394</v>
      </c>
      <c r="BS8140" s="6" t="s">
        <v>19255</v>
      </c>
      <c r="BT8140" s="7">
        <v>104</v>
      </c>
      <c r="BU8140" s="8">
        <v>44120</v>
      </c>
      <c r="BV8140" s="6"/>
      <c r="BW8140" s="6"/>
      <c r="BX8140" s="6"/>
      <c r="BY8140" s="6"/>
      <c r="BZ8140" s="6"/>
      <c r="CA8140" s="6"/>
      <c r="CB8140" s="6"/>
      <c r="CC8140" s="6"/>
      <c r="CD8140" s="6"/>
      <c r="CE8140" s="6"/>
      <c r="CF8140" s="6"/>
      <c r="CG8140" s="6"/>
      <c r="CH8140" s="6"/>
    </row>
    <row r="8141" ht="15.15" spans="1:86">
      <c r="A8141" s="4">
        <v>44151.9865393518</v>
      </c>
      <c r="B8141" s="5" t="s">
        <v>11</v>
      </c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6"/>
      <c r="AV8141" s="6"/>
      <c r="AW8141" s="6"/>
      <c r="AX8141" s="6"/>
      <c r="AY8141" s="6"/>
      <c r="AZ8141" s="6"/>
      <c r="BA8141" s="6"/>
      <c r="BB8141" s="6"/>
      <c r="BC8141" s="6"/>
      <c r="BD8141" s="6"/>
      <c r="BE8141" s="6"/>
      <c r="BF8141" s="6"/>
      <c r="BG8141" s="6"/>
      <c r="BH8141" s="6"/>
      <c r="BI8141" s="6"/>
      <c r="BJ8141" s="6"/>
      <c r="BK8141" s="6"/>
      <c r="BL8141" s="6"/>
      <c r="BM8141" s="6"/>
      <c r="BN8141" s="6"/>
      <c r="BO8141" s="6" t="s">
        <v>6251</v>
      </c>
      <c r="BP8141" s="6">
        <v>79046080018</v>
      </c>
      <c r="BQ8141" s="6" t="s">
        <v>6252</v>
      </c>
      <c r="BR8141" s="6" t="s">
        <v>19256</v>
      </c>
      <c r="BS8141" s="6" t="s">
        <v>19255</v>
      </c>
      <c r="BT8141" s="7">
        <v>104</v>
      </c>
      <c r="BU8141" s="8">
        <v>44151</v>
      </c>
      <c r="BV8141" s="6"/>
      <c r="BW8141" s="6"/>
      <c r="BX8141" s="6"/>
      <c r="BY8141" s="6"/>
      <c r="BZ8141" s="6"/>
      <c r="CA8141" s="6"/>
      <c r="CB8141" s="6"/>
      <c r="CC8141" s="6"/>
      <c r="CD8141" s="6"/>
      <c r="CE8141" s="6"/>
      <c r="CF8141" s="6"/>
      <c r="CG8141" s="6"/>
      <c r="CH8141" s="6"/>
    </row>
    <row r="8142" ht="15.15" hidden="1" spans="1:86">
      <c r="A8142" s="4">
        <v>44151.9874421296</v>
      </c>
      <c r="B8142" s="5" t="s">
        <v>192</v>
      </c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  <c r="AV8142" s="6"/>
      <c r="AW8142" s="6"/>
      <c r="AX8142" s="6"/>
      <c r="AY8142" s="6"/>
      <c r="AZ8142" s="6" t="s">
        <v>1058</v>
      </c>
      <c r="BA8142" s="6">
        <f>7-921-883-83-31</f>
        <v>-1911</v>
      </c>
      <c r="BB8142" s="6" t="s">
        <v>1059</v>
      </c>
      <c r="BC8142" s="6" t="s">
        <v>19257</v>
      </c>
      <c r="BD8142" s="6" t="s">
        <v>773</v>
      </c>
      <c r="BE8142" s="7">
        <v>128</v>
      </c>
      <c r="BF8142" s="8">
        <v>44144</v>
      </c>
      <c r="BG8142" s="6"/>
      <c r="BH8142" s="6"/>
      <c r="BI8142" s="6"/>
      <c r="BJ8142" s="6"/>
      <c r="BK8142" s="6"/>
      <c r="BL8142" s="6"/>
      <c r="BM8142" s="6"/>
      <c r="BN8142" s="6"/>
      <c r="BO8142" s="6"/>
      <c r="BP8142" s="6"/>
      <c r="BQ8142" s="6"/>
      <c r="BR8142" s="6"/>
      <c r="BS8142" s="6"/>
      <c r="BT8142" s="6"/>
      <c r="BU8142" s="6"/>
      <c r="BV8142" s="6"/>
      <c r="BW8142" s="6"/>
      <c r="BX8142" s="6"/>
      <c r="BY8142" s="6"/>
      <c r="BZ8142" s="6"/>
      <c r="CA8142" s="6"/>
      <c r="CB8142" s="6"/>
      <c r="CC8142" s="6"/>
      <c r="CD8142" s="6"/>
      <c r="CE8142" s="6"/>
      <c r="CF8142" s="6"/>
      <c r="CG8142" s="6"/>
      <c r="CH8142" s="6"/>
    </row>
    <row r="8143" ht="15.15" hidden="1" spans="1:86">
      <c r="A8143" s="4">
        <v>44151.9896296296</v>
      </c>
      <c r="B8143" s="5" t="s">
        <v>27</v>
      </c>
      <c r="C8143" s="6"/>
      <c r="D8143" s="6"/>
      <c r="E8143" s="6"/>
      <c r="F8143" s="6"/>
      <c r="G8143" s="6"/>
      <c r="H8143" s="6"/>
      <c r="I8143" s="6"/>
      <c r="J8143" s="6" t="s">
        <v>19258</v>
      </c>
      <c r="K8143" s="7">
        <v>89117283198</v>
      </c>
      <c r="L8143" s="6" t="s">
        <v>19259</v>
      </c>
      <c r="M8143" s="6" t="s">
        <v>19260</v>
      </c>
      <c r="N8143" s="6" t="s">
        <v>9228</v>
      </c>
      <c r="O8143" s="7">
        <v>105</v>
      </c>
      <c r="P8143" s="8">
        <v>44151</v>
      </c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6"/>
      <c r="AV8143" s="6"/>
      <c r="AW8143" s="6"/>
      <c r="AX8143" s="6"/>
      <c r="AY8143" s="6"/>
      <c r="AZ8143" s="6"/>
      <c r="BA8143" s="6"/>
      <c r="BB8143" s="6"/>
      <c r="BC8143" s="6"/>
      <c r="BD8143" s="6"/>
      <c r="BE8143" s="6"/>
      <c r="BF8143" s="6"/>
      <c r="BG8143" s="6"/>
      <c r="BH8143" s="6"/>
      <c r="BI8143" s="6"/>
      <c r="BJ8143" s="6"/>
      <c r="BK8143" s="6"/>
      <c r="BL8143" s="6"/>
      <c r="BM8143" s="6"/>
      <c r="BN8143" s="6"/>
      <c r="BO8143" s="6"/>
      <c r="BP8143" s="6"/>
      <c r="BQ8143" s="6"/>
      <c r="BR8143" s="6"/>
      <c r="BS8143" s="6"/>
      <c r="BT8143" s="6"/>
      <c r="BU8143" s="6"/>
      <c r="BV8143" s="6"/>
      <c r="BW8143" s="6"/>
      <c r="BX8143" s="6"/>
      <c r="BY8143" s="6"/>
      <c r="BZ8143" s="6"/>
      <c r="CA8143" s="6"/>
      <c r="CB8143" s="6"/>
      <c r="CC8143" s="6"/>
      <c r="CD8143" s="6"/>
      <c r="CE8143" s="6"/>
      <c r="CF8143" s="6"/>
      <c r="CG8143" s="6"/>
      <c r="CH8143" s="6"/>
    </row>
    <row r="8144" ht="15.15" spans="1:86">
      <c r="A8144" s="4">
        <v>44151.9930902778</v>
      </c>
      <c r="B8144" s="5" t="s">
        <v>11</v>
      </c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6"/>
      <c r="AV8144" s="6"/>
      <c r="AW8144" s="6"/>
      <c r="AX8144" s="6"/>
      <c r="AY8144" s="6"/>
      <c r="AZ8144" s="6"/>
      <c r="BA8144" s="6"/>
      <c r="BB8144" s="6"/>
      <c r="BC8144" s="6"/>
      <c r="BD8144" s="6"/>
      <c r="BE8144" s="6"/>
      <c r="BF8144" s="6"/>
      <c r="BG8144" s="6"/>
      <c r="BH8144" s="6"/>
      <c r="BI8144" s="6"/>
      <c r="BJ8144" s="6"/>
      <c r="BK8144" s="6"/>
      <c r="BL8144" s="6"/>
      <c r="BM8144" s="6"/>
      <c r="BN8144" s="6"/>
      <c r="BO8144" s="6" t="s">
        <v>17966</v>
      </c>
      <c r="BP8144" s="7">
        <v>89217750306</v>
      </c>
      <c r="BQ8144" s="6" t="s">
        <v>17967</v>
      </c>
      <c r="BR8144" s="6" t="s">
        <v>17968</v>
      </c>
      <c r="BS8144" s="6" t="s">
        <v>218</v>
      </c>
      <c r="BT8144" s="7">
        <v>201</v>
      </c>
      <c r="BU8144" s="8">
        <v>44148</v>
      </c>
      <c r="BV8144" s="6"/>
      <c r="BW8144" s="6"/>
      <c r="BX8144" s="6"/>
      <c r="BY8144" s="6"/>
      <c r="BZ8144" s="6"/>
      <c r="CA8144" s="6"/>
      <c r="CB8144" s="6"/>
      <c r="CC8144" s="6"/>
      <c r="CD8144" s="6"/>
      <c r="CE8144" s="6"/>
      <c r="CF8144" s="6"/>
      <c r="CG8144" s="6"/>
      <c r="CH8144" s="6"/>
    </row>
    <row r="8145" ht="15.15" hidden="1" spans="1:86">
      <c r="A8145" s="4">
        <v>44152.0113773148</v>
      </c>
      <c r="B8145" s="6" t="s">
        <v>15</v>
      </c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 t="s">
        <v>19261</v>
      </c>
      <c r="AF8145" s="7">
        <v>89811431409</v>
      </c>
      <c r="AG8145" s="6" t="s">
        <v>19262</v>
      </c>
      <c r="AH8145" s="6" t="s">
        <v>19263</v>
      </c>
      <c r="AI8145" s="6" t="s">
        <v>19264</v>
      </c>
      <c r="AJ8145" s="7">
        <v>101</v>
      </c>
      <c r="AK8145" s="6" t="s">
        <v>20</v>
      </c>
      <c r="AL8145" s="6"/>
      <c r="AM8145" s="6"/>
      <c r="AN8145" s="6"/>
      <c r="AO8145" s="6"/>
      <c r="AP8145" s="6"/>
      <c r="AQ8145" s="6"/>
      <c r="AR8145" s="6"/>
      <c r="AS8145" s="6"/>
      <c r="AT8145" s="6"/>
      <c r="AU8145" s="6"/>
      <c r="AV8145" s="6"/>
      <c r="AW8145" s="6"/>
      <c r="AX8145" s="6"/>
      <c r="AY8145" s="6"/>
      <c r="AZ8145" s="6"/>
      <c r="BA8145" s="6"/>
      <c r="BB8145" s="6"/>
      <c r="BC8145" s="6"/>
      <c r="BD8145" s="6"/>
      <c r="BE8145" s="6"/>
      <c r="BF8145" s="6"/>
      <c r="BG8145" s="6"/>
      <c r="BH8145" s="6"/>
      <c r="BI8145" s="6"/>
      <c r="BJ8145" s="6"/>
      <c r="BK8145" s="6"/>
      <c r="BL8145" s="6"/>
      <c r="BM8145" s="6"/>
      <c r="BN8145" s="6"/>
      <c r="BO8145" s="6"/>
      <c r="BP8145" s="6"/>
      <c r="BQ8145" s="6"/>
      <c r="BR8145" s="6"/>
      <c r="BS8145" s="6"/>
      <c r="BT8145" s="6"/>
      <c r="BU8145" s="6"/>
      <c r="BV8145" s="6"/>
      <c r="BW8145" s="6"/>
      <c r="BX8145" s="6"/>
      <c r="BY8145" s="6"/>
      <c r="BZ8145" s="6"/>
      <c r="CA8145" s="6"/>
      <c r="CB8145" s="6"/>
      <c r="CC8145" s="6"/>
      <c r="CD8145" s="6"/>
      <c r="CE8145" s="6"/>
      <c r="CF8145" s="6"/>
      <c r="CG8145" s="6"/>
      <c r="CH8145" s="6"/>
    </row>
    <row r="8146" ht="15.15" hidden="1" spans="1:86">
      <c r="A8146" s="4">
        <v>44152.0279513889</v>
      </c>
      <c r="B8146" s="6" t="s">
        <v>15</v>
      </c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 t="s">
        <v>8429</v>
      </c>
      <c r="AF8146" s="6">
        <v>79819281768</v>
      </c>
      <c r="AG8146" s="6" t="s">
        <v>18096</v>
      </c>
      <c r="AH8146" s="6" t="s">
        <v>8431</v>
      </c>
      <c r="AI8146" s="6" t="s">
        <v>2533</v>
      </c>
      <c r="AJ8146" s="7">
        <v>117</v>
      </c>
      <c r="AK8146" s="6" t="s">
        <v>20</v>
      </c>
      <c r="AL8146" s="6"/>
      <c r="AM8146" s="6"/>
      <c r="AN8146" s="6"/>
      <c r="AO8146" s="6"/>
      <c r="AP8146" s="6"/>
      <c r="AQ8146" s="6"/>
      <c r="AR8146" s="6"/>
      <c r="AS8146" s="6"/>
      <c r="AT8146" s="6"/>
      <c r="AU8146" s="6"/>
      <c r="AV8146" s="6"/>
      <c r="AW8146" s="6"/>
      <c r="AX8146" s="6"/>
      <c r="AY8146" s="6"/>
      <c r="AZ8146" s="6"/>
      <c r="BA8146" s="6"/>
      <c r="BB8146" s="6"/>
      <c r="BC8146" s="6"/>
      <c r="BD8146" s="6"/>
      <c r="BE8146" s="6"/>
      <c r="BF8146" s="6"/>
      <c r="BG8146" s="6"/>
      <c r="BH8146" s="6"/>
      <c r="BI8146" s="6"/>
      <c r="BJ8146" s="6"/>
      <c r="BK8146" s="6"/>
      <c r="BL8146" s="6"/>
      <c r="BM8146" s="6"/>
      <c r="BN8146" s="6"/>
      <c r="BO8146" s="6"/>
      <c r="BP8146" s="6"/>
      <c r="BQ8146" s="6"/>
      <c r="BR8146" s="6"/>
      <c r="BS8146" s="6"/>
      <c r="BT8146" s="6"/>
      <c r="BU8146" s="6"/>
      <c r="BV8146" s="6"/>
      <c r="BW8146" s="6"/>
      <c r="BX8146" s="6"/>
      <c r="BY8146" s="6"/>
      <c r="BZ8146" s="6"/>
      <c r="CA8146" s="6"/>
      <c r="CB8146" s="6"/>
      <c r="CC8146" s="6"/>
      <c r="CD8146" s="6"/>
      <c r="CE8146" s="6"/>
      <c r="CF8146" s="6"/>
      <c r="CG8146" s="6"/>
      <c r="CH8146" s="6"/>
    </row>
    <row r="8147" ht="15.15" hidden="1" spans="1:86">
      <c r="A8147" s="4">
        <v>44152.0281018519</v>
      </c>
      <c r="B8147" s="5" t="s">
        <v>192</v>
      </c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  <c r="AU8147" s="6"/>
      <c r="AV8147" s="6"/>
      <c r="AW8147" s="6"/>
      <c r="AX8147" s="6"/>
      <c r="AY8147" s="6"/>
      <c r="AZ8147" s="6" t="s">
        <v>8429</v>
      </c>
      <c r="BA8147" s="6">
        <v>79818281768</v>
      </c>
      <c r="BB8147" s="6" t="s">
        <v>8430</v>
      </c>
      <c r="BC8147" s="6" t="s">
        <v>8431</v>
      </c>
      <c r="BD8147" s="6" t="s">
        <v>773</v>
      </c>
      <c r="BE8147" s="7">
        <v>115</v>
      </c>
      <c r="BF8147" s="7" t="s">
        <v>8432</v>
      </c>
      <c r="BG8147" s="6"/>
      <c r="BH8147" s="6"/>
      <c r="BI8147" s="6"/>
      <c r="BJ8147" s="6"/>
      <c r="BK8147" s="6"/>
      <c r="BL8147" s="6"/>
      <c r="BM8147" s="6"/>
      <c r="BN8147" s="6"/>
      <c r="BO8147" s="6"/>
      <c r="BP8147" s="6"/>
      <c r="BQ8147" s="6"/>
      <c r="BR8147" s="6"/>
      <c r="BS8147" s="6"/>
      <c r="BT8147" s="6"/>
      <c r="BU8147" s="6"/>
      <c r="BV8147" s="6"/>
      <c r="BW8147" s="6"/>
      <c r="BX8147" s="6"/>
      <c r="BY8147" s="6"/>
      <c r="BZ8147" s="6"/>
      <c r="CA8147" s="6"/>
      <c r="CB8147" s="6"/>
      <c r="CC8147" s="6"/>
      <c r="CD8147" s="6"/>
      <c r="CE8147" s="6"/>
      <c r="CF8147" s="6"/>
      <c r="CG8147" s="6"/>
      <c r="CH8147" s="6"/>
    </row>
    <row r="8148" ht="15.15" hidden="1" spans="1:86">
      <c r="A8148" s="4">
        <v>44152.0515046296</v>
      </c>
      <c r="B8148" s="6" t="s">
        <v>15</v>
      </c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 t="s">
        <v>19265</v>
      </c>
      <c r="AF8148" s="7">
        <v>79992156331</v>
      </c>
      <c r="AG8148" s="6" t="s">
        <v>19266</v>
      </c>
      <c r="AH8148" s="6" t="s">
        <v>19267</v>
      </c>
      <c r="AI8148" s="6" t="s">
        <v>7743</v>
      </c>
      <c r="AJ8148" s="7">
        <v>102</v>
      </c>
      <c r="AK8148" s="6" t="s">
        <v>74</v>
      </c>
      <c r="AL8148" s="6"/>
      <c r="AM8148" s="6"/>
      <c r="AN8148" s="6"/>
      <c r="AO8148" s="6"/>
      <c r="AP8148" s="6"/>
      <c r="AQ8148" s="6"/>
      <c r="AR8148" s="6"/>
      <c r="AS8148" s="6"/>
      <c r="AT8148" s="6"/>
      <c r="AU8148" s="6"/>
      <c r="AV8148" s="6"/>
      <c r="AW8148" s="6"/>
      <c r="AX8148" s="6"/>
      <c r="AY8148" s="6"/>
      <c r="AZ8148" s="6"/>
      <c r="BA8148" s="6"/>
      <c r="BB8148" s="6"/>
      <c r="BC8148" s="6"/>
      <c r="BD8148" s="6"/>
      <c r="BE8148" s="6"/>
      <c r="BF8148" s="6"/>
      <c r="BG8148" s="6"/>
      <c r="BH8148" s="6"/>
      <c r="BI8148" s="6"/>
      <c r="BJ8148" s="6"/>
      <c r="BK8148" s="6"/>
      <c r="BL8148" s="6"/>
      <c r="BM8148" s="6"/>
      <c r="BN8148" s="6"/>
      <c r="BO8148" s="6"/>
      <c r="BP8148" s="6"/>
      <c r="BQ8148" s="6"/>
      <c r="BR8148" s="6"/>
      <c r="BS8148" s="6"/>
      <c r="BT8148" s="6"/>
      <c r="BU8148" s="6"/>
      <c r="BV8148" s="6"/>
      <c r="BW8148" s="6"/>
      <c r="BX8148" s="6"/>
      <c r="BY8148" s="6"/>
      <c r="BZ8148" s="6"/>
      <c r="CA8148" s="6"/>
      <c r="CB8148" s="6"/>
      <c r="CC8148" s="6"/>
      <c r="CD8148" s="6"/>
      <c r="CE8148" s="6"/>
      <c r="CF8148" s="6"/>
      <c r="CG8148" s="6"/>
      <c r="CH8148" s="6"/>
    </row>
    <row r="8149" ht="15.15" hidden="1" spans="1:86">
      <c r="A8149" s="4">
        <v>44152.0519097222</v>
      </c>
      <c r="B8149" s="6" t="s">
        <v>15</v>
      </c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 t="s">
        <v>19265</v>
      </c>
      <c r="AF8149" s="7">
        <v>79992156331</v>
      </c>
      <c r="AG8149" s="6" t="s">
        <v>19266</v>
      </c>
      <c r="AH8149" s="6" t="s">
        <v>19268</v>
      </c>
      <c r="AI8149" s="6" t="s">
        <v>7743</v>
      </c>
      <c r="AJ8149" s="7">
        <v>102</v>
      </c>
      <c r="AK8149" s="6" t="s">
        <v>74</v>
      </c>
      <c r="AL8149" s="6"/>
      <c r="AM8149" s="6"/>
      <c r="AN8149" s="6"/>
      <c r="AO8149" s="6"/>
      <c r="AP8149" s="6"/>
      <c r="AQ8149" s="6"/>
      <c r="AR8149" s="6"/>
      <c r="AS8149" s="6"/>
      <c r="AT8149" s="6"/>
      <c r="AU8149" s="6"/>
      <c r="AV8149" s="6"/>
      <c r="AW8149" s="6"/>
      <c r="AX8149" s="6"/>
      <c r="AY8149" s="6"/>
      <c r="AZ8149" s="6"/>
      <c r="BA8149" s="6"/>
      <c r="BB8149" s="6"/>
      <c r="BC8149" s="6"/>
      <c r="BD8149" s="6"/>
      <c r="BE8149" s="6"/>
      <c r="BF8149" s="6"/>
      <c r="BG8149" s="6"/>
      <c r="BH8149" s="6"/>
      <c r="BI8149" s="6"/>
      <c r="BJ8149" s="6"/>
      <c r="BK8149" s="6"/>
      <c r="BL8149" s="6"/>
      <c r="BM8149" s="6"/>
      <c r="BN8149" s="6"/>
      <c r="BO8149" s="6"/>
      <c r="BP8149" s="6"/>
      <c r="BQ8149" s="6"/>
      <c r="BR8149" s="6"/>
      <c r="BS8149" s="6"/>
      <c r="BT8149" s="6"/>
      <c r="BU8149" s="6"/>
      <c r="BV8149" s="6"/>
      <c r="BW8149" s="6"/>
      <c r="BX8149" s="6"/>
      <c r="BY8149" s="6"/>
      <c r="BZ8149" s="6"/>
      <c r="CA8149" s="6"/>
      <c r="CB8149" s="6"/>
      <c r="CC8149" s="6"/>
      <c r="CD8149" s="6"/>
      <c r="CE8149" s="6"/>
      <c r="CF8149" s="6"/>
      <c r="CG8149" s="6"/>
      <c r="CH8149" s="6"/>
    </row>
    <row r="8150" ht="15.15" hidden="1" spans="1:86">
      <c r="A8150" s="4">
        <v>44152.055150463</v>
      </c>
      <c r="B8150" s="6" t="s">
        <v>15</v>
      </c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 t="s">
        <v>17264</v>
      </c>
      <c r="AF8150" s="7">
        <v>89134155282</v>
      </c>
      <c r="AG8150" s="6" t="s">
        <v>17265</v>
      </c>
      <c r="AH8150" s="6" t="s">
        <v>17266</v>
      </c>
      <c r="AI8150" s="6" t="s">
        <v>19269</v>
      </c>
      <c r="AJ8150" s="7">
        <v>101</v>
      </c>
      <c r="AK8150" s="6" t="s">
        <v>26</v>
      </c>
      <c r="AL8150" s="6"/>
      <c r="AM8150" s="6"/>
      <c r="AN8150" s="6"/>
      <c r="AO8150" s="6"/>
      <c r="AP8150" s="6"/>
      <c r="AQ8150" s="6"/>
      <c r="AR8150" s="6"/>
      <c r="AS8150" s="6"/>
      <c r="AT8150" s="6"/>
      <c r="AU8150" s="6"/>
      <c r="AV8150" s="6"/>
      <c r="AW8150" s="6"/>
      <c r="AX8150" s="6"/>
      <c r="AY8150" s="6"/>
      <c r="AZ8150" s="6"/>
      <c r="BA8150" s="6"/>
      <c r="BB8150" s="6"/>
      <c r="BC8150" s="6"/>
      <c r="BD8150" s="6"/>
      <c r="BE8150" s="6"/>
      <c r="BF8150" s="6"/>
      <c r="BG8150" s="6"/>
      <c r="BH8150" s="6"/>
      <c r="BI8150" s="6"/>
      <c r="BJ8150" s="6"/>
      <c r="BK8150" s="6"/>
      <c r="BL8150" s="6"/>
      <c r="BM8150" s="6"/>
      <c r="BN8150" s="6"/>
      <c r="BO8150" s="6"/>
      <c r="BP8150" s="6"/>
      <c r="BQ8150" s="6"/>
      <c r="BR8150" s="6"/>
      <c r="BS8150" s="6"/>
      <c r="BT8150" s="6"/>
      <c r="BU8150" s="6"/>
      <c r="BV8150" s="6"/>
      <c r="BW8150" s="6"/>
      <c r="BX8150" s="6"/>
      <c r="BY8150" s="6"/>
      <c r="BZ8150" s="6"/>
      <c r="CA8150" s="6"/>
      <c r="CB8150" s="6"/>
      <c r="CC8150" s="6"/>
      <c r="CD8150" s="6"/>
      <c r="CE8150" s="6"/>
      <c r="CF8150" s="6"/>
      <c r="CG8150" s="6"/>
      <c r="CH8150" s="6"/>
    </row>
    <row r="8151" ht="15.15" spans="1:86">
      <c r="A8151" s="4">
        <v>44152.1188541667</v>
      </c>
      <c r="B8151" s="5" t="s">
        <v>11</v>
      </c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  <c r="AU8151" s="6"/>
      <c r="AV8151" s="6"/>
      <c r="AW8151" s="6"/>
      <c r="AX8151" s="6"/>
      <c r="AY8151" s="6"/>
      <c r="AZ8151" s="6"/>
      <c r="BA8151" s="6"/>
      <c r="BB8151" s="6"/>
      <c r="BC8151" s="6"/>
      <c r="BD8151" s="6"/>
      <c r="BE8151" s="6"/>
      <c r="BF8151" s="6"/>
      <c r="BG8151" s="6"/>
      <c r="BH8151" s="6"/>
      <c r="BI8151" s="6"/>
      <c r="BJ8151" s="6"/>
      <c r="BK8151" s="6"/>
      <c r="BL8151" s="6"/>
      <c r="BM8151" s="6"/>
      <c r="BN8151" s="6"/>
      <c r="BO8151" s="6" t="s">
        <v>19270</v>
      </c>
      <c r="BP8151" s="6" t="s">
        <v>19271</v>
      </c>
      <c r="BQ8151" s="6" t="s">
        <v>19272</v>
      </c>
      <c r="BR8151" s="6" t="s">
        <v>19273</v>
      </c>
      <c r="BS8151" s="6" t="s">
        <v>19274</v>
      </c>
      <c r="BT8151" s="7">
        <v>104</v>
      </c>
      <c r="BU8151" s="8">
        <v>44152</v>
      </c>
      <c r="BV8151" s="6"/>
      <c r="BW8151" s="6"/>
      <c r="BX8151" s="6"/>
      <c r="BY8151" s="6"/>
      <c r="BZ8151" s="6"/>
      <c r="CA8151" s="6"/>
      <c r="CB8151" s="6"/>
      <c r="CC8151" s="6"/>
      <c r="CD8151" s="6"/>
      <c r="CE8151" s="6"/>
      <c r="CF8151" s="6"/>
      <c r="CG8151" s="6"/>
      <c r="CH8151" s="6"/>
    </row>
    <row r="8152" ht="15.15" hidden="1" spans="1:86">
      <c r="A8152" s="4">
        <v>44152.1340856481</v>
      </c>
      <c r="B8152" s="5" t="s">
        <v>169</v>
      </c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 t="s">
        <v>18426</v>
      </c>
      <c r="Y8152" s="6">
        <v>79214456432</v>
      </c>
      <c r="Z8152" s="6"/>
      <c r="AA8152" s="6" t="s">
        <v>19275</v>
      </c>
      <c r="AB8152" s="6" t="s">
        <v>1021</v>
      </c>
      <c r="AC8152" s="7">
        <v>403</v>
      </c>
      <c r="AD8152" s="8">
        <v>44152</v>
      </c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6"/>
      <c r="AV8152" s="6"/>
      <c r="AW8152" s="6"/>
      <c r="AX8152" s="6"/>
      <c r="AY8152" s="6"/>
      <c r="AZ8152" s="6"/>
      <c r="BA8152" s="6"/>
      <c r="BB8152" s="6"/>
      <c r="BC8152" s="6"/>
      <c r="BD8152" s="6"/>
      <c r="BE8152" s="6"/>
      <c r="BF8152" s="6"/>
      <c r="BG8152" s="6"/>
      <c r="BH8152" s="6"/>
      <c r="BI8152" s="6"/>
      <c r="BJ8152" s="6"/>
      <c r="BK8152" s="6"/>
      <c r="BL8152" s="6"/>
      <c r="BM8152" s="6"/>
      <c r="BN8152" s="6"/>
      <c r="BO8152" s="6"/>
      <c r="BP8152" s="6"/>
      <c r="BQ8152" s="6"/>
      <c r="BR8152" s="6"/>
      <c r="BS8152" s="6"/>
      <c r="BT8152" s="6"/>
      <c r="BU8152" s="6"/>
      <c r="BV8152" s="6"/>
      <c r="BW8152" s="6"/>
      <c r="BX8152" s="6"/>
      <c r="BY8152" s="6"/>
      <c r="BZ8152" s="6"/>
      <c r="CA8152" s="6"/>
      <c r="CB8152" s="6"/>
      <c r="CC8152" s="6"/>
      <c r="CD8152" s="6"/>
      <c r="CE8152" s="6"/>
      <c r="CF8152" s="6"/>
      <c r="CG8152" s="6"/>
      <c r="CH8152" s="6"/>
    </row>
    <row r="8153" ht="15.15" hidden="1" spans="1:86">
      <c r="A8153" s="4">
        <v>44152.3045717593</v>
      </c>
      <c r="B8153" s="5" t="s">
        <v>169</v>
      </c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 t="s">
        <v>4846</v>
      </c>
      <c r="Y8153" s="6">
        <v>79117308492</v>
      </c>
      <c r="Z8153" s="6" t="s">
        <v>4847</v>
      </c>
      <c r="AA8153" s="6" t="s">
        <v>4848</v>
      </c>
      <c r="AB8153" s="6" t="s">
        <v>1021</v>
      </c>
      <c r="AC8153" s="7">
        <v>121</v>
      </c>
      <c r="AD8153" s="8">
        <v>44152</v>
      </c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  <c r="AU8153" s="6"/>
      <c r="AV8153" s="6"/>
      <c r="AW8153" s="6"/>
      <c r="AX8153" s="6"/>
      <c r="AY8153" s="6"/>
      <c r="AZ8153" s="6"/>
      <c r="BA8153" s="6"/>
      <c r="BB8153" s="6"/>
      <c r="BC8153" s="6"/>
      <c r="BD8153" s="6"/>
      <c r="BE8153" s="6"/>
      <c r="BF8153" s="6"/>
      <c r="BG8153" s="6"/>
      <c r="BH8153" s="6"/>
      <c r="BI8153" s="6"/>
      <c r="BJ8153" s="6"/>
      <c r="BK8153" s="6"/>
      <c r="BL8153" s="6"/>
      <c r="BM8153" s="6"/>
      <c r="BN8153" s="6"/>
      <c r="BO8153" s="6"/>
      <c r="BP8153" s="6"/>
      <c r="BQ8153" s="6"/>
      <c r="BR8153" s="6"/>
      <c r="BS8153" s="6"/>
      <c r="BT8153" s="6"/>
      <c r="BU8153" s="6"/>
      <c r="BV8153" s="6"/>
      <c r="BW8153" s="6"/>
      <c r="BX8153" s="6"/>
      <c r="BY8153" s="6"/>
      <c r="BZ8153" s="6"/>
      <c r="CA8153" s="6"/>
      <c r="CB8153" s="6"/>
      <c r="CC8153" s="6"/>
      <c r="CD8153" s="6"/>
      <c r="CE8153" s="6"/>
      <c r="CF8153" s="6"/>
      <c r="CG8153" s="6"/>
      <c r="CH8153" s="6"/>
    </row>
    <row r="8154" ht="15.15" spans="1:86">
      <c r="A8154" s="4">
        <v>44152.3114814815</v>
      </c>
      <c r="B8154" s="5" t="s">
        <v>11</v>
      </c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6"/>
      <c r="AV8154" s="6"/>
      <c r="AW8154" s="6"/>
      <c r="AX8154" s="6"/>
      <c r="AY8154" s="6"/>
      <c r="AZ8154" s="6"/>
      <c r="BA8154" s="6"/>
      <c r="BB8154" s="6"/>
      <c r="BC8154" s="6"/>
      <c r="BD8154" s="6"/>
      <c r="BE8154" s="6"/>
      <c r="BF8154" s="6"/>
      <c r="BG8154" s="6"/>
      <c r="BH8154" s="6"/>
      <c r="BI8154" s="6"/>
      <c r="BJ8154" s="6"/>
      <c r="BK8154" s="6"/>
      <c r="BL8154" s="6"/>
      <c r="BM8154" s="6"/>
      <c r="BN8154" s="6"/>
      <c r="BO8154" s="6" t="s">
        <v>12214</v>
      </c>
      <c r="BP8154" s="7">
        <v>89633152731</v>
      </c>
      <c r="BQ8154" s="6" t="s">
        <v>19276</v>
      </c>
      <c r="BR8154" s="6" t="s">
        <v>19277</v>
      </c>
      <c r="BS8154" s="6" t="s">
        <v>218</v>
      </c>
      <c r="BT8154" s="7">
        <v>401</v>
      </c>
      <c r="BU8154" s="8">
        <v>44151</v>
      </c>
      <c r="BV8154" s="6"/>
      <c r="BW8154" s="6"/>
      <c r="BX8154" s="6"/>
      <c r="BY8154" s="6"/>
      <c r="BZ8154" s="6"/>
      <c r="CA8154" s="6"/>
      <c r="CB8154" s="6"/>
      <c r="CC8154" s="6"/>
      <c r="CD8154" s="6"/>
      <c r="CE8154" s="6"/>
      <c r="CF8154" s="6"/>
      <c r="CG8154" s="6"/>
      <c r="CH8154" s="6"/>
    </row>
    <row r="8155" ht="15.15" spans="1:86">
      <c r="A8155" s="4">
        <v>44152.3119328704</v>
      </c>
      <c r="B8155" s="5" t="s">
        <v>11</v>
      </c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6"/>
      <c r="AV8155" s="6"/>
      <c r="AW8155" s="6"/>
      <c r="AX8155" s="6"/>
      <c r="AY8155" s="6"/>
      <c r="AZ8155" s="6"/>
      <c r="BA8155" s="6"/>
      <c r="BB8155" s="6"/>
      <c r="BC8155" s="6"/>
      <c r="BD8155" s="6"/>
      <c r="BE8155" s="6"/>
      <c r="BF8155" s="6"/>
      <c r="BG8155" s="6"/>
      <c r="BH8155" s="6"/>
      <c r="BI8155" s="6"/>
      <c r="BJ8155" s="6"/>
      <c r="BK8155" s="6"/>
      <c r="BL8155" s="6"/>
      <c r="BM8155" s="6"/>
      <c r="BN8155" s="6"/>
      <c r="BO8155" s="6" t="s">
        <v>300</v>
      </c>
      <c r="BP8155" s="6">
        <v>79315344117</v>
      </c>
      <c r="BQ8155" s="6" t="s">
        <v>301</v>
      </c>
      <c r="BR8155" s="6" t="s">
        <v>302</v>
      </c>
      <c r="BS8155" s="6" t="s">
        <v>19255</v>
      </c>
      <c r="BT8155" s="7">
        <v>104</v>
      </c>
      <c r="BU8155" s="8">
        <v>44151</v>
      </c>
      <c r="BV8155" s="6"/>
      <c r="BW8155" s="6"/>
      <c r="BX8155" s="6"/>
      <c r="BY8155" s="6"/>
      <c r="BZ8155" s="6"/>
      <c r="CA8155" s="6"/>
      <c r="CB8155" s="6"/>
      <c r="CC8155" s="6"/>
      <c r="CD8155" s="6"/>
      <c r="CE8155" s="6"/>
      <c r="CF8155" s="6"/>
      <c r="CG8155" s="6"/>
      <c r="CH8155" s="6"/>
    </row>
    <row r="8156" ht="15.15" hidden="1" spans="1:86">
      <c r="A8156" s="4">
        <v>44152.3457175926</v>
      </c>
      <c r="B8156" s="5" t="s">
        <v>169</v>
      </c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 t="s">
        <v>19278</v>
      </c>
      <c r="Y8156" s="7">
        <v>89995340916</v>
      </c>
      <c r="Z8156" s="6" t="s">
        <v>19279</v>
      </c>
      <c r="AA8156" s="6" t="s">
        <v>19280</v>
      </c>
      <c r="AB8156" s="6" t="s">
        <v>8586</v>
      </c>
      <c r="AC8156" s="7">
        <v>65</v>
      </c>
      <c r="AD8156" s="8">
        <v>44147</v>
      </c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6"/>
      <c r="AV8156" s="6"/>
      <c r="AW8156" s="6"/>
      <c r="AX8156" s="6"/>
      <c r="AY8156" s="6"/>
      <c r="AZ8156" s="6"/>
      <c r="BA8156" s="6"/>
      <c r="BB8156" s="6"/>
      <c r="BC8156" s="6"/>
      <c r="BD8156" s="6"/>
      <c r="BE8156" s="6"/>
      <c r="BF8156" s="6"/>
      <c r="BG8156" s="6"/>
      <c r="BH8156" s="6"/>
      <c r="BI8156" s="6"/>
      <c r="BJ8156" s="6"/>
      <c r="BK8156" s="6"/>
      <c r="BL8156" s="6"/>
      <c r="BM8156" s="6"/>
      <c r="BN8156" s="6"/>
      <c r="BO8156" s="6"/>
      <c r="BP8156" s="6"/>
      <c r="BQ8156" s="6"/>
      <c r="BR8156" s="6"/>
      <c r="BS8156" s="6"/>
      <c r="BT8156" s="6"/>
      <c r="BU8156" s="6"/>
      <c r="BV8156" s="6"/>
      <c r="BW8156" s="6"/>
      <c r="BX8156" s="6"/>
      <c r="BY8156" s="6"/>
      <c r="BZ8156" s="6"/>
      <c r="CA8156" s="6"/>
      <c r="CB8156" s="6"/>
      <c r="CC8156" s="6"/>
      <c r="CD8156" s="6"/>
      <c r="CE8156" s="6"/>
      <c r="CF8156" s="6"/>
      <c r="CG8156" s="6"/>
      <c r="CH8156" s="6"/>
    </row>
    <row r="8157" ht="15.15" hidden="1" spans="1:86">
      <c r="A8157" s="4">
        <v>44152.3900347222</v>
      </c>
      <c r="B8157" s="5" t="s">
        <v>169</v>
      </c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 t="s">
        <v>19281</v>
      </c>
      <c r="Y8157" s="6">
        <v>79110800214</v>
      </c>
      <c r="Z8157" s="6" t="s">
        <v>19282</v>
      </c>
      <c r="AA8157" s="6" t="s">
        <v>19283</v>
      </c>
      <c r="AB8157" s="6" t="s">
        <v>704</v>
      </c>
      <c r="AC8157" s="7">
        <v>701</v>
      </c>
      <c r="AD8157" s="8">
        <v>44152</v>
      </c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  <c r="AU8157" s="6"/>
      <c r="AV8157" s="6"/>
      <c r="AW8157" s="6"/>
      <c r="AX8157" s="6"/>
      <c r="AY8157" s="6"/>
      <c r="AZ8157" s="6"/>
      <c r="BA8157" s="6"/>
      <c r="BB8157" s="6"/>
      <c r="BC8157" s="6"/>
      <c r="BD8157" s="6"/>
      <c r="BE8157" s="6"/>
      <c r="BF8157" s="6"/>
      <c r="BG8157" s="6"/>
      <c r="BH8157" s="6"/>
      <c r="BI8157" s="6"/>
      <c r="BJ8157" s="6"/>
      <c r="BK8157" s="6"/>
      <c r="BL8157" s="6"/>
      <c r="BM8157" s="6"/>
      <c r="BN8157" s="6"/>
      <c r="BO8157" s="6"/>
      <c r="BP8157" s="6"/>
      <c r="BQ8157" s="6"/>
      <c r="BR8157" s="6"/>
      <c r="BS8157" s="6"/>
      <c r="BT8157" s="6"/>
      <c r="BU8157" s="6"/>
      <c r="BV8157" s="6"/>
      <c r="BW8157" s="6"/>
      <c r="BX8157" s="6"/>
      <c r="BY8157" s="6"/>
      <c r="BZ8157" s="6"/>
      <c r="CA8157" s="6"/>
      <c r="CB8157" s="6"/>
      <c r="CC8157" s="6"/>
      <c r="CD8157" s="6"/>
      <c r="CE8157" s="6"/>
      <c r="CF8157" s="6"/>
      <c r="CG8157" s="6"/>
      <c r="CH8157" s="6"/>
    </row>
    <row r="8158" ht="15.15" hidden="1" spans="1:86">
      <c r="A8158" s="4">
        <v>44152.3908912037</v>
      </c>
      <c r="B8158" s="6" t="s">
        <v>15</v>
      </c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 t="s">
        <v>19284</v>
      </c>
      <c r="AF8158" s="6">
        <v>79500384789</v>
      </c>
      <c r="AG8158" s="6" t="s">
        <v>13945</v>
      </c>
      <c r="AH8158" s="6" t="s">
        <v>13946</v>
      </c>
      <c r="AI8158" s="6" t="s">
        <v>2533</v>
      </c>
      <c r="AJ8158" s="7">
        <v>139</v>
      </c>
      <c r="AK8158" s="6" t="s">
        <v>26</v>
      </c>
      <c r="AL8158" s="6"/>
      <c r="AM8158" s="6"/>
      <c r="AN8158" s="6"/>
      <c r="AO8158" s="6"/>
      <c r="AP8158" s="6"/>
      <c r="AQ8158" s="6"/>
      <c r="AR8158" s="6"/>
      <c r="AS8158" s="6"/>
      <c r="AT8158" s="6"/>
      <c r="AU8158" s="6"/>
      <c r="AV8158" s="6"/>
      <c r="AW8158" s="6"/>
      <c r="AX8158" s="6"/>
      <c r="AY8158" s="6"/>
      <c r="AZ8158" s="6"/>
      <c r="BA8158" s="6"/>
      <c r="BB8158" s="6"/>
      <c r="BC8158" s="6"/>
      <c r="BD8158" s="6"/>
      <c r="BE8158" s="6"/>
      <c r="BF8158" s="6"/>
      <c r="BG8158" s="6"/>
      <c r="BH8158" s="6"/>
      <c r="BI8158" s="6"/>
      <c r="BJ8158" s="6"/>
      <c r="BK8158" s="6"/>
      <c r="BL8158" s="6"/>
      <c r="BM8158" s="6"/>
      <c r="BN8158" s="6"/>
      <c r="BO8158" s="6"/>
      <c r="BP8158" s="6"/>
      <c r="BQ8158" s="6"/>
      <c r="BR8158" s="6"/>
      <c r="BS8158" s="6"/>
      <c r="BT8158" s="6"/>
      <c r="BU8158" s="6"/>
      <c r="BV8158" s="6"/>
      <c r="BW8158" s="6"/>
      <c r="BX8158" s="6"/>
      <c r="BY8158" s="6"/>
      <c r="BZ8158" s="6"/>
      <c r="CA8158" s="6"/>
      <c r="CB8158" s="6"/>
      <c r="CC8158" s="6"/>
      <c r="CD8158" s="6"/>
      <c r="CE8158" s="6"/>
      <c r="CF8158" s="6"/>
      <c r="CG8158" s="6"/>
      <c r="CH8158" s="6"/>
    </row>
    <row r="8159" ht="15.15" hidden="1" spans="1:86">
      <c r="A8159" s="4">
        <v>44152.3981828704</v>
      </c>
      <c r="B8159" s="6" t="s">
        <v>80</v>
      </c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  <c r="AU8159" s="6"/>
      <c r="AV8159" s="6"/>
      <c r="AW8159" s="6"/>
      <c r="AX8159" s="6"/>
      <c r="AY8159" s="6"/>
      <c r="AZ8159" s="6"/>
      <c r="BA8159" s="6"/>
      <c r="BB8159" s="6"/>
      <c r="BC8159" s="6"/>
      <c r="BD8159" s="6"/>
      <c r="BE8159" s="6"/>
      <c r="BF8159" s="6"/>
      <c r="BG8159" s="6" t="s">
        <v>19285</v>
      </c>
      <c r="BH8159" s="6">
        <v>79119879858</v>
      </c>
      <c r="BI8159" s="6" t="s">
        <v>19286</v>
      </c>
      <c r="BJ8159" s="6" t="s">
        <v>19287</v>
      </c>
      <c r="BK8159" s="6" t="s">
        <v>19288</v>
      </c>
      <c r="BL8159" s="6" t="s">
        <v>19289</v>
      </c>
      <c r="BM8159" s="7">
        <v>301</v>
      </c>
      <c r="BN8159" s="6" t="s">
        <v>26</v>
      </c>
      <c r="BO8159" s="6"/>
      <c r="BP8159" s="6"/>
      <c r="BQ8159" s="6"/>
      <c r="BR8159" s="6"/>
      <c r="BS8159" s="6"/>
      <c r="BT8159" s="6"/>
      <c r="BU8159" s="6"/>
      <c r="BV8159" s="6"/>
      <c r="BW8159" s="6"/>
      <c r="BX8159" s="6"/>
      <c r="BY8159" s="6"/>
      <c r="BZ8159" s="6"/>
      <c r="CA8159" s="6"/>
      <c r="CB8159" s="6"/>
      <c r="CC8159" s="6"/>
      <c r="CD8159" s="6"/>
      <c r="CE8159" s="6"/>
      <c r="CF8159" s="6"/>
      <c r="CG8159" s="6"/>
      <c r="CH8159" s="6"/>
    </row>
    <row r="8160" ht="15.15" hidden="1" spans="1:86">
      <c r="A8160" s="4">
        <v>44152.3988541667</v>
      </c>
      <c r="B8160" s="6" t="s">
        <v>80</v>
      </c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6"/>
      <c r="AV8160" s="6"/>
      <c r="AW8160" s="6"/>
      <c r="AX8160" s="6"/>
      <c r="AY8160" s="6"/>
      <c r="AZ8160" s="6"/>
      <c r="BA8160" s="6"/>
      <c r="BB8160" s="6"/>
      <c r="BC8160" s="6"/>
      <c r="BD8160" s="6"/>
      <c r="BE8160" s="6"/>
      <c r="BF8160" s="6"/>
      <c r="BG8160" s="6" t="s">
        <v>19290</v>
      </c>
      <c r="BH8160" s="6">
        <v>79111533939</v>
      </c>
      <c r="BI8160" s="6" t="s">
        <v>19291</v>
      </c>
      <c r="BJ8160" s="6" t="s">
        <v>19292</v>
      </c>
      <c r="BK8160" s="6" t="s">
        <v>19293</v>
      </c>
      <c r="BL8160" s="6" t="s">
        <v>19294</v>
      </c>
      <c r="BM8160" s="7">
        <v>107</v>
      </c>
      <c r="BN8160" s="6" t="s">
        <v>11883</v>
      </c>
      <c r="BO8160" s="6"/>
      <c r="BP8160" s="6"/>
      <c r="BQ8160" s="6"/>
      <c r="BR8160" s="6"/>
      <c r="BS8160" s="6"/>
      <c r="BT8160" s="6"/>
      <c r="BU8160" s="6"/>
      <c r="BV8160" s="6"/>
      <c r="BW8160" s="6"/>
      <c r="BX8160" s="6"/>
      <c r="BY8160" s="6"/>
      <c r="BZ8160" s="6"/>
      <c r="CA8160" s="6"/>
      <c r="CB8160" s="6"/>
      <c r="CC8160" s="6"/>
      <c r="CD8160" s="6"/>
      <c r="CE8160" s="6"/>
      <c r="CF8160" s="6"/>
      <c r="CG8160" s="6"/>
      <c r="CH8160" s="6"/>
    </row>
    <row r="8161" ht="15.15" hidden="1" spans="1:86">
      <c r="A8161" s="4">
        <v>44152.4167361111</v>
      </c>
      <c r="B8161" s="6" t="s">
        <v>80</v>
      </c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6"/>
      <c r="AV8161" s="6"/>
      <c r="AW8161" s="6"/>
      <c r="AX8161" s="6"/>
      <c r="AY8161" s="6"/>
      <c r="AZ8161" s="6"/>
      <c r="BA8161" s="6"/>
      <c r="BB8161" s="6"/>
      <c r="BC8161" s="6"/>
      <c r="BD8161" s="6"/>
      <c r="BE8161" s="6"/>
      <c r="BF8161" s="6"/>
      <c r="BG8161" s="6" t="s">
        <v>19295</v>
      </c>
      <c r="BH8161" s="7">
        <v>89045171230</v>
      </c>
      <c r="BI8161" s="6"/>
      <c r="BJ8161" s="6" t="s">
        <v>19296</v>
      </c>
      <c r="BK8161" s="6" t="s">
        <v>19297</v>
      </c>
      <c r="BL8161" s="6" t="s">
        <v>19298</v>
      </c>
      <c r="BM8161" s="7">
        <v>203</v>
      </c>
      <c r="BN8161" s="6" t="s">
        <v>433</v>
      </c>
      <c r="BO8161" s="6"/>
      <c r="BP8161" s="6"/>
      <c r="BQ8161" s="6"/>
      <c r="BR8161" s="6"/>
      <c r="BS8161" s="6"/>
      <c r="BT8161" s="6"/>
      <c r="BU8161" s="6"/>
      <c r="BV8161" s="6"/>
      <c r="BW8161" s="6"/>
      <c r="BX8161" s="6"/>
      <c r="BY8161" s="6"/>
      <c r="BZ8161" s="6"/>
      <c r="CA8161" s="6"/>
      <c r="CB8161" s="6"/>
      <c r="CC8161" s="6"/>
      <c r="CD8161" s="6"/>
      <c r="CE8161" s="6"/>
      <c r="CF8161" s="6"/>
      <c r="CG8161" s="6"/>
      <c r="CH8161" s="6"/>
    </row>
    <row r="8162" ht="15.15" hidden="1" spans="1:86">
      <c r="A8162" s="4">
        <v>44152.4292592593</v>
      </c>
      <c r="B8162" s="6" t="s">
        <v>15</v>
      </c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 t="s">
        <v>19299</v>
      </c>
      <c r="AF8162" s="6">
        <v>79213412241</v>
      </c>
      <c r="AG8162" s="6" t="s">
        <v>19300</v>
      </c>
      <c r="AH8162" s="6" t="s">
        <v>19301</v>
      </c>
      <c r="AI8162" s="6" t="s">
        <v>15042</v>
      </c>
      <c r="AJ8162" s="7">
        <v>101</v>
      </c>
      <c r="AK8162" s="6" t="s">
        <v>26</v>
      </c>
      <c r="AL8162" s="6"/>
      <c r="AM8162" s="6"/>
      <c r="AN8162" s="6"/>
      <c r="AO8162" s="6"/>
      <c r="AP8162" s="6"/>
      <c r="AQ8162" s="6"/>
      <c r="AR8162" s="6"/>
      <c r="AS8162" s="6"/>
      <c r="AT8162" s="6"/>
      <c r="AU8162" s="6"/>
      <c r="AV8162" s="6"/>
      <c r="AW8162" s="6"/>
      <c r="AX8162" s="6"/>
      <c r="AY8162" s="6"/>
      <c r="AZ8162" s="6"/>
      <c r="BA8162" s="6"/>
      <c r="BB8162" s="6"/>
      <c r="BC8162" s="6"/>
      <c r="BD8162" s="6"/>
      <c r="BE8162" s="6"/>
      <c r="BF8162" s="6"/>
      <c r="BG8162" s="6"/>
      <c r="BH8162" s="6"/>
      <c r="BI8162" s="6"/>
      <c r="BJ8162" s="6"/>
      <c r="BK8162" s="6"/>
      <c r="BL8162" s="6"/>
      <c r="BM8162" s="6"/>
      <c r="BN8162" s="6"/>
      <c r="BO8162" s="6"/>
      <c r="BP8162" s="6"/>
      <c r="BQ8162" s="6"/>
      <c r="BR8162" s="6"/>
      <c r="BS8162" s="6"/>
      <c r="BT8162" s="6"/>
      <c r="BU8162" s="6"/>
      <c r="BV8162" s="6"/>
      <c r="BW8162" s="6"/>
      <c r="BX8162" s="6"/>
      <c r="BY8162" s="6"/>
      <c r="BZ8162" s="6"/>
      <c r="CA8162" s="6"/>
      <c r="CB8162" s="6"/>
      <c r="CC8162" s="6"/>
      <c r="CD8162" s="6"/>
      <c r="CE8162" s="6"/>
      <c r="CF8162" s="6"/>
      <c r="CG8162" s="6"/>
      <c r="CH8162" s="6"/>
    </row>
    <row r="8163" ht="15.15" hidden="1" spans="1:86">
      <c r="A8163" s="4">
        <v>44152.435474537</v>
      </c>
      <c r="B8163" s="5" t="s">
        <v>169</v>
      </c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 t="s">
        <v>16036</v>
      </c>
      <c r="Y8163" s="7">
        <v>89112214429</v>
      </c>
      <c r="Z8163" s="6" t="s">
        <v>16037</v>
      </c>
      <c r="AA8163" s="6" t="s">
        <v>16038</v>
      </c>
      <c r="AB8163" s="6" t="s">
        <v>704</v>
      </c>
      <c r="AC8163" s="7">
        <v>401</v>
      </c>
      <c r="AD8163" s="8">
        <v>44146</v>
      </c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  <c r="AU8163" s="6"/>
      <c r="AV8163" s="6"/>
      <c r="AW8163" s="6"/>
      <c r="AX8163" s="6"/>
      <c r="AY8163" s="6"/>
      <c r="AZ8163" s="6"/>
      <c r="BA8163" s="6"/>
      <c r="BB8163" s="6"/>
      <c r="BC8163" s="6"/>
      <c r="BD8163" s="6"/>
      <c r="BE8163" s="6"/>
      <c r="BF8163" s="6"/>
      <c r="BG8163" s="6"/>
      <c r="BH8163" s="6"/>
      <c r="BI8163" s="6"/>
      <c r="BJ8163" s="6"/>
      <c r="BK8163" s="6"/>
      <c r="BL8163" s="6"/>
      <c r="BM8163" s="6"/>
      <c r="BN8163" s="6"/>
      <c r="BO8163" s="6"/>
      <c r="BP8163" s="6"/>
      <c r="BQ8163" s="6"/>
      <c r="BR8163" s="6"/>
      <c r="BS8163" s="6"/>
      <c r="BT8163" s="6"/>
      <c r="BU8163" s="6"/>
      <c r="BV8163" s="6"/>
      <c r="BW8163" s="6"/>
      <c r="BX8163" s="6"/>
      <c r="BY8163" s="6"/>
      <c r="BZ8163" s="6"/>
      <c r="CA8163" s="6"/>
      <c r="CB8163" s="6"/>
      <c r="CC8163" s="6"/>
      <c r="CD8163" s="6"/>
      <c r="CE8163" s="6"/>
      <c r="CF8163" s="6"/>
      <c r="CG8163" s="6"/>
      <c r="CH8163" s="6"/>
    </row>
    <row r="8164" ht="15.15" hidden="1" spans="1:86">
      <c r="A8164" s="4">
        <v>44152.4637962963</v>
      </c>
      <c r="B8164" s="6" t="s">
        <v>15</v>
      </c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 t="s">
        <v>7987</v>
      </c>
      <c r="AF8164" s="6" t="s">
        <v>7988</v>
      </c>
      <c r="AG8164" s="6" t="s">
        <v>7989</v>
      </c>
      <c r="AH8164" s="6" t="s">
        <v>7990</v>
      </c>
      <c r="AI8164" s="6" t="s">
        <v>35</v>
      </c>
      <c r="AJ8164" s="7">
        <v>105</v>
      </c>
      <c r="AK8164" s="6" t="s">
        <v>26</v>
      </c>
      <c r="AL8164" s="6"/>
      <c r="AM8164" s="6"/>
      <c r="AN8164" s="6"/>
      <c r="AO8164" s="6"/>
      <c r="AP8164" s="6"/>
      <c r="AQ8164" s="6"/>
      <c r="AR8164" s="6"/>
      <c r="AS8164" s="6"/>
      <c r="AT8164" s="6"/>
      <c r="AU8164" s="6"/>
      <c r="AV8164" s="6"/>
      <c r="AW8164" s="6"/>
      <c r="AX8164" s="6"/>
      <c r="AY8164" s="6"/>
      <c r="AZ8164" s="6"/>
      <c r="BA8164" s="6"/>
      <c r="BB8164" s="6"/>
      <c r="BC8164" s="6"/>
      <c r="BD8164" s="6"/>
      <c r="BE8164" s="6"/>
      <c r="BF8164" s="6"/>
      <c r="BG8164" s="6"/>
      <c r="BH8164" s="6"/>
      <c r="BI8164" s="6"/>
      <c r="BJ8164" s="6"/>
      <c r="BK8164" s="6"/>
      <c r="BL8164" s="6"/>
      <c r="BM8164" s="6"/>
      <c r="BN8164" s="6"/>
      <c r="BO8164" s="6"/>
      <c r="BP8164" s="6"/>
      <c r="BQ8164" s="6"/>
      <c r="BR8164" s="6"/>
      <c r="BS8164" s="6"/>
      <c r="BT8164" s="6"/>
      <c r="BU8164" s="6"/>
      <c r="BV8164" s="6"/>
      <c r="BW8164" s="6"/>
      <c r="BX8164" s="6"/>
      <c r="BY8164" s="6"/>
      <c r="BZ8164" s="6"/>
      <c r="CA8164" s="6"/>
      <c r="CB8164" s="6"/>
      <c r="CC8164" s="6"/>
      <c r="CD8164" s="6"/>
      <c r="CE8164" s="6"/>
      <c r="CF8164" s="6"/>
      <c r="CG8164" s="6"/>
      <c r="CH8164" s="6"/>
    </row>
    <row r="8165" ht="15.15" hidden="1" spans="1:86">
      <c r="A8165" s="4">
        <v>44152.4678935185</v>
      </c>
      <c r="B8165" s="6" t="s">
        <v>15</v>
      </c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 t="s">
        <v>19076</v>
      </c>
      <c r="AF8165" s="6">
        <v>79219314600</v>
      </c>
      <c r="AG8165" s="6" t="s">
        <v>19077</v>
      </c>
      <c r="AH8165" s="6" t="s">
        <v>19078</v>
      </c>
      <c r="AI8165" s="6" t="s">
        <v>11649</v>
      </c>
      <c r="AJ8165" s="7">
        <v>102</v>
      </c>
      <c r="AK8165" s="5" t="s">
        <v>19081</v>
      </c>
      <c r="AL8165" s="6"/>
      <c r="AM8165" s="6"/>
      <c r="AN8165" s="6"/>
      <c r="AO8165" s="6"/>
      <c r="AP8165" s="6"/>
      <c r="AQ8165" s="6"/>
      <c r="AR8165" s="6"/>
      <c r="AS8165" s="6"/>
      <c r="AT8165" s="6"/>
      <c r="AU8165" s="6"/>
      <c r="AV8165" s="6"/>
      <c r="AW8165" s="6"/>
      <c r="AX8165" s="6"/>
      <c r="AY8165" s="6"/>
      <c r="AZ8165" s="6"/>
      <c r="BA8165" s="6"/>
      <c r="BB8165" s="6"/>
      <c r="BC8165" s="6"/>
      <c r="BD8165" s="6"/>
      <c r="BE8165" s="6"/>
      <c r="BF8165" s="6"/>
      <c r="BG8165" s="6"/>
      <c r="BH8165" s="6"/>
      <c r="BI8165" s="6"/>
      <c r="BJ8165" s="6"/>
      <c r="BK8165" s="6"/>
      <c r="BL8165" s="6"/>
      <c r="BM8165" s="6"/>
      <c r="BN8165" s="6"/>
      <c r="BO8165" s="6"/>
      <c r="BP8165" s="6"/>
      <c r="BQ8165" s="6"/>
      <c r="BR8165" s="6"/>
      <c r="BS8165" s="6"/>
      <c r="BT8165" s="6"/>
      <c r="BU8165" s="6"/>
      <c r="BV8165" s="6"/>
      <c r="BW8165" s="6"/>
      <c r="BX8165" s="6"/>
      <c r="BY8165" s="6"/>
      <c r="BZ8165" s="6"/>
      <c r="CA8165" s="6"/>
      <c r="CB8165" s="6"/>
      <c r="CC8165" s="6"/>
      <c r="CD8165" s="6"/>
      <c r="CE8165" s="6"/>
      <c r="CF8165" s="6"/>
      <c r="CG8165" s="6"/>
      <c r="CH8165" s="6"/>
    </row>
    <row r="8166" ht="15.15" hidden="1" spans="1:86">
      <c r="A8166" s="4">
        <v>44152.4706828704</v>
      </c>
      <c r="B8166" s="6" t="s">
        <v>15</v>
      </c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 t="s">
        <v>11839</v>
      </c>
      <c r="AF8166" s="6">
        <v>79516449357</v>
      </c>
      <c r="AG8166" s="6" t="s">
        <v>11840</v>
      </c>
      <c r="AH8166" s="6" t="s">
        <v>11842</v>
      </c>
      <c r="AI8166" s="6" t="s">
        <v>19302</v>
      </c>
      <c r="AJ8166" s="7">
        <v>401</v>
      </c>
      <c r="AK8166" s="5" t="s">
        <v>19303</v>
      </c>
      <c r="AL8166" s="6"/>
      <c r="AM8166" s="6"/>
      <c r="AN8166" s="6"/>
      <c r="AO8166" s="6"/>
      <c r="AP8166" s="6"/>
      <c r="AQ8166" s="6"/>
      <c r="AR8166" s="6"/>
      <c r="AS8166" s="6"/>
      <c r="AT8166" s="6"/>
      <c r="AU8166" s="6"/>
      <c r="AV8166" s="6"/>
      <c r="AW8166" s="6"/>
      <c r="AX8166" s="6"/>
      <c r="AY8166" s="6"/>
      <c r="AZ8166" s="6"/>
      <c r="BA8166" s="6"/>
      <c r="BB8166" s="6"/>
      <c r="BC8166" s="6"/>
      <c r="BD8166" s="6"/>
      <c r="BE8166" s="6"/>
      <c r="BF8166" s="6"/>
      <c r="BG8166" s="6"/>
      <c r="BH8166" s="6"/>
      <c r="BI8166" s="6"/>
      <c r="BJ8166" s="6"/>
      <c r="BK8166" s="6"/>
      <c r="BL8166" s="6"/>
      <c r="BM8166" s="6"/>
      <c r="BN8166" s="6"/>
      <c r="BO8166" s="6"/>
      <c r="BP8166" s="6"/>
      <c r="BQ8166" s="6"/>
      <c r="BR8166" s="6"/>
      <c r="BS8166" s="6"/>
      <c r="BT8166" s="6"/>
      <c r="BU8166" s="6"/>
      <c r="BV8166" s="6"/>
      <c r="BW8166" s="6"/>
      <c r="BX8166" s="6"/>
      <c r="BY8166" s="6"/>
      <c r="BZ8166" s="6"/>
      <c r="CA8166" s="6"/>
      <c r="CB8166" s="6"/>
      <c r="CC8166" s="6"/>
      <c r="CD8166" s="6"/>
      <c r="CE8166" s="6"/>
      <c r="CF8166" s="6"/>
      <c r="CG8166" s="6"/>
      <c r="CH8166" s="6"/>
    </row>
    <row r="8167" ht="15.15" hidden="1" spans="1:86">
      <c r="A8167" s="4">
        <v>44152.4714699074</v>
      </c>
      <c r="B8167" s="6" t="s">
        <v>15</v>
      </c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 t="s">
        <v>19076</v>
      </c>
      <c r="AF8167" s="6">
        <v>79219314600</v>
      </c>
      <c r="AG8167" s="6" t="s">
        <v>19077</v>
      </c>
      <c r="AH8167" s="6" t="s">
        <v>19078</v>
      </c>
      <c r="AI8167" s="6" t="s">
        <v>1387</v>
      </c>
      <c r="AJ8167" s="7">
        <v>102</v>
      </c>
      <c r="AK8167" s="5" t="s">
        <v>19081</v>
      </c>
      <c r="AL8167" s="6"/>
      <c r="AM8167" s="6"/>
      <c r="AN8167" s="6"/>
      <c r="AO8167" s="6"/>
      <c r="AP8167" s="6"/>
      <c r="AQ8167" s="6"/>
      <c r="AR8167" s="6"/>
      <c r="AS8167" s="6"/>
      <c r="AT8167" s="6"/>
      <c r="AU8167" s="6"/>
      <c r="AV8167" s="6"/>
      <c r="AW8167" s="6"/>
      <c r="AX8167" s="6"/>
      <c r="AY8167" s="6"/>
      <c r="AZ8167" s="6"/>
      <c r="BA8167" s="6"/>
      <c r="BB8167" s="6"/>
      <c r="BC8167" s="6"/>
      <c r="BD8167" s="6"/>
      <c r="BE8167" s="6"/>
      <c r="BF8167" s="6"/>
      <c r="BG8167" s="6"/>
      <c r="BH8167" s="6"/>
      <c r="BI8167" s="6"/>
      <c r="BJ8167" s="6"/>
      <c r="BK8167" s="6"/>
      <c r="BL8167" s="6"/>
      <c r="BM8167" s="6"/>
      <c r="BN8167" s="6"/>
      <c r="BO8167" s="6"/>
      <c r="BP8167" s="6"/>
      <c r="BQ8167" s="6"/>
      <c r="BR8167" s="6"/>
      <c r="BS8167" s="6"/>
      <c r="BT8167" s="6"/>
      <c r="BU8167" s="6"/>
      <c r="BV8167" s="6"/>
      <c r="BW8167" s="6"/>
      <c r="BX8167" s="6"/>
      <c r="BY8167" s="6"/>
      <c r="BZ8167" s="6"/>
      <c r="CA8167" s="6"/>
      <c r="CB8167" s="6"/>
      <c r="CC8167" s="6"/>
      <c r="CD8167" s="6"/>
      <c r="CE8167" s="6"/>
      <c r="CF8167" s="6"/>
      <c r="CG8167" s="6"/>
      <c r="CH8167" s="6"/>
    </row>
    <row r="8168" ht="15.15" hidden="1" spans="1:86">
      <c r="A8168" s="4">
        <v>44152.4780439815</v>
      </c>
      <c r="B8168" s="5" t="s">
        <v>192</v>
      </c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6"/>
      <c r="AV8168" s="6"/>
      <c r="AW8168" s="6"/>
      <c r="AX8168" s="6"/>
      <c r="AY8168" s="6"/>
      <c r="AZ8168" s="6" t="s">
        <v>4840</v>
      </c>
      <c r="BA8168" s="7">
        <v>9112930076</v>
      </c>
      <c r="BB8168" s="6" t="s">
        <v>4841</v>
      </c>
      <c r="BC8168" s="6" t="s">
        <v>19304</v>
      </c>
      <c r="BD8168" s="6" t="s">
        <v>4425</v>
      </c>
      <c r="BE8168" s="7">
        <v>228</v>
      </c>
      <c r="BF8168" s="8">
        <v>44152</v>
      </c>
      <c r="BG8168" s="6"/>
      <c r="BH8168" s="6"/>
      <c r="BI8168" s="6"/>
      <c r="BJ8168" s="6"/>
      <c r="BK8168" s="6"/>
      <c r="BL8168" s="6"/>
      <c r="BM8168" s="6"/>
      <c r="BN8168" s="6"/>
      <c r="BO8168" s="6"/>
      <c r="BP8168" s="6"/>
      <c r="BQ8168" s="6"/>
      <c r="BR8168" s="6"/>
      <c r="BS8168" s="6"/>
      <c r="BT8168" s="6"/>
      <c r="BU8168" s="6"/>
      <c r="BV8168" s="6"/>
      <c r="BW8168" s="6"/>
      <c r="BX8168" s="6"/>
      <c r="BY8168" s="6"/>
      <c r="BZ8168" s="6"/>
      <c r="CA8168" s="6"/>
      <c r="CB8168" s="6"/>
      <c r="CC8168" s="6"/>
      <c r="CD8168" s="6"/>
      <c r="CE8168" s="6"/>
      <c r="CF8168" s="6"/>
      <c r="CG8168" s="6"/>
      <c r="CH8168" s="6"/>
    </row>
    <row r="8169" ht="15.15" hidden="1" spans="1:86">
      <c r="A8169" s="4">
        <v>44152.4794444444</v>
      </c>
      <c r="B8169" s="5" t="s">
        <v>192</v>
      </c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  <c r="AU8169" s="6"/>
      <c r="AV8169" s="6"/>
      <c r="AW8169" s="6"/>
      <c r="AX8169" s="6"/>
      <c r="AY8169" s="6"/>
      <c r="AZ8169" s="6" t="s">
        <v>19305</v>
      </c>
      <c r="BA8169" s="7">
        <v>89219117373</v>
      </c>
      <c r="BB8169" s="6" t="s">
        <v>19306</v>
      </c>
      <c r="BC8169" s="6" t="s">
        <v>19307</v>
      </c>
      <c r="BD8169" s="6" t="s">
        <v>4425</v>
      </c>
      <c r="BE8169" s="7">
        <v>228</v>
      </c>
      <c r="BF8169" s="8">
        <v>44152</v>
      </c>
      <c r="BG8169" s="6"/>
      <c r="BH8169" s="6"/>
      <c r="BI8169" s="6"/>
      <c r="BJ8169" s="6"/>
      <c r="BK8169" s="6"/>
      <c r="BL8169" s="6"/>
      <c r="BM8169" s="6"/>
      <c r="BN8169" s="6"/>
      <c r="BO8169" s="6"/>
      <c r="BP8169" s="6"/>
      <c r="BQ8169" s="6"/>
      <c r="BR8169" s="6"/>
      <c r="BS8169" s="6"/>
      <c r="BT8169" s="6"/>
      <c r="BU8169" s="6"/>
      <c r="BV8169" s="6"/>
      <c r="BW8169" s="6"/>
      <c r="BX8169" s="6"/>
      <c r="BY8169" s="6"/>
      <c r="BZ8169" s="6"/>
      <c r="CA8169" s="6"/>
      <c r="CB8169" s="6"/>
      <c r="CC8169" s="6"/>
      <c r="CD8169" s="6"/>
      <c r="CE8169" s="6"/>
      <c r="CF8169" s="6"/>
      <c r="CG8169" s="6"/>
      <c r="CH8169" s="6"/>
    </row>
    <row r="8170" ht="15.15" hidden="1" spans="1:86">
      <c r="A8170" s="4">
        <v>44152.4896180556</v>
      </c>
      <c r="B8170" s="5" t="s">
        <v>65</v>
      </c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 t="s">
        <v>19308</v>
      </c>
      <c r="R8170" s="7">
        <v>89219754453</v>
      </c>
      <c r="S8170" s="6" t="s">
        <v>19309</v>
      </c>
      <c r="T8170" s="6" t="s">
        <v>19310</v>
      </c>
      <c r="U8170" s="6" t="s">
        <v>19311</v>
      </c>
      <c r="V8170" s="7">
        <v>403</v>
      </c>
      <c r="W8170" s="8">
        <v>44152</v>
      </c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6"/>
      <c r="AV8170" s="6"/>
      <c r="AW8170" s="6"/>
      <c r="AX8170" s="6"/>
      <c r="AY8170" s="6"/>
      <c r="AZ8170" s="6"/>
      <c r="BA8170" s="6"/>
      <c r="BB8170" s="6"/>
      <c r="BC8170" s="6"/>
      <c r="BD8170" s="6"/>
      <c r="BE8170" s="6"/>
      <c r="BF8170" s="6"/>
      <c r="BG8170" s="6"/>
      <c r="BH8170" s="6"/>
      <c r="BI8170" s="6"/>
      <c r="BJ8170" s="6"/>
      <c r="BK8170" s="6"/>
      <c r="BL8170" s="6"/>
      <c r="BM8170" s="6"/>
      <c r="BN8170" s="6"/>
      <c r="BO8170" s="6"/>
      <c r="BP8170" s="6"/>
      <c r="BQ8170" s="6"/>
      <c r="BR8170" s="6"/>
      <c r="BS8170" s="6"/>
      <c r="BT8170" s="6"/>
      <c r="BU8170" s="6"/>
      <c r="BV8170" s="6"/>
      <c r="BW8170" s="6"/>
      <c r="BX8170" s="6"/>
      <c r="BY8170" s="6"/>
      <c r="BZ8170" s="6"/>
      <c r="CA8170" s="6"/>
      <c r="CB8170" s="6"/>
      <c r="CC8170" s="6"/>
      <c r="CD8170" s="6"/>
      <c r="CE8170" s="6"/>
      <c r="CF8170" s="6"/>
      <c r="CG8170" s="6"/>
      <c r="CH8170" s="6"/>
    </row>
    <row r="8171" ht="15.15" hidden="1" spans="1:86">
      <c r="A8171" s="4">
        <v>44152.4907523148</v>
      </c>
      <c r="B8171" s="5" t="s">
        <v>65</v>
      </c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 t="s">
        <v>19308</v>
      </c>
      <c r="R8171" s="7">
        <v>89219754453</v>
      </c>
      <c r="S8171" s="6" t="s">
        <v>19309</v>
      </c>
      <c r="T8171" s="6" t="s">
        <v>19312</v>
      </c>
      <c r="U8171" s="6" t="s">
        <v>19311</v>
      </c>
      <c r="V8171" s="7">
        <v>403</v>
      </c>
      <c r="W8171" s="8">
        <v>44152</v>
      </c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  <c r="AU8171" s="6"/>
      <c r="AV8171" s="6"/>
      <c r="AW8171" s="6"/>
      <c r="AX8171" s="6"/>
      <c r="AY8171" s="6"/>
      <c r="AZ8171" s="6"/>
      <c r="BA8171" s="6"/>
      <c r="BB8171" s="6"/>
      <c r="BC8171" s="6"/>
      <c r="BD8171" s="6"/>
      <c r="BE8171" s="6"/>
      <c r="BF8171" s="6"/>
      <c r="BG8171" s="6"/>
      <c r="BH8171" s="6"/>
      <c r="BI8171" s="6"/>
      <c r="BJ8171" s="6"/>
      <c r="BK8171" s="6"/>
      <c r="BL8171" s="6"/>
      <c r="BM8171" s="6"/>
      <c r="BN8171" s="6"/>
      <c r="BO8171" s="6"/>
      <c r="BP8171" s="6"/>
      <c r="BQ8171" s="6"/>
      <c r="BR8171" s="6"/>
      <c r="BS8171" s="6"/>
      <c r="BT8171" s="6"/>
      <c r="BU8171" s="6"/>
      <c r="BV8171" s="6"/>
      <c r="BW8171" s="6"/>
      <c r="BX8171" s="6"/>
      <c r="BY8171" s="6"/>
      <c r="BZ8171" s="6"/>
      <c r="CA8171" s="6"/>
      <c r="CB8171" s="6"/>
      <c r="CC8171" s="6"/>
      <c r="CD8171" s="6"/>
      <c r="CE8171" s="6"/>
      <c r="CF8171" s="6"/>
      <c r="CG8171" s="6"/>
      <c r="CH8171" s="6"/>
    </row>
    <row r="8172" ht="15.15" hidden="1" spans="1:86">
      <c r="A8172" s="4">
        <v>44152.4950231481</v>
      </c>
      <c r="B8172" s="6" t="s">
        <v>15</v>
      </c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 t="s">
        <v>16275</v>
      </c>
      <c r="AF8172" s="7">
        <v>89052259779</v>
      </c>
      <c r="AG8172" s="6" t="s">
        <v>16276</v>
      </c>
      <c r="AH8172" s="6" t="s">
        <v>19313</v>
      </c>
      <c r="AI8172" s="6" t="s">
        <v>19314</v>
      </c>
      <c r="AJ8172" s="7">
        <v>105</v>
      </c>
      <c r="AK8172" s="6" t="s">
        <v>20</v>
      </c>
      <c r="AL8172" s="6"/>
      <c r="AM8172" s="6"/>
      <c r="AN8172" s="6"/>
      <c r="AO8172" s="6"/>
      <c r="AP8172" s="6"/>
      <c r="AQ8172" s="6"/>
      <c r="AR8172" s="6"/>
      <c r="AS8172" s="6"/>
      <c r="AT8172" s="6"/>
      <c r="AU8172" s="6"/>
      <c r="AV8172" s="6"/>
      <c r="AW8172" s="6"/>
      <c r="AX8172" s="6"/>
      <c r="AY8172" s="6"/>
      <c r="AZ8172" s="6"/>
      <c r="BA8172" s="6"/>
      <c r="BB8172" s="6"/>
      <c r="BC8172" s="6"/>
      <c r="BD8172" s="6"/>
      <c r="BE8172" s="6"/>
      <c r="BF8172" s="6"/>
      <c r="BG8172" s="6"/>
      <c r="BH8172" s="6"/>
      <c r="BI8172" s="6"/>
      <c r="BJ8172" s="6"/>
      <c r="BK8172" s="6"/>
      <c r="BL8172" s="6"/>
      <c r="BM8172" s="6"/>
      <c r="BN8172" s="6"/>
      <c r="BO8172" s="6"/>
      <c r="BP8172" s="6"/>
      <c r="BQ8172" s="6"/>
      <c r="BR8172" s="6"/>
      <c r="BS8172" s="6"/>
      <c r="BT8172" s="6"/>
      <c r="BU8172" s="6"/>
      <c r="BV8172" s="6"/>
      <c r="BW8172" s="6"/>
      <c r="BX8172" s="6"/>
      <c r="BY8172" s="6"/>
      <c r="BZ8172" s="6"/>
      <c r="CA8172" s="6"/>
      <c r="CB8172" s="6"/>
      <c r="CC8172" s="6"/>
      <c r="CD8172" s="6"/>
      <c r="CE8172" s="6"/>
      <c r="CF8172" s="6"/>
      <c r="CG8172" s="6"/>
      <c r="CH8172" s="6"/>
    </row>
    <row r="8173" ht="15.15" hidden="1" spans="1:86">
      <c r="A8173" s="4">
        <v>44152.5001273148</v>
      </c>
      <c r="B8173" s="6" t="s">
        <v>15</v>
      </c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 t="s">
        <v>19315</v>
      </c>
      <c r="AF8173" s="6">
        <v>79213216400</v>
      </c>
      <c r="AG8173" s="6" t="s">
        <v>19316</v>
      </c>
      <c r="AH8173" s="6" t="s">
        <v>19317</v>
      </c>
      <c r="AI8173" s="6" t="s">
        <v>15095</v>
      </c>
      <c r="AJ8173" s="7">
        <v>122</v>
      </c>
      <c r="AK8173" s="6" t="s">
        <v>20</v>
      </c>
      <c r="AL8173" s="6"/>
      <c r="AM8173" s="6"/>
      <c r="AN8173" s="6"/>
      <c r="AO8173" s="6"/>
      <c r="AP8173" s="6"/>
      <c r="AQ8173" s="6"/>
      <c r="AR8173" s="6"/>
      <c r="AS8173" s="6"/>
      <c r="AT8173" s="6"/>
      <c r="AU8173" s="6"/>
      <c r="AV8173" s="6"/>
      <c r="AW8173" s="6"/>
      <c r="AX8173" s="6"/>
      <c r="AY8173" s="6"/>
      <c r="AZ8173" s="6"/>
      <c r="BA8173" s="6"/>
      <c r="BB8173" s="6"/>
      <c r="BC8173" s="6"/>
      <c r="BD8173" s="6"/>
      <c r="BE8173" s="6"/>
      <c r="BF8173" s="6"/>
      <c r="BG8173" s="6"/>
      <c r="BH8173" s="6"/>
      <c r="BI8173" s="6"/>
      <c r="BJ8173" s="6"/>
      <c r="BK8173" s="6"/>
      <c r="BL8173" s="6"/>
      <c r="BM8173" s="6"/>
      <c r="BN8173" s="6"/>
      <c r="BO8173" s="6"/>
      <c r="BP8173" s="6"/>
      <c r="BQ8173" s="6"/>
      <c r="BR8173" s="6"/>
      <c r="BS8173" s="6"/>
      <c r="BT8173" s="6"/>
      <c r="BU8173" s="6"/>
      <c r="BV8173" s="6"/>
      <c r="BW8173" s="6"/>
      <c r="BX8173" s="6"/>
      <c r="BY8173" s="6"/>
      <c r="BZ8173" s="6"/>
      <c r="CA8173" s="6"/>
      <c r="CB8173" s="6"/>
      <c r="CC8173" s="6"/>
      <c r="CD8173" s="6"/>
      <c r="CE8173" s="6"/>
      <c r="CF8173" s="6"/>
      <c r="CG8173" s="6"/>
      <c r="CH8173" s="6"/>
    </row>
    <row r="8174" ht="15.15" spans="1:86">
      <c r="A8174" s="4">
        <v>44152.5062962963</v>
      </c>
      <c r="B8174" s="5" t="s">
        <v>11</v>
      </c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6"/>
      <c r="AV8174" s="6"/>
      <c r="AW8174" s="6"/>
      <c r="AX8174" s="6"/>
      <c r="AY8174" s="6"/>
      <c r="AZ8174" s="6"/>
      <c r="BA8174" s="6"/>
      <c r="BB8174" s="6"/>
      <c r="BC8174" s="6"/>
      <c r="BD8174" s="6"/>
      <c r="BE8174" s="6"/>
      <c r="BF8174" s="6"/>
      <c r="BG8174" s="6"/>
      <c r="BH8174" s="6"/>
      <c r="BI8174" s="6"/>
      <c r="BJ8174" s="6"/>
      <c r="BK8174" s="6"/>
      <c r="BL8174" s="6"/>
      <c r="BM8174" s="6"/>
      <c r="BN8174" s="6"/>
      <c r="BO8174" s="6" t="s">
        <v>19318</v>
      </c>
      <c r="BP8174" s="6">
        <v>79818638256</v>
      </c>
      <c r="BQ8174" s="6" t="s">
        <v>19319</v>
      </c>
      <c r="BR8174" s="6" t="s">
        <v>19320</v>
      </c>
      <c r="BS8174" s="6" t="s">
        <v>14342</v>
      </c>
      <c r="BT8174" s="7">
        <v>614</v>
      </c>
      <c r="BU8174" s="8">
        <v>44152</v>
      </c>
      <c r="BV8174" s="6"/>
      <c r="BW8174" s="6"/>
      <c r="BX8174" s="6"/>
      <c r="BY8174" s="6"/>
      <c r="BZ8174" s="6"/>
      <c r="CA8174" s="6"/>
      <c r="CB8174" s="6"/>
      <c r="CC8174" s="6"/>
      <c r="CD8174" s="6"/>
      <c r="CE8174" s="6"/>
      <c r="CF8174" s="6"/>
      <c r="CG8174" s="6"/>
      <c r="CH8174" s="6"/>
    </row>
    <row r="8175" ht="15.15" hidden="1" spans="1:86">
      <c r="A8175" s="4">
        <v>44152.5220023148</v>
      </c>
      <c r="B8175" s="5" t="s">
        <v>65</v>
      </c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 t="s">
        <v>19321</v>
      </c>
      <c r="R8175" s="6">
        <v>79110174587</v>
      </c>
      <c r="S8175" s="6" t="s">
        <v>19322</v>
      </c>
      <c r="T8175" s="6" t="s">
        <v>19323</v>
      </c>
      <c r="U8175" s="6" t="s">
        <v>5528</v>
      </c>
      <c r="V8175" s="7">
        <v>201</v>
      </c>
      <c r="W8175" s="8">
        <v>44152</v>
      </c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  <c r="AU8175" s="6"/>
      <c r="AV8175" s="6"/>
      <c r="AW8175" s="6"/>
      <c r="AX8175" s="6"/>
      <c r="AY8175" s="6"/>
      <c r="AZ8175" s="6"/>
      <c r="BA8175" s="6"/>
      <c r="BB8175" s="6"/>
      <c r="BC8175" s="6"/>
      <c r="BD8175" s="6"/>
      <c r="BE8175" s="6"/>
      <c r="BF8175" s="6"/>
      <c r="BG8175" s="6"/>
      <c r="BH8175" s="6"/>
      <c r="BI8175" s="6"/>
      <c r="BJ8175" s="6"/>
      <c r="BK8175" s="6"/>
      <c r="BL8175" s="6"/>
      <c r="BM8175" s="6"/>
      <c r="BN8175" s="6"/>
      <c r="BO8175" s="6"/>
      <c r="BP8175" s="6"/>
      <c r="BQ8175" s="6"/>
      <c r="BR8175" s="6"/>
      <c r="BS8175" s="6"/>
      <c r="BT8175" s="6"/>
      <c r="BU8175" s="6"/>
      <c r="BV8175" s="6"/>
      <c r="BW8175" s="6"/>
      <c r="BX8175" s="6"/>
      <c r="BY8175" s="6"/>
      <c r="BZ8175" s="6"/>
      <c r="CA8175" s="6"/>
      <c r="CB8175" s="6"/>
      <c r="CC8175" s="6"/>
      <c r="CD8175" s="6"/>
      <c r="CE8175" s="6"/>
      <c r="CF8175" s="6"/>
      <c r="CG8175" s="6"/>
      <c r="CH8175" s="6"/>
    </row>
    <row r="8176" ht="15.15" hidden="1" spans="1:86">
      <c r="A8176" s="4">
        <v>44152.5238541667</v>
      </c>
      <c r="B8176" s="5" t="s">
        <v>65</v>
      </c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 t="s">
        <v>19321</v>
      </c>
      <c r="R8176" s="6">
        <v>79110174587</v>
      </c>
      <c r="S8176" s="6" t="s">
        <v>19322</v>
      </c>
      <c r="T8176" s="6" t="s">
        <v>19323</v>
      </c>
      <c r="U8176" s="6" t="s">
        <v>1988</v>
      </c>
      <c r="V8176" s="6" t="s">
        <v>5809</v>
      </c>
      <c r="W8176" s="8">
        <v>44152</v>
      </c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6"/>
      <c r="AV8176" s="6"/>
      <c r="AW8176" s="6"/>
      <c r="AX8176" s="6"/>
      <c r="AY8176" s="6"/>
      <c r="AZ8176" s="6"/>
      <c r="BA8176" s="6"/>
      <c r="BB8176" s="6"/>
      <c r="BC8176" s="6"/>
      <c r="BD8176" s="6"/>
      <c r="BE8176" s="6"/>
      <c r="BF8176" s="6"/>
      <c r="BG8176" s="6"/>
      <c r="BH8176" s="6"/>
      <c r="BI8176" s="6"/>
      <c r="BJ8176" s="6"/>
      <c r="BK8176" s="6"/>
      <c r="BL8176" s="6"/>
      <c r="BM8176" s="6"/>
      <c r="BN8176" s="6"/>
      <c r="BO8176" s="6"/>
      <c r="BP8176" s="6"/>
      <c r="BQ8176" s="6"/>
      <c r="BR8176" s="6"/>
      <c r="BS8176" s="6"/>
      <c r="BT8176" s="6"/>
      <c r="BU8176" s="6"/>
      <c r="BV8176" s="6"/>
      <c r="BW8176" s="6"/>
      <c r="BX8176" s="6"/>
      <c r="BY8176" s="6"/>
      <c r="BZ8176" s="6"/>
      <c r="CA8176" s="6"/>
      <c r="CB8176" s="6"/>
      <c r="CC8176" s="6"/>
      <c r="CD8176" s="6"/>
      <c r="CE8176" s="6"/>
      <c r="CF8176" s="6"/>
      <c r="CG8176" s="6"/>
      <c r="CH8176" s="6"/>
    </row>
    <row r="8177" ht="15.15" hidden="1" spans="1:86">
      <c r="A8177" s="4">
        <v>44152.5279976852</v>
      </c>
      <c r="B8177" s="5" t="s">
        <v>169</v>
      </c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 t="s">
        <v>19324</v>
      </c>
      <c r="Y8177" s="7">
        <v>89118446694</v>
      </c>
      <c r="Z8177" s="6" t="s">
        <v>19325</v>
      </c>
      <c r="AA8177" s="6" t="s">
        <v>6289</v>
      </c>
      <c r="AB8177" s="6" t="s">
        <v>1242</v>
      </c>
      <c r="AC8177" s="7">
        <v>103</v>
      </c>
      <c r="AD8177" s="8">
        <v>44152</v>
      </c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6"/>
      <c r="AV8177" s="6"/>
      <c r="AW8177" s="6"/>
      <c r="AX8177" s="6"/>
      <c r="AY8177" s="6"/>
      <c r="AZ8177" s="6"/>
      <c r="BA8177" s="6"/>
      <c r="BB8177" s="6"/>
      <c r="BC8177" s="6"/>
      <c r="BD8177" s="6"/>
      <c r="BE8177" s="6"/>
      <c r="BF8177" s="6"/>
      <c r="BG8177" s="6"/>
      <c r="BH8177" s="6"/>
      <c r="BI8177" s="6"/>
      <c r="BJ8177" s="6"/>
      <c r="BK8177" s="6"/>
      <c r="BL8177" s="6"/>
      <c r="BM8177" s="6"/>
      <c r="BN8177" s="6"/>
      <c r="BO8177" s="6"/>
      <c r="BP8177" s="6"/>
      <c r="BQ8177" s="6"/>
      <c r="BR8177" s="6"/>
      <c r="BS8177" s="6"/>
      <c r="BT8177" s="6"/>
      <c r="BU8177" s="6"/>
      <c r="BV8177" s="6"/>
      <c r="BW8177" s="6"/>
      <c r="BX8177" s="6"/>
      <c r="BY8177" s="6"/>
      <c r="BZ8177" s="6"/>
      <c r="CA8177" s="6"/>
      <c r="CB8177" s="6"/>
      <c r="CC8177" s="6"/>
      <c r="CD8177" s="6"/>
      <c r="CE8177" s="6"/>
      <c r="CF8177" s="6"/>
      <c r="CG8177" s="6"/>
      <c r="CH8177" s="6"/>
    </row>
    <row r="8178" ht="15.15" hidden="1" spans="1:86">
      <c r="A8178" s="4">
        <v>44152.5295717593</v>
      </c>
      <c r="B8178" s="6" t="s">
        <v>15</v>
      </c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 t="s">
        <v>10093</v>
      </c>
      <c r="AF8178" s="6" t="s">
        <v>10094</v>
      </c>
      <c r="AG8178" s="6" t="s">
        <v>10095</v>
      </c>
      <c r="AH8178" s="6" t="s">
        <v>10096</v>
      </c>
      <c r="AI8178" s="6" t="s">
        <v>9682</v>
      </c>
      <c r="AJ8178" s="7">
        <v>101</v>
      </c>
      <c r="AK8178" s="6" t="s">
        <v>20</v>
      </c>
      <c r="AL8178" s="6"/>
      <c r="AM8178" s="6"/>
      <c r="AN8178" s="6"/>
      <c r="AO8178" s="6"/>
      <c r="AP8178" s="6"/>
      <c r="AQ8178" s="6"/>
      <c r="AR8178" s="6"/>
      <c r="AS8178" s="6"/>
      <c r="AT8178" s="6"/>
      <c r="AU8178" s="6"/>
      <c r="AV8178" s="6"/>
      <c r="AW8178" s="6"/>
      <c r="AX8178" s="6"/>
      <c r="AY8178" s="6"/>
      <c r="AZ8178" s="6"/>
      <c r="BA8178" s="6"/>
      <c r="BB8178" s="6"/>
      <c r="BC8178" s="6"/>
      <c r="BD8178" s="6"/>
      <c r="BE8178" s="6"/>
      <c r="BF8178" s="6"/>
      <c r="BG8178" s="6"/>
      <c r="BH8178" s="6"/>
      <c r="BI8178" s="6"/>
      <c r="BJ8178" s="6"/>
      <c r="BK8178" s="6"/>
      <c r="BL8178" s="6"/>
      <c r="BM8178" s="6"/>
      <c r="BN8178" s="6"/>
      <c r="BO8178" s="6"/>
      <c r="BP8178" s="6"/>
      <c r="BQ8178" s="6"/>
      <c r="BR8178" s="6"/>
      <c r="BS8178" s="6"/>
      <c r="BT8178" s="6"/>
      <c r="BU8178" s="6"/>
      <c r="BV8178" s="6"/>
      <c r="BW8178" s="6"/>
      <c r="BX8178" s="6"/>
      <c r="BY8178" s="6"/>
      <c r="BZ8178" s="6"/>
      <c r="CA8178" s="6"/>
      <c r="CB8178" s="6"/>
      <c r="CC8178" s="6"/>
      <c r="CD8178" s="6"/>
      <c r="CE8178" s="6"/>
      <c r="CF8178" s="6"/>
      <c r="CG8178" s="6"/>
      <c r="CH8178" s="6"/>
    </row>
    <row r="8179" ht="15.15" hidden="1" spans="1:86">
      <c r="A8179" s="4">
        <v>44152.5320138889</v>
      </c>
      <c r="B8179" s="5" t="s">
        <v>192</v>
      </c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6"/>
      <c r="AV8179" s="6"/>
      <c r="AW8179" s="6"/>
      <c r="AX8179" s="6"/>
      <c r="AY8179" s="6"/>
      <c r="AZ8179" s="6" t="s">
        <v>18525</v>
      </c>
      <c r="BA8179" s="7">
        <v>89516480954</v>
      </c>
      <c r="BB8179" s="6" t="s">
        <v>19326</v>
      </c>
      <c r="BC8179" s="6" t="s">
        <v>19327</v>
      </c>
      <c r="BD8179" s="6" t="s">
        <v>4425</v>
      </c>
      <c r="BE8179" s="7">
        <v>228</v>
      </c>
      <c r="BF8179" s="8">
        <v>44152</v>
      </c>
      <c r="BG8179" s="6"/>
      <c r="BH8179" s="6"/>
      <c r="BI8179" s="6"/>
      <c r="BJ8179" s="6"/>
      <c r="BK8179" s="6"/>
      <c r="BL8179" s="6"/>
      <c r="BM8179" s="6"/>
      <c r="BN8179" s="6"/>
      <c r="BO8179" s="6"/>
      <c r="BP8179" s="6"/>
      <c r="BQ8179" s="6"/>
      <c r="BR8179" s="6"/>
      <c r="BS8179" s="6"/>
      <c r="BT8179" s="6"/>
      <c r="BU8179" s="6"/>
      <c r="BV8179" s="6"/>
      <c r="BW8179" s="6"/>
      <c r="BX8179" s="6"/>
      <c r="BY8179" s="6"/>
      <c r="BZ8179" s="6"/>
      <c r="CA8179" s="6"/>
      <c r="CB8179" s="6"/>
      <c r="CC8179" s="6"/>
      <c r="CD8179" s="6"/>
      <c r="CE8179" s="6"/>
      <c r="CF8179" s="6"/>
      <c r="CG8179" s="6"/>
      <c r="CH8179" s="6"/>
    </row>
    <row r="8180" ht="15.15" spans="1:86">
      <c r="A8180" s="4">
        <v>44152.5334722222</v>
      </c>
      <c r="B8180" s="5" t="s">
        <v>11</v>
      </c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6"/>
      <c r="AV8180" s="6"/>
      <c r="AW8180" s="6"/>
      <c r="AX8180" s="6"/>
      <c r="AY8180" s="6"/>
      <c r="AZ8180" s="6"/>
      <c r="BA8180" s="6"/>
      <c r="BB8180" s="6"/>
      <c r="BC8180" s="6"/>
      <c r="BD8180" s="6"/>
      <c r="BE8180" s="6"/>
      <c r="BF8180" s="6"/>
      <c r="BG8180" s="6"/>
      <c r="BH8180" s="6"/>
      <c r="BI8180" s="6"/>
      <c r="BJ8180" s="6"/>
      <c r="BK8180" s="6"/>
      <c r="BL8180" s="6"/>
      <c r="BM8180" s="6"/>
      <c r="BN8180" s="6"/>
      <c r="BO8180" s="6" t="s">
        <v>19328</v>
      </c>
      <c r="BP8180" s="7">
        <v>89111012335</v>
      </c>
      <c r="BQ8180" s="6" t="s">
        <v>19329</v>
      </c>
      <c r="BR8180" s="6" t="s">
        <v>19330</v>
      </c>
      <c r="BS8180" s="6" t="s">
        <v>378</v>
      </c>
      <c r="BT8180" s="7">
        <v>158</v>
      </c>
      <c r="BU8180" s="8">
        <v>44152</v>
      </c>
      <c r="BV8180" s="6"/>
      <c r="BW8180" s="6"/>
      <c r="BX8180" s="6"/>
      <c r="BY8180" s="6"/>
      <c r="BZ8180" s="6"/>
      <c r="CA8180" s="6"/>
      <c r="CB8180" s="6"/>
      <c r="CC8180" s="6"/>
      <c r="CD8180" s="6"/>
      <c r="CE8180" s="6"/>
      <c r="CF8180" s="6"/>
      <c r="CG8180" s="6"/>
      <c r="CH8180" s="6"/>
    </row>
    <row r="8181" ht="15.15" hidden="1" spans="1:86">
      <c r="A8181" s="4">
        <v>44152.5337152778</v>
      </c>
      <c r="B8181" s="5" t="s">
        <v>192</v>
      </c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  <c r="AU8181" s="6"/>
      <c r="AV8181" s="6"/>
      <c r="AW8181" s="6"/>
      <c r="AX8181" s="6"/>
      <c r="AY8181" s="6"/>
      <c r="AZ8181" s="6" t="s">
        <v>19331</v>
      </c>
      <c r="BA8181" s="7">
        <v>89818926803</v>
      </c>
      <c r="BB8181" s="6" t="s">
        <v>19332</v>
      </c>
      <c r="BC8181" s="6" t="s">
        <v>19333</v>
      </c>
      <c r="BD8181" s="6" t="s">
        <v>4425</v>
      </c>
      <c r="BE8181" s="7">
        <v>228</v>
      </c>
      <c r="BF8181" s="8">
        <v>44152</v>
      </c>
      <c r="BG8181" s="6"/>
      <c r="BH8181" s="6"/>
      <c r="BI8181" s="6"/>
      <c r="BJ8181" s="6"/>
      <c r="BK8181" s="6"/>
      <c r="BL8181" s="6"/>
      <c r="BM8181" s="6"/>
      <c r="BN8181" s="6"/>
      <c r="BO8181" s="6"/>
      <c r="BP8181" s="6"/>
      <c r="BQ8181" s="6"/>
      <c r="BR8181" s="6"/>
      <c r="BS8181" s="6"/>
      <c r="BT8181" s="6"/>
      <c r="BU8181" s="6"/>
      <c r="BV8181" s="6"/>
      <c r="BW8181" s="6"/>
      <c r="BX8181" s="6"/>
      <c r="BY8181" s="6"/>
      <c r="BZ8181" s="6"/>
      <c r="CA8181" s="6"/>
      <c r="CB8181" s="6"/>
      <c r="CC8181" s="6"/>
      <c r="CD8181" s="6"/>
      <c r="CE8181" s="6"/>
      <c r="CF8181" s="6"/>
      <c r="CG8181" s="6"/>
      <c r="CH8181" s="6"/>
    </row>
    <row r="8182" ht="15.15" hidden="1" spans="1:86">
      <c r="A8182" s="4">
        <v>44152.5348263889</v>
      </c>
      <c r="B8182" s="6" t="s">
        <v>15</v>
      </c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 t="s">
        <v>19334</v>
      </c>
      <c r="AF8182" s="6">
        <v>79219008278</v>
      </c>
      <c r="AG8182" s="6" t="s">
        <v>19335</v>
      </c>
      <c r="AH8182" s="6" t="s">
        <v>19336</v>
      </c>
      <c r="AI8182" s="6" t="s">
        <v>1166</v>
      </c>
      <c r="AJ8182" s="7">
        <v>201</v>
      </c>
      <c r="AK8182" s="6" t="s">
        <v>1071</v>
      </c>
      <c r="AL8182" s="6"/>
      <c r="AM8182" s="6"/>
      <c r="AN8182" s="6"/>
      <c r="AO8182" s="6"/>
      <c r="AP8182" s="6"/>
      <c r="AQ8182" s="6"/>
      <c r="AR8182" s="6"/>
      <c r="AS8182" s="6"/>
      <c r="AT8182" s="6"/>
      <c r="AU8182" s="6"/>
      <c r="AV8182" s="6"/>
      <c r="AW8182" s="6"/>
      <c r="AX8182" s="6"/>
      <c r="AY8182" s="6"/>
      <c r="AZ8182" s="6"/>
      <c r="BA8182" s="6"/>
      <c r="BB8182" s="6"/>
      <c r="BC8182" s="6"/>
      <c r="BD8182" s="6"/>
      <c r="BE8182" s="6"/>
      <c r="BF8182" s="6"/>
      <c r="BG8182" s="6"/>
      <c r="BH8182" s="6"/>
      <c r="BI8182" s="6"/>
      <c r="BJ8182" s="6"/>
      <c r="BK8182" s="6"/>
      <c r="BL8182" s="6"/>
      <c r="BM8182" s="6"/>
      <c r="BN8182" s="6"/>
      <c r="BO8182" s="6"/>
      <c r="BP8182" s="6"/>
      <c r="BQ8182" s="6"/>
      <c r="BR8182" s="6"/>
      <c r="BS8182" s="6"/>
      <c r="BT8182" s="6"/>
      <c r="BU8182" s="6"/>
      <c r="BV8182" s="6"/>
      <c r="BW8182" s="6"/>
      <c r="BX8182" s="6"/>
      <c r="BY8182" s="6"/>
      <c r="BZ8182" s="6"/>
      <c r="CA8182" s="6"/>
      <c r="CB8182" s="6"/>
      <c r="CC8182" s="6"/>
      <c r="CD8182" s="6"/>
      <c r="CE8182" s="6"/>
      <c r="CF8182" s="6"/>
      <c r="CG8182" s="6"/>
      <c r="CH8182" s="6"/>
    </row>
    <row r="8183" ht="15.15" hidden="1" spans="1:86">
      <c r="A8183" s="4">
        <v>44152.5350347222</v>
      </c>
      <c r="B8183" s="5" t="s">
        <v>192</v>
      </c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  <c r="AU8183" s="6"/>
      <c r="AV8183" s="6"/>
      <c r="AW8183" s="6"/>
      <c r="AX8183" s="6"/>
      <c r="AY8183" s="6"/>
      <c r="AZ8183" s="6" t="s">
        <v>19337</v>
      </c>
      <c r="BA8183" s="7">
        <v>89118410908</v>
      </c>
      <c r="BB8183" s="6" t="s">
        <v>19338</v>
      </c>
      <c r="BC8183" s="6" t="s">
        <v>19339</v>
      </c>
      <c r="BD8183" s="6" t="s">
        <v>4425</v>
      </c>
      <c r="BE8183" s="7">
        <v>228</v>
      </c>
      <c r="BF8183" s="8">
        <v>44152</v>
      </c>
      <c r="BG8183" s="6"/>
      <c r="BH8183" s="6"/>
      <c r="BI8183" s="6"/>
      <c r="BJ8183" s="6"/>
      <c r="BK8183" s="6"/>
      <c r="BL8183" s="6"/>
      <c r="BM8183" s="6"/>
      <c r="BN8183" s="6"/>
      <c r="BO8183" s="6"/>
      <c r="BP8183" s="6"/>
      <c r="BQ8183" s="6"/>
      <c r="BR8183" s="6"/>
      <c r="BS8183" s="6"/>
      <c r="BT8183" s="6"/>
      <c r="BU8183" s="6"/>
      <c r="BV8183" s="6"/>
      <c r="BW8183" s="6"/>
      <c r="BX8183" s="6"/>
      <c r="BY8183" s="6"/>
      <c r="BZ8183" s="6"/>
      <c r="CA8183" s="6"/>
      <c r="CB8183" s="6"/>
      <c r="CC8183" s="6"/>
      <c r="CD8183" s="6"/>
      <c r="CE8183" s="6"/>
      <c r="CF8183" s="6"/>
      <c r="CG8183" s="6"/>
      <c r="CH8183" s="6"/>
    </row>
    <row r="8184" ht="15.15" hidden="1" spans="1:86">
      <c r="A8184" s="4">
        <v>44152.5361574074</v>
      </c>
      <c r="B8184" s="5" t="s">
        <v>65</v>
      </c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 t="s">
        <v>19340</v>
      </c>
      <c r="R8184" s="6">
        <v>79052662096</v>
      </c>
      <c r="S8184" s="6" t="s">
        <v>19341</v>
      </c>
      <c r="T8184" s="6" t="s">
        <v>19342</v>
      </c>
      <c r="U8184" s="6" t="s">
        <v>179</v>
      </c>
      <c r="V8184" s="7">
        <v>501</v>
      </c>
      <c r="W8184" s="8">
        <v>44152</v>
      </c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6"/>
      <c r="AV8184" s="6"/>
      <c r="AW8184" s="6"/>
      <c r="AX8184" s="6"/>
      <c r="AY8184" s="6"/>
      <c r="AZ8184" s="6"/>
      <c r="BA8184" s="6"/>
      <c r="BB8184" s="6"/>
      <c r="BC8184" s="6"/>
      <c r="BD8184" s="6"/>
      <c r="BE8184" s="6"/>
      <c r="BF8184" s="6"/>
      <c r="BG8184" s="6"/>
      <c r="BH8184" s="6"/>
      <c r="BI8184" s="6"/>
      <c r="BJ8184" s="6"/>
      <c r="BK8184" s="6"/>
      <c r="BL8184" s="6"/>
      <c r="BM8184" s="6"/>
      <c r="BN8184" s="6"/>
      <c r="BO8184" s="6"/>
      <c r="BP8184" s="6"/>
      <c r="BQ8184" s="6"/>
      <c r="BR8184" s="6"/>
      <c r="BS8184" s="6"/>
      <c r="BT8184" s="6"/>
      <c r="BU8184" s="6"/>
      <c r="BV8184" s="6"/>
      <c r="BW8184" s="6"/>
      <c r="BX8184" s="6"/>
      <c r="BY8184" s="6"/>
      <c r="BZ8184" s="6"/>
      <c r="CA8184" s="6"/>
      <c r="CB8184" s="6"/>
      <c r="CC8184" s="6"/>
      <c r="CD8184" s="6"/>
      <c r="CE8184" s="6"/>
      <c r="CF8184" s="6"/>
      <c r="CG8184" s="6"/>
      <c r="CH8184" s="6"/>
    </row>
    <row r="8185" ht="15.15" hidden="1" spans="1:86">
      <c r="A8185" s="4">
        <v>44152.5366782407</v>
      </c>
      <c r="B8185" s="5" t="s">
        <v>192</v>
      </c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6"/>
      <c r="AS8185" s="6"/>
      <c r="AT8185" s="6"/>
      <c r="AU8185" s="6"/>
      <c r="AV8185" s="6"/>
      <c r="AW8185" s="6"/>
      <c r="AX8185" s="6"/>
      <c r="AY8185" s="6"/>
      <c r="AZ8185" s="6" t="s">
        <v>2110</v>
      </c>
      <c r="BA8185" s="7">
        <v>89215741218</v>
      </c>
      <c r="BB8185" s="6" t="s">
        <v>19343</v>
      </c>
      <c r="BC8185" s="6" t="s">
        <v>19344</v>
      </c>
      <c r="BD8185" s="6" t="s">
        <v>4425</v>
      </c>
      <c r="BE8185" s="7">
        <v>228</v>
      </c>
      <c r="BF8185" s="8">
        <v>44152</v>
      </c>
      <c r="BG8185" s="6"/>
      <c r="BH8185" s="6"/>
      <c r="BI8185" s="6"/>
      <c r="BJ8185" s="6"/>
      <c r="BK8185" s="6"/>
      <c r="BL8185" s="6"/>
      <c r="BM8185" s="6"/>
      <c r="BN8185" s="6"/>
      <c r="BO8185" s="6"/>
      <c r="BP8185" s="6"/>
      <c r="BQ8185" s="6"/>
      <c r="BR8185" s="6"/>
      <c r="BS8185" s="6"/>
      <c r="BT8185" s="6"/>
      <c r="BU8185" s="6"/>
      <c r="BV8185" s="6"/>
      <c r="BW8185" s="6"/>
      <c r="BX8185" s="6"/>
      <c r="BY8185" s="6"/>
      <c r="BZ8185" s="6"/>
      <c r="CA8185" s="6"/>
      <c r="CB8185" s="6"/>
      <c r="CC8185" s="6"/>
      <c r="CD8185" s="6"/>
      <c r="CE8185" s="6"/>
      <c r="CF8185" s="6"/>
      <c r="CG8185" s="6"/>
      <c r="CH8185" s="6"/>
    </row>
    <row r="8186" ht="15.15" hidden="1" spans="1:86">
      <c r="A8186" s="4">
        <v>44152.5380555556</v>
      </c>
      <c r="B8186" s="5" t="s">
        <v>192</v>
      </c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6"/>
      <c r="AS8186" s="6"/>
      <c r="AT8186" s="6"/>
      <c r="AU8186" s="6"/>
      <c r="AV8186" s="6"/>
      <c r="AW8186" s="6"/>
      <c r="AX8186" s="6"/>
      <c r="AY8186" s="6"/>
      <c r="AZ8186" s="6" t="s">
        <v>19345</v>
      </c>
      <c r="BA8186" s="7">
        <v>89219332507</v>
      </c>
      <c r="BB8186" s="6" t="s">
        <v>19346</v>
      </c>
      <c r="BC8186" s="6" t="s">
        <v>19347</v>
      </c>
      <c r="BD8186" s="6" t="s">
        <v>773</v>
      </c>
      <c r="BE8186" s="7">
        <v>112</v>
      </c>
      <c r="BF8186" s="8">
        <v>44152</v>
      </c>
      <c r="BG8186" s="6"/>
      <c r="BH8186" s="6"/>
      <c r="BI8186" s="6"/>
      <c r="BJ8186" s="6"/>
      <c r="BK8186" s="6"/>
      <c r="BL8186" s="6"/>
      <c r="BM8186" s="6"/>
      <c r="BN8186" s="6"/>
      <c r="BO8186" s="6"/>
      <c r="BP8186" s="6"/>
      <c r="BQ8186" s="6"/>
      <c r="BR8186" s="6"/>
      <c r="BS8186" s="6"/>
      <c r="BT8186" s="6"/>
      <c r="BU8186" s="6"/>
      <c r="BV8186" s="6"/>
      <c r="BW8186" s="6"/>
      <c r="BX8186" s="6"/>
      <c r="BY8186" s="6"/>
      <c r="BZ8186" s="6"/>
      <c r="CA8186" s="6"/>
      <c r="CB8186" s="6"/>
      <c r="CC8186" s="6"/>
      <c r="CD8186" s="6"/>
      <c r="CE8186" s="6"/>
      <c r="CF8186" s="6"/>
      <c r="CG8186" s="6"/>
      <c r="CH8186" s="6"/>
    </row>
    <row r="8187" ht="15.15" hidden="1" spans="1:86">
      <c r="A8187" s="4">
        <v>44152.539212963</v>
      </c>
      <c r="B8187" s="5" t="s">
        <v>192</v>
      </c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6"/>
      <c r="AS8187" s="6"/>
      <c r="AT8187" s="6"/>
      <c r="AU8187" s="6"/>
      <c r="AV8187" s="6"/>
      <c r="AW8187" s="6"/>
      <c r="AX8187" s="6"/>
      <c r="AY8187" s="6"/>
      <c r="AZ8187" s="6" t="s">
        <v>19348</v>
      </c>
      <c r="BA8187" s="7">
        <v>89210066300</v>
      </c>
      <c r="BB8187" s="6" t="s">
        <v>19349</v>
      </c>
      <c r="BC8187" s="6" t="s">
        <v>19350</v>
      </c>
      <c r="BD8187" s="6" t="s">
        <v>773</v>
      </c>
      <c r="BE8187" s="7">
        <v>112</v>
      </c>
      <c r="BF8187" s="8">
        <v>44152</v>
      </c>
      <c r="BG8187" s="6"/>
      <c r="BH8187" s="6"/>
      <c r="BI8187" s="6"/>
      <c r="BJ8187" s="6"/>
      <c r="BK8187" s="6"/>
      <c r="BL8187" s="6"/>
      <c r="BM8187" s="6"/>
      <c r="BN8187" s="6"/>
      <c r="BO8187" s="6"/>
      <c r="BP8187" s="6"/>
      <c r="BQ8187" s="6"/>
      <c r="BR8187" s="6"/>
      <c r="BS8187" s="6"/>
      <c r="BT8187" s="6"/>
      <c r="BU8187" s="6"/>
      <c r="BV8187" s="6"/>
      <c r="BW8187" s="6"/>
      <c r="BX8187" s="6"/>
      <c r="BY8187" s="6"/>
      <c r="BZ8187" s="6"/>
      <c r="CA8187" s="6"/>
      <c r="CB8187" s="6"/>
      <c r="CC8187" s="6"/>
      <c r="CD8187" s="6"/>
      <c r="CE8187" s="6"/>
      <c r="CF8187" s="6"/>
      <c r="CG8187" s="6"/>
      <c r="CH8187" s="6"/>
    </row>
    <row r="8188" ht="15.15" hidden="1" spans="1:86">
      <c r="A8188" s="4">
        <v>44152.5409722222</v>
      </c>
      <c r="B8188" s="5" t="s">
        <v>192</v>
      </c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6"/>
      <c r="AS8188" s="6"/>
      <c r="AT8188" s="6"/>
      <c r="AU8188" s="6"/>
      <c r="AV8188" s="6"/>
      <c r="AW8188" s="6"/>
      <c r="AX8188" s="6"/>
      <c r="AY8188" s="6"/>
      <c r="AZ8188" s="6" t="s">
        <v>19351</v>
      </c>
      <c r="BA8188" s="7">
        <v>89602421419</v>
      </c>
      <c r="BB8188" s="6" t="s">
        <v>19352</v>
      </c>
      <c r="BC8188" s="6" t="s">
        <v>19353</v>
      </c>
      <c r="BD8188" s="6" t="s">
        <v>773</v>
      </c>
      <c r="BE8188" s="7">
        <v>112</v>
      </c>
      <c r="BF8188" s="8">
        <v>44152</v>
      </c>
      <c r="BG8188" s="6"/>
      <c r="BH8188" s="6"/>
      <c r="BI8188" s="6"/>
      <c r="BJ8188" s="6"/>
      <c r="BK8188" s="6"/>
      <c r="BL8188" s="6"/>
      <c r="BM8188" s="6"/>
      <c r="BN8188" s="6"/>
      <c r="BO8188" s="6"/>
      <c r="BP8188" s="6"/>
      <c r="BQ8188" s="6"/>
      <c r="BR8188" s="6"/>
      <c r="BS8188" s="6"/>
      <c r="BT8188" s="6"/>
      <c r="BU8188" s="6"/>
      <c r="BV8188" s="6"/>
      <c r="BW8188" s="6"/>
      <c r="BX8188" s="6"/>
      <c r="BY8188" s="6"/>
      <c r="BZ8188" s="6"/>
      <c r="CA8188" s="6"/>
      <c r="CB8188" s="6"/>
      <c r="CC8188" s="6"/>
      <c r="CD8188" s="6"/>
      <c r="CE8188" s="6"/>
      <c r="CF8188" s="6"/>
      <c r="CG8188" s="6"/>
      <c r="CH8188" s="6"/>
    </row>
    <row r="8189" ht="15.15" hidden="1" spans="1:86">
      <c r="A8189" s="4">
        <v>44152.5542939815</v>
      </c>
      <c r="B8189" s="6" t="s">
        <v>365</v>
      </c>
      <c r="C8189" s="6" t="s">
        <v>19354</v>
      </c>
      <c r="D8189" s="6">
        <v>79219334441</v>
      </c>
      <c r="E8189" s="6" t="s">
        <v>19355</v>
      </c>
      <c r="F8189" s="6" t="s">
        <v>19356</v>
      </c>
      <c r="G8189" s="6" t="s">
        <v>19357</v>
      </c>
      <c r="H8189" s="7">
        <v>403</v>
      </c>
      <c r="I8189" s="8">
        <v>44136</v>
      </c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6"/>
      <c r="AV8189" s="6"/>
      <c r="AW8189" s="6"/>
      <c r="AX8189" s="6"/>
      <c r="AY8189" s="6"/>
      <c r="AZ8189" s="6"/>
      <c r="BA8189" s="6"/>
      <c r="BB8189" s="6"/>
      <c r="BC8189" s="6"/>
      <c r="BD8189" s="6"/>
      <c r="BE8189" s="6"/>
      <c r="BF8189" s="6"/>
      <c r="BG8189" s="6"/>
      <c r="BH8189" s="6"/>
      <c r="BI8189" s="6"/>
      <c r="BJ8189" s="6"/>
      <c r="BK8189" s="6"/>
      <c r="BL8189" s="6"/>
      <c r="BM8189" s="6"/>
      <c r="BN8189" s="6"/>
      <c r="BO8189" s="6"/>
      <c r="BP8189" s="6"/>
      <c r="BQ8189" s="6"/>
      <c r="BR8189" s="6"/>
      <c r="BS8189" s="6"/>
      <c r="BT8189" s="6"/>
      <c r="BU8189" s="6"/>
      <c r="BV8189" s="6"/>
      <c r="BW8189" s="6"/>
      <c r="BX8189" s="6"/>
      <c r="BY8189" s="6"/>
      <c r="BZ8189" s="6"/>
      <c r="CA8189" s="6"/>
      <c r="CB8189" s="6"/>
      <c r="CC8189" s="6"/>
      <c r="CD8189" s="6"/>
      <c r="CE8189" s="6"/>
      <c r="CF8189" s="6"/>
      <c r="CG8189" s="6"/>
      <c r="CH8189" s="6"/>
    </row>
    <row r="8190" ht="15.15" hidden="1" spans="1:86">
      <c r="A8190" s="4">
        <v>44152.5719097222</v>
      </c>
      <c r="B8190" s="5" t="s">
        <v>169</v>
      </c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 t="s">
        <v>19340</v>
      </c>
      <c r="Y8190" s="6">
        <v>79052662096</v>
      </c>
      <c r="Z8190" s="6" t="s">
        <v>19341</v>
      </c>
      <c r="AA8190" s="6" t="s">
        <v>19342</v>
      </c>
      <c r="AB8190" s="6" t="s">
        <v>5462</v>
      </c>
      <c r="AC8190" s="7">
        <v>301</v>
      </c>
      <c r="AD8190" s="8">
        <v>44152</v>
      </c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  <c r="AV8190" s="6"/>
      <c r="AW8190" s="6"/>
      <c r="AX8190" s="6"/>
      <c r="AY8190" s="6"/>
      <c r="AZ8190" s="6"/>
      <c r="BA8190" s="6"/>
      <c r="BB8190" s="6"/>
      <c r="BC8190" s="6"/>
      <c r="BD8190" s="6"/>
      <c r="BE8190" s="6"/>
      <c r="BF8190" s="6"/>
      <c r="BG8190" s="6"/>
      <c r="BH8190" s="6"/>
      <c r="BI8190" s="6"/>
      <c r="BJ8190" s="6"/>
      <c r="BK8190" s="6"/>
      <c r="BL8190" s="6"/>
      <c r="BM8190" s="6"/>
      <c r="BN8190" s="6"/>
      <c r="BO8190" s="6"/>
      <c r="BP8190" s="6"/>
      <c r="BQ8190" s="6"/>
      <c r="BR8190" s="6"/>
      <c r="BS8190" s="6"/>
      <c r="BT8190" s="6"/>
      <c r="BU8190" s="6"/>
      <c r="BV8190" s="6"/>
      <c r="BW8190" s="6"/>
      <c r="BX8190" s="6"/>
      <c r="BY8190" s="6"/>
      <c r="BZ8190" s="6"/>
      <c r="CA8190" s="6"/>
      <c r="CB8190" s="6"/>
      <c r="CC8190" s="6"/>
      <c r="CD8190" s="6"/>
      <c r="CE8190" s="6"/>
      <c r="CF8190" s="6"/>
      <c r="CG8190" s="6"/>
      <c r="CH8190" s="6"/>
    </row>
    <row r="8191" ht="15.15" hidden="1" spans="1:86">
      <c r="A8191" s="4">
        <v>44152.5729976852</v>
      </c>
      <c r="B8191" s="6" t="s">
        <v>365</v>
      </c>
      <c r="C8191" s="6" t="s">
        <v>13789</v>
      </c>
      <c r="D8191" s="6">
        <v>79219504850</v>
      </c>
      <c r="E8191" s="6" t="s">
        <v>13790</v>
      </c>
      <c r="F8191" s="6" t="s">
        <v>13791</v>
      </c>
      <c r="G8191" s="6" t="s">
        <v>369</v>
      </c>
      <c r="H8191" s="7">
        <v>401</v>
      </c>
      <c r="I8191" s="8">
        <v>44146</v>
      </c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6"/>
      <c r="AV8191" s="6"/>
      <c r="AW8191" s="6"/>
      <c r="AX8191" s="6"/>
      <c r="AY8191" s="6"/>
      <c r="AZ8191" s="6"/>
      <c r="BA8191" s="6"/>
      <c r="BB8191" s="6"/>
      <c r="BC8191" s="6"/>
      <c r="BD8191" s="6"/>
      <c r="BE8191" s="6"/>
      <c r="BF8191" s="6"/>
      <c r="BG8191" s="6"/>
      <c r="BH8191" s="6"/>
      <c r="BI8191" s="6"/>
      <c r="BJ8191" s="6"/>
      <c r="BK8191" s="6"/>
      <c r="BL8191" s="6"/>
      <c r="BM8191" s="6"/>
      <c r="BN8191" s="6"/>
      <c r="BO8191" s="6"/>
      <c r="BP8191" s="6"/>
      <c r="BQ8191" s="6"/>
      <c r="BR8191" s="6"/>
      <c r="BS8191" s="6"/>
      <c r="BT8191" s="6"/>
      <c r="BU8191" s="6"/>
      <c r="BV8191" s="6"/>
      <c r="BW8191" s="6"/>
      <c r="BX8191" s="6"/>
      <c r="BY8191" s="6"/>
      <c r="BZ8191" s="6"/>
      <c r="CA8191" s="6"/>
      <c r="CB8191" s="6"/>
      <c r="CC8191" s="6"/>
      <c r="CD8191" s="6"/>
      <c r="CE8191" s="6"/>
      <c r="CF8191" s="6"/>
      <c r="CG8191" s="6"/>
      <c r="CH8191" s="6"/>
    </row>
    <row r="8192" ht="15.15" spans="1:86">
      <c r="A8192" s="4">
        <v>44152.5926967593</v>
      </c>
      <c r="B8192" s="5" t="s">
        <v>11</v>
      </c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  <c r="AV8192" s="6"/>
      <c r="AW8192" s="6"/>
      <c r="AX8192" s="6"/>
      <c r="AY8192" s="6"/>
      <c r="AZ8192" s="6"/>
      <c r="BA8192" s="6"/>
      <c r="BB8192" s="6"/>
      <c r="BC8192" s="6"/>
      <c r="BD8192" s="6"/>
      <c r="BE8192" s="6"/>
      <c r="BF8192" s="6"/>
      <c r="BG8192" s="6"/>
      <c r="BH8192" s="6"/>
      <c r="BI8192" s="6"/>
      <c r="BJ8192" s="6"/>
      <c r="BK8192" s="6"/>
      <c r="BL8192" s="6"/>
      <c r="BM8192" s="6"/>
      <c r="BN8192" s="6"/>
      <c r="BO8192" s="6" t="s">
        <v>19358</v>
      </c>
      <c r="BP8192" s="7">
        <v>89112555981</v>
      </c>
      <c r="BQ8192" s="6" t="s">
        <v>19359</v>
      </c>
      <c r="BR8192" s="6" t="s">
        <v>19360</v>
      </c>
      <c r="BS8192" s="6" t="s">
        <v>1028</v>
      </c>
      <c r="BT8192" s="7">
        <v>125</v>
      </c>
      <c r="BU8192" s="8">
        <v>44152</v>
      </c>
      <c r="BV8192" s="6"/>
      <c r="BW8192" s="6"/>
      <c r="BX8192" s="6"/>
      <c r="BY8192" s="6"/>
      <c r="BZ8192" s="6"/>
      <c r="CA8192" s="6"/>
      <c r="CB8192" s="6"/>
      <c r="CC8192" s="6"/>
      <c r="CD8192" s="6"/>
      <c r="CE8192" s="6"/>
      <c r="CF8192" s="6"/>
      <c r="CG8192" s="6"/>
      <c r="CH8192" s="6"/>
    </row>
    <row r="8193" ht="15.15" spans="1:86">
      <c r="A8193" s="4">
        <v>44152.594212963</v>
      </c>
      <c r="B8193" s="5" t="s">
        <v>11</v>
      </c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6"/>
      <c r="AV8193" s="6"/>
      <c r="AW8193" s="6"/>
      <c r="AX8193" s="6"/>
      <c r="AY8193" s="6"/>
      <c r="AZ8193" s="6"/>
      <c r="BA8193" s="6"/>
      <c r="BB8193" s="6"/>
      <c r="BC8193" s="6"/>
      <c r="BD8193" s="6"/>
      <c r="BE8193" s="6"/>
      <c r="BF8193" s="6"/>
      <c r="BG8193" s="6"/>
      <c r="BH8193" s="6"/>
      <c r="BI8193" s="6"/>
      <c r="BJ8193" s="6"/>
      <c r="BK8193" s="6"/>
      <c r="BL8193" s="6"/>
      <c r="BM8193" s="6"/>
      <c r="BN8193" s="6"/>
      <c r="BO8193" s="6" t="s">
        <v>19358</v>
      </c>
      <c r="BP8193" s="7">
        <v>8911255981</v>
      </c>
      <c r="BQ8193" s="6" t="s">
        <v>19359</v>
      </c>
      <c r="BR8193" s="6" t="s">
        <v>19361</v>
      </c>
      <c r="BS8193" s="6" t="s">
        <v>19362</v>
      </c>
      <c r="BT8193" s="7">
        <v>125</v>
      </c>
      <c r="BU8193" s="8">
        <v>44152</v>
      </c>
      <c r="BV8193" s="6"/>
      <c r="BW8193" s="6"/>
      <c r="BX8193" s="6"/>
      <c r="BY8193" s="6"/>
      <c r="BZ8193" s="6"/>
      <c r="CA8193" s="6"/>
      <c r="CB8193" s="6"/>
      <c r="CC8193" s="6"/>
      <c r="CD8193" s="6"/>
      <c r="CE8193" s="6"/>
      <c r="CF8193" s="6"/>
      <c r="CG8193" s="6"/>
      <c r="CH8193" s="6"/>
    </row>
    <row r="8194" ht="15.15" hidden="1" spans="1:86">
      <c r="A8194" s="4">
        <v>44152.6024421296</v>
      </c>
      <c r="B8194" s="5" t="s">
        <v>27</v>
      </c>
      <c r="C8194" s="6"/>
      <c r="D8194" s="6"/>
      <c r="E8194" s="6"/>
      <c r="F8194" s="6"/>
      <c r="G8194" s="6"/>
      <c r="H8194" s="6"/>
      <c r="I8194" s="6"/>
      <c r="J8194" s="6" t="s">
        <v>19363</v>
      </c>
      <c r="K8194" s="7">
        <v>89112555981</v>
      </c>
      <c r="L8194" s="6" t="s">
        <v>19359</v>
      </c>
      <c r="M8194" s="6" t="s">
        <v>19364</v>
      </c>
      <c r="N8194" s="6" t="s">
        <v>18000</v>
      </c>
      <c r="O8194" s="7">
        <v>101</v>
      </c>
      <c r="P8194" s="8">
        <v>44152</v>
      </c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  <c r="AV8194" s="6"/>
      <c r="AW8194" s="6"/>
      <c r="AX8194" s="6"/>
      <c r="AY8194" s="6"/>
      <c r="AZ8194" s="6"/>
      <c r="BA8194" s="6"/>
      <c r="BB8194" s="6"/>
      <c r="BC8194" s="6"/>
      <c r="BD8194" s="6"/>
      <c r="BE8194" s="6"/>
      <c r="BF8194" s="6"/>
      <c r="BG8194" s="6"/>
      <c r="BH8194" s="6"/>
      <c r="BI8194" s="6"/>
      <c r="BJ8194" s="6"/>
      <c r="BK8194" s="6"/>
      <c r="BL8194" s="6"/>
      <c r="BM8194" s="6"/>
      <c r="BN8194" s="6"/>
      <c r="BO8194" s="6"/>
      <c r="BP8194" s="6"/>
      <c r="BQ8194" s="6"/>
      <c r="BR8194" s="6"/>
      <c r="BS8194" s="6"/>
      <c r="BT8194" s="6"/>
      <c r="BU8194" s="6"/>
      <c r="BV8194" s="6"/>
      <c r="BW8194" s="6"/>
      <c r="BX8194" s="6"/>
      <c r="BY8194" s="6"/>
      <c r="BZ8194" s="6"/>
      <c r="CA8194" s="6"/>
      <c r="CB8194" s="6"/>
      <c r="CC8194" s="6"/>
      <c r="CD8194" s="6"/>
      <c r="CE8194" s="6"/>
      <c r="CF8194" s="6"/>
      <c r="CG8194" s="6"/>
      <c r="CH8194" s="6"/>
    </row>
    <row r="8195" ht="15.15" hidden="1" spans="1:86">
      <c r="A8195" s="4">
        <v>44152.6039236111</v>
      </c>
      <c r="B8195" s="5" t="s">
        <v>169</v>
      </c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 t="s">
        <v>6467</v>
      </c>
      <c r="Y8195" s="6">
        <v>79312079460</v>
      </c>
      <c r="Z8195" s="6" t="s">
        <v>6468</v>
      </c>
      <c r="AA8195" s="6" t="s">
        <v>6469</v>
      </c>
      <c r="AB8195" s="6" t="s">
        <v>19365</v>
      </c>
      <c r="AC8195" s="7">
        <v>116</v>
      </c>
      <c r="AD8195" s="8">
        <v>44152</v>
      </c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6"/>
      <c r="AV8195" s="6"/>
      <c r="AW8195" s="6"/>
      <c r="AX8195" s="6"/>
      <c r="AY8195" s="6"/>
      <c r="AZ8195" s="6"/>
      <c r="BA8195" s="6"/>
      <c r="BB8195" s="6"/>
      <c r="BC8195" s="6"/>
      <c r="BD8195" s="6"/>
      <c r="BE8195" s="6"/>
      <c r="BF8195" s="6"/>
      <c r="BG8195" s="6"/>
      <c r="BH8195" s="6"/>
      <c r="BI8195" s="6"/>
      <c r="BJ8195" s="6"/>
      <c r="BK8195" s="6"/>
      <c r="BL8195" s="6"/>
      <c r="BM8195" s="6"/>
      <c r="BN8195" s="6"/>
      <c r="BO8195" s="6"/>
      <c r="BP8195" s="6"/>
      <c r="BQ8195" s="6"/>
      <c r="BR8195" s="6"/>
      <c r="BS8195" s="6"/>
      <c r="BT8195" s="6"/>
      <c r="BU8195" s="6"/>
      <c r="BV8195" s="6"/>
      <c r="BW8195" s="6"/>
      <c r="BX8195" s="6"/>
      <c r="BY8195" s="6"/>
      <c r="BZ8195" s="6"/>
      <c r="CA8195" s="6"/>
      <c r="CB8195" s="6"/>
      <c r="CC8195" s="6"/>
      <c r="CD8195" s="6"/>
      <c r="CE8195" s="6"/>
      <c r="CF8195" s="6"/>
      <c r="CG8195" s="6"/>
      <c r="CH8195" s="6"/>
    </row>
    <row r="8196" ht="15.15" hidden="1" spans="1:86">
      <c r="A8196" s="4">
        <v>44152.6136111111</v>
      </c>
      <c r="B8196" s="5" t="s">
        <v>169</v>
      </c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 t="s">
        <v>6467</v>
      </c>
      <c r="Y8196" s="6">
        <v>79312079460</v>
      </c>
      <c r="Z8196" s="6" t="s">
        <v>6468</v>
      </c>
      <c r="AA8196" s="6" t="s">
        <v>6469</v>
      </c>
      <c r="AB8196" s="6" t="s">
        <v>1253</v>
      </c>
      <c r="AC8196" s="7">
        <v>116</v>
      </c>
      <c r="AD8196" s="8">
        <v>44152</v>
      </c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  <c r="AV8196" s="6"/>
      <c r="AW8196" s="6"/>
      <c r="AX8196" s="6"/>
      <c r="AY8196" s="6"/>
      <c r="AZ8196" s="6"/>
      <c r="BA8196" s="6"/>
      <c r="BB8196" s="6"/>
      <c r="BC8196" s="6"/>
      <c r="BD8196" s="6"/>
      <c r="BE8196" s="6"/>
      <c r="BF8196" s="6"/>
      <c r="BG8196" s="6"/>
      <c r="BH8196" s="6"/>
      <c r="BI8196" s="6"/>
      <c r="BJ8196" s="6"/>
      <c r="BK8196" s="6"/>
      <c r="BL8196" s="6"/>
      <c r="BM8196" s="6"/>
      <c r="BN8196" s="6"/>
      <c r="BO8196" s="6"/>
      <c r="BP8196" s="6"/>
      <c r="BQ8196" s="6"/>
      <c r="BR8196" s="6"/>
      <c r="BS8196" s="6"/>
      <c r="BT8196" s="6"/>
      <c r="BU8196" s="6"/>
      <c r="BV8196" s="6"/>
      <c r="BW8196" s="6"/>
      <c r="BX8196" s="6"/>
      <c r="BY8196" s="6"/>
      <c r="BZ8196" s="6"/>
      <c r="CA8196" s="6"/>
      <c r="CB8196" s="6"/>
      <c r="CC8196" s="6"/>
      <c r="CD8196" s="6"/>
      <c r="CE8196" s="6"/>
      <c r="CF8196" s="6"/>
      <c r="CG8196" s="6"/>
      <c r="CH8196" s="6"/>
    </row>
    <row r="8197" ht="15.15" hidden="1" spans="1:86">
      <c r="A8197" s="4">
        <v>44152.614537037</v>
      </c>
      <c r="B8197" s="5" t="s">
        <v>169</v>
      </c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 t="s">
        <v>6467</v>
      </c>
      <c r="Y8197" s="6">
        <v>79312079460</v>
      </c>
      <c r="Z8197" s="6" t="s">
        <v>6468</v>
      </c>
      <c r="AA8197" s="6" t="s">
        <v>6469</v>
      </c>
      <c r="AB8197" s="6" t="s">
        <v>1253</v>
      </c>
      <c r="AC8197" s="7">
        <v>117</v>
      </c>
      <c r="AD8197" s="8">
        <v>44152</v>
      </c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6"/>
      <c r="AV8197" s="6"/>
      <c r="AW8197" s="6"/>
      <c r="AX8197" s="6"/>
      <c r="AY8197" s="6"/>
      <c r="AZ8197" s="6"/>
      <c r="BA8197" s="6"/>
      <c r="BB8197" s="6"/>
      <c r="BC8197" s="6"/>
      <c r="BD8197" s="6"/>
      <c r="BE8197" s="6"/>
      <c r="BF8197" s="6"/>
      <c r="BG8197" s="6"/>
      <c r="BH8197" s="6"/>
      <c r="BI8197" s="6"/>
      <c r="BJ8197" s="6"/>
      <c r="BK8197" s="6"/>
      <c r="BL8197" s="6"/>
      <c r="BM8197" s="6"/>
      <c r="BN8197" s="6"/>
      <c r="BO8197" s="6"/>
      <c r="BP8197" s="6"/>
      <c r="BQ8197" s="6"/>
      <c r="BR8197" s="6"/>
      <c r="BS8197" s="6"/>
      <c r="BT8197" s="6"/>
      <c r="BU8197" s="6"/>
      <c r="BV8197" s="6"/>
      <c r="BW8197" s="6"/>
      <c r="BX8197" s="6"/>
      <c r="BY8197" s="6"/>
      <c r="BZ8197" s="6"/>
      <c r="CA8197" s="6"/>
      <c r="CB8197" s="6"/>
      <c r="CC8197" s="6"/>
      <c r="CD8197" s="6"/>
      <c r="CE8197" s="6"/>
      <c r="CF8197" s="6"/>
      <c r="CG8197" s="6"/>
      <c r="CH8197" s="6"/>
    </row>
    <row r="8198" ht="15.15" spans="1:86">
      <c r="A8198" s="4">
        <v>44152.6147685185</v>
      </c>
      <c r="B8198" s="5" t="s">
        <v>11</v>
      </c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6"/>
      <c r="AX8198" s="6"/>
      <c r="AY8198" s="6"/>
      <c r="AZ8198" s="6"/>
      <c r="BA8198" s="6"/>
      <c r="BB8198" s="6"/>
      <c r="BC8198" s="6"/>
      <c r="BD8198" s="6"/>
      <c r="BE8198" s="6"/>
      <c r="BF8198" s="6"/>
      <c r="BG8198" s="6"/>
      <c r="BH8198" s="6"/>
      <c r="BI8198" s="6"/>
      <c r="BJ8198" s="6"/>
      <c r="BK8198" s="6"/>
      <c r="BL8198" s="6"/>
      <c r="BM8198" s="6"/>
      <c r="BN8198" s="6"/>
      <c r="BO8198" s="6" t="s">
        <v>19366</v>
      </c>
      <c r="BP8198" s="7">
        <v>89219639737</v>
      </c>
      <c r="BQ8198" s="6" t="s">
        <v>19367</v>
      </c>
      <c r="BR8198" s="6" t="s">
        <v>19368</v>
      </c>
      <c r="BS8198" s="6" t="s">
        <v>12595</v>
      </c>
      <c r="BT8198" s="7">
        <v>162</v>
      </c>
      <c r="BU8198" s="8">
        <v>44152</v>
      </c>
      <c r="BV8198" s="6"/>
      <c r="BW8198" s="6"/>
      <c r="BX8198" s="6"/>
      <c r="BY8198" s="6"/>
      <c r="BZ8198" s="6"/>
      <c r="CA8198" s="6"/>
      <c r="CB8198" s="6"/>
      <c r="CC8198" s="6"/>
      <c r="CD8198" s="6"/>
      <c r="CE8198" s="6"/>
      <c r="CF8198" s="6"/>
      <c r="CG8198" s="6"/>
      <c r="CH8198" s="6"/>
    </row>
    <row r="8199" ht="15.15" spans="1:86">
      <c r="A8199" s="4">
        <v>44152.6163310185</v>
      </c>
      <c r="B8199" s="5" t="s">
        <v>11</v>
      </c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  <c r="AV8199" s="6"/>
      <c r="AW8199" s="6"/>
      <c r="AX8199" s="6"/>
      <c r="AY8199" s="6"/>
      <c r="AZ8199" s="6"/>
      <c r="BA8199" s="6"/>
      <c r="BB8199" s="6"/>
      <c r="BC8199" s="6"/>
      <c r="BD8199" s="6"/>
      <c r="BE8199" s="6"/>
      <c r="BF8199" s="6"/>
      <c r="BG8199" s="6"/>
      <c r="BH8199" s="6"/>
      <c r="BI8199" s="6"/>
      <c r="BJ8199" s="6"/>
      <c r="BK8199" s="6"/>
      <c r="BL8199" s="6"/>
      <c r="BM8199" s="6"/>
      <c r="BN8199" s="6"/>
      <c r="BO8199" s="6" t="s">
        <v>19369</v>
      </c>
      <c r="BP8199" s="6">
        <v>79516719784</v>
      </c>
      <c r="BQ8199" s="6" t="s">
        <v>19370</v>
      </c>
      <c r="BR8199" s="6" t="s">
        <v>19371</v>
      </c>
      <c r="BS8199" s="6" t="s">
        <v>1272</v>
      </c>
      <c r="BT8199" s="6" t="s">
        <v>1097</v>
      </c>
      <c r="BU8199" s="8">
        <v>44152</v>
      </c>
      <c r="BV8199" s="6"/>
      <c r="BW8199" s="6"/>
      <c r="BX8199" s="6"/>
      <c r="BY8199" s="6"/>
      <c r="BZ8199" s="6"/>
      <c r="CA8199" s="6"/>
      <c r="CB8199" s="6"/>
      <c r="CC8199" s="6"/>
      <c r="CD8199" s="6"/>
      <c r="CE8199" s="6"/>
      <c r="CF8199" s="6"/>
      <c r="CG8199" s="6"/>
      <c r="CH8199" s="6"/>
    </row>
    <row r="8200" ht="15.15" spans="1:86">
      <c r="A8200" s="4">
        <v>44152.6173148148</v>
      </c>
      <c r="B8200" s="5" t="s">
        <v>11</v>
      </c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  <c r="AV8200" s="6"/>
      <c r="AW8200" s="6"/>
      <c r="AX8200" s="6"/>
      <c r="AY8200" s="6"/>
      <c r="AZ8200" s="6"/>
      <c r="BA8200" s="6"/>
      <c r="BB8200" s="6"/>
      <c r="BC8200" s="6"/>
      <c r="BD8200" s="6"/>
      <c r="BE8200" s="6"/>
      <c r="BF8200" s="6"/>
      <c r="BG8200" s="6"/>
      <c r="BH8200" s="6"/>
      <c r="BI8200" s="6"/>
      <c r="BJ8200" s="6"/>
      <c r="BK8200" s="6"/>
      <c r="BL8200" s="6"/>
      <c r="BM8200" s="6"/>
      <c r="BN8200" s="6"/>
      <c r="BO8200" s="6" t="s">
        <v>19369</v>
      </c>
      <c r="BP8200" s="6">
        <v>79516719784</v>
      </c>
      <c r="BQ8200" s="6" t="s">
        <v>19372</v>
      </c>
      <c r="BR8200" s="6" t="s">
        <v>19371</v>
      </c>
      <c r="BS8200" s="6" t="s">
        <v>1272</v>
      </c>
      <c r="BT8200" s="7">
        <v>401</v>
      </c>
      <c r="BU8200" s="8">
        <v>44152</v>
      </c>
      <c r="BV8200" s="6"/>
      <c r="BW8200" s="6"/>
      <c r="BX8200" s="6"/>
      <c r="BY8200" s="6"/>
      <c r="BZ8200" s="6"/>
      <c r="CA8200" s="6"/>
      <c r="CB8200" s="6"/>
      <c r="CC8200" s="6"/>
      <c r="CD8200" s="6"/>
      <c r="CE8200" s="6"/>
      <c r="CF8200" s="6"/>
      <c r="CG8200" s="6"/>
      <c r="CH8200" s="6"/>
    </row>
    <row r="8201" ht="15.15" hidden="1" spans="1:86">
      <c r="A8201" s="4">
        <v>44152.6183101852</v>
      </c>
      <c r="B8201" s="6" t="s">
        <v>15</v>
      </c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 t="s">
        <v>12584</v>
      </c>
      <c r="AF8201" s="6">
        <v>79219008828</v>
      </c>
      <c r="AG8201" s="6" t="s">
        <v>12585</v>
      </c>
      <c r="AH8201" s="6" t="s">
        <v>12586</v>
      </c>
      <c r="AI8201" s="6" t="s">
        <v>3160</v>
      </c>
      <c r="AJ8201" s="7">
        <v>117</v>
      </c>
      <c r="AK8201" s="6" t="s">
        <v>26</v>
      </c>
      <c r="AL8201" s="6"/>
      <c r="AM8201" s="6"/>
      <c r="AN8201" s="6"/>
      <c r="AO8201" s="6"/>
      <c r="AP8201" s="6"/>
      <c r="AQ8201" s="6"/>
      <c r="AR8201" s="6"/>
      <c r="AS8201" s="6"/>
      <c r="AT8201" s="6"/>
      <c r="AU8201" s="6"/>
      <c r="AV8201" s="6"/>
      <c r="AW8201" s="6"/>
      <c r="AX8201" s="6"/>
      <c r="AY8201" s="6"/>
      <c r="AZ8201" s="6"/>
      <c r="BA8201" s="6"/>
      <c r="BB8201" s="6"/>
      <c r="BC8201" s="6"/>
      <c r="BD8201" s="6"/>
      <c r="BE8201" s="6"/>
      <c r="BF8201" s="6"/>
      <c r="BG8201" s="6"/>
      <c r="BH8201" s="6"/>
      <c r="BI8201" s="6"/>
      <c r="BJ8201" s="6"/>
      <c r="BK8201" s="6"/>
      <c r="BL8201" s="6"/>
      <c r="BM8201" s="6"/>
      <c r="BN8201" s="6"/>
      <c r="BO8201" s="6"/>
      <c r="BP8201" s="6"/>
      <c r="BQ8201" s="6"/>
      <c r="BR8201" s="6"/>
      <c r="BS8201" s="6"/>
      <c r="BT8201" s="6"/>
      <c r="BU8201" s="6"/>
      <c r="BV8201" s="6"/>
      <c r="BW8201" s="6"/>
      <c r="BX8201" s="6"/>
      <c r="BY8201" s="6"/>
      <c r="BZ8201" s="6"/>
      <c r="CA8201" s="6"/>
      <c r="CB8201" s="6"/>
      <c r="CC8201" s="6"/>
      <c r="CD8201" s="6"/>
      <c r="CE8201" s="6"/>
      <c r="CF8201" s="6"/>
      <c r="CG8201" s="6"/>
      <c r="CH8201" s="6"/>
    </row>
    <row r="8202" ht="15.15" hidden="1" spans="1:86">
      <c r="A8202" s="4">
        <v>44152.6277199074</v>
      </c>
      <c r="B8202" s="6" t="s">
        <v>15</v>
      </c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 t="s">
        <v>19373</v>
      </c>
      <c r="AF8202" s="6" t="s">
        <v>19374</v>
      </c>
      <c r="AG8202" s="6" t="s">
        <v>19375</v>
      </c>
      <c r="AH8202" s="6" t="s">
        <v>19376</v>
      </c>
      <c r="AI8202" s="6" t="s">
        <v>11649</v>
      </c>
      <c r="AJ8202" s="7">
        <v>102</v>
      </c>
      <c r="AK8202" s="6" t="s">
        <v>20</v>
      </c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6"/>
      <c r="AX8202" s="6"/>
      <c r="AY8202" s="6"/>
      <c r="AZ8202" s="6"/>
      <c r="BA8202" s="6"/>
      <c r="BB8202" s="6"/>
      <c r="BC8202" s="6"/>
      <c r="BD8202" s="6"/>
      <c r="BE8202" s="6"/>
      <c r="BF8202" s="6"/>
      <c r="BG8202" s="6"/>
      <c r="BH8202" s="6"/>
      <c r="BI8202" s="6"/>
      <c r="BJ8202" s="6"/>
      <c r="BK8202" s="6"/>
      <c r="BL8202" s="6"/>
      <c r="BM8202" s="6"/>
      <c r="BN8202" s="6"/>
      <c r="BO8202" s="6"/>
      <c r="BP8202" s="6"/>
      <c r="BQ8202" s="6"/>
      <c r="BR8202" s="6"/>
      <c r="BS8202" s="6"/>
      <c r="BT8202" s="6"/>
      <c r="BU8202" s="6"/>
      <c r="BV8202" s="6"/>
      <c r="BW8202" s="6"/>
      <c r="BX8202" s="6"/>
      <c r="BY8202" s="6"/>
      <c r="BZ8202" s="6"/>
      <c r="CA8202" s="6"/>
      <c r="CB8202" s="6"/>
      <c r="CC8202" s="6"/>
      <c r="CD8202" s="6"/>
      <c r="CE8202" s="6"/>
      <c r="CF8202" s="6"/>
      <c r="CG8202" s="6"/>
      <c r="CH8202" s="6"/>
    </row>
    <row r="8203" ht="15.15" hidden="1" spans="1:86">
      <c r="A8203" s="4">
        <v>44152.6283564815</v>
      </c>
      <c r="B8203" s="6" t="s">
        <v>80</v>
      </c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6"/>
      <c r="AV8203" s="6"/>
      <c r="AW8203" s="6"/>
      <c r="AX8203" s="6"/>
      <c r="AY8203" s="6"/>
      <c r="AZ8203" s="6"/>
      <c r="BA8203" s="6"/>
      <c r="BB8203" s="6"/>
      <c r="BC8203" s="6"/>
      <c r="BD8203" s="6"/>
      <c r="BE8203" s="6"/>
      <c r="BF8203" s="6"/>
      <c r="BG8203" s="6" t="s">
        <v>19377</v>
      </c>
      <c r="BH8203" s="7">
        <v>89817091121</v>
      </c>
      <c r="BI8203" s="6" t="s">
        <v>19378</v>
      </c>
      <c r="BJ8203" s="6" t="s">
        <v>19379</v>
      </c>
      <c r="BK8203" s="6" t="s">
        <v>19380</v>
      </c>
      <c r="BL8203" s="6" t="s">
        <v>19381</v>
      </c>
      <c r="BM8203" s="7">
        <v>105</v>
      </c>
      <c r="BN8203" s="6" t="s">
        <v>20</v>
      </c>
      <c r="BO8203" s="6"/>
      <c r="BP8203" s="6"/>
      <c r="BQ8203" s="6"/>
      <c r="BR8203" s="6"/>
      <c r="BS8203" s="6"/>
      <c r="BT8203" s="6"/>
      <c r="BU8203" s="6"/>
      <c r="BV8203" s="6"/>
      <c r="BW8203" s="6"/>
      <c r="BX8203" s="6"/>
      <c r="BY8203" s="6"/>
      <c r="BZ8203" s="6"/>
      <c r="CA8203" s="6"/>
      <c r="CB8203" s="6"/>
      <c r="CC8203" s="6"/>
      <c r="CD8203" s="6"/>
      <c r="CE8203" s="6"/>
      <c r="CF8203" s="6"/>
      <c r="CG8203" s="6"/>
      <c r="CH8203" s="6"/>
    </row>
    <row r="8204" ht="15.15" hidden="1" spans="1:86">
      <c r="A8204" s="4">
        <v>44152.6395949074</v>
      </c>
      <c r="B8204" s="6" t="s">
        <v>15</v>
      </c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 t="s">
        <v>19382</v>
      </c>
      <c r="AF8204" s="6" t="s">
        <v>19383</v>
      </c>
      <c r="AG8204" s="6" t="s">
        <v>19384</v>
      </c>
      <c r="AH8204" s="6" t="s">
        <v>19385</v>
      </c>
      <c r="AI8204" s="6" t="s">
        <v>3496</v>
      </c>
      <c r="AJ8204" s="7">
        <v>702</v>
      </c>
      <c r="AK8204" s="6" t="s">
        <v>26</v>
      </c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  <c r="AV8204" s="6"/>
      <c r="AW8204" s="6"/>
      <c r="AX8204" s="6"/>
      <c r="AY8204" s="6"/>
      <c r="AZ8204" s="6"/>
      <c r="BA8204" s="6"/>
      <c r="BB8204" s="6"/>
      <c r="BC8204" s="6"/>
      <c r="BD8204" s="6"/>
      <c r="BE8204" s="6"/>
      <c r="BF8204" s="6"/>
      <c r="BG8204" s="6"/>
      <c r="BH8204" s="6"/>
      <c r="BI8204" s="6"/>
      <c r="BJ8204" s="6"/>
      <c r="BK8204" s="6"/>
      <c r="BL8204" s="6"/>
      <c r="BM8204" s="6"/>
      <c r="BN8204" s="6"/>
      <c r="BO8204" s="6"/>
      <c r="BP8204" s="6"/>
      <c r="BQ8204" s="6"/>
      <c r="BR8204" s="6"/>
      <c r="BS8204" s="6"/>
      <c r="BT8204" s="6"/>
      <c r="BU8204" s="6"/>
      <c r="BV8204" s="6"/>
      <c r="BW8204" s="6"/>
      <c r="BX8204" s="6"/>
      <c r="BY8204" s="6"/>
      <c r="BZ8204" s="6"/>
      <c r="CA8204" s="6"/>
      <c r="CB8204" s="6"/>
      <c r="CC8204" s="6"/>
      <c r="CD8204" s="6"/>
      <c r="CE8204" s="6"/>
      <c r="CF8204" s="6"/>
      <c r="CG8204" s="6"/>
      <c r="CH8204" s="6"/>
    </row>
    <row r="8205" ht="15.15" hidden="1" spans="1:86">
      <c r="A8205" s="4">
        <v>44152.6411921296</v>
      </c>
      <c r="B8205" s="5" t="s">
        <v>169</v>
      </c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 t="s">
        <v>18119</v>
      </c>
      <c r="Y8205" s="6">
        <v>79313655946</v>
      </c>
      <c r="Z8205" s="6"/>
      <c r="AA8205" s="6" t="s">
        <v>18120</v>
      </c>
      <c r="AB8205" s="6" t="s">
        <v>1021</v>
      </c>
      <c r="AC8205" s="7">
        <v>201</v>
      </c>
      <c r="AD8205" s="8">
        <v>44152</v>
      </c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6"/>
      <c r="AV8205" s="6"/>
      <c r="AW8205" s="6"/>
      <c r="AX8205" s="6"/>
      <c r="AY8205" s="6"/>
      <c r="AZ8205" s="6"/>
      <c r="BA8205" s="6"/>
      <c r="BB8205" s="6"/>
      <c r="BC8205" s="6"/>
      <c r="BD8205" s="6"/>
      <c r="BE8205" s="6"/>
      <c r="BF8205" s="6"/>
      <c r="BG8205" s="6"/>
      <c r="BH8205" s="6"/>
      <c r="BI8205" s="6"/>
      <c r="BJ8205" s="6"/>
      <c r="BK8205" s="6"/>
      <c r="BL8205" s="6"/>
      <c r="BM8205" s="6"/>
      <c r="BN8205" s="6"/>
      <c r="BO8205" s="6"/>
      <c r="BP8205" s="6"/>
      <c r="BQ8205" s="6"/>
      <c r="BR8205" s="6"/>
      <c r="BS8205" s="6"/>
      <c r="BT8205" s="6"/>
      <c r="BU8205" s="6"/>
      <c r="BV8205" s="6"/>
      <c r="BW8205" s="6"/>
      <c r="BX8205" s="6"/>
      <c r="BY8205" s="6"/>
      <c r="BZ8205" s="6"/>
      <c r="CA8205" s="6"/>
      <c r="CB8205" s="6"/>
      <c r="CC8205" s="6"/>
      <c r="CD8205" s="6"/>
      <c r="CE8205" s="6"/>
      <c r="CF8205" s="6"/>
      <c r="CG8205" s="6"/>
      <c r="CH8205" s="6"/>
    </row>
    <row r="8206" ht="15.15" spans="1:86">
      <c r="A8206" s="4">
        <v>44152.6544907407</v>
      </c>
      <c r="B8206" s="5" t="s">
        <v>11</v>
      </c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6"/>
      <c r="AV8206" s="6"/>
      <c r="AW8206" s="6"/>
      <c r="AX8206" s="6"/>
      <c r="AY8206" s="6"/>
      <c r="AZ8206" s="6"/>
      <c r="BA8206" s="6"/>
      <c r="BB8206" s="6"/>
      <c r="BC8206" s="6"/>
      <c r="BD8206" s="6"/>
      <c r="BE8206" s="6"/>
      <c r="BF8206" s="6"/>
      <c r="BG8206" s="6"/>
      <c r="BH8206" s="6"/>
      <c r="BI8206" s="6"/>
      <c r="BJ8206" s="6"/>
      <c r="BK8206" s="6"/>
      <c r="BL8206" s="6"/>
      <c r="BM8206" s="6"/>
      <c r="BN8206" s="6"/>
      <c r="BO8206" s="6" t="s">
        <v>19386</v>
      </c>
      <c r="BP8206" s="6">
        <v>79522118529</v>
      </c>
      <c r="BQ8206" s="6" t="s">
        <v>19387</v>
      </c>
      <c r="BR8206" s="6" t="s">
        <v>19388</v>
      </c>
      <c r="BS8206" s="6" t="s">
        <v>2529</v>
      </c>
      <c r="BT8206" s="7">
        <v>107</v>
      </c>
      <c r="BU8206" s="8">
        <v>44152</v>
      </c>
      <c r="BV8206" s="6"/>
      <c r="BW8206" s="6"/>
      <c r="BX8206" s="6"/>
      <c r="BY8206" s="6"/>
      <c r="BZ8206" s="6"/>
      <c r="CA8206" s="6"/>
      <c r="CB8206" s="6"/>
      <c r="CC8206" s="6"/>
      <c r="CD8206" s="6"/>
      <c r="CE8206" s="6"/>
      <c r="CF8206" s="6"/>
      <c r="CG8206" s="6"/>
      <c r="CH8206" s="6"/>
    </row>
    <row r="8207" ht="15.15" spans="1:86">
      <c r="A8207" s="4">
        <v>44152.6588078704</v>
      </c>
      <c r="B8207" s="5" t="s">
        <v>11</v>
      </c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  <c r="AU8207" s="6"/>
      <c r="AV8207" s="6"/>
      <c r="AW8207" s="6"/>
      <c r="AX8207" s="6"/>
      <c r="AY8207" s="6"/>
      <c r="AZ8207" s="6"/>
      <c r="BA8207" s="6"/>
      <c r="BB8207" s="6"/>
      <c r="BC8207" s="6"/>
      <c r="BD8207" s="6"/>
      <c r="BE8207" s="6"/>
      <c r="BF8207" s="6"/>
      <c r="BG8207" s="6"/>
      <c r="BH8207" s="6"/>
      <c r="BI8207" s="6"/>
      <c r="BJ8207" s="6"/>
      <c r="BK8207" s="6"/>
      <c r="BL8207" s="6"/>
      <c r="BM8207" s="6"/>
      <c r="BN8207" s="6"/>
      <c r="BO8207" s="6" t="s">
        <v>19389</v>
      </c>
      <c r="BP8207" s="6" t="s">
        <v>19390</v>
      </c>
      <c r="BQ8207" s="6" t="s">
        <v>19391</v>
      </c>
      <c r="BR8207" s="6" t="s">
        <v>19392</v>
      </c>
      <c r="BS8207" s="6" t="s">
        <v>218</v>
      </c>
      <c r="BT8207" s="7">
        <v>101</v>
      </c>
      <c r="BU8207" s="8">
        <v>44152</v>
      </c>
      <c r="BV8207" s="6"/>
      <c r="BW8207" s="6"/>
      <c r="BX8207" s="6"/>
      <c r="BY8207" s="6"/>
      <c r="BZ8207" s="6"/>
      <c r="CA8207" s="6"/>
      <c r="CB8207" s="6"/>
      <c r="CC8207" s="6"/>
      <c r="CD8207" s="6"/>
      <c r="CE8207" s="6"/>
      <c r="CF8207" s="6"/>
      <c r="CG8207" s="6"/>
      <c r="CH8207" s="6"/>
    </row>
    <row r="8208" ht="15.15" spans="1:86">
      <c r="A8208" s="4">
        <v>44152.6596643518</v>
      </c>
      <c r="B8208" s="5" t="s">
        <v>11</v>
      </c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6"/>
      <c r="AV8208" s="6"/>
      <c r="AW8208" s="6"/>
      <c r="AX8208" s="6"/>
      <c r="AY8208" s="6"/>
      <c r="AZ8208" s="6"/>
      <c r="BA8208" s="6"/>
      <c r="BB8208" s="6"/>
      <c r="BC8208" s="6"/>
      <c r="BD8208" s="6"/>
      <c r="BE8208" s="6"/>
      <c r="BF8208" s="6"/>
      <c r="BG8208" s="6"/>
      <c r="BH8208" s="6"/>
      <c r="BI8208" s="6"/>
      <c r="BJ8208" s="6"/>
      <c r="BK8208" s="6"/>
      <c r="BL8208" s="6"/>
      <c r="BM8208" s="6"/>
      <c r="BN8208" s="6"/>
      <c r="BO8208" s="6" t="s">
        <v>19393</v>
      </c>
      <c r="BP8208" s="6" t="s">
        <v>19394</v>
      </c>
      <c r="BQ8208" s="6"/>
      <c r="BR8208" s="6" t="s">
        <v>19395</v>
      </c>
      <c r="BS8208" s="6" t="s">
        <v>14709</v>
      </c>
      <c r="BT8208" s="7">
        <v>116</v>
      </c>
      <c r="BU8208" s="8">
        <v>44152</v>
      </c>
      <c r="BV8208" s="6"/>
      <c r="BW8208" s="6"/>
      <c r="BX8208" s="6"/>
      <c r="BY8208" s="6"/>
      <c r="BZ8208" s="6"/>
      <c r="CA8208" s="6"/>
      <c r="CB8208" s="6"/>
      <c r="CC8208" s="6"/>
      <c r="CD8208" s="6"/>
      <c r="CE8208" s="6"/>
      <c r="CF8208" s="6"/>
      <c r="CG8208" s="6"/>
      <c r="CH8208" s="6"/>
    </row>
    <row r="8209" ht="15.15" spans="1:86">
      <c r="A8209" s="4">
        <v>44152.6623263889</v>
      </c>
      <c r="B8209" s="5" t="s">
        <v>11</v>
      </c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  <c r="BD8209" s="6"/>
      <c r="BE8209" s="6"/>
      <c r="BF8209" s="6"/>
      <c r="BG8209" s="6"/>
      <c r="BH8209" s="6"/>
      <c r="BI8209" s="6"/>
      <c r="BJ8209" s="6"/>
      <c r="BK8209" s="6"/>
      <c r="BL8209" s="6"/>
      <c r="BM8209" s="6"/>
      <c r="BN8209" s="6"/>
      <c r="BO8209" s="6" t="s">
        <v>19396</v>
      </c>
      <c r="BP8209" s="6">
        <v>79650238190</v>
      </c>
      <c r="BQ8209" s="6" t="s">
        <v>19397</v>
      </c>
      <c r="BR8209" s="6" t="s">
        <v>19398</v>
      </c>
      <c r="BS8209" s="6" t="s">
        <v>14709</v>
      </c>
      <c r="BT8209" s="7">
        <v>116</v>
      </c>
      <c r="BU8209" s="8">
        <v>44152</v>
      </c>
      <c r="BV8209" s="6"/>
      <c r="BW8209" s="6"/>
      <c r="BX8209" s="6"/>
      <c r="BY8209" s="6"/>
      <c r="BZ8209" s="6"/>
      <c r="CA8209" s="6"/>
      <c r="CB8209" s="6"/>
      <c r="CC8209" s="6"/>
      <c r="CD8209" s="6"/>
      <c r="CE8209" s="6"/>
      <c r="CF8209" s="6"/>
      <c r="CG8209" s="6"/>
      <c r="CH8209" s="6"/>
    </row>
    <row r="8210" ht="15.15" spans="1:86">
      <c r="A8210" s="4">
        <v>44152.6640046296</v>
      </c>
      <c r="B8210" s="5" t="s">
        <v>11</v>
      </c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  <c r="BD8210" s="6"/>
      <c r="BE8210" s="6"/>
      <c r="BF8210" s="6"/>
      <c r="BG8210" s="6"/>
      <c r="BH8210" s="6"/>
      <c r="BI8210" s="6"/>
      <c r="BJ8210" s="6"/>
      <c r="BK8210" s="6"/>
      <c r="BL8210" s="6"/>
      <c r="BM8210" s="6"/>
      <c r="BN8210" s="6"/>
      <c r="BO8210" s="6" t="s">
        <v>19399</v>
      </c>
      <c r="BP8210" s="6">
        <v>79817115732</v>
      </c>
      <c r="BQ8210" s="6" t="s">
        <v>19400</v>
      </c>
      <c r="BR8210" s="6" t="s">
        <v>19401</v>
      </c>
      <c r="BS8210" s="6" t="s">
        <v>14709</v>
      </c>
      <c r="BT8210" s="7">
        <v>116</v>
      </c>
      <c r="BU8210" s="8">
        <v>44152</v>
      </c>
      <c r="BV8210" s="6"/>
      <c r="BW8210" s="6"/>
      <c r="BX8210" s="6"/>
      <c r="BY8210" s="6"/>
      <c r="BZ8210" s="6"/>
      <c r="CA8210" s="6"/>
      <c r="CB8210" s="6"/>
      <c r="CC8210" s="6"/>
      <c r="CD8210" s="6"/>
      <c r="CE8210" s="6"/>
      <c r="CF8210" s="6"/>
      <c r="CG8210" s="6"/>
      <c r="CH8210" s="6"/>
    </row>
    <row r="8211" ht="15.15" spans="1:86">
      <c r="A8211" s="4">
        <v>44152.6655671296</v>
      </c>
      <c r="B8211" s="5" t="s">
        <v>11</v>
      </c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  <c r="BD8211" s="6"/>
      <c r="BE8211" s="6"/>
      <c r="BF8211" s="6"/>
      <c r="BG8211" s="6"/>
      <c r="BH8211" s="6"/>
      <c r="BI8211" s="6"/>
      <c r="BJ8211" s="6"/>
      <c r="BK8211" s="6"/>
      <c r="BL8211" s="6"/>
      <c r="BM8211" s="6"/>
      <c r="BN8211" s="6"/>
      <c r="BO8211" s="6" t="s">
        <v>18185</v>
      </c>
      <c r="BP8211" s="6">
        <v>79217465214</v>
      </c>
      <c r="BQ8211" s="6" t="s">
        <v>18186</v>
      </c>
      <c r="BR8211" s="6" t="s">
        <v>19402</v>
      </c>
      <c r="BS8211" s="6" t="s">
        <v>14709</v>
      </c>
      <c r="BT8211" s="7">
        <v>116</v>
      </c>
      <c r="BU8211" s="7" t="s">
        <v>19403</v>
      </c>
      <c r="BV8211" s="6"/>
      <c r="BW8211" s="6"/>
      <c r="BX8211" s="6"/>
      <c r="BY8211" s="6"/>
      <c r="BZ8211" s="6"/>
      <c r="CA8211" s="6"/>
      <c r="CB8211" s="6"/>
      <c r="CC8211" s="6"/>
      <c r="CD8211" s="6"/>
      <c r="CE8211" s="6"/>
      <c r="CF8211" s="6"/>
      <c r="CG8211" s="6"/>
      <c r="CH8211" s="6"/>
    </row>
    <row r="8212" ht="15.15" spans="1:86">
      <c r="A8212" s="4">
        <v>44152.6669328704</v>
      </c>
      <c r="B8212" s="5" t="s">
        <v>11</v>
      </c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  <c r="BD8212" s="6"/>
      <c r="BE8212" s="6"/>
      <c r="BF8212" s="6"/>
      <c r="BG8212" s="6"/>
      <c r="BH8212" s="6"/>
      <c r="BI8212" s="6"/>
      <c r="BJ8212" s="6"/>
      <c r="BK8212" s="6"/>
      <c r="BL8212" s="6"/>
      <c r="BM8212" s="6"/>
      <c r="BN8212" s="6"/>
      <c r="BO8212" s="6" t="s">
        <v>19404</v>
      </c>
      <c r="BP8212" s="6">
        <v>79119299304</v>
      </c>
      <c r="BQ8212" s="6" t="s">
        <v>19405</v>
      </c>
      <c r="BR8212" s="6" t="s">
        <v>8285</v>
      </c>
      <c r="BS8212" s="6" t="s">
        <v>14709</v>
      </c>
      <c r="BT8212" s="7">
        <v>116</v>
      </c>
      <c r="BU8212" s="7" t="s">
        <v>19403</v>
      </c>
      <c r="BV8212" s="6"/>
      <c r="BW8212" s="6"/>
      <c r="BX8212" s="6"/>
      <c r="BY8212" s="6"/>
      <c r="BZ8212" s="6"/>
      <c r="CA8212" s="6"/>
      <c r="CB8212" s="6"/>
      <c r="CC8212" s="6"/>
      <c r="CD8212" s="6"/>
      <c r="CE8212" s="6"/>
      <c r="CF8212" s="6"/>
      <c r="CG8212" s="6"/>
      <c r="CH8212" s="6"/>
    </row>
    <row r="8213" ht="15.15" spans="1:86">
      <c r="A8213" s="4">
        <v>44152.668912037</v>
      </c>
      <c r="B8213" s="5" t="s">
        <v>11</v>
      </c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  <c r="BD8213" s="6"/>
      <c r="BE8213" s="6"/>
      <c r="BF8213" s="6"/>
      <c r="BG8213" s="6"/>
      <c r="BH8213" s="6"/>
      <c r="BI8213" s="6"/>
      <c r="BJ8213" s="6"/>
      <c r="BK8213" s="6"/>
      <c r="BL8213" s="6"/>
      <c r="BM8213" s="6"/>
      <c r="BN8213" s="6"/>
      <c r="BO8213" s="6" t="s">
        <v>5895</v>
      </c>
      <c r="BP8213" s="6">
        <v>7981780258</v>
      </c>
      <c r="BQ8213" s="6" t="s">
        <v>19406</v>
      </c>
      <c r="BR8213" s="6" t="s">
        <v>19407</v>
      </c>
      <c r="BS8213" s="6" t="s">
        <v>14709</v>
      </c>
      <c r="BT8213" s="7">
        <v>116</v>
      </c>
      <c r="BU8213" s="7" t="s">
        <v>19403</v>
      </c>
      <c r="BV8213" s="6"/>
      <c r="BW8213" s="6"/>
      <c r="BX8213" s="6"/>
      <c r="BY8213" s="6"/>
      <c r="BZ8213" s="6"/>
      <c r="CA8213" s="6"/>
      <c r="CB8213" s="6"/>
      <c r="CC8213" s="6"/>
      <c r="CD8213" s="6"/>
      <c r="CE8213" s="6"/>
      <c r="CF8213" s="6"/>
      <c r="CG8213" s="6"/>
      <c r="CH8213" s="6"/>
    </row>
    <row r="8214" ht="15.15" spans="1:86">
      <c r="A8214" s="4">
        <v>44152.6705555556</v>
      </c>
      <c r="B8214" s="5" t="s">
        <v>11</v>
      </c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  <c r="BD8214" s="6"/>
      <c r="BE8214" s="6"/>
      <c r="BF8214" s="6"/>
      <c r="BG8214" s="6"/>
      <c r="BH8214" s="6"/>
      <c r="BI8214" s="6"/>
      <c r="BJ8214" s="6"/>
      <c r="BK8214" s="6"/>
      <c r="BL8214" s="6"/>
      <c r="BM8214" s="6"/>
      <c r="BN8214" s="6"/>
      <c r="BO8214" s="6" t="s">
        <v>1513</v>
      </c>
      <c r="BP8214" s="6">
        <v>79110107921</v>
      </c>
      <c r="BQ8214" s="6" t="s">
        <v>19408</v>
      </c>
      <c r="BR8214" s="6" t="s">
        <v>19409</v>
      </c>
      <c r="BS8214" s="6" t="s">
        <v>14709</v>
      </c>
      <c r="BT8214" s="7">
        <v>116</v>
      </c>
      <c r="BU8214" s="7" t="s">
        <v>19403</v>
      </c>
      <c r="BV8214" s="6"/>
      <c r="BW8214" s="6"/>
      <c r="BX8214" s="6"/>
      <c r="BY8214" s="6"/>
      <c r="BZ8214" s="6"/>
      <c r="CA8214" s="6"/>
      <c r="CB8214" s="6"/>
      <c r="CC8214" s="6"/>
      <c r="CD8214" s="6"/>
      <c r="CE8214" s="6"/>
      <c r="CF8214" s="6"/>
      <c r="CG8214" s="6"/>
      <c r="CH8214" s="6"/>
    </row>
    <row r="8215" ht="15.15" spans="1:86">
      <c r="A8215" s="4">
        <v>44152.6731712963</v>
      </c>
      <c r="B8215" s="5" t="s">
        <v>11</v>
      </c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  <c r="BD8215" s="6"/>
      <c r="BE8215" s="6"/>
      <c r="BF8215" s="6"/>
      <c r="BG8215" s="6"/>
      <c r="BH8215" s="6"/>
      <c r="BI8215" s="6"/>
      <c r="BJ8215" s="6"/>
      <c r="BK8215" s="6"/>
      <c r="BL8215" s="6"/>
      <c r="BM8215" s="6"/>
      <c r="BN8215" s="6"/>
      <c r="BO8215" s="6" t="s">
        <v>16955</v>
      </c>
      <c r="BP8215" s="6">
        <v>79213321906</v>
      </c>
      <c r="BQ8215" s="6" t="s">
        <v>19410</v>
      </c>
      <c r="BR8215" s="6" t="s">
        <v>19411</v>
      </c>
      <c r="BS8215" s="6" t="s">
        <v>14709</v>
      </c>
      <c r="BT8215" s="7">
        <v>116</v>
      </c>
      <c r="BU8215" s="7" t="s">
        <v>19403</v>
      </c>
      <c r="BV8215" s="6"/>
      <c r="BW8215" s="6"/>
      <c r="BX8215" s="6"/>
      <c r="BY8215" s="6"/>
      <c r="BZ8215" s="6"/>
      <c r="CA8215" s="6"/>
      <c r="CB8215" s="6"/>
      <c r="CC8215" s="6"/>
      <c r="CD8215" s="6"/>
      <c r="CE8215" s="6"/>
      <c r="CF8215" s="6"/>
      <c r="CG8215" s="6"/>
      <c r="CH8215" s="6"/>
    </row>
    <row r="8216" ht="15.15" spans="1:86">
      <c r="A8216" s="4">
        <v>44152.6750347222</v>
      </c>
      <c r="B8216" s="5" t="s">
        <v>11</v>
      </c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  <c r="BD8216" s="6"/>
      <c r="BE8216" s="6"/>
      <c r="BF8216" s="6"/>
      <c r="BG8216" s="6"/>
      <c r="BH8216" s="6"/>
      <c r="BI8216" s="6"/>
      <c r="BJ8216" s="6"/>
      <c r="BK8216" s="6"/>
      <c r="BL8216" s="6"/>
      <c r="BM8216" s="6"/>
      <c r="BN8216" s="6"/>
      <c r="BO8216" s="6" t="s">
        <v>14606</v>
      </c>
      <c r="BP8216" s="6">
        <v>89117276291</v>
      </c>
      <c r="BQ8216" s="6" t="s">
        <v>19412</v>
      </c>
      <c r="BR8216" s="6" t="s">
        <v>14608</v>
      </c>
      <c r="BS8216" s="6" t="s">
        <v>19413</v>
      </c>
      <c r="BT8216" s="7">
        <v>116</v>
      </c>
      <c r="BU8216" s="7" t="s">
        <v>19403</v>
      </c>
      <c r="BV8216" s="6"/>
      <c r="BW8216" s="6"/>
      <c r="BX8216" s="6"/>
      <c r="BY8216" s="6"/>
      <c r="BZ8216" s="6"/>
      <c r="CA8216" s="6"/>
      <c r="CB8216" s="6"/>
      <c r="CC8216" s="6"/>
      <c r="CD8216" s="6"/>
      <c r="CE8216" s="6"/>
      <c r="CF8216" s="6"/>
      <c r="CG8216" s="6"/>
      <c r="CH8216" s="6"/>
    </row>
    <row r="8217" ht="15.15" spans="1:86">
      <c r="A8217" s="4">
        <v>44152.6766435185</v>
      </c>
      <c r="B8217" s="5" t="s">
        <v>11</v>
      </c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6"/>
      <c r="AV8217" s="6"/>
      <c r="AW8217" s="6"/>
      <c r="AX8217" s="6"/>
      <c r="AY8217" s="6"/>
      <c r="AZ8217" s="6"/>
      <c r="BA8217" s="6"/>
      <c r="BB8217" s="6"/>
      <c r="BC8217" s="6"/>
      <c r="BD8217" s="6"/>
      <c r="BE8217" s="6"/>
      <c r="BF8217" s="6"/>
      <c r="BG8217" s="6"/>
      <c r="BH8217" s="6"/>
      <c r="BI8217" s="6"/>
      <c r="BJ8217" s="6"/>
      <c r="BK8217" s="6"/>
      <c r="BL8217" s="6"/>
      <c r="BM8217" s="6"/>
      <c r="BN8217" s="6"/>
      <c r="BO8217" s="6" t="s">
        <v>14143</v>
      </c>
      <c r="BP8217" s="6">
        <v>79626946271</v>
      </c>
      <c r="BQ8217" s="6" t="s">
        <v>19414</v>
      </c>
      <c r="BR8217" s="6" t="s">
        <v>15963</v>
      </c>
      <c r="BS8217" s="6" t="s">
        <v>14709</v>
      </c>
      <c r="BT8217" s="7">
        <v>116</v>
      </c>
      <c r="BU8217" s="7" t="s">
        <v>19403</v>
      </c>
      <c r="BV8217" s="6"/>
      <c r="BW8217" s="6"/>
      <c r="BX8217" s="6"/>
      <c r="BY8217" s="6"/>
      <c r="BZ8217" s="6"/>
      <c r="CA8217" s="6"/>
      <c r="CB8217" s="6"/>
      <c r="CC8217" s="6"/>
      <c r="CD8217" s="6"/>
      <c r="CE8217" s="6"/>
      <c r="CF8217" s="6"/>
      <c r="CG8217" s="6"/>
      <c r="CH8217" s="6"/>
    </row>
    <row r="8218" ht="15.15" hidden="1" spans="1:86">
      <c r="A8218" s="4">
        <v>44152.6771296296</v>
      </c>
      <c r="B8218" s="5" t="s">
        <v>44</v>
      </c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 t="s">
        <v>6422</v>
      </c>
      <c r="AM8218" s="7">
        <v>89119197692</v>
      </c>
      <c r="AN8218" s="6"/>
      <c r="AO8218" s="6" t="s">
        <v>6424</v>
      </c>
      <c r="AP8218" s="6" t="s">
        <v>19415</v>
      </c>
      <c r="AQ8218" s="7">
        <v>101</v>
      </c>
      <c r="AR8218" s="8">
        <v>44152</v>
      </c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  <c r="BD8218" s="6"/>
      <c r="BE8218" s="6"/>
      <c r="BF8218" s="6"/>
      <c r="BG8218" s="6"/>
      <c r="BH8218" s="6"/>
      <c r="BI8218" s="6"/>
      <c r="BJ8218" s="6"/>
      <c r="BK8218" s="6"/>
      <c r="BL8218" s="6"/>
      <c r="BM8218" s="6"/>
      <c r="BN8218" s="6"/>
      <c r="BO8218" s="6"/>
      <c r="BP8218" s="6"/>
      <c r="BQ8218" s="6"/>
      <c r="BR8218" s="6"/>
      <c r="BS8218" s="6"/>
      <c r="BT8218" s="6"/>
      <c r="BU8218" s="6"/>
      <c r="BV8218" s="6"/>
      <c r="BW8218" s="6"/>
      <c r="BX8218" s="6"/>
      <c r="BY8218" s="6"/>
      <c r="BZ8218" s="6"/>
      <c r="CA8218" s="6"/>
      <c r="CB8218" s="6"/>
      <c r="CC8218" s="6"/>
      <c r="CD8218" s="6"/>
      <c r="CE8218" s="6"/>
      <c r="CF8218" s="6"/>
      <c r="CG8218" s="6"/>
      <c r="CH8218" s="6"/>
    </row>
    <row r="8219" ht="15.15" spans="1:86">
      <c r="A8219" s="4">
        <v>44152.6777777778</v>
      </c>
      <c r="B8219" s="5" t="s">
        <v>11</v>
      </c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  <c r="BD8219" s="6"/>
      <c r="BE8219" s="6"/>
      <c r="BF8219" s="6"/>
      <c r="BG8219" s="6"/>
      <c r="BH8219" s="6"/>
      <c r="BI8219" s="6"/>
      <c r="BJ8219" s="6"/>
      <c r="BK8219" s="6"/>
      <c r="BL8219" s="6"/>
      <c r="BM8219" s="6"/>
      <c r="BN8219" s="6"/>
      <c r="BO8219" s="6" t="s">
        <v>10938</v>
      </c>
      <c r="BP8219" s="7">
        <v>89650752789</v>
      </c>
      <c r="BQ8219" s="6" t="s">
        <v>10939</v>
      </c>
      <c r="BR8219" s="6" t="s">
        <v>10940</v>
      </c>
      <c r="BS8219" s="6" t="s">
        <v>1028</v>
      </c>
      <c r="BT8219" s="7">
        <v>125</v>
      </c>
      <c r="BU8219" s="8">
        <v>44148</v>
      </c>
      <c r="BV8219" s="6"/>
      <c r="BW8219" s="6"/>
      <c r="BX8219" s="6"/>
      <c r="BY8219" s="6"/>
      <c r="BZ8219" s="6"/>
      <c r="CA8219" s="6"/>
      <c r="CB8219" s="6"/>
      <c r="CC8219" s="6"/>
      <c r="CD8219" s="6"/>
      <c r="CE8219" s="6"/>
      <c r="CF8219" s="6"/>
      <c r="CG8219" s="6"/>
      <c r="CH8219" s="6"/>
    </row>
    <row r="8220" ht="15.15" spans="1:86">
      <c r="A8220" s="4">
        <v>44152.6780671296</v>
      </c>
      <c r="B8220" s="5" t="s">
        <v>11</v>
      </c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  <c r="BD8220" s="6"/>
      <c r="BE8220" s="6"/>
      <c r="BF8220" s="6"/>
      <c r="BG8220" s="6"/>
      <c r="BH8220" s="6"/>
      <c r="BI8220" s="6"/>
      <c r="BJ8220" s="6"/>
      <c r="BK8220" s="6"/>
      <c r="BL8220" s="6"/>
      <c r="BM8220" s="6"/>
      <c r="BN8220" s="6"/>
      <c r="BO8220" s="6" t="s">
        <v>19416</v>
      </c>
      <c r="BP8220" s="6">
        <v>79213623431</v>
      </c>
      <c r="BQ8220" s="6" t="s">
        <v>19417</v>
      </c>
      <c r="BR8220" s="6" t="s">
        <v>19418</v>
      </c>
      <c r="BS8220" s="6" t="s">
        <v>14709</v>
      </c>
      <c r="BT8220" s="7">
        <v>116</v>
      </c>
      <c r="BU8220" s="7" t="s">
        <v>19403</v>
      </c>
      <c r="BV8220" s="6"/>
      <c r="BW8220" s="6"/>
      <c r="BX8220" s="6"/>
      <c r="BY8220" s="6"/>
      <c r="BZ8220" s="6"/>
      <c r="CA8220" s="6"/>
      <c r="CB8220" s="6"/>
      <c r="CC8220" s="6"/>
      <c r="CD8220" s="6"/>
      <c r="CE8220" s="6"/>
      <c r="CF8220" s="6"/>
      <c r="CG8220" s="6"/>
      <c r="CH8220" s="6"/>
    </row>
    <row r="8221" ht="15.15" spans="1:86">
      <c r="A8221" s="4">
        <v>44152.679537037</v>
      </c>
      <c r="B8221" s="5" t="s">
        <v>11</v>
      </c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  <c r="BD8221" s="6"/>
      <c r="BE8221" s="6"/>
      <c r="BF8221" s="6"/>
      <c r="BG8221" s="6"/>
      <c r="BH8221" s="6"/>
      <c r="BI8221" s="6"/>
      <c r="BJ8221" s="6"/>
      <c r="BK8221" s="6"/>
      <c r="BL8221" s="6"/>
      <c r="BM8221" s="6"/>
      <c r="BN8221" s="6"/>
      <c r="BO8221" s="6" t="s">
        <v>19419</v>
      </c>
      <c r="BP8221" s="6">
        <v>79119594599</v>
      </c>
      <c r="BQ8221" s="6" t="s">
        <v>19420</v>
      </c>
      <c r="BR8221" s="6" t="s">
        <v>14708</v>
      </c>
      <c r="BS8221" s="6" t="s">
        <v>14709</v>
      </c>
      <c r="BT8221" s="7">
        <v>116</v>
      </c>
      <c r="BU8221" s="7" t="s">
        <v>19403</v>
      </c>
      <c r="BV8221" s="6"/>
      <c r="BW8221" s="6"/>
      <c r="BX8221" s="6"/>
      <c r="BY8221" s="6"/>
      <c r="BZ8221" s="6"/>
      <c r="CA8221" s="6"/>
      <c r="CB8221" s="6"/>
      <c r="CC8221" s="6"/>
      <c r="CD8221" s="6"/>
      <c r="CE8221" s="6"/>
      <c r="CF8221" s="6"/>
      <c r="CG8221" s="6"/>
      <c r="CH8221" s="6"/>
    </row>
    <row r="8222" ht="15.15" spans="1:86">
      <c r="A8222" s="4">
        <v>44152.6807291667</v>
      </c>
      <c r="B8222" s="5" t="s">
        <v>11</v>
      </c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  <c r="BD8222" s="6"/>
      <c r="BE8222" s="6"/>
      <c r="BF8222" s="6"/>
      <c r="BG8222" s="6"/>
      <c r="BH8222" s="6"/>
      <c r="BI8222" s="6"/>
      <c r="BJ8222" s="6"/>
      <c r="BK8222" s="6"/>
      <c r="BL8222" s="6"/>
      <c r="BM8222" s="6"/>
      <c r="BN8222" s="6"/>
      <c r="BO8222" s="6" t="s">
        <v>17063</v>
      </c>
      <c r="BP8222" s="6">
        <v>79818065052</v>
      </c>
      <c r="BQ8222" s="6" t="s">
        <v>19421</v>
      </c>
      <c r="BR8222" s="6" t="s">
        <v>19422</v>
      </c>
      <c r="BS8222" s="6" t="s">
        <v>19413</v>
      </c>
      <c r="BT8222" s="7">
        <v>116</v>
      </c>
      <c r="BU8222" s="7" t="s">
        <v>19403</v>
      </c>
      <c r="BV8222" s="6"/>
      <c r="BW8222" s="6"/>
      <c r="BX8222" s="6"/>
      <c r="BY8222" s="6"/>
      <c r="BZ8222" s="6"/>
      <c r="CA8222" s="6"/>
      <c r="CB8222" s="6"/>
      <c r="CC8222" s="6"/>
      <c r="CD8222" s="6"/>
      <c r="CE8222" s="6"/>
      <c r="CF8222" s="6"/>
      <c r="CG8222" s="6"/>
      <c r="CH8222" s="6"/>
    </row>
    <row r="8223" ht="15.15" hidden="1" spans="1:86">
      <c r="A8223" s="4">
        <v>44152.6887847222</v>
      </c>
      <c r="B8223" s="5" t="s">
        <v>65</v>
      </c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 t="s">
        <v>19340</v>
      </c>
      <c r="R8223" s="6">
        <v>79052662096</v>
      </c>
      <c r="S8223" s="6" t="s">
        <v>19341</v>
      </c>
      <c r="T8223" s="6" t="s">
        <v>19342</v>
      </c>
      <c r="U8223" s="6" t="s">
        <v>5462</v>
      </c>
      <c r="V8223" s="7">
        <v>301</v>
      </c>
      <c r="W8223" s="8">
        <v>44152</v>
      </c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  <c r="BD8223" s="6"/>
      <c r="BE8223" s="6"/>
      <c r="BF8223" s="6"/>
      <c r="BG8223" s="6"/>
      <c r="BH8223" s="6"/>
      <c r="BI8223" s="6"/>
      <c r="BJ8223" s="6"/>
      <c r="BK8223" s="6"/>
      <c r="BL8223" s="6"/>
      <c r="BM8223" s="6"/>
      <c r="BN8223" s="6"/>
      <c r="BO8223" s="6"/>
      <c r="BP8223" s="6"/>
      <c r="BQ8223" s="6"/>
      <c r="BR8223" s="6"/>
      <c r="BS8223" s="6"/>
      <c r="BT8223" s="6"/>
      <c r="BU8223" s="6"/>
      <c r="BV8223" s="6"/>
      <c r="BW8223" s="6"/>
      <c r="BX8223" s="6"/>
      <c r="BY8223" s="6"/>
      <c r="BZ8223" s="6"/>
      <c r="CA8223" s="6"/>
      <c r="CB8223" s="6"/>
      <c r="CC8223" s="6"/>
      <c r="CD8223" s="6"/>
      <c r="CE8223" s="6"/>
      <c r="CF8223" s="6"/>
      <c r="CG8223" s="6"/>
      <c r="CH8223" s="6"/>
    </row>
    <row r="8224" ht="15.15" spans="1:86">
      <c r="A8224" s="4">
        <v>44152.6950578704</v>
      </c>
      <c r="B8224" s="5" t="s">
        <v>11</v>
      </c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  <c r="BD8224" s="6"/>
      <c r="BE8224" s="6"/>
      <c r="BF8224" s="6"/>
      <c r="BG8224" s="6"/>
      <c r="BH8224" s="6"/>
      <c r="BI8224" s="6"/>
      <c r="BJ8224" s="6"/>
      <c r="BK8224" s="6"/>
      <c r="BL8224" s="6"/>
      <c r="BM8224" s="6"/>
      <c r="BN8224" s="6"/>
      <c r="BO8224" s="6" t="s">
        <v>19423</v>
      </c>
      <c r="BP8224" s="7">
        <v>89533518509</v>
      </c>
      <c r="BQ8224" s="6" t="s">
        <v>19424</v>
      </c>
      <c r="BR8224" s="6" t="s">
        <v>19425</v>
      </c>
      <c r="BS8224" s="6" t="s">
        <v>19426</v>
      </c>
      <c r="BT8224" s="7">
        <v>305</v>
      </c>
      <c r="BU8224" s="8">
        <v>44152</v>
      </c>
      <c r="BV8224" s="6"/>
      <c r="BW8224" s="6"/>
      <c r="BX8224" s="6"/>
      <c r="BY8224" s="6"/>
      <c r="BZ8224" s="6"/>
      <c r="CA8224" s="6"/>
      <c r="CB8224" s="6"/>
      <c r="CC8224" s="6"/>
      <c r="CD8224" s="6"/>
      <c r="CE8224" s="6"/>
      <c r="CF8224" s="6"/>
      <c r="CG8224" s="6"/>
      <c r="CH8224" s="6"/>
    </row>
    <row r="8225" ht="15.15" spans="1:86">
      <c r="A8225" s="4">
        <v>44152.6978009259</v>
      </c>
      <c r="B8225" s="5" t="s">
        <v>11</v>
      </c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  <c r="BD8225" s="6"/>
      <c r="BE8225" s="6"/>
      <c r="BF8225" s="6"/>
      <c r="BG8225" s="6"/>
      <c r="BH8225" s="6"/>
      <c r="BI8225" s="6"/>
      <c r="BJ8225" s="6"/>
      <c r="BK8225" s="6"/>
      <c r="BL8225" s="6"/>
      <c r="BM8225" s="6"/>
      <c r="BN8225" s="6"/>
      <c r="BO8225" s="6" t="s">
        <v>19427</v>
      </c>
      <c r="BP8225" s="7">
        <v>89118145012</v>
      </c>
      <c r="BQ8225" s="6" t="s">
        <v>19428</v>
      </c>
      <c r="BR8225" s="6" t="s">
        <v>19429</v>
      </c>
      <c r="BS8225" s="6" t="s">
        <v>2731</v>
      </c>
      <c r="BT8225" s="7">
        <v>1</v>
      </c>
      <c r="BU8225" s="8">
        <v>44152</v>
      </c>
      <c r="BV8225" s="6"/>
      <c r="BW8225" s="6"/>
      <c r="BX8225" s="6"/>
      <c r="BY8225" s="6"/>
      <c r="BZ8225" s="6"/>
      <c r="CA8225" s="6"/>
      <c r="CB8225" s="6"/>
      <c r="CC8225" s="6"/>
      <c r="CD8225" s="6"/>
      <c r="CE8225" s="6"/>
      <c r="CF8225" s="6"/>
      <c r="CG8225" s="6"/>
      <c r="CH8225" s="6"/>
    </row>
    <row r="8226" ht="15.15" spans="1:86">
      <c r="A8226" s="4">
        <v>44152.6983796296</v>
      </c>
      <c r="B8226" s="5" t="s">
        <v>11</v>
      </c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  <c r="BD8226" s="6"/>
      <c r="BE8226" s="6"/>
      <c r="BF8226" s="6"/>
      <c r="BG8226" s="6"/>
      <c r="BH8226" s="6"/>
      <c r="BI8226" s="6"/>
      <c r="BJ8226" s="6"/>
      <c r="BK8226" s="6"/>
      <c r="BL8226" s="6"/>
      <c r="BM8226" s="6"/>
      <c r="BN8226" s="6"/>
      <c r="BO8226" s="6" t="s">
        <v>19430</v>
      </c>
      <c r="BP8226" s="7">
        <v>89111260769</v>
      </c>
      <c r="BQ8226" s="6" t="s">
        <v>19431</v>
      </c>
      <c r="BR8226" s="6" t="s">
        <v>19432</v>
      </c>
      <c r="BS8226" s="6" t="s">
        <v>19433</v>
      </c>
      <c r="BT8226" s="7">
        <v>305</v>
      </c>
      <c r="BU8226" s="7" t="s">
        <v>19403</v>
      </c>
      <c r="BV8226" s="6"/>
      <c r="BW8226" s="6"/>
      <c r="BX8226" s="6"/>
      <c r="BY8226" s="6"/>
      <c r="BZ8226" s="6"/>
      <c r="CA8226" s="6"/>
      <c r="CB8226" s="6"/>
      <c r="CC8226" s="6"/>
      <c r="CD8226" s="6"/>
      <c r="CE8226" s="6"/>
      <c r="CF8226" s="6"/>
      <c r="CG8226" s="6"/>
      <c r="CH8226" s="6"/>
    </row>
    <row r="8227" ht="15.15" hidden="1" spans="1:86">
      <c r="A8227" s="4">
        <v>44152.6992361111</v>
      </c>
      <c r="B8227" s="6" t="s">
        <v>80</v>
      </c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  <c r="BD8227" s="6"/>
      <c r="BE8227" s="6"/>
      <c r="BF8227" s="6"/>
      <c r="BG8227" s="6" t="s">
        <v>5283</v>
      </c>
      <c r="BH8227" s="7">
        <v>89215746242</v>
      </c>
      <c r="BI8227" s="6" t="s">
        <v>5284</v>
      </c>
      <c r="BJ8227" s="6" t="s">
        <v>19434</v>
      </c>
      <c r="BK8227" s="6" t="s">
        <v>5285</v>
      </c>
      <c r="BL8227" s="6" t="s">
        <v>18669</v>
      </c>
      <c r="BM8227" s="7">
        <v>115</v>
      </c>
      <c r="BN8227" s="6" t="s">
        <v>591</v>
      </c>
      <c r="BO8227" s="6"/>
      <c r="BP8227" s="6"/>
      <c r="BQ8227" s="6"/>
      <c r="BR8227" s="6"/>
      <c r="BS8227" s="6"/>
      <c r="BT8227" s="6"/>
      <c r="BU8227" s="6"/>
      <c r="BV8227" s="6"/>
      <c r="BW8227" s="6"/>
      <c r="BX8227" s="6"/>
      <c r="BY8227" s="6"/>
      <c r="BZ8227" s="6"/>
      <c r="CA8227" s="6"/>
      <c r="CB8227" s="6"/>
      <c r="CC8227" s="6"/>
      <c r="CD8227" s="6"/>
      <c r="CE8227" s="6"/>
      <c r="CF8227" s="6"/>
      <c r="CG8227" s="6"/>
      <c r="CH8227" s="6"/>
    </row>
    <row r="8228" ht="15.15" spans="1:86">
      <c r="A8228" s="4">
        <v>44152.7065509259</v>
      </c>
      <c r="B8228" s="5" t="s">
        <v>11</v>
      </c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  <c r="BD8228" s="6"/>
      <c r="BE8228" s="6"/>
      <c r="BF8228" s="6"/>
      <c r="BG8228" s="6"/>
      <c r="BH8228" s="6"/>
      <c r="BI8228" s="6"/>
      <c r="BJ8228" s="6"/>
      <c r="BK8228" s="6"/>
      <c r="BL8228" s="6"/>
      <c r="BM8228" s="6"/>
      <c r="BN8228" s="6"/>
      <c r="BO8228" s="6" t="s">
        <v>19435</v>
      </c>
      <c r="BP8228" s="7">
        <v>9112843101</v>
      </c>
      <c r="BQ8228" s="6"/>
      <c r="BR8228" s="6" t="s">
        <v>19436</v>
      </c>
      <c r="BS8228" s="6" t="s">
        <v>13043</v>
      </c>
      <c r="BT8228" s="7">
        <v>217</v>
      </c>
      <c r="BU8228" s="8">
        <v>44152</v>
      </c>
      <c r="BV8228" s="6"/>
      <c r="BW8228" s="6"/>
      <c r="BX8228" s="6"/>
      <c r="BY8228" s="6"/>
      <c r="BZ8228" s="6"/>
      <c r="CA8228" s="6"/>
      <c r="CB8228" s="6"/>
      <c r="CC8228" s="6"/>
      <c r="CD8228" s="6"/>
      <c r="CE8228" s="6"/>
      <c r="CF8228" s="6"/>
      <c r="CG8228" s="6"/>
      <c r="CH8228" s="6"/>
    </row>
    <row r="8229" ht="15.15" spans="1:86">
      <c r="A8229" s="4">
        <v>44152.7080902778</v>
      </c>
      <c r="B8229" s="5" t="s">
        <v>11</v>
      </c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  <c r="BD8229" s="6"/>
      <c r="BE8229" s="6"/>
      <c r="BF8229" s="6"/>
      <c r="BG8229" s="6"/>
      <c r="BH8229" s="6"/>
      <c r="BI8229" s="6"/>
      <c r="BJ8229" s="6"/>
      <c r="BK8229" s="6"/>
      <c r="BL8229" s="6"/>
      <c r="BM8229" s="6"/>
      <c r="BN8229" s="6"/>
      <c r="BO8229" s="6" t="s">
        <v>14844</v>
      </c>
      <c r="BP8229" s="6">
        <v>79602431095</v>
      </c>
      <c r="BQ8229" s="6" t="s">
        <v>14845</v>
      </c>
      <c r="BR8229" s="6" t="s">
        <v>19437</v>
      </c>
      <c r="BS8229" s="6" t="s">
        <v>13043</v>
      </c>
      <c r="BT8229" s="7">
        <v>217</v>
      </c>
      <c r="BU8229" s="8">
        <v>44152</v>
      </c>
      <c r="BV8229" s="6"/>
      <c r="BW8229" s="6"/>
      <c r="BX8229" s="6"/>
      <c r="BY8229" s="6"/>
      <c r="BZ8229" s="6"/>
      <c r="CA8229" s="6"/>
      <c r="CB8229" s="6"/>
      <c r="CC8229" s="6"/>
      <c r="CD8229" s="6"/>
      <c r="CE8229" s="6"/>
      <c r="CF8229" s="6"/>
      <c r="CG8229" s="6"/>
      <c r="CH8229" s="6"/>
    </row>
    <row r="8230" ht="15.15" spans="1:86">
      <c r="A8230" s="4">
        <v>44152.7085532407</v>
      </c>
      <c r="B8230" s="5" t="s">
        <v>11</v>
      </c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  <c r="BD8230" s="6"/>
      <c r="BE8230" s="6"/>
      <c r="BF8230" s="6"/>
      <c r="BG8230" s="6"/>
      <c r="BH8230" s="6"/>
      <c r="BI8230" s="6"/>
      <c r="BJ8230" s="6"/>
      <c r="BK8230" s="6"/>
      <c r="BL8230" s="6"/>
      <c r="BM8230" s="6"/>
      <c r="BN8230" s="6"/>
      <c r="BO8230" s="6" t="s">
        <v>19419</v>
      </c>
      <c r="BP8230" s="6">
        <v>79119594599</v>
      </c>
      <c r="BQ8230" s="6" t="s">
        <v>14707</v>
      </c>
      <c r="BR8230" s="6" t="s">
        <v>19438</v>
      </c>
      <c r="BS8230" s="6" t="s">
        <v>19255</v>
      </c>
      <c r="BT8230" s="7">
        <v>104</v>
      </c>
      <c r="BU8230" s="8">
        <v>44152</v>
      </c>
      <c r="BV8230" s="6"/>
      <c r="BW8230" s="6"/>
      <c r="BX8230" s="6"/>
      <c r="BY8230" s="6"/>
      <c r="BZ8230" s="6"/>
      <c r="CA8230" s="6"/>
      <c r="CB8230" s="6"/>
      <c r="CC8230" s="6"/>
      <c r="CD8230" s="6"/>
      <c r="CE8230" s="6"/>
      <c r="CF8230" s="6"/>
      <c r="CG8230" s="6"/>
      <c r="CH8230" s="6"/>
    </row>
    <row r="8231" ht="15.15" hidden="1" spans="1:86">
      <c r="A8231" s="4">
        <v>44152.7110532407</v>
      </c>
      <c r="B8231" s="6" t="s">
        <v>15</v>
      </c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 t="s">
        <v>6557</v>
      </c>
      <c r="AF8231" s="7">
        <v>89046163118</v>
      </c>
      <c r="AG8231" s="6" t="s">
        <v>6558</v>
      </c>
      <c r="AH8231" s="6" t="s">
        <v>16934</v>
      </c>
      <c r="AI8231" s="6" t="s">
        <v>9682</v>
      </c>
      <c r="AJ8231" s="7">
        <v>201</v>
      </c>
      <c r="AK8231" s="6" t="s">
        <v>20</v>
      </c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  <c r="BD8231" s="6"/>
      <c r="BE8231" s="6"/>
      <c r="BF8231" s="6"/>
      <c r="BG8231" s="6"/>
      <c r="BH8231" s="6"/>
      <c r="BI8231" s="6"/>
      <c r="BJ8231" s="6"/>
      <c r="BK8231" s="6"/>
      <c r="BL8231" s="6"/>
      <c r="BM8231" s="6"/>
      <c r="BN8231" s="6"/>
      <c r="BO8231" s="6"/>
      <c r="BP8231" s="6"/>
      <c r="BQ8231" s="6"/>
      <c r="BR8231" s="6"/>
      <c r="BS8231" s="6"/>
      <c r="BT8231" s="6"/>
      <c r="BU8231" s="6"/>
      <c r="BV8231" s="6"/>
      <c r="BW8231" s="6"/>
      <c r="BX8231" s="6"/>
      <c r="BY8231" s="6"/>
      <c r="BZ8231" s="6"/>
      <c r="CA8231" s="6"/>
      <c r="CB8231" s="6"/>
      <c r="CC8231" s="6"/>
      <c r="CD8231" s="6"/>
      <c r="CE8231" s="6"/>
      <c r="CF8231" s="6"/>
      <c r="CG8231" s="6"/>
      <c r="CH8231" s="6"/>
    </row>
    <row r="8232" ht="15.15" hidden="1" spans="1:86">
      <c r="A8232" s="4">
        <v>44152.7114699074</v>
      </c>
      <c r="B8232" s="6" t="s">
        <v>15</v>
      </c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 t="s">
        <v>19439</v>
      </c>
      <c r="AF8232" s="6">
        <v>79215712701</v>
      </c>
      <c r="AG8232" s="6" t="s">
        <v>19440</v>
      </c>
      <c r="AH8232" s="6" t="s">
        <v>19441</v>
      </c>
      <c r="AI8232" s="6" t="s">
        <v>3527</v>
      </c>
      <c r="AJ8232" s="7">
        <v>601</v>
      </c>
      <c r="AK8232" s="6" t="s">
        <v>20</v>
      </c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  <c r="BD8232" s="6"/>
      <c r="BE8232" s="6"/>
      <c r="BF8232" s="6"/>
      <c r="BG8232" s="6"/>
      <c r="BH8232" s="6"/>
      <c r="BI8232" s="6"/>
      <c r="BJ8232" s="6"/>
      <c r="BK8232" s="6"/>
      <c r="BL8232" s="6"/>
      <c r="BM8232" s="6"/>
      <c r="BN8232" s="6"/>
      <c r="BO8232" s="6"/>
      <c r="BP8232" s="6"/>
      <c r="BQ8232" s="6"/>
      <c r="BR8232" s="6"/>
      <c r="BS8232" s="6"/>
      <c r="BT8232" s="6"/>
      <c r="BU8232" s="6"/>
      <c r="BV8232" s="6"/>
      <c r="BW8232" s="6"/>
      <c r="BX8232" s="6"/>
      <c r="BY8232" s="6"/>
      <c r="BZ8232" s="6"/>
      <c r="CA8232" s="6"/>
      <c r="CB8232" s="6"/>
      <c r="CC8232" s="6"/>
      <c r="CD8232" s="6"/>
      <c r="CE8232" s="6"/>
      <c r="CF8232" s="6"/>
      <c r="CG8232" s="6"/>
      <c r="CH8232" s="6"/>
    </row>
    <row r="8233" ht="15.15" hidden="1" spans="1:86">
      <c r="A8233" s="4">
        <v>44152.716087963</v>
      </c>
      <c r="B8233" s="6" t="s">
        <v>15</v>
      </c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 t="s">
        <v>2453</v>
      </c>
      <c r="AF8233" s="6">
        <v>79319755785</v>
      </c>
      <c r="AG8233" s="6" t="s">
        <v>2454</v>
      </c>
      <c r="AH8233" s="6" t="s">
        <v>2455</v>
      </c>
      <c r="AI8233" s="6" t="s">
        <v>2060</v>
      </c>
      <c r="AJ8233" s="7">
        <v>101</v>
      </c>
      <c r="AK8233" s="6" t="s">
        <v>56</v>
      </c>
      <c r="AL8233" s="6"/>
      <c r="AM8233" s="6"/>
      <c r="AN8233" s="6"/>
      <c r="AO8233" s="6"/>
      <c r="AP8233" s="6"/>
      <c r="AQ8233" s="6"/>
      <c r="AR8233" s="6"/>
      <c r="AS8233" s="6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  <c r="BD8233" s="6"/>
      <c r="BE8233" s="6"/>
      <c r="BF8233" s="6"/>
      <c r="BG8233" s="6"/>
      <c r="BH8233" s="6"/>
      <c r="BI8233" s="6"/>
      <c r="BJ8233" s="6"/>
      <c r="BK8233" s="6"/>
      <c r="BL8233" s="6"/>
      <c r="BM8233" s="6"/>
      <c r="BN8233" s="6"/>
      <c r="BO8233" s="6"/>
      <c r="BP8233" s="6"/>
      <c r="BQ8233" s="6"/>
      <c r="BR8233" s="6"/>
      <c r="BS8233" s="6"/>
      <c r="BT8233" s="6"/>
      <c r="BU8233" s="6"/>
      <c r="BV8233" s="6"/>
      <c r="BW8233" s="6"/>
      <c r="BX8233" s="6"/>
      <c r="BY8233" s="6"/>
      <c r="BZ8233" s="6"/>
      <c r="CA8233" s="6"/>
      <c r="CB8233" s="6"/>
      <c r="CC8233" s="6"/>
      <c r="CD8233" s="6"/>
      <c r="CE8233" s="6"/>
      <c r="CF8233" s="6"/>
      <c r="CG8233" s="6"/>
      <c r="CH8233" s="6"/>
    </row>
    <row r="8234" ht="15.15" spans="1:86">
      <c r="A8234" s="4">
        <v>44152.7196643519</v>
      </c>
      <c r="B8234" s="5" t="s">
        <v>11</v>
      </c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  <c r="BD8234" s="6"/>
      <c r="BE8234" s="6"/>
      <c r="BF8234" s="6"/>
      <c r="BG8234" s="6"/>
      <c r="BH8234" s="6"/>
      <c r="BI8234" s="6"/>
      <c r="BJ8234" s="6"/>
      <c r="BK8234" s="6"/>
      <c r="BL8234" s="6"/>
      <c r="BM8234" s="6"/>
      <c r="BN8234" s="6"/>
      <c r="BO8234" s="6" t="s">
        <v>16346</v>
      </c>
      <c r="BP8234" s="6" t="s">
        <v>16347</v>
      </c>
      <c r="BQ8234" s="6" t="s">
        <v>16348</v>
      </c>
      <c r="BR8234" s="6" t="s">
        <v>16349</v>
      </c>
      <c r="BS8234" s="6" t="s">
        <v>19442</v>
      </c>
      <c r="BT8234" s="7">
        <v>203</v>
      </c>
      <c r="BU8234" s="8">
        <v>44152</v>
      </c>
      <c r="BV8234" s="6"/>
      <c r="BW8234" s="6"/>
      <c r="BX8234" s="6"/>
      <c r="BY8234" s="6"/>
      <c r="BZ8234" s="6"/>
      <c r="CA8234" s="6"/>
      <c r="CB8234" s="6"/>
      <c r="CC8234" s="6"/>
      <c r="CD8234" s="6"/>
      <c r="CE8234" s="6"/>
      <c r="CF8234" s="6"/>
      <c r="CG8234" s="6"/>
      <c r="CH8234" s="6"/>
    </row>
    <row r="8235" ht="15.15" spans="1:86">
      <c r="A8235" s="4">
        <v>44152.731400463</v>
      </c>
      <c r="B8235" s="5" t="s">
        <v>11</v>
      </c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  <c r="BD8235" s="6"/>
      <c r="BE8235" s="6"/>
      <c r="BF8235" s="6"/>
      <c r="BG8235" s="6"/>
      <c r="BH8235" s="6"/>
      <c r="BI8235" s="6"/>
      <c r="BJ8235" s="6"/>
      <c r="BK8235" s="6"/>
      <c r="BL8235" s="6"/>
      <c r="BM8235" s="6"/>
      <c r="BN8235" s="6"/>
      <c r="BO8235" s="6" t="s">
        <v>13040</v>
      </c>
      <c r="BP8235" s="6">
        <v>79219810901</v>
      </c>
      <c r="BQ8235" s="6" t="s">
        <v>13041</v>
      </c>
      <c r="BR8235" s="6" t="s">
        <v>19443</v>
      </c>
      <c r="BS8235" s="6" t="s">
        <v>2731</v>
      </c>
      <c r="BT8235" s="6" t="s">
        <v>19444</v>
      </c>
      <c r="BU8235" s="8">
        <v>44152</v>
      </c>
      <c r="BV8235" s="6"/>
      <c r="BW8235" s="6"/>
      <c r="BX8235" s="6"/>
      <c r="BY8235" s="6"/>
      <c r="BZ8235" s="6"/>
      <c r="CA8235" s="6"/>
      <c r="CB8235" s="6"/>
      <c r="CC8235" s="6"/>
      <c r="CD8235" s="6"/>
      <c r="CE8235" s="6"/>
      <c r="CF8235" s="6"/>
      <c r="CG8235" s="6"/>
      <c r="CH8235" s="6"/>
    </row>
    <row r="8236" ht="15.15" hidden="1" spans="1:86">
      <c r="A8236" s="4">
        <v>44152.7438541667</v>
      </c>
      <c r="B8236" s="6" t="s">
        <v>15</v>
      </c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 t="s">
        <v>19445</v>
      </c>
      <c r="AF8236" s="7">
        <v>89217644070</v>
      </c>
      <c r="AG8236" s="6" t="s">
        <v>19446</v>
      </c>
      <c r="AH8236" s="6" t="s">
        <v>19447</v>
      </c>
      <c r="AI8236" s="6" t="s">
        <v>25</v>
      </c>
      <c r="AJ8236" s="7">
        <v>105</v>
      </c>
      <c r="AK8236" s="6" t="s">
        <v>20</v>
      </c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  <c r="BD8236" s="6"/>
      <c r="BE8236" s="6"/>
      <c r="BF8236" s="6"/>
      <c r="BG8236" s="6"/>
      <c r="BH8236" s="6"/>
      <c r="BI8236" s="6"/>
      <c r="BJ8236" s="6"/>
      <c r="BK8236" s="6"/>
      <c r="BL8236" s="6"/>
      <c r="BM8236" s="6"/>
      <c r="BN8236" s="6"/>
      <c r="BO8236" s="6"/>
      <c r="BP8236" s="6"/>
      <c r="BQ8236" s="6"/>
      <c r="BR8236" s="6"/>
      <c r="BS8236" s="6"/>
      <c r="BT8236" s="6"/>
      <c r="BU8236" s="6"/>
      <c r="BV8236" s="6"/>
      <c r="BW8236" s="6"/>
      <c r="BX8236" s="6"/>
      <c r="BY8236" s="6"/>
      <c r="BZ8236" s="6"/>
      <c r="CA8236" s="6"/>
      <c r="CB8236" s="6"/>
      <c r="CC8236" s="6"/>
      <c r="CD8236" s="6"/>
      <c r="CE8236" s="6"/>
      <c r="CF8236" s="6"/>
      <c r="CG8236" s="6"/>
      <c r="CH8236" s="6"/>
    </row>
    <row r="8237" ht="15.15" spans="1:86">
      <c r="A8237" s="4">
        <v>44152.7463194444</v>
      </c>
      <c r="B8237" s="5" t="s">
        <v>11</v>
      </c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  <c r="BD8237" s="6"/>
      <c r="BE8237" s="6"/>
      <c r="BF8237" s="6"/>
      <c r="BG8237" s="6"/>
      <c r="BH8237" s="6"/>
      <c r="BI8237" s="6"/>
      <c r="BJ8237" s="6"/>
      <c r="BK8237" s="6"/>
      <c r="BL8237" s="6"/>
      <c r="BM8237" s="6"/>
      <c r="BN8237" s="6"/>
      <c r="BO8237" s="6" t="s">
        <v>15738</v>
      </c>
      <c r="BP8237" s="6">
        <v>79117775737</v>
      </c>
      <c r="BQ8237" s="6" t="s">
        <v>19448</v>
      </c>
      <c r="BR8237" s="6" t="s">
        <v>18395</v>
      </c>
      <c r="BS8237" s="6" t="s">
        <v>19449</v>
      </c>
      <c r="BT8237" s="7">
        <v>215</v>
      </c>
      <c r="BU8237" s="8">
        <v>44152</v>
      </c>
      <c r="BV8237" s="6"/>
      <c r="BW8237" s="6"/>
      <c r="BX8237" s="6"/>
      <c r="BY8237" s="6"/>
      <c r="BZ8237" s="6"/>
      <c r="CA8237" s="6"/>
      <c r="CB8237" s="6"/>
      <c r="CC8237" s="6"/>
      <c r="CD8237" s="6"/>
      <c r="CE8237" s="6"/>
      <c r="CF8237" s="6"/>
      <c r="CG8237" s="6"/>
      <c r="CH8237" s="6"/>
    </row>
    <row r="8238" ht="15.15" hidden="1" spans="1:86">
      <c r="A8238" s="4">
        <v>44152.7499305556</v>
      </c>
      <c r="B8238" s="5" t="s">
        <v>169</v>
      </c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 t="s">
        <v>19450</v>
      </c>
      <c r="Y8238" s="7">
        <v>89214254004</v>
      </c>
      <c r="Z8238" s="6" t="s">
        <v>12081</v>
      </c>
      <c r="AA8238" s="6" t="s">
        <v>12082</v>
      </c>
      <c r="AB8238" s="6" t="s">
        <v>1878</v>
      </c>
      <c r="AC8238" s="7">
        <v>201</v>
      </c>
      <c r="AD8238" s="8">
        <v>44145</v>
      </c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  <c r="BD8238" s="6"/>
      <c r="BE8238" s="6"/>
      <c r="BF8238" s="6"/>
      <c r="BG8238" s="6"/>
      <c r="BH8238" s="6"/>
      <c r="BI8238" s="6"/>
      <c r="BJ8238" s="6"/>
      <c r="BK8238" s="6"/>
      <c r="BL8238" s="6"/>
      <c r="BM8238" s="6"/>
      <c r="BN8238" s="6"/>
      <c r="BO8238" s="6"/>
      <c r="BP8238" s="6"/>
      <c r="BQ8238" s="6"/>
      <c r="BR8238" s="6"/>
      <c r="BS8238" s="6"/>
      <c r="BT8238" s="6"/>
      <c r="BU8238" s="6"/>
      <c r="BV8238" s="6"/>
      <c r="BW8238" s="6"/>
      <c r="BX8238" s="6"/>
      <c r="BY8238" s="6"/>
      <c r="BZ8238" s="6"/>
      <c r="CA8238" s="6"/>
      <c r="CB8238" s="6"/>
      <c r="CC8238" s="6"/>
      <c r="CD8238" s="6"/>
      <c r="CE8238" s="6"/>
      <c r="CF8238" s="6"/>
      <c r="CG8238" s="6"/>
      <c r="CH8238" s="6"/>
    </row>
    <row r="8239" ht="15.15" hidden="1" spans="1:86">
      <c r="A8239" s="4">
        <v>44152.7512962963</v>
      </c>
      <c r="B8239" s="5" t="s">
        <v>169</v>
      </c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 t="s">
        <v>19450</v>
      </c>
      <c r="Y8239" s="7">
        <v>89214254004</v>
      </c>
      <c r="Z8239" s="6" t="s">
        <v>12081</v>
      </c>
      <c r="AA8239" s="6" t="s">
        <v>19451</v>
      </c>
      <c r="AB8239" s="6" t="s">
        <v>9789</v>
      </c>
      <c r="AC8239" s="7">
        <v>201</v>
      </c>
      <c r="AD8239" s="8">
        <v>44145</v>
      </c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  <c r="BD8239" s="6"/>
      <c r="BE8239" s="6"/>
      <c r="BF8239" s="6"/>
      <c r="BG8239" s="6"/>
      <c r="BH8239" s="6"/>
      <c r="BI8239" s="6"/>
      <c r="BJ8239" s="6"/>
      <c r="BK8239" s="6"/>
      <c r="BL8239" s="6"/>
      <c r="BM8239" s="6"/>
      <c r="BN8239" s="6"/>
      <c r="BO8239" s="6"/>
      <c r="BP8239" s="6"/>
      <c r="BQ8239" s="6"/>
      <c r="BR8239" s="6"/>
      <c r="BS8239" s="6"/>
      <c r="BT8239" s="6"/>
      <c r="BU8239" s="6"/>
      <c r="BV8239" s="6"/>
      <c r="BW8239" s="6"/>
      <c r="BX8239" s="6"/>
      <c r="BY8239" s="6"/>
      <c r="BZ8239" s="6"/>
      <c r="CA8239" s="6"/>
      <c r="CB8239" s="6"/>
      <c r="CC8239" s="6"/>
      <c r="CD8239" s="6"/>
      <c r="CE8239" s="6"/>
      <c r="CF8239" s="6"/>
      <c r="CG8239" s="6"/>
      <c r="CH8239" s="6"/>
    </row>
    <row r="8240" ht="15.15" hidden="1" spans="1:86">
      <c r="A8240" s="4">
        <v>44152.7515046296</v>
      </c>
      <c r="B8240" s="6" t="s">
        <v>15</v>
      </c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 t="s">
        <v>19452</v>
      </c>
      <c r="AF8240" s="7">
        <v>89112300570</v>
      </c>
      <c r="AG8240" s="6" t="s">
        <v>19453</v>
      </c>
      <c r="AH8240" s="6" t="s">
        <v>19454</v>
      </c>
      <c r="AI8240" s="6" t="s">
        <v>16766</v>
      </c>
      <c r="AJ8240" s="7">
        <v>106</v>
      </c>
      <c r="AK8240" s="6" t="s">
        <v>86</v>
      </c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  <c r="BD8240" s="6"/>
      <c r="BE8240" s="6"/>
      <c r="BF8240" s="6"/>
      <c r="BG8240" s="6"/>
      <c r="BH8240" s="6"/>
      <c r="BI8240" s="6"/>
      <c r="BJ8240" s="6"/>
      <c r="BK8240" s="6"/>
      <c r="BL8240" s="6"/>
      <c r="BM8240" s="6"/>
      <c r="BN8240" s="6"/>
      <c r="BO8240" s="6"/>
      <c r="BP8240" s="6"/>
      <c r="BQ8240" s="6"/>
      <c r="BR8240" s="6"/>
      <c r="BS8240" s="6"/>
      <c r="BT8240" s="6"/>
      <c r="BU8240" s="6"/>
      <c r="BV8240" s="6"/>
      <c r="BW8240" s="6"/>
      <c r="BX8240" s="6"/>
      <c r="BY8240" s="6"/>
      <c r="BZ8240" s="6"/>
      <c r="CA8240" s="6"/>
      <c r="CB8240" s="6"/>
      <c r="CC8240" s="6"/>
      <c r="CD8240" s="6"/>
      <c r="CE8240" s="6"/>
      <c r="CF8240" s="6"/>
      <c r="CG8240" s="6"/>
      <c r="CH8240" s="6"/>
    </row>
    <row r="8241" ht="15.15" hidden="1" spans="1:86">
      <c r="A8241" s="4">
        <v>44152.7629282407</v>
      </c>
      <c r="B8241" s="6" t="s">
        <v>15</v>
      </c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 t="s">
        <v>12671</v>
      </c>
      <c r="AF8241" s="6">
        <v>79218485562</v>
      </c>
      <c r="AG8241" s="6" t="s">
        <v>19206</v>
      </c>
      <c r="AH8241" s="6" t="s">
        <v>19207</v>
      </c>
      <c r="AI8241" s="6" t="s">
        <v>19208</v>
      </c>
      <c r="AJ8241" s="7">
        <v>101</v>
      </c>
      <c r="AK8241" s="6" t="s">
        <v>20</v>
      </c>
      <c r="AL8241" s="6"/>
      <c r="AM8241" s="6"/>
      <c r="AN8241" s="6"/>
      <c r="AO8241" s="6"/>
      <c r="AP8241" s="6"/>
      <c r="AQ8241" s="6"/>
      <c r="AR8241" s="6"/>
      <c r="AS8241" s="6"/>
      <c r="AT8241" s="6"/>
      <c r="AU8241" s="6"/>
      <c r="AV8241" s="6"/>
      <c r="AW8241" s="6"/>
      <c r="AX8241" s="6"/>
      <c r="AY8241" s="6"/>
      <c r="AZ8241" s="6"/>
      <c r="BA8241" s="6"/>
      <c r="BB8241" s="6"/>
      <c r="BC8241" s="6"/>
      <c r="BD8241" s="6"/>
      <c r="BE8241" s="6"/>
      <c r="BF8241" s="6"/>
      <c r="BG8241" s="6"/>
      <c r="BH8241" s="6"/>
      <c r="BI8241" s="6"/>
      <c r="BJ8241" s="6"/>
      <c r="BK8241" s="6"/>
      <c r="BL8241" s="6"/>
      <c r="BM8241" s="6"/>
      <c r="BN8241" s="6"/>
      <c r="BO8241" s="6"/>
      <c r="BP8241" s="6"/>
      <c r="BQ8241" s="6"/>
      <c r="BR8241" s="6"/>
      <c r="BS8241" s="6"/>
      <c r="BT8241" s="6"/>
      <c r="BU8241" s="6"/>
      <c r="BV8241" s="6"/>
      <c r="BW8241" s="6"/>
      <c r="BX8241" s="6"/>
      <c r="BY8241" s="6"/>
      <c r="BZ8241" s="6"/>
      <c r="CA8241" s="6"/>
      <c r="CB8241" s="6"/>
      <c r="CC8241" s="6"/>
      <c r="CD8241" s="6"/>
      <c r="CE8241" s="6"/>
      <c r="CF8241" s="6"/>
      <c r="CG8241" s="6"/>
      <c r="CH8241" s="6"/>
    </row>
    <row r="8242" ht="15.15" hidden="1" spans="1:86">
      <c r="A8242" s="4">
        <v>44152.7733796296</v>
      </c>
      <c r="B8242" s="6" t="s">
        <v>15</v>
      </c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 t="s">
        <v>19455</v>
      </c>
      <c r="AF8242" s="7">
        <v>89046498793</v>
      </c>
      <c r="AG8242" s="6" t="s">
        <v>19456</v>
      </c>
      <c r="AH8242" s="6" t="s">
        <v>19457</v>
      </c>
      <c r="AI8242" s="6" t="s">
        <v>2564</v>
      </c>
      <c r="AJ8242" s="7">
        <v>103</v>
      </c>
      <c r="AK8242" s="6" t="s">
        <v>624</v>
      </c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  <c r="BD8242" s="6"/>
      <c r="BE8242" s="6"/>
      <c r="BF8242" s="6"/>
      <c r="BG8242" s="6"/>
      <c r="BH8242" s="6"/>
      <c r="BI8242" s="6"/>
      <c r="BJ8242" s="6"/>
      <c r="BK8242" s="6"/>
      <c r="BL8242" s="6"/>
      <c r="BM8242" s="6"/>
      <c r="BN8242" s="6"/>
      <c r="BO8242" s="6"/>
      <c r="BP8242" s="6"/>
      <c r="BQ8242" s="6"/>
      <c r="BR8242" s="6"/>
      <c r="BS8242" s="6"/>
      <c r="BT8242" s="6"/>
      <c r="BU8242" s="6"/>
      <c r="BV8242" s="6"/>
      <c r="BW8242" s="6"/>
      <c r="BX8242" s="6"/>
      <c r="BY8242" s="6"/>
      <c r="BZ8242" s="6"/>
      <c r="CA8242" s="6"/>
      <c r="CB8242" s="6"/>
      <c r="CC8242" s="6"/>
      <c r="CD8242" s="6"/>
      <c r="CE8242" s="6"/>
      <c r="CF8242" s="6"/>
      <c r="CG8242" s="6"/>
      <c r="CH8242" s="6"/>
    </row>
    <row r="8243" ht="15.15" spans="1:86">
      <c r="A8243" s="4">
        <v>44152.7753240741</v>
      </c>
      <c r="B8243" s="5" t="s">
        <v>11</v>
      </c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  <c r="BD8243" s="6"/>
      <c r="BE8243" s="6"/>
      <c r="BF8243" s="6"/>
      <c r="BG8243" s="6"/>
      <c r="BH8243" s="6"/>
      <c r="BI8243" s="6"/>
      <c r="BJ8243" s="6"/>
      <c r="BK8243" s="6"/>
      <c r="BL8243" s="6"/>
      <c r="BM8243" s="6"/>
      <c r="BN8243" s="6"/>
      <c r="BO8243" s="6" t="s">
        <v>19458</v>
      </c>
      <c r="BP8243" s="7">
        <v>89110070037</v>
      </c>
      <c r="BQ8243" s="6"/>
      <c r="BR8243" s="6" t="s">
        <v>19459</v>
      </c>
      <c r="BS8243" s="6" t="s">
        <v>19460</v>
      </c>
      <c r="BT8243" s="7">
        <v>117</v>
      </c>
      <c r="BU8243" s="8">
        <v>44152</v>
      </c>
      <c r="BV8243" s="6"/>
      <c r="BW8243" s="6"/>
      <c r="BX8243" s="6"/>
      <c r="BY8243" s="6"/>
      <c r="BZ8243" s="6"/>
      <c r="CA8243" s="6"/>
      <c r="CB8243" s="6"/>
      <c r="CC8243" s="6"/>
      <c r="CD8243" s="6"/>
      <c r="CE8243" s="6"/>
      <c r="CF8243" s="6"/>
      <c r="CG8243" s="6"/>
      <c r="CH8243" s="6"/>
    </row>
    <row r="8244" ht="15.15" hidden="1" spans="1:86">
      <c r="A8244" s="4">
        <v>44152.7760069444</v>
      </c>
      <c r="B8244" s="6" t="s">
        <v>15</v>
      </c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 t="s">
        <v>19455</v>
      </c>
      <c r="AF8244" s="7">
        <v>89046498793</v>
      </c>
      <c r="AG8244" s="6" t="s">
        <v>19461</v>
      </c>
      <c r="AH8244" s="6" t="s">
        <v>19462</v>
      </c>
      <c r="AI8244" s="6" t="s">
        <v>2564</v>
      </c>
      <c r="AJ8244" s="7">
        <v>103</v>
      </c>
      <c r="AK8244" s="6" t="s">
        <v>624</v>
      </c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  <c r="BD8244" s="6"/>
      <c r="BE8244" s="6"/>
      <c r="BF8244" s="6"/>
      <c r="BG8244" s="6"/>
      <c r="BH8244" s="6"/>
      <c r="BI8244" s="6"/>
      <c r="BJ8244" s="6"/>
      <c r="BK8244" s="6"/>
      <c r="BL8244" s="6"/>
      <c r="BM8244" s="6"/>
      <c r="BN8244" s="6"/>
      <c r="BO8244" s="6"/>
      <c r="BP8244" s="6"/>
      <c r="BQ8244" s="6"/>
      <c r="BR8244" s="6"/>
      <c r="BS8244" s="6"/>
      <c r="BT8244" s="6"/>
      <c r="BU8244" s="6"/>
      <c r="BV8244" s="6"/>
      <c r="BW8244" s="6"/>
      <c r="BX8244" s="6"/>
      <c r="BY8244" s="6"/>
      <c r="BZ8244" s="6"/>
      <c r="CA8244" s="6"/>
      <c r="CB8244" s="6"/>
      <c r="CC8244" s="6"/>
      <c r="CD8244" s="6"/>
      <c r="CE8244" s="6"/>
      <c r="CF8244" s="6"/>
      <c r="CG8244" s="6"/>
      <c r="CH8244" s="6"/>
    </row>
    <row r="8245" ht="15.15" spans="1:86">
      <c r="A8245" s="4">
        <v>44152.7766550926</v>
      </c>
      <c r="B8245" s="5" t="s">
        <v>11</v>
      </c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  <c r="BD8245" s="6"/>
      <c r="BE8245" s="6"/>
      <c r="BF8245" s="6"/>
      <c r="BG8245" s="6"/>
      <c r="BH8245" s="6"/>
      <c r="BI8245" s="6"/>
      <c r="BJ8245" s="6"/>
      <c r="BK8245" s="6"/>
      <c r="BL8245" s="6"/>
      <c r="BM8245" s="6"/>
      <c r="BN8245" s="6"/>
      <c r="BO8245" s="6" t="s">
        <v>18598</v>
      </c>
      <c r="BP8245" s="7">
        <v>89112376166</v>
      </c>
      <c r="BQ8245" s="6"/>
      <c r="BR8245" s="6" t="s">
        <v>19463</v>
      </c>
      <c r="BS8245" s="6" t="s">
        <v>19460</v>
      </c>
      <c r="BT8245" s="7">
        <v>117</v>
      </c>
      <c r="BU8245" s="8">
        <v>44152</v>
      </c>
      <c r="BV8245" s="6"/>
      <c r="BW8245" s="6"/>
      <c r="BX8245" s="6"/>
      <c r="BY8245" s="6"/>
      <c r="BZ8245" s="6"/>
      <c r="CA8245" s="6"/>
      <c r="CB8245" s="6"/>
      <c r="CC8245" s="6"/>
      <c r="CD8245" s="6"/>
      <c r="CE8245" s="6"/>
      <c r="CF8245" s="6"/>
      <c r="CG8245" s="6"/>
      <c r="CH8245" s="6"/>
    </row>
    <row r="8246" ht="15.15" hidden="1" spans="1:86">
      <c r="A8246" s="4">
        <v>44152.7767592593</v>
      </c>
      <c r="B8246" s="5" t="s">
        <v>169</v>
      </c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 t="s">
        <v>19464</v>
      </c>
      <c r="Y8246" s="6" t="s">
        <v>19465</v>
      </c>
      <c r="Z8246" s="6" t="s">
        <v>19466</v>
      </c>
      <c r="AA8246" s="6" t="s">
        <v>19467</v>
      </c>
      <c r="AB8246" s="6" t="s">
        <v>697</v>
      </c>
      <c r="AC8246" s="6" t="s">
        <v>2618</v>
      </c>
      <c r="AD8246" s="8">
        <v>44152</v>
      </c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  <c r="BD8246" s="6"/>
      <c r="BE8246" s="6"/>
      <c r="BF8246" s="6"/>
      <c r="BG8246" s="6"/>
      <c r="BH8246" s="6"/>
      <c r="BI8246" s="6"/>
      <c r="BJ8246" s="6"/>
      <c r="BK8246" s="6"/>
      <c r="BL8246" s="6"/>
      <c r="BM8246" s="6"/>
      <c r="BN8246" s="6"/>
      <c r="BO8246" s="6"/>
      <c r="BP8246" s="6"/>
      <c r="BQ8246" s="6"/>
      <c r="BR8246" s="6"/>
      <c r="BS8246" s="6"/>
      <c r="BT8246" s="6"/>
      <c r="BU8246" s="6"/>
      <c r="BV8246" s="6"/>
      <c r="BW8246" s="6"/>
      <c r="BX8246" s="6"/>
      <c r="BY8246" s="6"/>
      <c r="BZ8246" s="6"/>
      <c r="CA8246" s="6"/>
      <c r="CB8246" s="6"/>
      <c r="CC8246" s="6"/>
      <c r="CD8246" s="6"/>
      <c r="CE8246" s="6"/>
      <c r="CF8246" s="6"/>
      <c r="CG8246" s="6"/>
      <c r="CH8246" s="6"/>
    </row>
    <row r="8247" ht="15.15" spans="1:86">
      <c r="A8247" s="4">
        <v>44152.7775115741</v>
      </c>
      <c r="B8247" s="5" t="s">
        <v>11</v>
      </c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 t="s">
        <v>17450</v>
      </c>
      <c r="BP8247" s="7">
        <v>89219150080</v>
      </c>
      <c r="BQ8247" s="6" t="s">
        <v>17451</v>
      </c>
      <c r="BR8247" s="6" t="s">
        <v>17452</v>
      </c>
      <c r="BS8247" s="6" t="s">
        <v>16621</v>
      </c>
      <c r="BT8247" s="7">
        <v>239</v>
      </c>
      <c r="BU8247" s="8">
        <v>44152</v>
      </c>
      <c r="BV8247" s="6"/>
      <c r="BW8247" s="6"/>
      <c r="BX8247" s="6"/>
      <c r="BY8247" s="6"/>
      <c r="BZ8247" s="6"/>
      <c r="CA8247" s="6"/>
      <c r="CB8247" s="6"/>
      <c r="CC8247" s="6"/>
      <c r="CD8247" s="6"/>
      <c r="CE8247" s="6"/>
      <c r="CF8247" s="6"/>
      <c r="CG8247" s="6"/>
      <c r="CH8247" s="6"/>
    </row>
    <row r="8248" ht="15.15" spans="1:86">
      <c r="A8248" s="4">
        <v>44152.7776736111</v>
      </c>
      <c r="B8248" s="5" t="s">
        <v>11</v>
      </c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 t="s">
        <v>11313</v>
      </c>
      <c r="BP8248" s="7">
        <v>89112733013</v>
      </c>
      <c r="BQ8248" s="6"/>
      <c r="BR8248" s="6" t="s">
        <v>11316</v>
      </c>
      <c r="BS8248" s="6" t="s">
        <v>19460</v>
      </c>
      <c r="BT8248" s="7">
        <v>117</v>
      </c>
      <c r="BU8248" s="8">
        <v>44152</v>
      </c>
      <c r="BV8248" s="6"/>
      <c r="BW8248" s="6"/>
      <c r="BX8248" s="6"/>
      <c r="BY8248" s="6"/>
      <c r="BZ8248" s="6"/>
      <c r="CA8248" s="6"/>
      <c r="CB8248" s="6"/>
      <c r="CC8248" s="6"/>
      <c r="CD8248" s="6"/>
      <c r="CE8248" s="6"/>
      <c r="CF8248" s="6"/>
      <c r="CG8248" s="6"/>
      <c r="CH8248" s="6"/>
    </row>
    <row r="8249" ht="15.15" spans="1:86">
      <c r="A8249" s="4">
        <v>44152.7787615741</v>
      </c>
      <c r="B8249" s="5" t="s">
        <v>11</v>
      </c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  <c r="BD8249" s="6"/>
      <c r="BE8249" s="6"/>
      <c r="BF8249" s="6"/>
      <c r="BG8249" s="6"/>
      <c r="BH8249" s="6"/>
      <c r="BI8249" s="6"/>
      <c r="BJ8249" s="6"/>
      <c r="BK8249" s="6"/>
      <c r="BL8249" s="6"/>
      <c r="BM8249" s="6"/>
      <c r="BN8249" s="6"/>
      <c r="BO8249" s="6" t="s">
        <v>16346</v>
      </c>
      <c r="BP8249" s="7">
        <v>89214040206</v>
      </c>
      <c r="BQ8249" s="6"/>
      <c r="BR8249" s="6" t="s">
        <v>16349</v>
      </c>
      <c r="BS8249" s="6" t="s">
        <v>19460</v>
      </c>
      <c r="BT8249" s="7">
        <v>117</v>
      </c>
      <c r="BU8249" s="8">
        <v>44152</v>
      </c>
      <c r="BV8249" s="6"/>
      <c r="BW8249" s="6"/>
      <c r="BX8249" s="6"/>
      <c r="BY8249" s="6"/>
      <c r="BZ8249" s="6"/>
      <c r="CA8249" s="6"/>
      <c r="CB8249" s="6"/>
      <c r="CC8249" s="6"/>
      <c r="CD8249" s="6"/>
      <c r="CE8249" s="6"/>
      <c r="CF8249" s="6"/>
      <c r="CG8249" s="6"/>
      <c r="CH8249" s="6"/>
    </row>
    <row r="8250" ht="15.15" spans="1:86">
      <c r="A8250" s="4">
        <v>44152.7799074074</v>
      </c>
      <c r="B8250" s="5" t="s">
        <v>11</v>
      </c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  <c r="AV8250" s="6"/>
      <c r="AW8250" s="6"/>
      <c r="AX8250" s="6"/>
      <c r="AY8250" s="6"/>
      <c r="AZ8250" s="6"/>
      <c r="BA8250" s="6"/>
      <c r="BB8250" s="6"/>
      <c r="BC8250" s="6"/>
      <c r="BD8250" s="6"/>
      <c r="BE8250" s="6"/>
      <c r="BF8250" s="6"/>
      <c r="BG8250" s="6"/>
      <c r="BH8250" s="6"/>
      <c r="BI8250" s="6"/>
      <c r="BJ8250" s="6"/>
      <c r="BK8250" s="6"/>
      <c r="BL8250" s="6"/>
      <c r="BM8250" s="6"/>
      <c r="BN8250" s="6"/>
      <c r="BO8250" s="6" t="s">
        <v>19468</v>
      </c>
      <c r="BP8250" s="6">
        <v>79500218126</v>
      </c>
      <c r="BQ8250" s="6"/>
      <c r="BR8250" s="6" t="s">
        <v>19469</v>
      </c>
      <c r="BS8250" s="6" t="s">
        <v>19460</v>
      </c>
      <c r="BT8250" s="7">
        <v>117</v>
      </c>
      <c r="BU8250" s="8">
        <v>44152</v>
      </c>
      <c r="BV8250" s="6"/>
      <c r="BW8250" s="6"/>
      <c r="BX8250" s="6"/>
      <c r="BY8250" s="6"/>
      <c r="BZ8250" s="6"/>
      <c r="CA8250" s="6"/>
      <c r="CB8250" s="6"/>
      <c r="CC8250" s="6"/>
      <c r="CD8250" s="6"/>
      <c r="CE8250" s="6"/>
      <c r="CF8250" s="6"/>
      <c r="CG8250" s="6"/>
      <c r="CH8250" s="6"/>
    </row>
    <row r="8251" ht="15.15" spans="1:86">
      <c r="A8251" s="4">
        <v>44152.7807291667</v>
      </c>
      <c r="B8251" s="5" t="s">
        <v>11</v>
      </c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  <c r="AV8251" s="6"/>
      <c r="AW8251" s="6"/>
      <c r="AX8251" s="6"/>
      <c r="AY8251" s="6"/>
      <c r="AZ8251" s="6"/>
      <c r="BA8251" s="6"/>
      <c r="BB8251" s="6"/>
      <c r="BC8251" s="6"/>
      <c r="BD8251" s="6"/>
      <c r="BE8251" s="6"/>
      <c r="BF8251" s="6"/>
      <c r="BG8251" s="6"/>
      <c r="BH8251" s="6"/>
      <c r="BI8251" s="6"/>
      <c r="BJ8251" s="6"/>
      <c r="BK8251" s="6"/>
      <c r="BL8251" s="6"/>
      <c r="BM8251" s="6"/>
      <c r="BN8251" s="6"/>
      <c r="BO8251" s="6" t="s">
        <v>19470</v>
      </c>
      <c r="BP8251" s="6" t="s">
        <v>19471</v>
      </c>
      <c r="BQ8251" s="6" t="s">
        <v>19472</v>
      </c>
      <c r="BR8251" s="6" t="s">
        <v>19473</v>
      </c>
      <c r="BS8251" s="6" t="s">
        <v>18587</v>
      </c>
      <c r="BT8251" s="7">
        <v>2</v>
      </c>
      <c r="BU8251" s="8">
        <v>44152</v>
      </c>
      <c r="BV8251" s="6"/>
      <c r="BW8251" s="6"/>
      <c r="BX8251" s="6"/>
      <c r="BY8251" s="6"/>
      <c r="BZ8251" s="6"/>
      <c r="CA8251" s="6"/>
      <c r="CB8251" s="6"/>
      <c r="CC8251" s="6"/>
      <c r="CD8251" s="6"/>
      <c r="CE8251" s="6"/>
      <c r="CF8251" s="6"/>
      <c r="CG8251" s="6"/>
      <c r="CH8251" s="6"/>
    </row>
    <row r="8252" ht="15.15" spans="1:86">
      <c r="A8252" s="4">
        <v>44152.7813194444</v>
      </c>
      <c r="B8252" s="5" t="s">
        <v>11</v>
      </c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  <c r="BD8252" s="6"/>
      <c r="BE8252" s="6"/>
      <c r="BF8252" s="6"/>
      <c r="BG8252" s="6"/>
      <c r="BH8252" s="6"/>
      <c r="BI8252" s="6"/>
      <c r="BJ8252" s="6"/>
      <c r="BK8252" s="6"/>
      <c r="BL8252" s="6"/>
      <c r="BM8252" s="6"/>
      <c r="BN8252" s="6"/>
      <c r="BO8252" s="6" t="s">
        <v>5818</v>
      </c>
      <c r="BP8252" s="6">
        <v>79110001448</v>
      </c>
      <c r="BQ8252" s="6"/>
      <c r="BR8252" s="6" t="s">
        <v>5819</v>
      </c>
      <c r="BS8252" s="6" t="s">
        <v>19460</v>
      </c>
      <c r="BT8252" s="7">
        <v>117</v>
      </c>
      <c r="BU8252" s="8">
        <v>44152</v>
      </c>
      <c r="BV8252" s="6"/>
      <c r="BW8252" s="6"/>
      <c r="BX8252" s="6"/>
      <c r="BY8252" s="6"/>
      <c r="BZ8252" s="6"/>
      <c r="CA8252" s="6"/>
      <c r="CB8252" s="6"/>
      <c r="CC8252" s="6"/>
      <c r="CD8252" s="6"/>
      <c r="CE8252" s="6"/>
      <c r="CF8252" s="6"/>
      <c r="CG8252" s="6"/>
      <c r="CH8252" s="6"/>
    </row>
    <row r="8253" ht="15.15" spans="1:86">
      <c r="A8253" s="4">
        <v>44152.782337963</v>
      </c>
      <c r="B8253" s="5" t="s">
        <v>11</v>
      </c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  <c r="BD8253" s="6"/>
      <c r="BE8253" s="6"/>
      <c r="BF8253" s="6"/>
      <c r="BG8253" s="6"/>
      <c r="BH8253" s="6"/>
      <c r="BI8253" s="6"/>
      <c r="BJ8253" s="6"/>
      <c r="BK8253" s="6"/>
      <c r="BL8253" s="6"/>
      <c r="BM8253" s="6"/>
      <c r="BN8253" s="6"/>
      <c r="BO8253" s="6" t="s">
        <v>18856</v>
      </c>
      <c r="BP8253" s="7">
        <v>89602809960</v>
      </c>
      <c r="BQ8253" s="6"/>
      <c r="BR8253" s="6" t="s">
        <v>18857</v>
      </c>
      <c r="BS8253" s="6" t="s">
        <v>19460</v>
      </c>
      <c r="BT8253" s="7">
        <v>117</v>
      </c>
      <c r="BU8253" s="8">
        <v>44152</v>
      </c>
      <c r="BV8253" s="6"/>
      <c r="BW8253" s="6"/>
      <c r="BX8253" s="6"/>
      <c r="BY8253" s="6"/>
      <c r="BZ8253" s="6"/>
      <c r="CA8253" s="6"/>
      <c r="CB8253" s="6"/>
      <c r="CC8253" s="6"/>
      <c r="CD8253" s="6"/>
      <c r="CE8253" s="6"/>
      <c r="CF8253" s="6"/>
      <c r="CG8253" s="6"/>
      <c r="CH8253" s="6"/>
    </row>
    <row r="8254" ht="15.15" spans="1:86">
      <c r="A8254" s="4">
        <v>44152.7834837963</v>
      </c>
      <c r="B8254" s="5" t="s">
        <v>11</v>
      </c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  <c r="BD8254" s="6"/>
      <c r="BE8254" s="6"/>
      <c r="BF8254" s="6"/>
      <c r="BG8254" s="6"/>
      <c r="BH8254" s="6"/>
      <c r="BI8254" s="6"/>
      <c r="BJ8254" s="6"/>
      <c r="BK8254" s="6"/>
      <c r="BL8254" s="6"/>
      <c r="BM8254" s="6"/>
      <c r="BN8254" s="6"/>
      <c r="BO8254" s="6" t="s">
        <v>18657</v>
      </c>
      <c r="BP8254" s="6">
        <v>79312029602</v>
      </c>
      <c r="BQ8254" s="6" t="s">
        <v>19474</v>
      </c>
      <c r="BR8254" s="6" t="s">
        <v>19475</v>
      </c>
      <c r="BS8254" s="6" t="s">
        <v>16621</v>
      </c>
      <c r="BT8254" s="7">
        <v>239</v>
      </c>
      <c r="BU8254" s="8">
        <v>44152</v>
      </c>
      <c r="BV8254" s="6"/>
      <c r="BW8254" s="6"/>
      <c r="BX8254" s="6"/>
      <c r="BY8254" s="6"/>
      <c r="BZ8254" s="6"/>
      <c r="CA8254" s="6"/>
      <c r="CB8254" s="6"/>
      <c r="CC8254" s="6"/>
      <c r="CD8254" s="6"/>
      <c r="CE8254" s="6"/>
      <c r="CF8254" s="6"/>
      <c r="CG8254" s="6"/>
      <c r="CH8254" s="6"/>
    </row>
    <row r="8255" ht="15.15" spans="1:86">
      <c r="A8255" s="4">
        <v>44152.7885416667</v>
      </c>
      <c r="B8255" s="5" t="s">
        <v>11</v>
      </c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  <c r="BM8255" s="6"/>
      <c r="BN8255" s="6"/>
      <c r="BO8255" s="6" t="s">
        <v>19476</v>
      </c>
      <c r="BP8255" s="6">
        <v>79312908155</v>
      </c>
      <c r="BQ8255" s="6" t="s">
        <v>19477</v>
      </c>
      <c r="BR8255" s="6" t="s">
        <v>19478</v>
      </c>
      <c r="BS8255" s="6" t="s">
        <v>16611</v>
      </c>
      <c r="BT8255" s="7">
        <v>2</v>
      </c>
      <c r="BU8255" s="8">
        <v>44152</v>
      </c>
      <c r="BV8255" s="6"/>
      <c r="BW8255" s="6"/>
      <c r="BX8255" s="6"/>
      <c r="BY8255" s="6"/>
      <c r="BZ8255" s="6"/>
      <c r="CA8255" s="6"/>
      <c r="CB8255" s="6"/>
      <c r="CC8255" s="6"/>
      <c r="CD8255" s="6"/>
      <c r="CE8255" s="6"/>
      <c r="CF8255" s="6"/>
      <c r="CG8255" s="6"/>
      <c r="CH8255" s="6"/>
    </row>
    <row r="8256" ht="15.15" spans="1:86">
      <c r="A8256" s="4">
        <v>44152.790162037</v>
      </c>
      <c r="B8256" s="5" t="s">
        <v>11</v>
      </c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BM8256" s="6"/>
      <c r="BN8256" s="6"/>
      <c r="BO8256" s="6" t="s">
        <v>19479</v>
      </c>
      <c r="BP8256" s="7">
        <v>89215965305</v>
      </c>
      <c r="BQ8256" s="6"/>
      <c r="BR8256" s="6" t="s">
        <v>19480</v>
      </c>
      <c r="BS8256" s="6" t="s">
        <v>19460</v>
      </c>
      <c r="BT8256" s="7">
        <v>117</v>
      </c>
      <c r="BU8256" s="8">
        <v>44152</v>
      </c>
      <c r="BV8256" s="6"/>
      <c r="BW8256" s="6"/>
      <c r="BX8256" s="6"/>
      <c r="BY8256" s="6"/>
      <c r="BZ8256" s="6"/>
      <c r="CA8256" s="6"/>
      <c r="CB8256" s="6"/>
      <c r="CC8256" s="6"/>
      <c r="CD8256" s="6"/>
      <c r="CE8256" s="6"/>
      <c r="CF8256" s="6"/>
      <c r="CG8256" s="6"/>
      <c r="CH8256" s="6"/>
    </row>
    <row r="8257" ht="15.15" hidden="1" spans="1:86">
      <c r="A8257" s="4">
        <v>44152.7919212963</v>
      </c>
      <c r="B8257" s="6" t="s">
        <v>15</v>
      </c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 t="s">
        <v>7881</v>
      </c>
      <c r="AF8257" s="6">
        <v>79633189944</v>
      </c>
      <c r="AG8257" s="6" t="s">
        <v>7882</v>
      </c>
      <c r="AH8257" s="6" t="s">
        <v>7883</v>
      </c>
      <c r="AI8257" s="6" t="s">
        <v>6007</v>
      </c>
      <c r="AJ8257" s="7">
        <v>121</v>
      </c>
      <c r="AK8257" s="6" t="s">
        <v>20</v>
      </c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  <c r="BD8257" s="6"/>
      <c r="BE8257" s="6"/>
      <c r="BF8257" s="6"/>
      <c r="BG8257" s="6"/>
      <c r="BH8257" s="6"/>
      <c r="BI8257" s="6"/>
      <c r="BJ8257" s="6"/>
      <c r="BK8257" s="6"/>
      <c r="BL8257" s="6"/>
      <c r="BM8257" s="6"/>
      <c r="BN8257" s="6"/>
      <c r="BO8257" s="6"/>
      <c r="BP8257" s="6"/>
      <c r="BQ8257" s="6"/>
      <c r="BR8257" s="6"/>
      <c r="BS8257" s="6"/>
      <c r="BT8257" s="6"/>
      <c r="BU8257" s="6"/>
      <c r="BV8257" s="6"/>
      <c r="BW8257" s="6"/>
      <c r="BX8257" s="6"/>
      <c r="BY8257" s="6"/>
      <c r="BZ8257" s="6"/>
      <c r="CA8257" s="6"/>
      <c r="CB8257" s="6"/>
      <c r="CC8257" s="6"/>
      <c r="CD8257" s="6"/>
      <c r="CE8257" s="6"/>
      <c r="CF8257" s="6"/>
      <c r="CG8257" s="6"/>
      <c r="CH8257" s="6"/>
    </row>
    <row r="8258" ht="15.15" hidden="1" spans="1:86">
      <c r="A8258" s="4">
        <v>44152.7987847222</v>
      </c>
      <c r="B8258" s="6" t="s">
        <v>365</v>
      </c>
      <c r="C8258" s="6" t="s">
        <v>19481</v>
      </c>
      <c r="D8258" s="7">
        <v>89119386659</v>
      </c>
      <c r="E8258" s="6" t="s">
        <v>19482</v>
      </c>
      <c r="F8258" s="6" t="s">
        <v>19483</v>
      </c>
      <c r="G8258" s="6" t="s">
        <v>19484</v>
      </c>
      <c r="H8258" s="7">
        <v>903</v>
      </c>
      <c r="I8258" s="8">
        <v>44152</v>
      </c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  <c r="BD8258" s="6"/>
      <c r="BE8258" s="6"/>
      <c r="BF8258" s="6"/>
      <c r="BG8258" s="6"/>
      <c r="BH8258" s="6"/>
      <c r="BI8258" s="6"/>
      <c r="BJ8258" s="6"/>
      <c r="BK8258" s="6"/>
      <c r="BL8258" s="6"/>
      <c r="BM8258" s="6"/>
      <c r="BN8258" s="6"/>
      <c r="BO8258" s="6"/>
      <c r="BP8258" s="6"/>
      <c r="BQ8258" s="6"/>
      <c r="BR8258" s="6"/>
      <c r="BS8258" s="6"/>
      <c r="BT8258" s="6"/>
      <c r="BU8258" s="6"/>
      <c r="BV8258" s="6"/>
      <c r="BW8258" s="6"/>
      <c r="BX8258" s="6"/>
      <c r="BY8258" s="6"/>
      <c r="BZ8258" s="6"/>
      <c r="CA8258" s="6"/>
      <c r="CB8258" s="6"/>
      <c r="CC8258" s="6"/>
      <c r="CD8258" s="6"/>
      <c r="CE8258" s="6"/>
      <c r="CF8258" s="6"/>
      <c r="CG8258" s="6"/>
      <c r="CH8258" s="6"/>
    </row>
    <row r="8259" ht="15.15" hidden="1" spans="1:86">
      <c r="A8259" s="4">
        <v>44152.7994675926</v>
      </c>
      <c r="B8259" s="6" t="s">
        <v>15</v>
      </c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 t="s">
        <v>19485</v>
      </c>
      <c r="AF8259" s="7">
        <v>89112122137</v>
      </c>
      <c r="AG8259" s="6" t="s">
        <v>19486</v>
      </c>
      <c r="AH8259" s="6" t="s">
        <v>19487</v>
      </c>
      <c r="AI8259" s="6" t="s">
        <v>19488</v>
      </c>
      <c r="AJ8259" s="7">
        <v>902</v>
      </c>
      <c r="AK8259" s="5" t="s">
        <v>19489</v>
      </c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  <c r="BD8259" s="6"/>
      <c r="BE8259" s="6"/>
      <c r="BF8259" s="6"/>
      <c r="BG8259" s="6"/>
      <c r="BH8259" s="6"/>
      <c r="BI8259" s="6"/>
      <c r="BJ8259" s="6"/>
      <c r="BK8259" s="6"/>
      <c r="BL8259" s="6"/>
      <c r="BM8259" s="6"/>
      <c r="BN8259" s="6"/>
      <c r="BO8259" s="6"/>
      <c r="BP8259" s="6"/>
      <c r="BQ8259" s="6"/>
      <c r="BR8259" s="6"/>
      <c r="BS8259" s="6"/>
      <c r="BT8259" s="6"/>
      <c r="BU8259" s="6"/>
      <c r="BV8259" s="6"/>
      <c r="BW8259" s="6"/>
      <c r="BX8259" s="6"/>
      <c r="BY8259" s="6"/>
      <c r="BZ8259" s="6"/>
      <c r="CA8259" s="6"/>
      <c r="CB8259" s="6"/>
      <c r="CC8259" s="6"/>
      <c r="CD8259" s="6"/>
      <c r="CE8259" s="6"/>
      <c r="CF8259" s="6"/>
      <c r="CG8259" s="6"/>
      <c r="CH8259" s="6"/>
    </row>
    <row r="8260" ht="15.15" hidden="1" spans="1:86">
      <c r="A8260" s="4">
        <v>44152.8008796296</v>
      </c>
      <c r="B8260" s="5" t="s">
        <v>192</v>
      </c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6" t="s">
        <v>19490</v>
      </c>
      <c r="BA8260" s="7">
        <v>88122357204</v>
      </c>
      <c r="BB8260" s="6"/>
      <c r="BC8260" s="6" t="s">
        <v>19491</v>
      </c>
      <c r="BD8260" s="6" t="s">
        <v>773</v>
      </c>
      <c r="BE8260" s="7">
        <v>110</v>
      </c>
      <c r="BF8260" s="8">
        <v>44152</v>
      </c>
      <c r="BG8260" s="6"/>
      <c r="BH8260" s="6"/>
      <c r="BI8260" s="6"/>
      <c r="BJ8260" s="6"/>
      <c r="BK8260" s="6"/>
      <c r="BL8260" s="6"/>
      <c r="BM8260" s="6"/>
      <c r="BN8260" s="6"/>
      <c r="BO8260" s="6"/>
      <c r="BP8260" s="6"/>
      <c r="BQ8260" s="6"/>
      <c r="BR8260" s="6"/>
      <c r="BS8260" s="6"/>
      <c r="BT8260" s="6"/>
      <c r="BU8260" s="6"/>
      <c r="BV8260" s="6"/>
      <c r="BW8260" s="6"/>
      <c r="BX8260" s="6"/>
      <c r="BY8260" s="6"/>
      <c r="BZ8260" s="6"/>
      <c r="CA8260" s="6"/>
      <c r="CB8260" s="6"/>
      <c r="CC8260" s="6"/>
      <c r="CD8260" s="6"/>
      <c r="CE8260" s="6"/>
      <c r="CF8260" s="6"/>
      <c r="CG8260" s="6"/>
      <c r="CH8260" s="6"/>
    </row>
    <row r="8261" ht="15.15" hidden="1" spans="1:86">
      <c r="A8261" s="4">
        <v>44152.8020833333</v>
      </c>
      <c r="B8261" s="5" t="s">
        <v>192</v>
      </c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6" t="s">
        <v>19492</v>
      </c>
      <c r="BA8261" s="7">
        <v>89112422451</v>
      </c>
      <c r="BB8261" s="6"/>
      <c r="BC8261" s="6" t="s">
        <v>18380</v>
      </c>
      <c r="BD8261" s="6" t="s">
        <v>773</v>
      </c>
      <c r="BE8261" s="7">
        <v>110</v>
      </c>
      <c r="BF8261" s="8">
        <v>44152</v>
      </c>
      <c r="BG8261" s="6"/>
      <c r="BH8261" s="6"/>
      <c r="BI8261" s="6"/>
      <c r="BJ8261" s="6"/>
      <c r="BK8261" s="6"/>
      <c r="BL8261" s="6"/>
      <c r="BM8261" s="6"/>
      <c r="BN8261" s="6"/>
      <c r="BO8261" s="6"/>
      <c r="BP8261" s="6"/>
      <c r="BQ8261" s="6"/>
      <c r="BR8261" s="6"/>
      <c r="BS8261" s="6"/>
      <c r="BT8261" s="6"/>
      <c r="BU8261" s="6"/>
      <c r="BV8261" s="6"/>
      <c r="BW8261" s="6"/>
      <c r="BX8261" s="6"/>
      <c r="BY8261" s="6"/>
      <c r="BZ8261" s="6"/>
      <c r="CA8261" s="6"/>
      <c r="CB8261" s="6"/>
      <c r="CC8261" s="6"/>
      <c r="CD8261" s="6"/>
      <c r="CE8261" s="6"/>
      <c r="CF8261" s="6"/>
      <c r="CG8261" s="6"/>
      <c r="CH8261" s="6"/>
    </row>
    <row r="8262" ht="15.15" hidden="1" spans="1:86">
      <c r="A8262" s="4">
        <v>44152.803287037</v>
      </c>
      <c r="B8262" s="5" t="s">
        <v>192</v>
      </c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6" t="s">
        <v>19493</v>
      </c>
      <c r="BA8262" s="7">
        <v>89219866172</v>
      </c>
      <c r="BB8262" s="6"/>
      <c r="BC8262" s="6" t="s">
        <v>19494</v>
      </c>
      <c r="BD8262" s="6" t="s">
        <v>773</v>
      </c>
      <c r="BE8262" s="7">
        <v>110</v>
      </c>
      <c r="BF8262" s="8">
        <v>44152</v>
      </c>
      <c r="BG8262" s="6"/>
      <c r="BH8262" s="6"/>
      <c r="BI8262" s="6"/>
      <c r="BJ8262" s="6"/>
      <c r="BK8262" s="6"/>
      <c r="BL8262" s="6"/>
      <c r="BM8262" s="6"/>
      <c r="BN8262" s="6"/>
      <c r="BO8262" s="6"/>
      <c r="BP8262" s="6"/>
      <c r="BQ8262" s="6"/>
      <c r="BR8262" s="6"/>
      <c r="BS8262" s="6"/>
      <c r="BT8262" s="6"/>
      <c r="BU8262" s="6"/>
      <c r="BV8262" s="6"/>
      <c r="BW8262" s="6"/>
      <c r="BX8262" s="6"/>
      <c r="BY8262" s="6"/>
      <c r="BZ8262" s="6"/>
      <c r="CA8262" s="6"/>
      <c r="CB8262" s="6"/>
      <c r="CC8262" s="6"/>
      <c r="CD8262" s="6"/>
      <c r="CE8262" s="6"/>
      <c r="CF8262" s="6"/>
      <c r="CG8262" s="6"/>
      <c r="CH8262" s="6"/>
    </row>
    <row r="8263" ht="15.15" spans="1:86">
      <c r="A8263" s="4">
        <v>44152.8033796296</v>
      </c>
      <c r="B8263" s="5" t="s">
        <v>11</v>
      </c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 t="s">
        <v>19495</v>
      </c>
      <c r="BP8263" s="7">
        <v>89111389499</v>
      </c>
      <c r="BQ8263" s="6" t="s">
        <v>19496</v>
      </c>
      <c r="BR8263" s="6" t="s">
        <v>19497</v>
      </c>
      <c r="BS8263" s="6" t="s">
        <v>10598</v>
      </c>
      <c r="BT8263" s="6" t="s">
        <v>15209</v>
      </c>
      <c r="BU8263" s="8">
        <v>44152</v>
      </c>
      <c r="BV8263" s="6"/>
      <c r="BW8263" s="6"/>
      <c r="BX8263" s="6"/>
      <c r="BY8263" s="6"/>
      <c r="BZ8263" s="6"/>
      <c r="CA8263" s="6"/>
      <c r="CB8263" s="6"/>
      <c r="CC8263" s="6"/>
      <c r="CD8263" s="6"/>
      <c r="CE8263" s="6"/>
      <c r="CF8263" s="6"/>
      <c r="CG8263" s="6"/>
      <c r="CH8263" s="6"/>
    </row>
    <row r="8264" ht="15.15" spans="1:86">
      <c r="A8264" s="4">
        <v>44152.8034375</v>
      </c>
      <c r="B8264" s="5" t="s">
        <v>11</v>
      </c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6"/>
      <c r="BG8264" s="6"/>
      <c r="BH8264" s="6"/>
      <c r="BI8264" s="6"/>
      <c r="BJ8264" s="6"/>
      <c r="BK8264" s="6"/>
      <c r="BL8264" s="6"/>
      <c r="BM8264" s="6"/>
      <c r="BN8264" s="6"/>
      <c r="BO8264" s="6" t="s">
        <v>19498</v>
      </c>
      <c r="BP8264" s="6">
        <v>79111560313</v>
      </c>
      <c r="BQ8264" s="6" t="s">
        <v>19499</v>
      </c>
      <c r="BR8264" s="6" t="s">
        <v>19500</v>
      </c>
      <c r="BS8264" s="6" t="s">
        <v>19255</v>
      </c>
      <c r="BT8264" s="7">
        <v>104</v>
      </c>
      <c r="BU8264" s="8">
        <v>44152</v>
      </c>
      <c r="BV8264" s="6"/>
      <c r="BW8264" s="6"/>
      <c r="BX8264" s="6"/>
      <c r="BY8264" s="6"/>
      <c r="BZ8264" s="6"/>
      <c r="CA8264" s="6"/>
      <c r="CB8264" s="6"/>
      <c r="CC8264" s="6"/>
      <c r="CD8264" s="6"/>
      <c r="CE8264" s="6"/>
      <c r="CF8264" s="6"/>
      <c r="CG8264" s="6"/>
      <c r="CH8264" s="6"/>
    </row>
    <row r="8265" ht="15.15" hidden="1" spans="1:86">
      <c r="A8265" s="4">
        <v>44152.805787037</v>
      </c>
      <c r="B8265" s="6" t="s">
        <v>15</v>
      </c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 t="s">
        <v>19501</v>
      </c>
      <c r="AF8265" s="7">
        <v>89214014973</v>
      </c>
      <c r="AG8265" s="6" t="s">
        <v>19502</v>
      </c>
      <c r="AH8265" s="6" t="s">
        <v>19503</v>
      </c>
      <c r="AI8265" s="6" t="s">
        <v>143</v>
      </c>
      <c r="AJ8265" s="7">
        <v>202</v>
      </c>
      <c r="AK8265" s="5" t="s">
        <v>19501</v>
      </c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  <c r="BD8265" s="6"/>
      <c r="BE8265" s="6"/>
      <c r="BF8265" s="6"/>
      <c r="BG8265" s="6"/>
      <c r="BH8265" s="6"/>
      <c r="BI8265" s="6"/>
      <c r="BJ8265" s="6"/>
      <c r="BK8265" s="6"/>
      <c r="BL8265" s="6"/>
      <c r="BM8265" s="6"/>
      <c r="BN8265" s="6"/>
      <c r="BO8265" s="6"/>
      <c r="BP8265" s="6"/>
      <c r="BQ8265" s="6"/>
      <c r="BR8265" s="6"/>
      <c r="BS8265" s="6"/>
      <c r="BT8265" s="6"/>
      <c r="BU8265" s="6"/>
      <c r="BV8265" s="6"/>
      <c r="BW8265" s="6"/>
      <c r="BX8265" s="6"/>
      <c r="BY8265" s="6"/>
      <c r="BZ8265" s="6"/>
      <c r="CA8265" s="6"/>
      <c r="CB8265" s="6"/>
      <c r="CC8265" s="6"/>
      <c r="CD8265" s="6"/>
      <c r="CE8265" s="6"/>
      <c r="CF8265" s="6"/>
      <c r="CG8265" s="6"/>
      <c r="CH8265" s="6"/>
    </row>
    <row r="8266" ht="15.15" hidden="1" spans="1:86">
      <c r="A8266" s="4">
        <v>44152.8110648148</v>
      </c>
      <c r="B8266" s="5" t="s">
        <v>192</v>
      </c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6" t="s">
        <v>19504</v>
      </c>
      <c r="BA8266" s="7">
        <v>89218952377</v>
      </c>
      <c r="BB8266" s="6"/>
      <c r="BC8266" s="6" t="s">
        <v>19505</v>
      </c>
      <c r="BD8266" s="6" t="s">
        <v>1086</v>
      </c>
      <c r="BE8266" s="7">
        <v>110</v>
      </c>
      <c r="BF8266" s="8">
        <v>44152</v>
      </c>
      <c r="BG8266" s="6"/>
      <c r="BH8266" s="6"/>
      <c r="BI8266" s="6"/>
      <c r="BJ8266" s="6"/>
      <c r="BK8266" s="6"/>
      <c r="BL8266" s="6"/>
      <c r="BM8266" s="6"/>
      <c r="BN8266" s="6"/>
      <c r="BO8266" s="6"/>
      <c r="BP8266" s="6"/>
      <c r="BQ8266" s="6"/>
      <c r="BR8266" s="6"/>
      <c r="BS8266" s="6"/>
      <c r="BT8266" s="6"/>
      <c r="BU8266" s="6"/>
      <c r="BV8266" s="6"/>
      <c r="BW8266" s="6"/>
      <c r="BX8266" s="6"/>
      <c r="BY8266" s="6"/>
      <c r="BZ8266" s="6"/>
      <c r="CA8266" s="6"/>
      <c r="CB8266" s="6"/>
      <c r="CC8266" s="6"/>
      <c r="CD8266" s="6"/>
      <c r="CE8266" s="6"/>
      <c r="CF8266" s="6"/>
      <c r="CG8266" s="6"/>
      <c r="CH8266" s="6"/>
    </row>
    <row r="8267" ht="15.15" hidden="1" spans="1:86">
      <c r="A8267" s="4">
        <v>44152.8115046296</v>
      </c>
      <c r="B8267" s="5" t="s">
        <v>65</v>
      </c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 t="s">
        <v>11205</v>
      </c>
      <c r="R8267" s="7">
        <v>89218998940</v>
      </c>
      <c r="S8267" s="6" t="s">
        <v>19506</v>
      </c>
      <c r="T8267" s="6" t="s">
        <v>11207</v>
      </c>
      <c r="U8267" s="6" t="s">
        <v>19507</v>
      </c>
      <c r="V8267" s="7">
        <v>101</v>
      </c>
      <c r="W8267" s="8">
        <v>44152</v>
      </c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  <c r="BH8267" s="6"/>
      <c r="BI8267" s="6"/>
      <c r="BJ8267" s="6"/>
      <c r="BK8267" s="6"/>
      <c r="BL8267" s="6"/>
      <c r="BM8267" s="6"/>
      <c r="BN8267" s="6"/>
      <c r="BO8267" s="6"/>
      <c r="BP8267" s="6"/>
      <c r="BQ8267" s="6"/>
      <c r="BR8267" s="6"/>
      <c r="BS8267" s="6"/>
      <c r="BT8267" s="6"/>
      <c r="BU8267" s="6"/>
      <c r="BV8267" s="6"/>
      <c r="BW8267" s="6"/>
      <c r="BX8267" s="6"/>
      <c r="BY8267" s="6"/>
      <c r="BZ8267" s="6"/>
      <c r="CA8267" s="6"/>
      <c r="CB8267" s="6"/>
      <c r="CC8267" s="6"/>
      <c r="CD8267" s="6"/>
      <c r="CE8267" s="6"/>
      <c r="CF8267" s="6"/>
      <c r="CG8267" s="6"/>
      <c r="CH8267" s="6"/>
    </row>
    <row r="8268" ht="15.15" hidden="1" spans="1:86">
      <c r="A8268" s="4">
        <v>44152.8121643519</v>
      </c>
      <c r="B8268" s="5" t="s">
        <v>192</v>
      </c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6" t="s">
        <v>19508</v>
      </c>
      <c r="BA8268" s="7">
        <v>89112966308</v>
      </c>
      <c r="BB8268" s="6"/>
      <c r="BC8268" s="6" t="s">
        <v>19509</v>
      </c>
      <c r="BD8268" s="6" t="s">
        <v>1086</v>
      </c>
      <c r="BE8268" s="7">
        <v>110</v>
      </c>
      <c r="BF8268" s="8">
        <v>44152</v>
      </c>
      <c r="BG8268" s="6"/>
      <c r="BH8268" s="6"/>
      <c r="BI8268" s="6"/>
      <c r="BJ8268" s="6"/>
      <c r="BK8268" s="6"/>
      <c r="BL8268" s="6"/>
      <c r="BM8268" s="6"/>
      <c r="BN8268" s="6"/>
      <c r="BO8268" s="6"/>
      <c r="BP8268" s="6"/>
      <c r="BQ8268" s="6"/>
      <c r="BR8268" s="6"/>
      <c r="BS8268" s="6"/>
      <c r="BT8268" s="6"/>
      <c r="BU8268" s="6"/>
      <c r="BV8268" s="6"/>
      <c r="BW8268" s="6"/>
      <c r="BX8268" s="6"/>
      <c r="BY8268" s="6"/>
      <c r="BZ8268" s="6"/>
      <c r="CA8268" s="6"/>
      <c r="CB8268" s="6"/>
      <c r="CC8268" s="6"/>
      <c r="CD8268" s="6"/>
      <c r="CE8268" s="6"/>
      <c r="CF8268" s="6"/>
      <c r="CG8268" s="6"/>
      <c r="CH8268" s="6"/>
    </row>
    <row r="8269" ht="15.15" hidden="1" spans="1:86">
      <c r="A8269" s="4">
        <v>44152.8129513889</v>
      </c>
      <c r="B8269" s="5" t="s">
        <v>192</v>
      </c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 t="s">
        <v>19510</v>
      </c>
      <c r="BA8269" s="7">
        <v>89523506228</v>
      </c>
      <c r="BB8269" s="6"/>
      <c r="BC8269" s="6" t="s">
        <v>19511</v>
      </c>
      <c r="BD8269" s="6" t="s">
        <v>1086</v>
      </c>
      <c r="BE8269" s="7">
        <v>110</v>
      </c>
      <c r="BF8269" s="8">
        <v>44152</v>
      </c>
      <c r="BG8269" s="6"/>
      <c r="BH8269" s="6"/>
      <c r="BI8269" s="6"/>
      <c r="BJ8269" s="6"/>
      <c r="BK8269" s="6"/>
      <c r="BL8269" s="6"/>
      <c r="BM8269" s="6"/>
      <c r="BN8269" s="6"/>
      <c r="BO8269" s="6"/>
      <c r="BP8269" s="6"/>
      <c r="BQ8269" s="6"/>
      <c r="BR8269" s="6"/>
      <c r="BS8269" s="6"/>
      <c r="BT8269" s="6"/>
      <c r="BU8269" s="6"/>
      <c r="BV8269" s="6"/>
      <c r="BW8269" s="6"/>
      <c r="BX8269" s="6"/>
      <c r="BY8269" s="6"/>
      <c r="BZ8269" s="6"/>
      <c r="CA8269" s="6"/>
      <c r="CB8269" s="6"/>
      <c r="CC8269" s="6"/>
      <c r="CD8269" s="6"/>
      <c r="CE8269" s="6"/>
      <c r="CF8269" s="6"/>
      <c r="CG8269" s="6"/>
      <c r="CH8269" s="6"/>
    </row>
    <row r="8270" ht="15.15" hidden="1" spans="1:86">
      <c r="A8270" s="4">
        <v>44152.8138773148</v>
      </c>
      <c r="B8270" s="5" t="s">
        <v>192</v>
      </c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6"/>
      <c r="AX8270" s="6"/>
      <c r="AY8270" s="6"/>
      <c r="AZ8270" s="6" t="s">
        <v>19512</v>
      </c>
      <c r="BA8270" s="7">
        <v>89213122275</v>
      </c>
      <c r="BB8270" s="6"/>
      <c r="BC8270" s="6" t="s">
        <v>19513</v>
      </c>
      <c r="BD8270" s="6" t="s">
        <v>19514</v>
      </c>
      <c r="BE8270" s="7">
        <v>110</v>
      </c>
      <c r="BF8270" s="8">
        <v>44152</v>
      </c>
      <c r="BG8270" s="6"/>
      <c r="BH8270" s="6"/>
      <c r="BI8270" s="6"/>
      <c r="BJ8270" s="6"/>
      <c r="BK8270" s="6"/>
      <c r="BL8270" s="6"/>
      <c r="BM8270" s="6"/>
      <c r="BN8270" s="6"/>
      <c r="BO8270" s="6"/>
      <c r="BP8270" s="6"/>
      <c r="BQ8270" s="6"/>
      <c r="BR8270" s="6"/>
      <c r="BS8270" s="6"/>
      <c r="BT8270" s="6"/>
      <c r="BU8270" s="6"/>
      <c r="BV8270" s="6"/>
      <c r="BW8270" s="6"/>
      <c r="BX8270" s="6"/>
      <c r="BY8270" s="6"/>
      <c r="BZ8270" s="6"/>
      <c r="CA8270" s="6"/>
      <c r="CB8270" s="6"/>
      <c r="CC8270" s="6"/>
      <c r="CD8270" s="6"/>
      <c r="CE8270" s="6"/>
      <c r="CF8270" s="6"/>
      <c r="CG8270" s="6"/>
      <c r="CH8270" s="6"/>
    </row>
    <row r="8271" ht="15.15" hidden="1" spans="1:86">
      <c r="A8271" s="4">
        <v>44152.8145138889</v>
      </c>
      <c r="B8271" s="6" t="s">
        <v>80</v>
      </c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  <c r="BD8271" s="6"/>
      <c r="BE8271" s="6"/>
      <c r="BF8271" s="6"/>
      <c r="BG8271" s="6" t="s">
        <v>19515</v>
      </c>
      <c r="BH8271" s="6" t="s">
        <v>19516</v>
      </c>
      <c r="BI8271" s="6" t="s">
        <v>19517</v>
      </c>
      <c r="BJ8271" s="6" t="s">
        <v>19518</v>
      </c>
      <c r="BK8271" s="6" t="s">
        <v>19519</v>
      </c>
      <c r="BL8271" s="6" t="s">
        <v>19520</v>
      </c>
      <c r="BM8271" s="6" t="s">
        <v>19521</v>
      </c>
      <c r="BN8271" s="5" t="s">
        <v>19522</v>
      </c>
      <c r="BO8271" s="6"/>
      <c r="BP8271" s="6"/>
      <c r="BQ8271" s="6"/>
      <c r="BR8271" s="6"/>
      <c r="BS8271" s="6"/>
      <c r="BT8271" s="6"/>
      <c r="BU8271" s="6"/>
      <c r="BV8271" s="6"/>
      <c r="BW8271" s="6"/>
      <c r="BX8271" s="6"/>
      <c r="BY8271" s="6"/>
      <c r="BZ8271" s="6"/>
      <c r="CA8271" s="6"/>
      <c r="CB8271" s="6"/>
      <c r="CC8271" s="6"/>
      <c r="CD8271" s="6"/>
      <c r="CE8271" s="6"/>
      <c r="CF8271" s="6"/>
      <c r="CG8271" s="6"/>
      <c r="CH8271" s="6"/>
    </row>
    <row r="8272" ht="15.15" hidden="1" spans="1:86">
      <c r="A8272" s="4">
        <v>44152.8154050926</v>
      </c>
      <c r="B8272" s="5" t="s">
        <v>192</v>
      </c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6" t="s">
        <v>19523</v>
      </c>
      <c r="BA8272" s="7">
        <v>89516783734</v>
      </c>
      <c r="BB8272" s="6"/>
      <c r="BC8272" s="6" t="s">
        <v>19524</v>
      </c>
      <c r="BD8272" s="6" t="s">
        <v>1086</v>
      </c>
      <c r="BE8272" s="7">
        <v>110</v>
      </c>
      <c r="BF8272" s="8">
        <v>44152</v>
      </c>
      <c r="BG8272" s="6"/>
      <c r="BH8272" s="6"/>
      <c r="BI8272" s="6"/>
      <c r="BJ8272" s="6"/>
      <c r="BK8272" s="6"/>
      <c r="BL8272" s="6"/>
      <c r="BM8272" s="6"/>
      <c r="BN8272" s="6"/>
      <c r="BO8272" s="6"/>
      <c r="BP8272" s="6"/>
      <c r="BQ8272" s="6"/>
      <c r="BR8272" s="6"/>
      <c r="BS8272" s="6"/>
      <c r="BT8272" s="6"/>
      <c r="BU8272" s="6"/>
      <c r="BV8272" s="6"/>
      <c r="BW8272" s="6"/>
      <c r="BX8272" s="6"/>
      <c r="BY8272" s="6"/>
      <c r="BZ8272" s="6"/>
      <c r="CA8272" s="6"/>
      <c r="CB8272" s="6"/>
      <c r="CC8272" s="6"/>
      <c r="CD8272" s="6"/>
      <c r="CE8272" s="6"/>
      <c r="CF8272" s="6"/>
      <c r="CG8272" s="6"/>
      <c r="CH8272" s="6"/>
    </row>
    <row r="8273" ht="15.15" hidden="1" spans="1:86">
      <c r="A8273" s="4">
        <v>44152.8159259259</v>
      </c>
      <c r="B8273" s="5" t="s">
        <v>192</v>
      </c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6"/>
      <c r="AS8273" s="6"/>
      <c r="AT8273" s="6"/>
      <c r="AU8273" s="6"/>
      <c r="AV8273" s="6"/>
      <c r="AW8273" s="6"/>
      <c r="AX8273" s="6"/>
      <c r="AY8273" s="6"/>
      <c r="AZ8273" s="6" t="s">
        <v>19523</v>
      </c>
      <c r="BA8273" s="7">
        <v>89516783734</v>
      </c>
      <c r="BB8273" s="6"/>
      <c r="BC8273" s="6" t="s">
        <v>19525</v>
      </c>
      <c r="BD8273" s="6" t="s">
        <v>1086</v>
      </c>
      <c r="BE8273" s="7">
        <v>110</v>
      </c>
      <c r="BF8273" s="8">
        <v>44152</v>
      </c>
      <c r="BG8273" s="6"/>
      <c r="BH8273" s="6"/>
      <c r="BI8273" s="6"/>
      <c r="BJ8273" s="6"/>
      <c r="BK8273" s="6"/>
      <c r="BL8273" s="6"/>
      <c r="BM8273" s="6"/>
      <c r="BN8273" s="6"/>
      <c r="BO8273" s="6"/>
      <c r="BP8273" s="6"/>
      <c r="BQ8273" s="6"/>
      <c r="BR8273" s="6"/>
      <c r="BS8273" s="6"/>
      <c r="BT8273" s="6"/>
      <c r="BU8273" s="6"/>
      <c r="BV8273" s="6"/>
      <c r="BW8273" s="6"/>
      <c r="BX8273" s="6"/>
      <c r="BY8273" s="6"/>
      <c r="BZ8273" s="6"/>
      <c r="CA8273" s="6"/>
      <c r="CB8273" s="6"/>
      <c r="CC8273" s="6"/>
      <c r="CD8273" s="6"/>
      <c r="CE8273" s="6"/>
      <c r="CF8273" s="6"/>
      <c r="CG8273" s="6"/>
      <c r="CH8273" s="6"/>
    </row>
    <row r="8274" ht="15.15" hidden="1" spans="1:86">
      <c r="A8274" s="4">
        <v>44152.817349537</v>
      </c>
      <c r="B8274" s="5" t="s">
        <v>192</v>
      </c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6" t="s">
        <v>14267</v>
      </c>
      <c r="BA8274" s="7">
        <v>89119212355</v>
      </c>
      <c r="BB8274" s="6"/>
      <c r="BC8274" s="6" t="s">
        <v>19526</v>
      </c>
      <c r="BD8274" s="6" t="s">
        <v>19527</v>
      </c>
      <c r="BE8274" s="7">
        <v>229</v>
      </c>
      <c r="BF8274" s="8">
        <v>44152</v>
      </c>
      <c r="BG8274" s="6"/>
      <c r="BH8274" s="6"/>
      <c r="BI8274" s="6"/>
      <c r="BJ8274" s="6"/>
      <c r="BK8274" s="6"/>
      <c r="BL8274" s="6"/>
      <c r="BM8274" s="6"/>
      <c r="BN8274" s="6"/>
      <c r="BO8274" s="6"/>
      <c r="BP8274" s="6"/>
      <c r="BQ8274" s="6"/>
      <c r="BR8274" s="6"/>
      <c r="BS8274" s="6"/>
      <c r="BT8274" s="6"/>
      <c r="BU8274" s="6"/>
      <c r="BV8274" s="6"/>
      <c r="BW8274" s="6"/>
      <c r="BX8274" s="6"/>
      <c r="BY8274" s="6"/>
      <c r="BZ8274" s="6"/>
      <c r="CA8274" s="6"/>
      <c r="CB8274" s="6"/>
      <c r="CC8274" s="6"/>
      <c r="CD8274" s="6"/>
      <c r="CE8274" s="6"/>
      <c r="CF8274" s="6"/>
      <c r="CG8274" s="6"/>
      <c r="CH8274" s="6"/>
    </row>
    <row r="8275" ht="15.15" hidden="1" spans="1:86">
      <c r="A8275" s="4">
        <v>44152.8183680556</v>
      </c>
      <c r="B8275" s="5" t="s">
        <v>192</v>
      </c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6" t="s">
        <v>19501</v>
      </c>
      <c r="BA8275" s="7">
        <v>89214014973</v>
      </c>
      <c r="BB8275" s="6"/>
      <c r="BC8275" s="6" t="s">
        <v>19503</v>
      </c>
      <c r="BD8275" s="6" t="s">
        <v>19527</v>
      </c>
      <c r="BE8275" s="7">
        <v>229</v>
      </c>
      <c r="BF8275" s="8">
        <v>44152</v>
      </c>
      <c r="BG8275" s="6"/>
      <c r="BH8275" s="6"/>
      <c r="BI8275" s="6"/>
      <c r="BJ8275" s="6"/>
      <c r="BK8275" s="6"/>
      <c r="BL8275" s="6"/>
      <c r="BM8275" s="6"/>
      <c r="BN8275" s="6"/>
      <c r="BO8275" s="6"/>
      <c r="BP8275" s="6"/>
      <c r="BQ8275" s="6"/>
      <c r="BR8275" s="6"/>
      <c r="BS8275" s="6"/>
      <c r="BT8275" s="6"/>
      <c r="BU8275" s="6"/>
      <c r="BV8275" s="6"/>
      <c r="BW8275" s="6"/>
      <c r="BX8275" s="6"/>
      <c r="BY8275" s="6"/>
      <c r="BZ8275" s="6"/>
      <c r="CA8275" s="6"/>
      <c r="CB8275" s="6"/>
      <c r="CC8275" s="6"/>
      <c r="CD8275" s="6"/>
      <c r="CE8275" s="6"/>
      <c r="CF8275" s="6"/>
      <c r="CG8275" s="6"/>
      <c r="CH8275" s="6"/>
    </row>
    <row r="8276" ht="15.15" hidden="1" spans="1:86">
      <c r="A8276" s="4">
        <v>44152.8193055556</v>
      </c>
      <c r="B8276" s="5" t="s">
        <v>192</v>
      </c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6" t="s">
        <v>19186</v>
      </c>
      <c r="BA8276" s="7">
        <v>89119547742</v>
      </c>
      <c r="BB8276" s="6"/>
      <c r="BC8276" s="6" t="s">
        <v>19187</v>
      </c>
      <c r="BD8276" s="6" t="s">
        <v>19527</v>
      </c>
      <c r="BE8276" s="7">
        <v>229</v>
      </c>
      <c r="BF8276" s="8">
        <v>44152</v>
      </c>
      <c r="BG8276" s="6"/>
      <c r="BH8276" s="6"/>
      <c r="BI8276" s="6"/>
      <c r="BJ8276" s="6"/>
      <c r="BK8276" s="6"/>
      <c r="BL8276" s="6"/>
      <c r="BM8276" s="6"/>
      <c r="BN8276" s="6"/>
      <c r="BO8276" s="6"/>
      <c r="BP8276" s="6"/>
      <c r="BQ8276" s="6"/>
      <c r="BR8276" s="6"/>
      <c r="BS8276" s="6"/>
      <c r="BT8276" s="6"/>
      <c r="BU8276" s="6"/>
      <c r="BV8276" s="6"/>
      <c r="BW8276" s="6"/>
      <c r="BX8276" s="6"/>
      <c r="BY8276" s="6"/>
      <c r="BZ8276" s="6"/>
      <c r="CA8276" s="6"/>
      <c r="CB8276" s="6"/>
      <c r="CC8276" s="6"/>
      <c r="CD8276" s="6"/>
      <c r="CE8276" s="6"/>
      <c r="CF8276" s="6"/>
      <c r="CG8276" s="6"/>
      <c r="CH8276" s="6"/>
    </row>
    <row r="8277" ht="15.15" hidden="1" spans="1:86">
      <c r="A8277" s="4">
        <v>44152.8199884259</v>
      </c>
      <c r="B8277" s="5" t="s">
        <v>192</v>
      </c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6" t="s">
        <v>19528</v>
      </c>
      <c r="BA8277" s="7">
        <v>89117367571</v>
      </c>
      <c r="BB8277" s="6"/>
      <c r="BC8277" s="6" t="s">
        <v>19529</v>
      </c>
      <c r="BD8277" s="6" t="s">
        <v>19527</v>
      </c>
      <c r="BE8277" s="7">
        <v>229</v>
      </c>
      <c r="BF8277" s="8">
        <v>44152</v>
      </c>
      <c r="BG8277" s="6"/>
      <c r="BH8277" s="6"/>
      <c r="BI8277" s="6"/>
      <c r="BJ8277" s="6"/>
      <c r="BK8277" s="6"/>
      <c r="BL8277" s="6"/>
      <c r="BM8277" s="6"/>
      <c r="BN8277" s="6"/>
      <c r="BO8277" s="6"/>
      <c r="BP8277" s="6"/>
      <c r="BQ8277" s="6"/>
      <c r="BR8277" s="6"/>
      <c r="BS8277" s="6"/>
      <c r="BT8277" s="6"/>
      <c r="BU8277" s="6"/>
      <c r="BV8277" s="6"/>
      <c r="BW8277" s="6"/>
      <c r="BX8277" s="6"/>
      <c r="BY8277" s="6"/>
      <c r="BZ8277" s="6"/>
      <c r="CA8277" s="6"/>
      <c r="CB8277" s="6"/>
      <c r="CC8277" s="6"/>
      <c r="CD8277" s="6"/>
      <c r="CE8277" s="6"/>
      <c r="CF8277" s="6"/>
      <c r="CG8277" s="6"/>
      <c r="CH8277" s="6"/>
    </row>
    <row r="8278" ht="15.15" hidden="1" spans="1:86">
      <c r="A8278" s="4">
        <v>44152.8210069444</v>
      </c>
      <c r="B8278" s="5" t="s">
        <v>192</v>
      </c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6" t="s">
        <v>19530</v>
      </c>
      <c r="BA8278" s="7">
        <v>89817250732</v>
      </c>
      <c r="BB8278" s="6"/>
      <c r="BC8278" s="6" t="s">
        <v>19531</v>
      </c>
      <c r="BD8278" s="6" t="s">
        <v>19532</v>
      </c>
      <c r="BE8278" s="7">
        <v>229</v>
      </c>
      <c r="BF8278" s="8">
        <v>44152</v>
      </c>
      <c r="BG8278" s="6"/>
      <c r="BH8278" s="6"/>
      <c r="BI8278" s="6"/>
      <c r="BJ8278" s="6"/>
      <c r="BK8278" s="6"/>
      <c r="BL8278" s="6"/>
      <c r="BM8278" s="6"/>
      <c r="BN8278" s="6"/>
      <c r="BO8278" s="6"/>
      <c r="BP8278" s="6"/>
      <c r="BQ8278" s="6"/>
      <c r="BR8278" s="6"/>
      <c r="BS8278" s="6"/>
      <c r="BT8278" s="6"/>
      <c r="BU8278" s="6"/>
      <c r="BV8278" s="6"/>
      <c r="BW8278" s="6"/>
      <c r="BX8278" s="6"/>
      <c r="BY8278" s="6"/>
      <c r="BZ8278" s="6"/>
      <c r="CA8278" s="6"/>
      <c r="CB8278" s="6"/>
      <c r="CC8278" s="6"/>
      <c r="CD8278" s="6"/>
      <c r="CE8278" s="6"/>
      <c r="CF8278" s="6"/>
      <c r="CG8278" s="6"/>
      <c r="CH8278" s="6"/>
    </row>
    <row r="8279" ht="15.15" hidden="1" spans="1:86">
      <c r="A8279" s="4">
        <v>44152.8216435185</v>
      </c>
      <c r="B8279" s="5" t="s">
        <v>192</v>
      </c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6" t="s">
        <v>19530</v>
      </c>
      <c r="BA8279" s="7">
        <v>89817250732</v>
      </c>
      <c r="BB8279" s="6"/>
      <c r="BC8279" s="6" t="s">
        <v>19533</v>
      </c>
      <c r="BD8279" s="6" t="s">
        <v>19532</v>
      </c>
      <c r="BE8279" s="7">
        <v>229</v>
      </c>
      <c r="BF8279" s="8">
        <v>44152</v>
      </c>
      <c r="BG8279" s="6"/>
      <c r="BH8279" s="6"/>
      <c r="BI8279" s="6"/>
      <c r="BJ8279" s="6"/>
      <c r="BK8279" s="6"/>
      <c r="BL8279" s="6"/>
      <c r="BM8279" s="6"/>
      <c r="BN8279" s="6"/>
      <c r="BO8279" s="6"/>
      <c r="BP8279" s="6"/>
      <c r="BQ8279" s="6"/>
      <c r="BR8279" s="6"/>
      <c r="BS8279" s="6"/>
      <c r="BT8279" s="6"/>
      <c r="BU8279" s="6"/>
      <c r="BV8279" s="6"/>
      <c r="BW8279" s="6"/>
      <c r="BX8279" s="6"/>
      <c r="BY8279" s="6"/>
      <c r="BZ8279" s="6"/>
      <c r="CA8279" s="6"/>
      <c r="CB8279" s="6"/>
      <c r="CC8279" s="6"/>
      <c r="CD8279" s="6"/>
      <c r="CE8279" s="6"/>
      <c r="CF8279" s="6"/>
      <c r="CG8279" s="6"/>
      <c r="CH8279" s="6"/>
    </row>
    <row r="8280" ht="15.15" hidden="1" spans="1:86">
      <c r="A8280" s="4">
        <v>44152.8225810185</v>
      </c>
      <c r="B8280" s="5" t="s">
        <v>192</v>
      </c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6" t="s">
        <v>19534</v>
      </c>
      <c r="BA8280" s="7">
        <v>89118354576</v>
      </c>
      <c r="BB8280" s="6"/>
      <c r="BC8280" s="6" t="s">
        <v>19535</v>
      </c>
      <c r="BD8280" s="6" t="s">
        <v>19532</v>
      </c>
      <c r="BE8280" s="7">
        <v>229</v>
      </c>
      <c r="BF8280" s="8">
        <v>44152</v>
      </c>
      <c r="BG8280" s="6"/>
      <c r="BH8280" s="6"/>
      <c r="BI8280" s="6"/>
      <c r="BJ8280" s="6"/>
      <c r="BK8280" s="6"/>
      <c r="BL8280" s="6"/>
      <c r="BM8280" s="6"/>
      <c r="BN8280" s="6"/>
      <c r="BO8280" s="6"/>
      <c r="BP8280" s="6"/>
      <c r="BQ8280" s="6"/>
      <c r="BR8280" s="6"/>
      <c r="BS8280" s="6"/>
      <c r="BT8280" s="6"/>
      <c r="BU8280" s="6"/>
      <c r="BV8280" s="6"/>
      <c r="BW8280" s="6"/>
      <c r="BX8280" s="6"/>
      <c r="BY8280" s="6"/>
      <c r="BZ8280" s="6"/>
      <c r="CA8280" s="6"/>
      <c r="CB8280" s="6"/>
      <c r="CC8280" s="6"/>
      <c r="CD8280" s="6"/>
      <c r="CE8280" s="6"/>
      <c r="CF8280" s="6"/>
      <c r="CG8280" s="6"/>
      <c r="CH8280" s="6"/>
    </row>
    <row r="8281" ht="15.15" hidden="1" spans="1:86">
      <c r="A8281" s="4">
        <v>44152.8233912037</v>
      </c>
      <c r="B8281" s="5" t="s">
        <v>192</v>
      </c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6" t="s">
        <v>19536</v>
      </c>
      <c r="BA8281" s="7">
        <v>89219550323</v>
      </c>
      <c r="BB8281" s="6"/>
      <c r="BC8281" s="6" t="s">
        <v>619</v>
      </c>
      <c r="BD8281" s="6" t="s">
        <v>19532</v>
      </c>
      <c r="BE8281" s="7">
        <v>229</v>
      </c>
      <c r="BF8281" s="8">
        <v>44152</v>
      </c>
      <c r="BG8281" s="6"/>
      <c r="BH8281" s="6"/>
      <c r="BI8281" s="6"/>
      <c r="BJ8281" s="6"/>
      <c r="BK8281" s="6"/>
      <c r="BL8281" s="6"/>
      <c r="BM8281" s="6"/>
      <c r="BN8281" s="6"/>
      <c r="BO8281" s="6"/>
      <c r="BP8281" s="6"/>
      <c r="BQ8281" s="6"/>
      <c r="BR8281" s="6"/>
      <c r="BS8281" s="6"/>
      <c r="BT8281" s="6"/>
      <c r="BU8281" s="6"/>
      <c r="BV8281" s="6"/>
      <c r="BW8281" s="6"/>
      <c r="BX8281" s="6"/>
      <c r="BY8281" s="6"/>
      <c r="BZ8281" s="6"/>
      <c r="CA8281" s="6"/>
      <c r="CB8281" s="6"/>
      <c r="CC8281" s="6"/>
      <c r="CD8281" s="6"/>
      <c r="CE8281" s="6"/>
      <c r="CF8281" s="6"/>
      <c r="CG8281" s="6"/>
      <c r="CH8281" s="6"/>
    </row>
    <row r="8282" ht="15.15" hidden="1" spans="1:86">
      <c r="A8282" s="4">
        <v>44152.8242476852</v>
      </c>
      <c r="B8282" s="5" t="s">
        <v>192</v>
      </c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6" t="s">
        <v>3556</v>
      </c>
      <c r="BA8282" s="7">
        <v>89990280452</v>
      </c>
      <c r="BB8282" s="6"/>
      <c r="BC8282" s="6" t="s">
        <v>19537</v>
      </c>
      <c r="BD8282" s="6" t="s">
        <v>19532</v>
      </c>
      <c r="BE8282" s="7">
        <v>229</v>
      </c>
      <c r="BF8282" s="8">
        <v>44152</v>
      </c>
      <c r="BG8282" s="6"/>
      <c r="BH8282" s="6"/>
      <c r="BI8282" s="6"/>
      <c r="BJ8282" s="6"/>
      <c r="BK8282" s="6"/>
      <c r="BL8282" s="6"/>
      <c r="BM8282" s="6"/>
      <c r="BN8282" s="6"/>
      <c r="BO8282" s="6"/>
      <c r="BP8282" s="6"/>
      <c r="BQ8282" s="6"/>
      <c r="BR8282" s="6"/>
      <c r="BS8282" s="6"/>
      <c r="BT8282" s="6"/>
      <c r="BU8282" s="6"/>
      <c r="BV8282" s="6"/>
      <c r="BW8282" s="6"/>
      <c r="BX8282" s="6"/>
      <c r="BY8282" s="6"/>
      <c r="BZ8282" s="6"/>
      <c r="CA8282" s="6"/>
      <c r="CB8282" s="6"/>
      <c r="CC8282" s="6"/>
      <c r="CD8282" s="6"/>
      <c r="CE8282" s="6"/>
      <c r="CF8282" s="6"/>
      <c r="CG8282" s="6"/>
      <c r="CH8282" s="6"/>
    </row>
    <row r="8283" ht="15.15" hidden="1" spans="1:86">
      <c r="A8283" s="4">
        <v>44152.8377430556</v>
      </c>
      <c r="B8283" s="6" t="s">
        <v>15</v>
      </c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 t="s">
        <v>19538</v>
      </c>
      <c r="AF8283" s="6">
        <v>79522258833</v>
      </c>
      <c r="AG8283" s="12" t="s">
        <v>19539</v>
      </c>
      <c r="AH8283" s="6" t="s">
        <v>19540</v>
      </c>
      <c r="AI8283" s="6" t="s">
        <v>19541</v>
      </c>
      <c r="AJ8283" s="7">
        <v>204</v>
      </c>
      <c r="AK8283" s="6" t="s">
        <v>2156</v>
      </c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  <c r="BR8283" s="6"/>
      <c r="BS8283" s="6"/>
      <c r="BT8283" s="6"/>
      <c r="BU8283" s="6"/>
      <c r="BV8283" s="6"/>
      <c r="BW8283" s="6"/>
      <c r="BX8283" s="6"/>
      <c r="BY8283" s="6"/>
      <c r="BZ8283" s="6"/>
      <c r="CA8283" s="6"/>
      <c r="CB8283" s="6"/>
      <c r="CC8283" s="6"/>
      <c r="CD8283" s="6"/>
      <c r="CE8283" s="6"/>
      <c r="CF8283" s="6"/>
      <c r="CG8283" s="6"/>
      <c r="CH8283" s="6"/>
    </row>
    <row r="8284" ht="15.15" spans="1:86">
      <c r="A8284" s="4">
        <v>44152.8508449074</v>
      </c>
      <c r="B8284" s="5" t="s">
        <v>11</v>
      </c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 t="s">
        <v>19542</v>
      </c>
      <c r="BP8284" s="7">
        <v>89043359621</v>
      </c>
      <c r="BQ8284" s="6" t="s">
        <v>19543</v>
      </c>
      <c r="BR8284" s="6" t="s">
        <v>19544</v>
      </c>
      <c r="BS8284" s="6" t="s">
        <v>19545</v>
      </c>
      <c r="BT8284" s="7">
        <v>2</v>
      </c>
      <c r="BU8284" s="8">
        <v>44182</v>
      </c>
      <c r="BV8284" s="6"/>
      <c r="BW8284" s="6"/>
      <c r="BX8284" s="6"/>
      <c r="BY8284" s="6"/>
      <c r="BZ8284" s="6"/>
      <c r="CA8284" s="6"/>
      <c r="CB8284" s="6"/>
      <c r="CC8284" s="6"/>
      <c r="CD8284" s="6"/>
      <c r="CE8284" s="6"/>
      <c r="CF8284" s="6"/>
      <c r="CG8284" s="6"/>
      <c r="CH8284" s="6"/>
    </row>
    <row r="8285" ht="15.15" spans="1:86">
      <c r="A8285" s="4">
        <v>44152.8744097222</v>
      </c>
      <c r="B8285" s="5" t="s">
        <v>11</v>
      </c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  <c r="BD8285" s="6"/>
      <c r="BE8285" s="6"/>
      <c r="BF8285" s="6"/>
      <c r="BG8285" s="6"/>
      <c r="BH8285" s="6"/>
      <c r="BI8285" s="6"/>
      <c r="BJ8285" s="6"/>
      <c r="BK8285" s="6"/>
      <c r="BL8285" s="6"/>
      <c r="BM8285" s="6"/>
      <c r="BN8285" s="6"/>
      <c r="BO8285" s="6" t="s">
        <v>19546</v>
      </c>
      <c r="BP8285" s="6">
        <v>79046450712</v>
      </c>
      <c r="BQ8285" s="6" t="s">
        <v>19547</v>
      </c>
      <c r="BR8285" s="6" t="s">
        <v>19548</v>
      </c>
      <c r="BS8285" s="6" t="s">
        <v>280</v>
      </c>
      <c r="BT8285" s="7">
        <v>103</v>
      </c>
      <c r="BU8285" s="8">
        <v>44152</v>
      </c>
      <c r="BV8285" s="6"/>
      <c r="BW8285" s="6"/>
      <c r="BX8285" s="6"/>
      <c r="BY8285" s="6"/>
      <c r="BZ8285" s="6"/>
      <c r="CA8285" s="6"/>
      <c r="CB8285" s="6"/>
      <c r="CC8285" s="6"/>
      <c r="CD8285" s="6"/>
      <c r="CE8285" s="6"/>
      <c r="CF8285" s="6"/>
      <c r="CG8285" s="6"/>
      <c r="CH8285" s="6"/>
    </row>
    <row r="8286" ht="15.15" hidden="1" spans="1:86">
      <c r="A8286" s="4">
        <v>44152.8744212963</v>
      </c>
      <c r="B8286" s="6" t="s">
        <v>15</v>
      </c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 t="s">
        <v>15936</v>
      </c>
      <c r="AF8286" s="7">
        <v>89500447404</v>
      </c>
      <c r="AG8286" s="6" t="s">
        <v>15937</v>
      </c>
      <c r="AH8286" s="6" t="s">
        <v>15938</v>
      </c>
      <c r="AI8286" s="6" t="s">
        <v>1166</v>
      </c>
      <c r="AJ8286" s="7">
        <v>102</v>
      </c>
      <c r="AK8286" s="6" t="s">
        <v>20</v>
      </c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  <c r="BD8286" s="6"/>
      <c r="BE8286" s="6"/>
      <c r="BF8286" s="6"/>
      <c r="BG8286" s="6"/>
      <c r="BH8286" s="6"/>
      <c r="BI8286" s="6"/>
      <c r="BJ8286" s="6"/>
      <c r="BK8286" s="6"/>
      <c r="BL8286" s="6"/>
      <c r="BM8286" s="6"/>
      <c r="BN8286" s="6"/>
      <c r="BO8286" s="6"/>
      <c r="BP8286" s="6"/>
      <c r="BQ8286" s="6"/>
      <c r="BR8286" s="6"/>
      <c r="BS8286" s="6"/>
      <c r="BT8286" s="6"/>
      <c r="BU8286" s="6"/>
      <c r="BV8286" s="6"/>
      <c r="BW8286" s="6"/>
      <c r="BX8286" s="6"/>
      <c r="BY8286" s="6"/>
      <c r="BZ8286" s="6"/>
      <c r="CA8286" s="6"/>
      <c r="CB8286" s="6"/>
      <c r="CC8286" s="6"/>
      <c r="CD8286" s="6"/>
      <c r="CE8286" s="6"/>
      <c r="CF8286" s="6"/>
      <c r="CG8286" s="6"/>
      <c r="CH8286" s="6"/>
    </row>
    <row r="8287" ht="15.15" spans="1:86">
      <c r="A8287" s="4">
        <v>44152.8801041667</v>
      </c>
      <c r="B8287" s="5" t="s">
        <v>11</v>
      </c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  <c r="BL8287" s="6"/>
      <c r="BM8287" s="6"/>
      <c r="BN8287" s="6"/>
      <c r="BO8287" s="6" t="s">
        <v>11974</v>
      </c>
      <c r="BP8287" s="6">
        <v>79111914515</v>
      </c>
      <c r="BQ8287" s="6" t="s">
        <v>11976</v>
      </c>
      <c r="BR8287" s="6" t="s">
        <v>11977</v>
      </c>
      <c r="BS8287" s="6" t="s">
        <v>19255</v>
      </c>
      <c r="BT8287" s="7">
        <v>104</v>
      </c>
      <c r="BU8287" s="8">
        <v>44152</v>
      </c>
      <c r="BV8287" s="6"/>
      <c r="BW8287" s="6"/>
      <c r="BX8287" s="6"/>
      <c r="BY8287" s="6"/>
      <c r="BZ8287" s="6"/>
      <c r="CA8287" s="6"/>
      <c r="CB8287" s="6"/>
      <c r="CC8287" s="6"/>
      <c r="CD8287" s="6"/>
      <c r="CE8287" s="6"/>
      <c r="CF8287" s="6"/>
      <c r="CG8287" s="6"/>
      <c r="CH8287" s="6"/>
    </row>
    <row r="8288" ht="15.15" spans="1:86">
      <c r="A8288" s="4">
        <v>44152.8867476852</v>
      </c>
      <c r="B8288" s="5" t="s">
        <v>11</v>
      </c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  <c r="BD8288" s="6"/>
      <c r="BE8288" s="6"/>
      <c r="BF8288" s="6"/>
      <c r="BG8288" s="6"/>
      <c r="BH8288" s="6"/>
      <c r="BI8288" s="6"/>
      <c r="BJ8288" s="6"/>
      <c r="BK8288" s="6"/>
      <c r="BL8288" s="6"/>
      <c r="BM8288" s="6"/>
      <c r="BN8288" s="6"/>
      <c r="BO8288" s="6" t="s">
        <v>19549</v>
      </c>
      <c r="BP8288" s="7">
        <v>89215865343</v>
      </c>
      <c r="BQ8288" s="6"/>
      <c r="BR8288" s="6" t="s">
        <v>19550</v>
      </c>
      <c r="BS8288" s="6" t="s">
        <v>19551</v>
      </c>
      <c r="BT8288" s="6" t="s">
        <v>1138</v>
      </c>
      <c r="BU8288" s="8">
        <v>44153</v>
      </c>
      <c r="BV8288" s="6"/>
      <c r="BW8288" s="6"/>
      <c r="BX8288" s="6"/>
      <c r="BY8288" s="6"/>
      <c r="BZ8288" s="6"/>
      <c r="CA8288" s="6"/>
      <c r="CB8288" s="6"/>
      <c r="CC8288" s="6"/>
      <c r="CD8288" s="6"/>
      <c r="CE8288" s="6"/>
      <c r="CF8288" s="6"/>
      <c r="CG8288" s="6"/>
      <c r="CH8288" s="6"/>
    </row>
    <row r="8289" ht="15.15" spans="1:86">
      <c r="A8289" s="4">
        <v>44152.8868287037</v>
      </c>
      <c r="B8289" s="5" t="s">
        <v>11</v>
      </c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  <c r="BD8289" s="6"/>
      <c r="BE8289" s="6"/>
      <c r="BF8289" s="6"/>
      <c r="BG8289" s="6"/>
      <c r="BH8289" s="6"/>
      <c r="BI8289" s="6"/>
      <c r="BJ8289" s="6"/>
      <c r="BK8289" s="6"/>
      <c r="BL8289" s="6"/>
      <c r="BM8289" s="6"/>
      <c r="BN8289" s="6"/>
      <c r="BO8289" s="6" t="s">
        <v>19552</v>
      </c>
      <c r="BP8289" s="6">
        <v>79117986217</v>
      </c>
      <c r="BQ8289" s="6" t="s">
        <v>19553</v>
      </c>
      <c r="BR8289" s="6" t="s">
        <v>19554</v>
      </c>
      <c r="BS8289" s="6" t="s">
        <v>2068</v>
      </c>
      <c r="BT8289" s="7">
        <v>2</v>
      </c>
      <c r="BU8289" s="8">
        <v>44152</v>
      </c>
      <c r="BV8289" s="6"/>
      <c r="BW8289" s="6"/>
      <c r="BX8289" s="6"/>
      <c r="BY8289" s="6"/>
      <c r="BZ8289" s="6"/>
      <c r="CA8289" s="6"/>
      <c r="CB8289" s="6"/>
      <c r="CC8289" s="6"/>
      <c r="CD8289" s="6"/>
      <c r="CE8289" s="6"/>
      <c r="CF8289" s="6"/>
      <c r="CG8289" s="6"/>
      <c r="CH8289" s="6"/>
    </row>
    <row r="8290" ht="15.15" hidden="1" spans="1:86">
      <c r="A8290" s="4">
        <v>44152.8933680556</v>
      </c>
      <c r="B8290" s="6" t="s">
        <v>15</v>
      </c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 t="s">
        <v>19555</v>
      </c>
      <c r="AF8290" s="7">
        <v>89110374838</v>
      </c>
      <c r="AG8290" s="6" t="s">
        <v>19556</v>
      </c>
      <c r="AH8290" s="6" t="s">
        <v>19557</v>
      </c>
      <c r="AI8290" s="6" t="s">
        <v>3496</v>
      </c>
      <c r="AJ8290" s="7">
        <v>201</v>
      </c>
      <c r="AK8290" s="6" t="s">
        <v>20</v>
      </c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  <c r="BD8290" s="6"/>
      <c r="BE8290" s="6"/>
      <c r="BF8290" s="6"/>
      <c r="BG8290" s="6"/>
      <c r="BH8290" s="6"/>
      <c r="BI8290" s="6"/>
      <c r="BJ8290" s="6"/>
      <c r="BK8290" s="6"/>
      <c r="BL8290" s="6"/>
      <c r="BM8290" s="6"/>
      <c r="BN8290" s="6"/>
      <c r="BO8290" s="6"/>
      <c r="BP8290" s="6"/>
      <c r="BQ8290" s="6"/>
      <c r="BR8290" s="6"/>
      <c r="BS8290" s="6"/>
      <c r="BT8290" s="6"/>
      <c r="BU8290" s="6"/>
      <c r="BV8290" s="6"/>
      <c r="BW8290" s="6"/>
      <c r="BX8290" s="6"/>
      <c r="BY8290" s="6"/>
      <c r="BZ8290" s="6"/>
      <c r="CA8290" s="6"/>
      <c r="CB8290" s="6"/>
      <c r="CC8290" s="6"/>
      <c r="CD8290" s="6"/>
      <c r="CE8290" s="6"/>
      <c r="CF8290" s="6"/>
      <c r="CG8290" s="6"/>
      <c r="CH8290" s="6"/>
    </row>
    <row r="8291" ht="15.15" spans="1:86">
      <c r="A8291" s="4">
        <v>44152.9081597222</v>
      </c>
      <c r="B8291" s="5" t="s">
        <v>11</v>
      </c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  <c r="BD8291" s="6"/>
      <c r="BE8291" s="6"/>
      <c r="BF8291" s="6"/>
      <c r="BG8291" s="6"/>
      <c r="BH8291" s="6"/>
      <c r="BI8291" s="6"/>
      <c r="BJ8291" s="6"/>
      <c r="BK8291" s="6"/>
      <c r="BL8291" s="6"/>
      <c r="BM8291" s="6"/>
      <c r="BN8291" s="6"/>
      <c r="BO8291" s="6" t="s">
        <v>19558</v>
      </c>
      <c r="BP8291" s="6">
        <v>79045144000</v>
      </c>
      <c r="BQ8291" s="6" t="s">
        <v>19559</v>
      </c>
      <c r="BR8291" s="6" t="s">
        <v>19533</v>
      </c>
      <c r="BS8291" s="6" t="s">
        <v>19560</v>
      </c>
      <c r="BT8291" s="6" t="s">
        <v>979</v>
      </c>
      <c r="BU8291" s="8">
        <v>44152</v>
      </c>
      <c r="BV8291" s="6"/>
      <c r="BW8291" s="6"/>
      <c r="BX8291" s="6"/>
      <c r="BY8291" s="6"/>
      <c r="BZ8291" s="6"/>
      <c r="CA8291" s="6"/>
      <c r="CB8291" s="6"/>
      <c r="CC8291" s="6"/>
      <c r="CD8291" s="6"/>
      <c r="CE8291" s="6"/>
      <c r="CF8291" s="6"/>
      <c r="CG8291" s="6"/>
      <c r="CH8291" s="6"/>
    </row>
    <row r="8292" ht="15.15" spans="1:86">
      <c r="A8292" s="4">
        <v>44152.9094907407</v>
      </c>
      <c r="B8292" s="5" t="s">
        <v>11</v>
      </c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  <c r="BD8292" s="6"/>
      <c r="BE8292" s="6"/>
      <c r="BF8292" s="6"/>
      <c r="BG8292" s="6"/>
      <c r="BH8292" s="6"/>
      <c r="BI8292" s="6"/>
      <c r="BJ8292" s="6"/>
      <c r="BK8292" s="6"/>
      <c r="BL8292" s="6"/>
      <c r="BM8292" s="6"/>
      <c r="BN8292" s="6"/>
      <c r="BO8292" s="6" t="s">
        <v>15260</v>
      </c>
      <c r="BP8292" s="7">
        <v>9117582808</v>
      </c>
      <c r="BQ8292" s="6" t="s">
        <v>19561</v>
      </c>
      <c r="BR8292" s="6" t="s">
        <v>15262</v>
      </c>
      <c r="BS8292" s="6" t="s">
        <v>2422</v>
      </c>
      <c r="BT8292" s="7">
        <v>172</v>
      </c>
      <c r="BU8292" s="8">
        <v>44152</v>
      </c>
      <c r="BV8292" s="6"/>
      <c r="BW8292" s="6"/>
      <c r="BX8292" s="6"/>
      <c r="BY8292" s="6"/>
      <c r="BZ8292" s="6"/>
      <c r="CA8292" s="6"/>
      <c r="CB8292" s="6"/>
      <c r="CC8292" s="6"/>
      <c r="CD8292" s="6"/>
      <c r="CE8292" s="6"/>
      <c r="CF8292" s="6"/>
      <c r="CG8292" s="6"/>
      <c r="CH8292" s="6"/>
    </row>
    <row r="8293" ht="15.15" spans="1:86">
      <c r="A8293" s="4">
        <v>44152.9172222222</v>
      </c>
      <c r="B8293" s="5" t="s">
        <v>11</v>
      </c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  <c r="BD8293" s="6"/>
      <c r="BE8293" s="6"/>
      <c r="BF8293" s="6"/>
      <c r="BG8293" s="6"/>
      <c r="BH8293" s="6"/>
      <c r="BI8293" s="6"/>
      <c r="BJ8293" s="6"/>
      <c r="BK8293" s="6"/>
      <c r="BL8293" s="6"/>
      <c r="BM8293" s="6"/>
      <c r="BN8293" s="6"/>
      <c r="BO8293" s="6" t="s">
        <v>11989</v>
      </c>
      <c r="BP8293" s="7">
        <v>89219281659</v>
      </c>
      <c r="BQ8293" s="6" t="s">
        <v>46</v>
      </c>
      <c r="BR8293" s="6" t="s">
        <v>11992</v>
      </c>
      <c r="BS8293" s="6" t="s">
        <v>19562</v>
      </c>
      <c r="BT8293" s="7">
        <v>240</v>
      </c>
      <c r="BU8293" s="8">
        <v>44152</v>
      </c>
      <c r="BV8293" s="6"/>
      <c r="BW8293" s="6"/>
      <c r="BX8293" s="6"/>
      <c r="BY8293" s="6"/>
      <c r="BZ8293" s="6"/>
      <c r="CA8293" s="6"/>
      <c r="CB8293" s="6"/>
      <c r="CC8293" s="6"/>
      <c r="CD8293" s="6"/>
      <c r="CE8293" s="6"/>
      <c r="CF8293" s="6"/>
      <c r="CG8293" s="6"/>
      <c r="CH8293" s="6"/>
    </row>
    <row r="8294" ht="15.15" spans="1:86">
      <c r="A8294" s="4">
        <v>44152.9181712963</v>
      </c>
      <c r="B8294" s="5" t="s">
        <v>11</v>
      </c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  <c r="BD8294" s="6"/>
      <c r="BE8294" s="6"/>
      <c r="BF8294" s="6"/>
      <c r="BG8294" s="6"/>
      <c r="BH8294" s="6"/>
      <c r="BI8294" s="6"/>
      <c r="BJ8294" s="6"/>
      <c r="BK8294" s="6"/>
      <c r="BL8294" s="6"/>
      <c r="BM8294" s="6"/>
      <c r="BN8294" s="6"/>
      <c r="BO8294" s="6" t="s">
        <v>18462</v>
      </c>
      <c r="BP8294" s="7">
        <v>89219794738</v>
      </c>
      <c r="BQ8294" s="6" t="s">
        <v>46</v>
      </c>
      <c r="BR8294" s="6" t="s">
        <v>18464</v>
      </c>
      <c r="BS8294" s="6" t="s">
        <v>19563</v>
      </c>
      <c r="BT8294" s="7">
        <v>240</v>
      </c>
      <c r="BU8294" s="8">
        <v>44152</v>
      </c>
      <c r="BV8294" s="6"/>
      <c r="BW8294" s="6"/>
      <c r="BX8294" s="6"/>
      <c r="BY8294" s="6"/>
      <c r="BZ8294" s="6"/>
      <c r="CA8294" s="6"/>
      <c r="CB8294" s="6"/>
      <c r="CC8294" s="6"/>
      <c r="CD8294" s="6"/>
      <c r="CE8294" s="6"/>
      <c r="CF8294" s="6"/>
      <c r="CG8294" s="6"/>
      <c r="CH8294" s="6"/>
    </row>
    <row r="8295" ht="15.15" spans="1:86">
      <c r="A8295" s="4">
        <v>44152.9195486111</v>
      </c>
      <c r="B8295" s="5" t="s">
        <v>11</v>
      </c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  <c r="BD8295" s="6"/>
      <c r="BE8295" s="6"/>
      <c r="BF8295" s="6"/>
      <c r="BG8295" s="6"/>
      <c r="BH8295" s="6"/>
      <c r="BI8295" s="6"/>
      <c r="BJ8295" s="6"/>
      <c r="BK8295" s="6"/>
      <c r="BL8295" s="6"/>
      <c r="BM8295" s="6"/>
      <c r="BN8295" s="6"/>
      <c r="BO8295" s="6" t="s">
        <v>19564</v>
      </c>
      <c r="BP8295" s="7">
        <v>89627227173</v>
      </c>
      <c r="BQ8295" s="6" t="s">
        <v>46</v>
      </c>
      <c r="BR8295" s="6" t="s">
        <v>19565</v>
      </c>
      <c r="BS8295" s="6" t="s">
        <v>19566</v>
      </c>
      <c r="BT8295" s="7">
        <v>240</v>
      </c>
      <c r="BU8295" s="8">
        <v>44152</v>
      </c>
      <c r="BV8295" s="6"/>
      <c r="BW8295" s="6"/>
      <c r="BX8295" s="6"/>
      <c r="BY8295" s="6"/>
      <c r="BZ8295" s="6"/>
      <c r="CA8295" s="6"/>
      <c r="CB8295" s="6"/>
      <c r="CC8295" s="6"/>
      <c r="CD8295" s="6"/>
      <c r="CE8295" s="6"/>
      <c r="CF8295" s="6"/>
      <c r="CG8295" s="6"/>
      <c r="CH8295" s="6"/>
    </row>
    <row r="8296" ht="15.15" spans="1:86">
      <c r="A8296" s="4">
        <v>44152.9201388889</v>
      </c>
      <c r="B8296" s="5" t="s">
        <v>11</v>
      </c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  <c r="BD8296" s="6"/>
      <c r="BE8296" s="6"/>
      <c r="BF8296" s="6"/>
      <c r="BG8296" s="6"/>
      <c r="BH8296" s="6"/>
      <c r="BI8296" s="6"/>
      <c r="BJ8296" s="6"/>
      <c r="BK8296" s="6"/>
      <c r="BL8296" s="6"/>
      <c r="BM8296" s="6"/>
      <c r="BN8296" s="6"/>
      <c r="BO8296" s="6" t="s">
        <v>15571</v>
      </c>
      <c r="BP8296" s="7">
        <v>89500043029</v>
      </c>
      <c r="BQ8296" s="6" t="s">
        <v>46</v>
      </c>
      <c r="BR8296" s="6" t="s">
        <v>15572</v>
      </c>
      <c r="BS8296" s="6" t="s">
        <v>19567</v>
      </c>
      <c r="BT8296" s="7">
        <v>240</v>
      </c>
      <c r="BU8296" s="8">
        <v>44152</v>
      </c>
      <c r="BV8296" s="6"/>
      <c r="BW8296" s="6"/>
      <c r="BX8296" s="6"/>
      <c r="BY8296" s="6"/>
      <c r="BZ8296" s="6"/>
      <c r="CA8296" s="6"/>
      <c r="CB8296" s="6"/>
      <c r="CC8296" s="6"/>
      <c r="CD8296" s="6"/>
      <c r="CE8296" s="6"/>
      <c r="CF8296" s="6"/>
      <c r="CG8296" s="6"/>
      <c r="CH8296" s="6"/>
    </row>
    <row r="8297" ht="15.15" spans="1:86">
      <c r="A8297" s="4">
        <v>44152.9207986111</v>
      </c>
      <c r="B8297" s="5" t="s">
        <v>11</v>
      </c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  <c r="BD8297" s="6"/>
      <c r="BE8297" s="6"/>
      <c r="BF8297" s="6"/>
      <c r="BG8297" s="6"/>
      <c r="BH8297" s="6"/>
      <c r="BI8297" s="6"/>
      <c r="BJ8297" s="6"/>
      <c r="BK8297" s="6"/>
      <c r="BL8297" s="6"/>
      <c r="BM8297" s="6"/>
      <c r="BN8297" s="6"/>
      <c r="BO8297" s="6" t="s">
        <v>16346</v>
      </c>
      <c r="BP8297" s="7">
        <v>89214040206</v>
      </c>
      <c r="BQ8297" s="6" t="s">
        <v>46</v>
      </c>
      <c r="BR8297" s="6" t="s">
        <v>19568</v>
      </c>
      <c r="BS8297" s="6" t="s">
        <v>19562</v>
      </c>
      <c r="BT8297" s="7">
        <v>240</v>
      </c>
      <c r="BU8297" s="8">
        <v>44152</v>
      </c>
      <c r="BV8297" s="6"/>
      <c r="BW8297" s="6"/>
      <c r="BX8297" s="6"/>
      <c r="BY8297" s="6"/>
      <c r="BZ8297" s="6"/>
      <c r="CA8297" s="6"/>
      <c r="CB8297" s="6"/>
      <c r="CC8297" s="6"/>
      <c r="CD8297" s="6"/>
      <c r="CE8297" s="6"/>
      <c r="CF8297" s="6"/>
      <c r="CG8297" s="6"/>
      <c r="CH8297" s="6"/>
    </row>
    <row r="8298" ht="15.15" spans="1:86">
      <c r="A8298" s="4">
        <v>44152.9215856481</v>
      </c>
      <c r="B8298" s="5" t="s">
        <v>11</v>
      </c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  <c r="BD8298" s="6"/>
      <c r="BE8298" s="6"/>
      <c r="BF8298" s="6"/>
      <c r="BG8298" s="6"/>
      <c r="BH8298" s="6"/>
      <c r="BI8298" s="6"/>
      <c r="BJ8298" s="6"/>
      <c r="BK8298" s="6"/>
      <c r="BL8298" s="6"/>
      <c r="BM8298" s="6"/>
      <c r="BN8298" s="6"/>
      <c r="BO8298" s="6" t="s">
        <v>657</v>
      </c>
      <c r="BP8298" s="7">
        <v>89217745220</v>
      </c>
      <c r="BQ8298" s="6" t="s">
        <v>46</v>
      </c>
      <c r="BR8298" s="6" t="s">
        <v>19569</v>
      </c>
      <c r="BS8298" s="6" t="s">
        <v>19563</v>
      </c>
      <c r="BT8298" s="7">
        <v>240</v>
      </c>
      <c r="BU8298" s="8">
        <v>44152</v>
      </c>
      <c r="BV8298" s="6"/>
      <c r="BW8298" s="6"/>
      <c r="BX8298" s="6"/>
      <c r="BY8298" s="6"/>
      <c r="BZ8298" s="6"/>
      <c r="CA8298" s="6"/>
      <c r="CB8298" s="6"/>
      <c r="CC8298" s="6"/>
      <c r="CD8298" s="6"/>
      <c r="CE8298" s="6"/>
      <c r="CF8298" s="6"/>
      <c r="CG8298" s="6"/>
      <c r="CH8298" s="6"/>
    </row>
    <row r="8299" ht="15.15" spans="1:86">
      <c r="A8299" s="4">
        <v>44152.9247569444</v>
      </c>
      <c r="B8299" s="5" t="s">
        <v>11</v>
      </c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 t="s">
        <v>19570</v>
      </c>
      <c r="BP8299" s="7">
        <v>89218642494</v>
      </c>
      <c r="BQ8299" s="6" t="s">
        <v>46</v>
      </c>
      <c r="BR8299" s="6" t="s">
        <v>19571</v>
      </c>
      <c r="BS8299" s="6" t="s">
        <v>19572</v>
      </c>
      <c r="BT8299" s="7">
        <v>240</v>
      </c>
      <c r="BU8299" s="8">
        <v>44152</v>
      </c>
      <c r="BV8299" s="6"/>
      <c r="BW8299" s="6"/>
      <c r="BX8299" s="6"/>
      <c r="BY8299" s="6"/>
      <c r="BZ8299" s="6"/>
      <c r="CA8299" s="6"/>
      <c r="CB8299" s="6"/>
      <c r="CC8299" s="6"/>
      <c r="CD8299" s="6"/>
      <c r="CE8299" s="6"/>
      <c r="CF8299" s="6"/>
      <c r="CG8299" s="6"/>
      <c r="CH8299" s="6"/>
    </row>
    <row r="8300" ht="15.15" spans="1:86">
      <c r="A8300" s="4">
        <v>44152.9253472222</v>
      </c>
      <c r="B8300" s="5" t="s">
        <v>11</v>
      </c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 t="s">
        <v>19573</v>
      </c>
      <c r="BP8300" s="7">
        <v>89217568256</v>
      </c>
      <c r="BQ8300" s="6" t="s">
        <v>46</v>
      </c>
      <c r="BR8300" s="6" t="s">
        <v>17744</v>
      </c>
      <c r="BS8300" s="6" t="s">
        <v>19572</v>
      </c>
      <c r="BT8300" s="7">
        <v>240</v>
      </c>
      <c r="BU8300" s="8">
        <v>44152</v>
      </c>
      <c r="BV8300" s="6"/>
      <c r="BW8300" s="6"/>
      <c r="BX8300" s="6"/>
      <c r="BY8300" s="6"/>
      <c r="BZ8300" s="6"/>
      <c r="CA8300" s="6"/>
      <c r="CB8300" s="6"/>
      <c r="CC8300" s="6"/>
      <c r="CD8300" s="6"/>
      <c r="CE8300" s="6"/>
      <c r="CF8300" s="6"/>
      <c r="CG8300" s="6"/>
      <c r="CH8300" s="6"/>
    </row>
    <row r="8301" ht="15.15" spans="1:86">
      <c r="A8301" s="4">
        <v>44152.9260185185</v>
      </c>
      <c r="B8301" s="5" t="s">
        <v>11</v>
      </c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  <c r="BD8301" s="6"/>
      <c r="BE8301" s="6"/>
      <c r="BF8301" s="6"/>
      <c r="BG8301" s="6"/>
      <c r="BH8301" s="6"/>
      <c r="BI8301" s="6"/>
      <c r="BJ8301" s="6"/>
      <c r="BK8301" s="6"/>
      <c r="BL8301" s="6"/>
      <c r="BM8301" s="6"/>
      <c r="BN8301" s="6"/>
      <c r="BO8301" s="6" t="s">
        <v>19574</v>
      </c>
      <c r="BP8301" s="7">
        <v>89110808713</v>
      </c>
      <c r="BQ8301" s="6" t="s">
        <v>46</v>
      </c>
      <c r="BR8301" s="6" t="s">
        <v>19575</v>
      </c>
      <c r="BS8301" s="6" t="s">
        <v>19562</v>
      </c>
      <c r="BT8301" s="7">
        <v>240</v>
      </c>
      <c r="BU8301" s="8">
        <v>44152</v>
      </c>
      <c r="BV8301" s="6"/>
      <c r="BW8301" s="6"/>
      <c r="BX8301" s="6"/>
      <c r="BY8301" s="6"/>
      <c r="BZ8301" s="6"/>
      <c r="CA8301" s="6"/>
      <c r="CB8301" s="6"/>
      <c r="CC8301" s="6"/>
      <c r="CD8301" s="6"/>
      <c r="CE8301" s="6"/>
      <c r="CF8301" s="6"/>
      <c r="CG8301" s="6"/>
      <c r="CH8301" s="6"/>
    </row>
    <row r="8302" ht="15.15" spans="1:86">
      <c r="A8302" s="4">
        <v>44152.9270023148</v>
      </c>
      <c r="B8302" s="5" t="s">
        <v>11</v>
      </c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  <c r="BD8302" s="6"/>
      <c r="BE8302" s="6"/>
      <c r="BF8302" s="6"/>
      <c r="BG8302" s="6"/>
      <c r="BH8302" s="6"/>
      <c r="BI8302" s="6"/>
      <c r="BJ8302" s="6"/>
      <c r="BK8302" s="6"/>
      <c r="BL8302" s="6"/>
      <c r="BM8302" s="6"/>
      <c r="BN8302" s="6"/>
      <c r="BO8302" s="6" t="s">
        <v>18415</v>
      </c>
      <c r="BP8302" s="7">
        <v>89216595535</v>
      </c>
      <c r="BQ8302" s="6" t="s">
        <v>46</v>
      </c>
      <c r="BR8302" s="6" t="s">
        <v>18416</v>
      </c>
      <c r="BS8302" s="6" t="s">
        <v>19562</v>
      </c>
      <c r="BT8302" s="7">
        <v>240</v>
      </c>
      <c r="BU8302" s="8">
        <v>44152</v>
      </c>
      <c r="BV8302" s="6"/>
      <c r="BW8302" s="6"/>
      <c r="BX8302" s="6"/>
      <c r="BY8302" s="6"/>
      <c r="BZ8302" s="6"/>
      <c r="CA8302" s="6"/>
      <c r="CB8302" s="6"/>
      <c r="CC8302" s="6"/>
      <c r="CD8302" s="6"/>
      <c r="CE8302" s="6"/>
      <c r="CF8302" s="6"/>
      <c r="CG8302" s="6"/>
      <c r="CH8302" s="6"/>
    </row>
    <row r="8303" ht="15.15" spans="1:86">
      <c r="A8303" s="4">
        <v>44152.9285416667</v>
      </c>
      <c r="B8303" s="5" t="s">
        <v>11</v>
      </c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  <c r="BL8303" s="6"/>
      <c r="BM8303" s="6"/>
      <c r="BN8303" s="6"/>
      <c r="BO8303" s="6" t="s">
        <v>19576</v>
      </c>
      <c r="BP8303" s="7">
        <v>89138233453</v>
      </c>
      <c r="BQ8303" s="6" t="s">
        <v>46</v>
      </c>
      <c r="BR8303" s="6" t="s">
        <v>17658</v>
      </c>
      <c r="BS8303" s="6" t="s">
        <v>19572</v>
      </c>
      <c r="BT8303" s="7">
        <v>240</v>
      </c>
      <c r="BU8303" s="8">
        <v>44152</v>
      </c>
      <c r="BV8303" s="6"/>
      <c r="BW8303" s="6"/>
      <c r="BX8303" s="6"/>
      <c r="BY8303" s="6"/>
      <c r="BZ8303" s="6"/>
      <c r="CA8303" s="6"/>
      <c r="CB8303" s="6"/>
      <c r="CC8303" s="6"/>
      <c r="CD8303" s="6"/>
      <c r="CE8303" s="6"/>
      <c r="CF8303" s="6"/>
      <c r="CG8303" s="6"/>
      <c r="CH8303" s="6"/>
    </row>
    <row r="8304" ht="15.15" spans="1:86">
      <c r="A8304" s="4">
        <v>44152.9291898148</v>
      </c>
      <c r="B8304" s="5" t="s">
        <v>11</v>
      </c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  <c r="BD8304" s="6"/>
      <c r="BE8304" s="6"/>
      <c r="BF8304" s="6"/>
      <c r="BG8304" s="6"/>
      <c r="BH8304" s="6"/>
      <c r="BI8304" s="6"/>
      <c r="BJ8304" s="6"/>
      <c r="BK8304" s="6"/>
      <c r="BL8304" s="6"/>
      <c r="BM8304" s="6"/>
      <c r="BN8304" s="6"/>
      <c r="BO8304" s="6" t="s">
        <v>13324</v>
      </c>
      <c r="BP8304" s="7">
        <v>89627179222</v>
      </c>
      <c r="BQ8304" s="6" t="s">
        <v>46</v>
      </c>
      <c r="BR8304" s="6" t="s">
        <v>19577</v>
      </c>
      <c r="BS8304" s="6" t="s">
        <v>19562</v>
      </c>
      <c r="BT8304" s="7">
        <v>240</v>
      </c>
      <c r="BU8304" s="8">
        <v>44152</v>
      </c>
      <c r="BV8304" s="6"/>
      <c r="BW8304" s="6"/>
      <c r="BX8304" s="6"/>
      <c r="BY8304" s="6"/>
      <c r="BZ8304" s="6"/>
      <c r="CA8304" s="6"/>
      <c r="CB8304" s="6"/>
      <c r="CC8304" s="6"/>
      <c r="CD8304" s="6"/>
      <c r="CE8304" s="6"/>
      <c r="CF8304" s="6"/>
      <c r="CG8304" s="6"/>
      <c r="CH8304" s="6"/>
    </row>
    <row r="8305" ht="15.15" spans="1:86">
      <c r="A8305" s="4">
        <v>44152.9319097222</v>
      </c>
      <c r="B8305" s="5" t="s">
        <v>11</v>
      </c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  <c r="BD8305" s="6"/>
      <c r="BE8305" s="6"/>
      <c r="BF8305" s="6"/>
      <c r="BG8305" s="6"/>
      <c r="BH8305" s="6"/>
      <c r="BI8305" s="6"/>
      <c r="BJ8305" s="6"/>
      <c r="BK8305" s="6"/>
      <c r="BL8305" s="6"/>
      <c r="BM8305" s="6"/>
      <c r="BN8305" s="6"/>
      <c r="BO8305" s="6" t="s">
        <v>19578</v>
      </c>
      <c r="BP8305" s="7">
        <v>89313104321</v>
      </c>
      <c r="BQ8305" s="6"/>
      <c r="BR8305" s="6" t="s">
        <v>19579</v>
      </c>
      <c r="BS8305" s="6" t="s">
        <v>12595</v>
      </c>
      <c r="BT8305" s="7">
        <v>163</v>
      </c>
      <c r="BU8305" s="8">
        <v>44152</v>
      </c>
      <c r="BV8305" s="6"/>
      <c r="BW8305" s="6"/>
      <c r="BX8305" s="6"/>
      <c r="BY8305" s="6"/>
      <c r="BZ8305" s="6"/>
      <c r="CA8305" s="6"/>
      <c r="CB8305" s="6"/>
      <c r="CC8305" s="6"/>
      <c r="CD8305" s="6"/>
      <c r="CE8305" s="6"/>
      <c r="CF8305" s="6"/>
      <c r="CG8305" s="6"/>
      <c r="CH8305" s="6"/>
    </row>
    <row r="8306" ht="15.15" hidden="1" spans="1:86">
      <c r="A8306" s="4">
        <v>44152.9330092593</v>
      </c>
      <c r="B8306" s="6" t="s">
        <v>15</v>
      </c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 t="s">
        <v>8032</v>
      </c>
      <c r="AF8306" s="6">
        <f>7-921-335-95-97</f>
        <v>-1441</v>
      </c>
      <c r="AG8306" s="6" t="s">
        <v>19580</v>
      </c>
      <c r="AH8306" s="6" t="s">
        <v>19581</v>
      </c>
      <c r="AI8306" s="6" t="s">
        <v>3027</v>
      </c>
      <c r="AJ8306" s="7">
        <v>202</v>
      </c>
      <c r="AK8306" s="6" t="s">
        <v>20</v>
      </c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  <c r="BD8306" s="6"/>
      <c r="BE8306" s="6"/>
      <c r="BF8306" s="6"/>
      <c r="BG8306" s="6"/>
      <c r="BH8306" s="6"/>
      <c r="BI8306" s="6"/>
      <c r="BJ8306" s="6"/>
      <c r="BK8306" s="6"/>
      <c r="BL8306" s="6"/>
      <c r="BM8306" s="6"/>
      <c r="BN8306" s="6"/>
      <c r="BO8306" s="6"/>
      <c r="BP8306" s="6"/>
      <c r="BQ8306" s="6"/>
      <c r="BR8306" s="6"/>
      <c r="BS8306" s="6"/>
      <c r="BT8306" s="6"/>
      <c r="BU8306" s="6"/>
      <c r="BV8306" s="6"/>
      <c r="BW8306" s="6"/>
      <c r="BX8306" s="6"/>
      <c r="BY8306" s="6"/>
      <c r="BZ8306" s="6"/>
      <c r="CA8306" s="6"/>
      <c r="CB8306" s="6"/>
      <c r="CC8306" s="6"/>
      <c r="CD8306" s="6"/>
      <c r="CE8306" s="6"/>
      <c r="CF8306" s="6"/>
      <c r="CG8306" s="6"/>
      <c r="CH8306" s="6"/>
    </row>
    <row r="8307" ht="15.15" spans="1:86">
      <c r="A8307" s="4">
        <v>44152.9331944444</v>
      </c>
      <c r="B8307" s="5" t="s">
        <v>11</v>
      </c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  <c r="BD8307" s="6"/>
      <c r="BE8307" s="6"/>
      <c r="BF8307" s="6"/>
      <c r="BG8307" s="6"/>
      <c r="BH8307" s="6"/>
      <c r="BI8307" s="6"/>
      <c r="BJ8307" s="6"/>
      <c r="BK8307" s="6"/>
      <c r="BL8307" s="6"/>
      <c r="BM8307" s="6"/>
      <c r="BN8307" s="6"/>
      <c r="BO8307" s="6" t="s">
        <v>19582</v>
      </c>
      <c r="BP8307" s="7">
        <v>89213041520</v>
      </c>
      <c r="BQ8307" s="6"/>
      <c r="BR8307" s="6" t="s">
        <v>11462</v>
      </c>
      <c r="BS8307" s="6" t="s">
        <v>12595</v>
      </c>
      <c r="BT8307" s="7">
        <v>163</v>
      </c>
      <c r="BU8307" s="8">
        <v>44152</v>
      </c>
      <c r="BV8307" s="6"/>
      <c r="BW8307" s="6"/>
      <c r="BX8307" s="6"/>
      <c r="BY8307" s="6"/>
      <c r="BZ8307" s="6"/>
      <c r="CA8307" s="6"/>
      <c r="CB8307" s="6"/>
      <c r="CC8307" s="6"/>
      <c r="CD8307" s="6"/>
      <c r="CE8307" s="6"/>
      <c r="CF8307" s="6"/>
      <c r="CG8307" s="6"/>
      <c r="CH8307" s="6"/>
    </row>
    <row r="8308" ht="15.15" spans="1:86">
      <c r="A8308" s="4">
        <v>44152.9341898148</v>
      </c>
      <c r="B8308" s="5" t="s">
        <v>11</v>
      </c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  <c r="BD8308" s="6"/>
      <c r="BE8308" s="6"/>
      <c r="BF8308" s="6"/>
      <c r="BG8308" s="6"/>
      <c r="BH8308" s="6"/>
      <c r="BI8308" s="6"/>
      <c r="BJ8308" s="6"/>
      <c r="BK8308" s="6"/>
      <c r="BL8308" s="6"/>
      <c r="BM8308" s="6"/>
      <c r="BN8308" s="6"/>
      <c r="BO8308" s="6" t="s">
        <v>19583</v>
      </c>
      <c r="BP8308" s="7">
        <v>89214221425</v>
      </c>
      <c r="BQ8308" s="6"/>
      <c r="BR8308" s="6" t="s">
        <v>19584</v>
      </c>
      <c r="BS8308" s="6" t="s">
        <v>19585</v>
      </c>
      <c r="BT8308" s="7">
        <v>163</v>
      </c>
      <c r="BU8308" s="8">
        <v>44152</v>
      </c>
      <c r="BV8308" s="6"/>
      <c r="BW8308" s="6"/>
      <c r="BX8308" s="6"/>
      <c r="BY8308" s="6"/>
      <c r="BZ8308" s="6"/>
      <c r="CA8308" s="6"/>
      <c r="CB8308" s="6"/>
      <c r="CC8308" s="6"/>
      <c r="CD8308" s="6"/>
      <c r="CE8308" s="6"/>
      <c r="CF8308" s="6"/>
      <c r="CG8308" s="6"/>
      <c r="CH8308" s="6"/>
    </row>
    <row r="8309" ht="15.15" hidden="1" spans="1:86">
      <c r="A8309" s="4">
        <v>44152.9396759259</v>
      </c>
      <c r="B8309" s="5" t="s">
        <v>192</v>
      </c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6" t="s">
        <v>8296</v>
      </c>
      <c r="BA8309" s="6">
        <v>79217432772</v>
      </c>
      <c r="BB8309" s="6" t="s">
        <v>8297</v>
      </c>
      <c r="BC8309" s="6" t="s">
        <v>8298</v>
      </c>
      <c r="BD8309" s="6" t="s">
        <v>193</v>
      </c>
      <c r="BE8309" s="7">
        <v>106</v>
      </c>
      <c r="BF8309" s="8">
        <v>44145</v>
      </c>
      <c r="BG8309" s="6"/>
      <c r="BH8309" s="6"/>
      <c r="BI8309" s="6"/>
      <c r="BJ8309" s="6"/>
      <c r="BK8309" s="6"/>
      <c r="BL8309" s="6"/>
      <c r="BM8309" s="6"/>
      <c r="BN8309" s="6"/>
      <c r="BO8309" s="6"/>
      <c r="BP8309" s="6"/>
      <c r="BQ8309" s="6"/>
      <c r="BR8309" s="6"/>
      <c r="BS8309" s="6"/>
      <c r="BT8309" s="6"/>
      <c r="BU8309" s="6"/>
      <c r="BV8309" s="6"/>
      <c r="BW8309" s="6"/>
      <c r="BX8309" s="6"/>
      <c r="BY8309" s="6"/>
      <c r="BZ8309" s="6"/>
      <c r="CA8309" s="6"/>
      <c r="CB8309" s="6"/>
      <c r="CC8309" s="6"/>
      <c r="CD8309" s="6"/>
      <c r="CE8309" s="6"/>
      <c r="CF8309" s="6"/>
      <c r="CG8309" s="6"/>
      <c r="CH8309" s="6"/>
    </row>
    <row r="8310" ht="15.15" hidden="1" spans="1:86">
      <c r="A8310" s="4">
        <v>44152.9432175926</v>
      </c>
      <c r="B8310" s="6" t="s">
        <v>15</v>
      </c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 t="s">
        <v>17300</v>
      </c>
      <c r="AF8310" s="7">
        <v>89522666919</v>
      </c>
      <c r="AG8310" s="6" t="s">
        <v>17301</v>
      </c>
      <c r="AH8310" s="6" t="s">
        <v>19586</v>
      </c>
      <c r="AI8310" s="6" t="s">
        <v>15061</v>
      </c>
      <c r="AJ8310" s="7">
        <v>101</v>
      </c>
      <c r="AK8310" s="6" t="s">
        <v>20</v>
      </c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  <c r="BD8310" s="6"/>
      <c r="BE8310" s="6"/>
      <c r="BF8310" s="6"/>
      <c r="BG8310" s="6"/>
      <c r="BH8310" s="6"/>
      <c r="BI8310" s="6"/>
      <c r="BJ8310" s="6"/>
      <c r="BK8310" s="6"/>
      <c r="BL8310" s="6"/>
      <c r="BM8310" s="6"/>
      <c r="BN8310" s="6"/>
      <c r="BO8310" s="6"/>
      <c r="BP8310" s="6"/>
      <c r="BQ8310" s="6"/>
      <c r="BR8310" s="6"/>
      <c r="BS8310" s="6"/>
      <c r="BT8310" s="6"/>
      <c r="BU8310" s="6"/>
      <c r="BV8310" s="6"/>
      <c r="BW8310" s="6"/>
      <c r="BX8310" s="6"/>
      <c r="BY8310" s="6"/>
      <c r="BZ8310" s="6"/>
      <c r="CA8310" s="6"/>
      <c r="CB8310" s="6"/>
      <c r="CC8310" s="6"/>
      <c r="CD8310" s="6"/>
      <c r="CE8310" s="6"/>
      <c r="CF8310" s="6"/>
      <c r="CG8310" s="6"/>
      <c r="CH8310" s="6"/>
    </row>
    <row r="8311" ht="15.15" hidden="1" spans="1:86">
      <c r="A8311" s="4">
        <v>44152.9449537037</v>
      </c>
      <c r="B8311" s="6" t="s">
        <v>15</v>
      </c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 t="s">
        <v>19587</v>
      </c>
      <c r="AF8311" s="6" t="s">
        <v>19588</v>
      </c>
      <c r="AG8311" s="6" t="s">
        <v>19589</v>
      </c>
      <c r="AH8311" s="6" t="s">
        <v>19590</v>
      </c>
      <c r="AI8311" s="6" t="s">
        <v>11649</v>
      </c>
      <c r="AJ8311" s="7">
        <v>102</v>
      </c>
      <c r="AK8311" s="6" t="s">
        <v>19591</v>
      </c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  <c r="BD8311" s="6"/>
      <c r="BE8311" s="6"/>
      <c r="BF8311" s="6"/>
      <c r="BG8311" s="6"/>
      <c r="BH8311" s="6"/>
      <c r="BI8311" s="6"/>
      <c r="BJ8311" s="6"/>
      <c r="BK8311" s="6"/>
      <c r="BL8311" s="6"/>
      <c r="BM8311" s="6"/>
      <c r="BN8311" s="6"/>
      <c r="BO8311" s="6"/>
      <c r="BP8311" s="6"/>
      <c r="BQ8311" s="6"/>
      <c r="BR8311" s="6"/>
      <c r="BS8311" s="6"/>
      <c r="BT8311" s="6"/>
      <c r="BU8311" s="6"/>
      <c r="BV8311" s="6"/>
      <c r="BW8311" s="6"/>
      <c r="BX8311" s="6"/>
      <c r="BY8311" s="6"/>
      <c r="BZ8311" s="6"/>
      <c r="CA8311" s="6"/>
      <c r="CB8311" s="6"/>
      <c r="CC8311" s="6"/>
      <c r="CD8311" s="6"/>
      <c r="CE8311" s="6"/>
      <c r="CF8311" s="6"/>
      <c r="CG8311" s="6"/>
      <c r="CH8311" s="6"/>
    </row>
    <row r="8312" ht="15.15" hidden="1" spans="1:86">
      <c r="A8312" s="4">
        <v>44152.9479282407</v>
      </c>
      <c r="B8312" s="6" t="s">
        <v>15</v>
      </c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 t="s">
        <v>17300</v>
      </c>
      <c r="AF8312" s="7">
        <v>89522666919</v>
      </c>
      <c r="AG8312" s="6" t="s">
        <v>19592</v>
      </c>
      <c r="AH8312" s="6" t="s">
        <v>19586</v>
      </c>
      <c r="AI8312" s="6" t="s">
        <v>11487</v>
      </c>
      <c r="AJ8312" s="7">
        <v>102</v>
      </c>
      <c r="AK8312" s="6" t="s">
        <v>20</v>
      </c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  <c r="BD8312" s="6"/>
      <c r="BE8312" s="6"/>
      <c r="BF8312" s="6"/>
      <c r="BG8312" s="6"/>
      <c r="BH8312" s="6"/>
      <c r="BI8312" s="6"/>
      <c r="BJ8312" s="6"/>
      <c r="BK8312" s="6"/>
      <c r="BL8312" s="6"/>
      <c r="BM8312" s="6"/>
      <c r="BN8312" s="6"/>
      <c r="BO8312" s="6"/>
      <c r="BP8312" s="6"/>
      <c r="BQ8312" s="6"/>
      <c r="BR8312" s="6"/>
      <c r="BS8312" s="6"/>
      <c r="BT8312" s="6"/>
      <c r="BU8312" s="6"/>
      <c r="BV8312" s="6"/>
      <c r="BW8312" s="6"/>
      <c r="BX8312" s="6"/>
      <c r="BY8312" s="6"/>
      <c r="BZ8312" s="6"/>
      <c r="CA8312" s="6"/>
      <c r="CB8312" s="6"/>
      <c r="CC8312" s="6"/>
      <c r="CD8312" s="6"/>
      <c r="CE8312" s="6"/>
      <c r="CF8312" s="6"/>
      <c r="CG8312" s="6"/>
      <c r="CH8312" s="6"/>
    </row>
    <row r="8313" ht="15.15" hidden="1" spans="1:86">
      <c r="A8313" s="4">
        <v>44152.9563541667</v>
      </c>
      <c r="B8313" s="6" t="s">
        <v>80</v>
      </c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  <c r="BD8313" s="6"/>
      <c r="BE8313" s="6"/>
      <c r="BF8313" s="6"/>
      <c r="BG8313" s="6" t="s">
        <v>19593</v>
      </c>
      <c r="BH8313" s="6" t="s">
        <v>19594</v>
      </c>
      <c r="BI8313" s="6" t="s">
        <v>19595</v>
      </c>
      <c r="BJ8313" s="6" t="s">
        <v>19596</v>
      </c>
      <c r="BK8313" s="6" t="s">
        <v>19597</v>
      </c>
      <c r="BL8313" s="6" t="s">
        <v>19598</v>
      </c>
      <c r="BM8313" s="7">
        <v>115</v>
      </c>
      <c r="BN8313" s="6" t="s">
        <v>20</v>
      </c>
      <c r="BO8313" s="6"/>
      <c r="BP8313" s="6"/>
      <c r="BQ8313" s="6"/>
      <c r="BR8313" s="6"/>
      <c r="BS8313" s="6"/>
      <c r="BT8313" s="6"/>
      <c r="BU8313" s="6"/>
      <c r="BV8313" s="6"/>
      <c r="BW8313" s="6"/>
      <c r="BX8313" s="6"/>
      <c r="BY8313" s="6"/>
      <c r="BZ8313" s="6"/>
      <c r="CA8313" s="6"/>
      <c r="CB8313" s="6"/>
      <c r="CC8313" s="6"/>
      <c r="CD8313" s="6"/>
      <c r="CE8313" s="6"/>
      <c r="CF8313" s="6"/>
      <c r="CG8313" s="6"/>
      <c r="CH8313" s="6"/>
    </row>
    <row r="8314" ht="15.15" hidden="1" spans="1:86">
      <c r="A8314" s="4">
        <v>44152.9591550926</v>
      </c>
      <c r="B8314" s="6" t="s">
        <v>15</v>
      </c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 t="s">
        <v>14672</v>
      </c>
      <c r="AF8314" s="7">
        <v>89119989874</v>
      </c>
      <c r="AG8314" s="6" t="s">
        <v>14673</v>
      </c>
      <c r="AH8314" s="6" t="s">
        <v>14674</v>
      </c>
      <c r="AI8314" s="6" t="s">
        <v>15570</v>
      </c>
      <c r="AJ8314" s="7">
        <v>111</v>
      </c>
      <c r="AK8314" s="6" t="s">
        <v>74</v>
      </c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  <c r="BD8314" s="6"/>
      <c r="BE8314" s="6"/>
      <c r="BF8314" s="6"/>
      <c r="BG8314" s="6"/>
      <c r="BH8314" s="6"/>
      <c r="BI8314" s="6"/>
      <c r="BJ8314" s="6"/>
      <c r="BK8314" s="6"/>
      <c r="BL8314" s="6"/>
      <c r="BM8314" s="6"/>
      <c r="BN8314" s="6"/>
      <c r="BO8314" s="6"/>
      <c r="BP8314" s="6"/>
      <c r="BQ8314" s="6"/>
      <c r="BR8314" s="6"/>
      <c r="BS8314" s="6"/>
      <c r="BT8314" s="6"/>
      <c r="BU8314" s="6"/>
      <c r="BV8314" s="6"/>
      <c r="BW8314" s="6"/>
      <c r="BX8314" s="6"/>
      <c r="BY8314" s="6"/>
      <c r="BZ8314" s="6"/>
      <c r="CA8314" s="6"/>
      <c r="CB8314" s="6"/>
      <c r="CC8314" s="6"/>
      <c r="CD8314" s="6"/>
      <c r="CE8314" s="6"/>
      <c r="CF8314" s="6"/>
      <c r="CG8314" s="6"/>
      <c r="CH8314" s="6"/>
    </row>
    <row r="8315" ht="15.15" hidden="1" spans="1:86">
      <c r="A8315" s="4">
        <v>44152.9616087963</v>
      </c>
      <c r="B8315" s="6" t="s">
        <v>15</v>
      </c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 t="s">
        <v>19599</v>
      </c>
      <c r="AF8315" s="7">
        <v>89534102477</v>
      </c>
      <c r="AG8315" s="6" t="s">
        <v>19600</v>
      </c>
      <c r="AH8315" s="6" t="s">
        <v>19601</v>
      </c>
      <c r="AI8315" s="6" t="s">
        <v>15570</v>
      </c>
      <c r="AJ8315" s="7">
        <v>112</v>
      </c>
      <c r="AK8315" s="6" t="s">
        <v>74</v>
      </c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  <c r="BR8315" s="6"/>
      <c r="BS8315" s="6"/>
      <c r="BT8315" s="6"/>
      <c r="BU8315" s="6"/>
      <c r="BV8315" s="6"/>
      <c r="BW8315" s="6"/>
      <c r="BX8315" s="6"/>
      <c r="BY8315" s="6"/>
      <c r="BZ8315" s="6"/>
      <c r="CA8315" s="6"/>
      <c r="CB8315" s="6"/>
      <c r="CC8315" s="6"/>
      <c r="CD8315" s="6"/>
      <c r="CE8315" s="6"/>
      <c r="CF8315" s="6"/>
      <c r="CG8315" s="6"/>
      <c r="CH8315" s="6"/>
    </row>
    <row r="8316" ht="15.15" hidden="1" spans="1:86">
      <c r="A8316" s="4">
        <v>44152.9616203704</v>
      </c>
      <c r="B8316" s="5" t="s">
        <v>27</v>
      </c>
      <c r="C8316" s="6"/>
      <c r="D8316" s="6"/>
      <c r="E8316" s="6"/>
      <c r="F8316" s="6"/>
      <c r="G8316" s="6"/>
      <c r="H8316" s="6"/>
      <c r="I8316" s="6"/>
      <c r="J8316" s="6" t="s">
        <v>19602</v>
      </c>
      <c r="K8316" s="6">
        <v>79219021885</v>
      </c>
      <c r="L8316" s="6" t="s">
        <v>19603</v>
      </c>
      <c r="M8316" s="6" t="s">
        <v>19604</v>
      </c>
      <c r="N8316" s="6" t="s">
        <v>9082</v>
      </c>
      <c r="O8316" s="7">
        <v>201</v>
      </c>
      <c r="P8316" s="8">
        <v>38377</v>
      </c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  <c r="BR8316" s="6"/>
      <c r="BS8316" s="6"/>
      <c r="BT8316" s="6"/>
      <c r="BU8316" s="6"/>
      <c r="BV8316" s="6"/>
      <c r="BW8316" s="6"/>
      <c r="BX8316" s="6"/>
      <c r="BY8316" s="6"/>
      <c r="BZ8316" s="6"/>
      <c r="CA8316" s="6"/>
      <c r="CB8316" s="6"/>
      <c r="CC8316" s="6"/>
      <c r="CD8316" s="6"/>
      <c r="CE8316" s="6"/>
      <c r="CF8316" s="6"/>
      <c r="CG8316" s="6"/>
      <c r="CH8316" s="6"/>
    </row>
    <row r="8317" ht="15.15" spans="1:86">
      <c r="A8317" s="4">
        <v>44152.983900463</v>
      </c>
      <c r="B8317" s="5" t="s">
        <v>11</v>
      </c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  <c r="BD8317" s="6"/>
      <c r="BE8317" s="6"/>
      <c r="BF8317" s="6"/>
      <c r="BG8317" s="6"/>
      <c r="BH8317" s="6"/>
      <c r="BI8317" s="6"/>
      <c r="BJ8317" s="6"/>
      <c r="BK8317" s="6"/>
      <c r="BL8317" s="6"/>
      <c r="BM8317" s="6"/>
      <c r="BN8317" s="6"/>
      <c r="BO8317" s="6" t="s">
        <v>19605</v>
      </c>
      <c r="BP8317" s="6" t="s">
        <v>19606</v>
      </c>
      <c r="BQ8317" s="6" t="s">
        <v>19607</v>
      </c>
      <c r="BR8317" s="6" t="s">
        <v>19608</v>
      </c>
      <c r="BS8317" s="6" t="s">
        <v>11583</v>
      </c>
      <c r="BT8317" s="7">
        <v>212</v>
      </c>
      <c r="BU8317" s="8">
        <v>44149</v>
      </c>
      <c r="BV8317" s="6"/>
      <c r="BW8317" s="6"/>
      <c r="BX8317" s="6"/>
      <c r="BY8317" s="6"/>
      <c r="BZ8317" s="6"/>
      <c r="CA8317" s="6"/>
      <c r="CB8317" s="6"/>
      <c r="CC8317" s="6"/>
      <c r="CD8317" s="6"/>
      <c r="CE8317" s="6"/>
      <c r="CF8317" s="6"/>
      <c r="CG8317" s="6"/>
      <c r="CH8317" s="6"/>
    </row>
    <row r="8318" ht="15.15" hidden="1" spans="1:86">
      <c r="A8318" s="4">
        <v>44152.9840972222</v>
      </c>
      <c r="B8318" s="5" t="s">
        <v>27</v>
      </c>
      <c r="C8318" s="6"/>
      <c r="D8318" s="6"/>
      <c r="E8318" s="6"/>
      <c r="F8318" s="6"/>
      <c r="G8318" s="6"/>
      <c r="H8318" s="6"/>
      <c r="I8318" s="6"/>
      <c r="J8318" s="6" t="s">
        <v>18844</v>
      </c>
      <c r="K8318" s="7">
        <v>89213215623</v>
      </c>
      <c r="L8318" s="6" t="s">
        <v>18845</v>
      </c>
      <c r="M8318" s="6" t="s">
        <v>18846</v>
      </c>
      <c r="N8318" s="6" t="s">
        <v>2128</v>
      </c>
      <c r="O8318" s="7">
        <v>402</v>
      </c>
      <c r="P8318" s="8">
        <v>44152</v>
      </c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  <c r="BD8318" s="6"/>
      <c r="BE8318" s="6"/>
      <c r="BF8318" s="6"/>
      <c r="BG8318" s="6"/>
      <c r="BH8318" s="6"/>
      <c r="BI8318" s="6"/>
      <c r="BJ8318" s="6"/>
      <c r="BK8318" s="6"/>
      <c r="BL8318" s="6"/>
      <c r="BM8318" s="6"/>
      <c r="BN8318" s="6"/>
      <c r="BO8318" s="6"/>
      <c r="BP8318" s="6"/>
      <c r="BQ8318" s="6"/>
      <c r="BR8318" s="6"/>
      <c r="BS8318" s="6"/>
      <c r="BT8318" s="6"/>
      <c r="BU8318" s="6"/>
      <c r="BV8318" s="6"/>
      <c r="BW8318" s="6"/>
      <c r="BX8318" s="6"/>
      <c r="BY8318" s="6"/>
      <c r="BZ8318" s="6"/>
      <c r="CA8318" s="6"/>
      <c r="CB8318" s="6"/>
      <c r="CC8318" s="6"/>
      <c r="CD8318" s="6"/>
      <c r="CE8318" s="6"/>
      <c r="CF8318" s="6"/>
      <c r="CG8318" s="6"/>
      <c r="CH8318" s="6"/>
    </row>
    <row r="8319" ht="15.15" spans="1:86">
      <c r="A8319" s="4">
        <v>44152.9884953704</v>
      </c>
      <c r="B8319" s="5" t="s">
        <v>11</v>
      </c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  <c r="BL8319" s="6"/>
      <c r="BM8319" s="6"/>
      <c r="BN8319" s="6"/>
      <c r="BO8319" s="6" t="s">
        <v>19609</v>
      </c>
      <c r="BP8319" s="6">
        <v>79218684899</v>
      </c>
      <c r="BQ8319" s="6" t="s">
        <v>19610</v>
      </c>
      <c r="BR8319" s="6" t="s">
        <v>19611</v>
      </c>
      <c r="BS8319" s="6" t="s">
        <v>19255</v>
      </c>
      <c r="BT8319" s="7">
        <v>104</v>
      </c>
      <c r="BU8319" s="8">
        <v>44152</v>
      </c>
      <c r="BV8319" s="6"/>
      <c r="BW8319" s="6"/>
      <c r="BX8319" s="6"/>
      <c r="BY8319" s="6"/>
      <c r="BZ8319" s="6"/>
      <c r="CA8319" s="6"/>
      <c r="CB8319" s="6"/>
      <c r="CC8319" s="6"/>
      <c r="CD8319" s="6"/>
      <c r="CE8319" s="6"/>
      <c r="CF8319" s="6"/>
      <c r="CG8319" s="6"/>
      <c r="CH8319" s="6"/>
    </row>
    <row r="8320" ht="15.15" hidden="1" spans="1:86">
      <c r="A8320" s="4">
        <v>44152.9949768518</v>
      </c>
      <c r="B8320" s="5" t="s">
        <v>192</v>
      </c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6" t="s">
        <v>19612</v>
      </c>
      <c r="BA8320" s="6">
        <v>79219478787</v>
      </c>
      <c r="BB8320" s="6" t="s">
        <v>19613</v>
      </c>
      <c r="BC8320" s="6" t="s">
        <v>19614</v>
      </c>
      <c r="BD8320" s="6" t="s">
        <v>4425</v>
      </c>
      <c r="BE8320" s="7">
        <v>131</v>
      </c>
      <c r="BF8320" s="8">
        <v>44141</v>
      </c>
      <c r="BG8320" s="6"/>
      <c r="BH8320" s="6"/>
      <c r="BI8320" s="6"/>
      <c r="BJ8320" s="6"/>
      <c r="BK8320" s="6"/>
      <c r="BL8320" s="6"/>
      <c r="BM8320" s="6"/>
      <c r="BN8320" s="6"/>
      <c r="BO8320" s="6"/>
      <c r="BP8320" s="6"/>
      <c r="BQ8320" s="6"/>
      <c r="BR8320" s="6"/>
      <c r="BS8320" s="6"/>
      <c r="BT8320" s="6"/>
      <c r="BU8320" s="6"/>
      <c r="BV8320" s="6"/>
      <c r="BW8320" s="6"/>
      <c r="BX8320" s="6"/>
      <c r="BY8320" s="6"/>
      <c r="BZ8320" s="6"/>
      <c r="CA8320" s="6"/>
      <c r="CB8320" s="6"/>
      <c r="CC8320" s="6"/>
      <c r="CD8320" s="6"/>
      <c r="CE8320" s="6"/>
      <c r="CF8320" s="6"/>
      <c r="CG8320" s="6"/>
      <c r="CH8320" s="6"/>
    </row>
    <row r="8321" ht="15.15" hidden="1" spans="1:86">
      <c r="A8321" s="4">
        <v>44152.9961342593</v>
      </c>
      <c r="B8321" s="5" t="s">
        <v>192</v>
      </c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6" t="s">
        <v>19615</v>
      </c>
      <c r="BA8321" s="7">
        <v>89523577219</v>
      </c>
      <c r="BB8321" s="6" t="s">
        <v>19616</v>
      </c>
      <c r="BC8321" s="6" t="s">
        <v>19617</v>
      </c>
      <c r="BD8321" s="6" t="s">
        <v>4425</v>
      </c>
      <c r="BE8321" s="7">
        <v>131</v>
      </c>
      <c r="BF8321" s="8">
        <v>44141</v>
      </c>
      <c r="BG8321" s="6"/>
      <c r="BH8321" s="6"/>
      <c r="BI8321" s="6"/>
      <c r="BJ8321" s="6"/>
      <c r="BK8321" s="6"/>
      <c r="BL8321" s="6"/>
      <c r="BM8321" s="6"/>
      <c r="BN8321" s="6"/>
      <c r="BO8321" s="6"/>
      <c r="BP8321" s="6"/>
      <c r="BQ8321" s="6"/>
      <c r="BR8321" s="6"/>
      <c r="BS8321" s="6"/>
      <c r="BT8321" s="6"/>
      <c r="BU8321" s="6"/>
      <c r="BV8321" s="6"/>
      <c r="BW8321" s="6"/>
      <c r="BX8321" s="6"/>
      <c r="BY8321" s="6"/>
      <c r="BZ8321" s="6"/>
      <c r="CA8321" s="6"/>
      <c r="CB8321" s="6"/>
      <c r="CC8321" s="6"/>
      <c r="CD8321" s="6"/>
      <c r="CE8321" s="6"/>
      <c r="CF8321" s="6"/>
      <c r="CG8321" s="6"/>
      <c r="CH8321" s="6"/>
    </row>
    <row r="8322" ht="15.15" hidden="1" spans="1:86">
      <c r="A8322" s="4">
        <v>44152.9970601852</v>
      </c>
      <c r="B8322" s="5" t="s">
        <v>192</v>
      </c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6" t="s">
        <v>19618</v>
      </c>
      <c r="BA8322" s="7">
        <v>89697200578</v>
      </c>
      <c r="BB8322" s="6" t="s">
        <v>19619</v>
      </c>
      <c r="BC8322" s="6" t="s">
        <v>19620</v>
      </c>
      <c r="BD8322" s="6" t="s">
        <v>19621</v>
      </c>
      <c r="BE8322" s="7">
        <v>131</v>
      </c>
      <c r="BF8322" s="8">
        <v>44141</v>
      </c>
      <c r="BG8322" s="6"/>
      <c r="BH8322" s="6"/>
      <c r="BI8322" s="6"/>
      <c r="BJ8322" s="6"/>
      <c r="BK8322" s="6"/>
      <c r="BL8322" s="6"/>
      <c r="BM8322" s="6"/>
      <c r="BN8322" s="6"/>
      <c r="BO8322" s="6"/>
      <c r="BP8322" s="6"/>
      <c r="BQ8322" s="6"/>
      <c r="BR8322" s="6"/>
      <c r="BS8322" s="6"/>
      <c r="BT8322" s="6"/>
      <c r="BU8322" s="6"/>
      <c r="BV8322" s="6"/>
      <c r="BW8322" s="6"/>
      <c r="BX8322" s="6"/>
      <c r="BY8322" s="6"/>
      <c r="BZ8322" s="6"/>
      <c r="CA8322" s="6"/>
      <c r="CB8322" s="6"/>
      <c r="CC8322" s="6"/>
      <c r="CD8322" s="6"/>
      <c r="CE8322" s="6"/>
      <c r="CF8322" s="6"/>
      <c r="CG8322" s="6"/>
      <c r="CH8322" s="6"/>
    </row>
    <row r="8323" ht="15.15" spans="1:86">
      <c r="A8323" s="4">
        <v>44153.0146875</v>
      </c>
      <c r="B8323" s="5" t="s">
        <v>11</v>
      </c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  <c r="BD8323" s="6"/>
      <c r="BE8323" s="6"/>
      <c r="BF8323" s="6"/>
      <c r="BG8323" s="6"/>
      <c r="BH8323" s="6"/>
      <c r="BI8323" s="6"/>
      <c r="BJ8323" s="6"/>
      <c r="BK8323" s="6"/>
      <c r="BL8323" s="6"/>
      <c r="BM8323" s="6"/>
      <c r="BN8323" s="6"/>
      <c r="BO8323" s="6" t="s">
        <v>19622</v>
      </c>
      <c r="BP8323" s="7">
        <v>89119622320</v>
      </c>
      <c r="BQ8323" s="6" t="s">
        <v>19623</v>
      </c>
      <c r="BR8323" s="6" t="s">
        <v>19624</v>
      </c>
      <c r="BS8323" s="6" t="s">
        <v>4066</v>
      </c>
      <c r="BT8323" s="7">
        <v>1</v>
      </c>
      <c r="BU8323" s="8">
        <v>44153</v>
      </c>
      <c r="BV8323" s="6"/>
      <c r="BW8323" s="6"/>
      <c r="BX8323" s="6"/>
      <c r="BY8323" s="6"/>
      <c r="BZ8323" s="6"/>
      <c r="CA8323" s="6"/>
      <c r="CB8323" s="6"/>
      <c r="CC8323" s="6"/>
      <c r="CD8323" s="6"/>
      <c r="CE8323" s="6"/>
      <c r="CF8323" s="6"/>
      <c r="CG8323" s="6"/>
      <c r="CH8323" s="6"/>
    </row>
    <row r="8324" ht="15.15" spans="1:86">
      <c r="A8324" s="4">
        <v>44153.3724189815</v>
      </c>
      <c r="B8324" s="5" t="s">
        <v>11</v>
      </c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  <c r="BD8324" s="6"/>
      <c r="BE8324" s="6"/>
      <c r="BF8324" s="6"/>
      <c r="BG8324" s="6"/>
      <c r="BH8324" s="6"/>
      <c r="BI8324" s="6"/>
      <c r="BJ8324" s="6"/>
      <c r="BK8324" s="6"/>
      <c r="BL8324" s="6"/>
      <c r="BM8324" s="6"/>
      <c r="BN8324" s="6"/>
      <c r="BO8324" s="6" t="s">
        <v>19625</v>
      </c>
      <c r="BP8324" s="7">
        <v>89219725300</v>
      </c>
      <c r="BQ8324" s="6" t="s">
        <v>19626</v>
      </c>
      <c r="BR8324" s="6" t="s">
        <v>19627</v>
      </c>
      <c r="BS8324" s="6" t="s">
        <v>15449</v>
      </c>
      <c r="BT8324" s="7">
        <v>403</v>
      </c>
      <c r="BU8324" s="8">
        <v>44153</v>
      </c>
      <c r="BV8324" s="6"/>
      <c r="BW8324" s="6"/>
      <c r="BX8324" s="6"/>
      <c r="BY8324" s="6"/>
      <c r="BZ8324" s="6"/>
      <c r="CA8324" s="6"/>
      <c r="CB8324" s="6"/>
      <c r="CC8324" s="6"/>
      <c r="CD8324" s="6"/>
      <c r="CE8324" s="6"/>
      <c r="CF8324" s="6"/>
      <c r="CG8324" s="6"/>
      <c r="CH8324" s="6"/>
    </row>
    <row r="8325" ht="15.15" hidden="1" spans="1:86">
      <c r="A8325" s="4">
        <v>44153.3790972222</v>
      </c>
      <c r="B8325" s="5" t="s">
        <v>169</v>
      </c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 t="s">
        <v>5665</v>
      </c>
      <c r="Y8325" s="7">
        <v>79312847134</v>
      </c>
      <c r="Z8325" s="6" t="s">
        <v>5667</v>
      </c>
      <c r="AA8325" s="6" t="s">
        <v>3835</v>
      </c>
      <c r="AB8325" s="6" t="s">
        <v>697</v>
      </c>
      <c r="AC8325" s="7">
        <v>102</v>
      </c>
      <c r="AD8325" s="8">
        <v>44153</v>
      </c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  <c r="BD8325" s="6"/>
      <c r="BE8325" s="6"/>
      <c r="BF8325" s="6"/>
      <c r="BG8325" s="6"/>
      <c r="BH8325" s="6"/>
      <c r="BI8325" s="6"/>
      <c r="BJ8325" s="6"/>
      <c r="BK8325" s="6"/>
      <c r="BL8325" s="6"/>
      <c r="BM8325" s="6"/>
      <c r="BN8325" s="6"/>
      <c r="BO8325" s="6"/>
      <c r="BP8325" s="6"/>
      <c r="BQ8325" s="6"/>
      <c r="BR8325" s="6"/>
      <c r="BS8325" s="6"/>
      <c r="BT8325" s="6"/>
      <c r="BU8325" s="6"/>
      <c r="BV8325" s="6"/>
      <c r="BW8325" s="6"/>
      <c r="BX8325" s="6"/>
      <c r="BY8325" s="6"/>
      <c r="BZ8325" s="6"/>
      <c r="CA8325" s="6"/>
      <c r="CB8325" s="6"/>
      <c r="CC8325" s="6"/>
      <c r="CD8325" s="6"/>
      <c r="CE8325" s="6"/>
      <c r="CF8325" s="6"/>
      <c r="CG8325" s="6"/>
      <c r="CH8325" s="6"/>
    </row>
    <row r="8326" ht="15.15" hidden="1" spans="1:86">
      <c r="A8326" s="4">
        <v>44153.4030787037</v>
      </c>
      <c r="B8326" s="5" t="s">
        <v>192</v>
      </c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6" t="s">
        <v>13627</v>
      </c>
      <c r="BA8326" s="7">
        <v>89112469767</v>
      </c>
      <c r="BB8326" s="6" t="s">
        <v>19628</v>
      </c>
      <c r="BC8326" s="6" t="s">
        <v>13629</v>
      </c>
      <c r="BD8326" s="6" t="s">
        <v>773</v>
      </c>
      <c r="BE8326" s="7">
        <v>120</v>
      </c>
      <c r="BF8326" s="8">
        <v>44144</v>
      </c>
      <c r="BG8326" s="6"/>
      <c r="BH8326" s="6"/>
      <c r="BI8326" s="6"/>
      <c r="BJ8326" s="6"/>
      <c r="BK8326" s="6"/>
      <c r="BL8326" s="6"/>
      <c r="BM8326" s="6"/>
      <c r="BN8326" s="6"/>
      <c r="BO8326" s="6"/>
      <c r="BP8326" s="6"/>
      <c r="BQ8326" s="6"/>
      <c r="BR8326" s="6"/>
      <c r="BS8326" s="6"/>
      <c r="BT8326" s="6"/>
      <c r="BU8326" s="6"/>
      <c r="BV8326" s="6"/>
      <c r="BW8326" s="6"/>
      <c r="BX8326" s="6"/>
      <c r="BY8326" s="6"/>
      <c r="BZ8326" s="6"/>
      <c r="CA8326" s="6"/>
      <c r="CB8326" s="6"/>
      <c r="CC8326" s="6"/>
      <c r="CD8326" s="6"/>
      <c r="CE8326" s="6"/>
      <c r="CF8326" s="6"/>
      <c r="CG8326" s="6"/>
      <c r="CH8326" s="6"/>
    </row>
    <row r="8327" ht="15.15" hidden="1" spans="1:86">
      <c r="A8327" s="4">
        <v>44153.4099421296</v>
      </c>
      <c r="B8327" s="6" t="s">
        <v>15</v>
      </c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 t="s">
        <v>19629</v>
      </c>
      <c r="AF8327" s="6">
        <v>79219327308</v>
      </c>
      <c r="AG8327" s="6" t="s">
        <v>19630</v>
      </c>
      <c r="AH8327" s="6" t="s">
        <v>19631</v>
      </c>
      <c r="AI8327" s="6" t="s">
        <v>3536</v>
      </c>
      <c r="AJ8327" s="7">
        <v>101</v>
      </c>
      <c r="AK8327" s="6" t="s">
        <v>20</v>
      </c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  <c r="BD8327" s="6"/>
      <c r="BE8327" s="6"/>
      <c r="BF8327" s="6"/>
      <c r="BG8327" s="6"/>
      <c r="BH8327" s="6"/>
      <c r="BI8327" s="6"/>
      <c r="BJ8327" s="6"/>
      <c r="BK8327" s="6"/>
      <c r="BL8327" s="6"/>
      <c r="BM8327" s="6"/>
      <c r="BN8327" s="6"/>
      <c r="BO8327" s="6"/>
      <c r="BP8327" s="6"/>
      <c r="BQ8327" s="6"/>
      <c r="BR8327" s="6"/>
      <c r="BS8327" s="6"/>
      <c r="BT8327" s="6"/>
      <c r="BU8327" s="6"/>
      <c r="BV8327" s="6"/>
      <c r="BW8327" s="6"/>
      <c r="BX8327" s="6"/>
      <c r="BY8327" s="6"/>
      <c r="BZ8327" s="6"/>
      <c r="CA8327" s="6"/>
      <c r="CB8327" s="6"/>
      <c r="CC8327" s="6"/>
      <c r="CD8327" s="6"/>
      <c r="CE8327" s="6"/>
      <c r="CF8327" s="6"/>
      <c r="CG8327" s="6"/>
      <c r="CH8327" s="6"/>
    </row>
    <row r="8328" ht="15.15" spans="1:86">
      <c r="A8328" s="4">
        <v>44153.4266319444</v>
      </c>
      <c r="B8328" s="5" t="s">
        <v>11</v>
      </c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  <c r="BD8328" s="6"/>
      <c r="BE8328" s="6"/>
      <c r="BF8328" s="6"/>
      <c r="BG8328" s="6"/>
      <c r="BH8328" s="6"/>
      <c r="BI8328" s="6"/>
      <c r="BJ8328" s="6"/>
      <c r="BK8328" s="6"/>
      <c r="BL8328" s="6"/>
      <c r="BM8328" s="6"/>
      <c r="BN8328" s="6"/>
      <c r="BO8328" s="6" t="s">
        <v>12996</v>
      </c>
      <c r="BP8328" s="7">
        <v>89217444330</v>
      </c>
      <c r="BQ8328" s="6" t="s">
        <v>12997</v>
      </c>
      <c r="BR8328" s="6" t="s">
        <v>12998</v>
      </c>
      <c r="BS8328" s="6" t="s">
        <v>12595</v>
      </c>
      <c r="BT8328" s="7">
        <v>161</v>
      </c>
      <c r="BU8328" s="8">
        <v>44153</v>
      </c>
      <c r="BV8328" s="6"/>
      <c r="BW8328" s="6"/>
      <c r="BX8328" s="6"/>
      <c r="BY8328" s="6"/>
      <c r="BZ8328" s="6"/>
      <c r="CA8328" s="6"/>
      <c r="CB8328" s="6"/>
      <c r="CC8328" s="6"/>
      <c r="CD8328" s="6"/>
      <c r="CE8328" s="6"/>
      <c r="CF8328" s="6"/>
      <c r="CG8328" s="6"/>
      <c r="CH8328" s="6"/>
    </row>
    <row r="8329" ht="15.15" spans="1:86">
      <c r="A8329" s="4">
        <v>44153.4275578704</v>
      </c>
      <c r="B8329" s="5" t="s">
        <v>11</v>
      </c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  <c r="BD8329" s="6"/>
      <c r="BE8329" s="6"/>
      <c r="BF8329" s="6"/>
      <c r="BG8329" s="6"/>
      <c r="BH8329" s="6"/>
      <c r="BI8329" s="6"/>
      <c r="BJ8329" s="6"/>
      <c r="BK8329" s="6"/>
      <c r="BL8329" s="6"/>
      <c r="BM8329" s="6"/>
      <c r="BN8329" s="6"/>
      <c r="BO8329" s="6" t="s">
        <v>12996</v>
      </c>
      <c r="BP8329" s="7">
        <v>89217444330</v>
      </c>
      <c r="BQ8329" s="6" t="s">
        <v>12997</v>
      </c>
      <c r="BR8329" s="6" t="s">
        <v>13003</v>
      </c>
      <c r="BS8329" s="6" t="s">
        <v>12595</v>
      </c>
      <c r="BT8329" s="7">
        <v>161</v>
      </c>
      <c r="BU8329" s="8">
        <v>44153</v>
      </c>
      <c r="BV8329" s="6"/>
      <c r="BW8329" s="6"/>
      <c r="BX8329" s="6"/>
      <c r="BY8329" s="6"/>
      <c r="BZ8329" s="6"/>
      <c r="CA8329" s="6"/>
      <c r="CB8329" s="6"/>
      <c r="CC8329" s="6"/>
      <c r="CD8329" s="6"/>
      <c r="CE8329" s="6"/>
      <c r="CF8329" s="6"/>
      <c r="CG8329" s="6"/>
      <c r="CH8329" s="6"/>
    </row>
    <row r="8330" ht="15.15" hidden="1" spans="1:86">
      <c r="A8330" s="4">
        <v>44153.4278819444</v>
      </c>
      <c r="B8330" s="6" t="s">
        <v>365</v>
      </c>
      <c r="C8330" s="6" t="s">
        <v>19632</v>
      </c>
      <c r="D8330" s="6">
        <v>79312292846</v>
      </c>
      <c r="E8330" s="6" t="s">
        <v>19633</v>
      </c>
      <c r="F8330" s="6" t="s">
        <v>19634</v>
      </c>
      <c r="G8330" s="6" t="s">
        <v>18917</v>
      </c>
      <c r="H8330" s="7">
        <v>902</v>
      </c>
      <c r="I8330" s="8">
        <v>44153</v>
      </c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  <c r="BD8330" s="6"/>
      <c r="BE8330" s="6"/>
      <c r="BF8330" s="6"/>
      <c r="BG8330" s="6"/>
      <c r="BH8330" s="6"/>
      <c r="BI8330" s="6"/>
      <c r="BJ8330" s="6"/>
      <c r="BK8330" s="6"/>
      <c r="BL8330" s="6"/>
      <c r="BM8330" s="6"/>
      <c r="BN8330" s="6"/>
      <c r="BO8330" s="6"/>
      <c r="BP8330" s="6"/>
      <c r="BQ8330" s="6"/>
      <c r="BR8330" s="6"/>
      <c r="BS8330" s="6"/>
      <c r="BT8330" s="6"/>
      <c r="BU8330" s="6"/>
      <c r="BV8330" s="6"/>
      <c r="BW8330" s="6"/>
      <c r="BX8330" s="6"/>
      <c r="BY8330" s="6"/>
      <c r="BZ8330" s="6"/>
      <c r="CA8330" s="6"/>
      <c r="CB8330" s="6"/>
      <c r="CC8330" s="6"/>
      <c r="CD8330" s="6"/>
      <c r="CE8330" s="6"/>
      <c r="CF8330" s="6"/>
      <c r="CG8330" s="6"/>
      <c r="CH8330" s="6"/>
    </row>
    <row r="8331" ht="15.15" hidden="1" spans="1:86">
      <c r="A8331" s="4">
        <v>44153.4280902778</v>
      </c>
      <c r="B8331" s="5" t="s">
        <v>169</v>
      </c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 t="s">
        <v>19635</v>
      </c>
      <c r="Y8331" s="6" t="s">
        <v>19636</v>
      </c>
      <c r="Z8331" s="6" t="s">
        <v>19637</v>
      </c>
      <c r="AA8331" s="6" t="s">
        <v>19638</v>
      </c>
      <c r="AB8331" s="6" t="s">
        <v>19639</v>
      </c>
      <c r="AC8331" s="7">
        <v>801</v>
      </c>
      <c r="AD8331" s="8">
        <v>44152</v>
      </c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  <c r="AU8331" s="6"/>
      <c r="AV8331" s="6"/>
      <c r="AW8331" s="6"/>
      <c r="AX8331" s="6"/>
      <c r="AY8331" s="6"/>
      <c r="AZ8331" s="6"/>
      <c r="BA8331" s="6"/>
      <c r="BB8331" s="6"/>
      <c r="BC8331" s="6"/>
      <c r="BD8331" s="6"/>
      <c r="BE8331" s="6"/>
      <c r="BF8331" s="6"/>
      <c r="BG8331" s="6"/>
      <c r="BH8331" s="6"/>
      <c r="BI8331" s="6"/>
      <c r="BJ8331" s="6"/>
      <c r="BK8331" s="6"/>
      <c r="BL8331" s="6"/>
      <c r="BM8331" s="6"/>
      <c r="BN8331" s="6"/>
      <c r="BO8331" s="6"/>
      <c r="BP8331" s="6"/>
      <c r="BQ8331" s="6"/>
      <c r="BR8331" s="6"/>
      <c r="BS8331" s="6"/>
      <c r="BT8331" s="6"/>
      <c r="BU8331" s="6"/>
      <c r="BV8331" s="6"/>
      <c r="BW8331" s="6"/>
      <c r="BX8331" s="6"/>
      <c r="BY8331" s="6"/>
      <c r="BZ8331" s="6"/>
      <c r="CA8331" s="6"/>
      <c r="CB8331" s="6"/>
      <c r="CC8331" s="6"/>
      <c r="CD8331" s="6"/>
      <c r="CE8331" s="6"/>
      <c r="CF8331" s="6"/>
      <c r="CG8331" s="6"/>
      <c r="CH8331" s="6"/>
    </row>
    <row r="8332" ht="15.15" spans="1:86">
      <c r="A8332" s="4">
        <v>44153.4366203704</v>
      </c>
      <c r="B8332" s="5" t="s">
        <v>11</v>
      </c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  <c r="BD8332" s="6"/>
      <c r="BE8332" s="6"/>
      <c r="BF8332" s="6"/>
      <c r="BG8332" s="6"/>
      <c r="BH8332" s="6"/>
      <c r="BI8332" s="6"/>
      <c r="BJ8332" s="6"/>
      <c r="BK8332" s="6"/>
      <c r="BL8332" s="6"/>
      <c r="BM8332" s="6"/>
      <c r="BN8332" s="6"/>
      <c r="BO8332" s="6" t="s">
        <v>19605</v>
      </c>
      <c r="BP8332" s="6" t="s">
        <v>19606</v>
      </c>
      <c r="BQ8332" s="6" t="s">
        <v>19607</v>
      </c>
      <c r="BR8332" s="6" t="s">
        <v>19608</v>
      </c>
      <c r="BS8332" s="6" t="s">
        <v>9962</v>
      </c>
      <c r="BT8332" s="7">
        <v>115</v>
      </c>
      <c r="BU8332" s="8">
        <v>44149</v>
      </c>
      <c r="BV8332" s="6"/>
      <c r="BW8332" s="6"/>
      <c r="BX8332" s="6"/>
      <c r="BY8332" s="6"/>
      <c r="BZ8332" s="6"/>
      <c r="CA8332" s="6"/>
      <c r="CB8332" s="6"/>
      <c r="CC8332" s="6"/>
      <c r="CD8332" s="6"/>
      <c r="CE8332" s="6"/>
      <c r="CF8332" s="6"/>
      <c r="CG8332" s="6"/>
      <c r="CH8332" s="6"/>
    </row>
    <row r="8333" ht="15.15" hidden="1" spans="1:86">
      <c r="A8333" s="4">
        <v>44153.4447222222</v>
      </c>
      <c r="B8333" s="5" t="s">
        <v>125</v>
      </c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 t="s">
        <v>19640</v>
      </c>
      <c r="AT8333" s="7">
        <v>89219472892</v>
      </c>
      <c r="AU8333" s="6"/>
      <c r="AV8333" s="6" t="s">
        <v>19641</v>
      </c>
      <c r="AW8333" s="6" t="s">
        <v>7262</v>
      </c>
      <c r="AX8333" s="7">
        <v>103</v>
      </c>
      <c r="AY8333" s="8">
        <v>44144</v>
      </c>
      <c r="AZ8333" s="6"/>
      <c r="BA8333" s="6"/>
      <c r="BB8333" s="6"/>
      <c r="BC8333" s="6"/>
      <c r="BD8333" s="6"/>
      <c r="BE8333" s="6"/>
      <c r="BF8333" s="6"/>
      <c r="BG8333" s="6"/>
      <c r="BH8333" s="6"/>
      <c r="BI8333" s="6"/>
      <c r="BJ8333" s="6"/>
      <c r="BK8333" s="6"/>
      <c r="BL8333" s="6"/>
      <c r="BM8333" s="6"/>
      <c r="BN8333" s="6"/>
      <c r="BO8333" s="6"/>
      <c r="BP8333" s="6"/>
      <c r="BQ8333" s="6"/>
      <c r="BR8333" s="6"/>
      <c r="BS8333" s="6"/>
      <c r="BT8333" s="6"/>
      <c r="BU8333" s="6"/>
      <c r="BV8333" s="6"/>
      <c r="BW8333" s="6"/>
      <c r="BX8333" s="6"/>
      <c r="BY8333" s="6"/>
      <c r="BZ8333" s="6"/>
      <c r="CA8333" s="6"/>
      <c r="CB8333" s="6"/>
      <c r="CC8333" s="6"/>
      <c r="CD8333" s="6"/>
      <c r="CE8333" s="6"/>
      <c r="CF8333" s="6"/>
      <c r="CG8333" s="6"/>
      <c r="CH8333" s="6"/>
    </row>
    <row r="8334" ht="15.15" hidden="1" spans="1:86">
      <c r="A8334" s="4">
        <v>44153.4459490741</v>
      </c>
      <c r="B8334" s="5" t="s">
        <v>125</v>
      </c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 t="s">
        <v>9695</v>
      </c>
      <c r="AT8334" s="7">
        <v>89218619870</v>
      </c>
      <c r="AU8334" s="6"/>
      <c r="AV8334" s="6" t="s">
        <v>9696</v>
      </c>
      <c r="AW8334" s="6" t="s">
        <v>7262</v>
      </c>
      <c r="AX8334" s="7">
        <v>103</v>
      </c>
      <c r="AY8334" s="8">
        <v>44144</v>
      </c>
      <c r="AZ8334" s="6"/>
      <c r="BA8334" s="6"/>
      <c r="BB8334" s="6"/>
      <c r="BC8334" s="6"/>
      <c r="BD8334" s="6"/>
      <c r="BE8334" s="6"/>
      <c r="BF8334" s="6"/>
      <c r="BG8334" s="6"/>
      <c r="BH8334" s="6"/>
      <c r="BI8334" s="6"/>
      <c r="BJ8334" s="6"/>
      <c r="BK8334" s="6"/>
      <c r="BL8334" s="6"/>
      <c r="BM8334" s="6"/>
      <c r="BN8334" s="6"/>
      <c r="BO8334" s="6"/>
      <c r="BP8334" s="6"/>
      <c r="BQ8334" s="6"/>
      <c r="BR8334" s="6"/>
      <c r="BS8334" s="6"/>
      <c r="BT8334" s="6"/>
      <c r="BU8334" s="6"/>
      <c r="BV8334" s="6"/>
      <c r="BW8334" s="6"/>
      <c r="BX8334" s="6"/>
      <c r="BY8334" s="6"/>
      <c r="BZ8334" s="6"/>
      <c r="CA8334" s="6"/>
      <c r="CB8334" s="6"/>
      <c r="CC8334" s="6"/>
      <c r="CD8334" s="6"/>
      <c r="CE8334" s="6"/>
      <c r="CF8334" s="6"/>
      <c r="CG8334" s="6"/>
      <c r="CH8334" s="6"/>
    </row>
    <row r="8335" ht="15.15" hidden="1" spans="1:86">
      <c r="A8335" s="4">
        <v>44153.4493865741</v>
      </c>
      <c r="B8335" s="5" t="s">
        <v>125</v>
      </c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 t="s">
        <v>19642</v>
      </c>
      <c r="AT8335" s="7">
        <v>89112735942</v>
      </c>
      <c r="AU8335" s="6"/>
      <c r="AV8335" s="6" t="s">
        <v>19643</v>
      </c>
      <c r="AW8335" s="6" t="s">
        <v>19644</v>
      </c>
      <c r="AX8335" s="7">
        <v>103</v>
      </c>
      <c r="AY8335" s="8">
        <v>44144</v>
      </c>
      <c r="AZ8335" s="6"/>
      <c r="BA8335" s="6"/>
      <c r="BB8335" s="6"/>
      <c r="BC8335" s="6"/>
      <c r="BD8335" s="6"/>
      <c r="BE8335" s="6"/>
      <c r="BF8335" s="6"/>
      <c r="BG8335" s="6"/>
      <c r="BH8335" s="6"/>
      <c r="BI8335" s="6"/>
      <c r="BJ8335" s="6"/>
      <c r="BK8335" s="6"/>
      <c r="BL8335" s="6"/>
      <c r="BM8335" s="6"/>
      <c r="BN8335" s="6"/>
      <c r="BO8335" s="6"/>
      <c r="BP8335" s="6"/>
      <c r="BQ8335" s="6"/>
      <c r="BR8335" s="6"/>
      <c r="BS8335" s="6"/>
      <c r="BT8335" s="6"/>
      <c r="BU8335" s="6"/>
      <c r="BV8335" s="6"/>
      <c r="BW8335" s="6"/>
      <c r="BX8335" s="6"/>
      <c r="BY8335" s="6"/>
      <c r="BZ8335" s="6"/>
      <c r="CA8335" s="6"/>
      <c r="CB8335" s="6"/>
      <c r="CC8335" s="6"/>
      <c r="CD8335" s="6"/>
      <c r="CE8335" s="6"/>
      <c r="CF8335" s="6"/>
      <c r="CG8335" s="6"/>
      <c r="CH8335" s="6"/>
    </row>
    <row r="8336" ht="15.15" hidden="1" spans="1:86">
      <c r="A8336" s="4">
        <v>44153.4495486111</v>
      </c>
      <c r="B8336" s="5" t="s">
        <v>169</v>
      </c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 t="s">
        <v>19645</v>
      </c>
      <c r="Y8336" s="7">
        <v>89219379911</v>
      </c>
      <c r="Z8336" s="7">
        <v>9219371199</v>
      </c>
      <c r="AA8336" s="6" t="s">
        <v>19646</v>
      </c>
      <c r="AB8336" s="6" t="s">
        <v>1573</v>
      </c>
      <c r="AC8336" s="7">
        <v>115</v>
      </c>
      <c r="AD8336" s="8">
        <v>44153</v>
      </c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  <c r="BD8336" s="6"/>
      <c r="BE8336" s="6"/>
      <c r="BF8336" s="6"/>
      <c r="BG8336" s="6"/>
      <c r="BH8336" s="6"/>
      <c r="BI8336" s="6"/>
      <c r="BJ8336" s="6"/>
      <c r="BK8336" s="6"/>
      <c r="BL8336" s="6"/>
      <c r="BM8336" s="6"/>
      <c r="BN8336" s="6"/>
      <c r="BO8336" s="6"/>
      <c r="BP8336" s="6"/>
      <c r="BQ8336" s="6"/>
      <c r="BR8336" s="6"/>
      <c r="BS8336" s="6"/>
      <c r="BT8336" s="6"/>
      <c r="BU8336" s="6"/>
      <c r="BV8336" s="6"/>
      <c r="BW8336" s="6"/>
      <c r="BX8336" s="6"/>
      <c r="BY8336" s="6"/>
      <c r="BZ8336" s="6"/>
      <c r="CA8336" s="6"/>
      <c r="CB8336" s="6"/>
      <c r="CC8336" s="6"/>
      <c r="CD8336" s="6"/>
      <c r="CE8336" s="6"/>
      <c r="CF8336" s="6"/>
      <c r="CG8336" s="6"/>
      <c r="CH8336" s="6"/>
    </row>
    <row r="8337" ht="15.15" hidden="1" spans="1:86">
      <c r="A8337" s="4">
        <v>44153.4509490741</v>
      </c>
      <c r="B8337" s="5" t="s">
        <v>125</v>
      </c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 t="s">
        <v>19647</v>
      </c>
      <c r="AT8337" s="7">
        <v>89213658054</v>
      </c>
      <c r="AU8337" s="6"/>
      <c r="AV8337" s="6" t="s">
        <v>19648</v>
      </c>
      <c r="AW8337" s="6" t="s">
        <v>19644</v>
      </c>
      <c r="AX8337" s="7">
        <v>103</v>
      </c>
      <c r="AY8337" s="8">
        <v>44144</v>
      </c>
      <c r="AZ8337" s="6"/>
      <c r="BA8337" s="6"/>
      <c r="BB8337" s="6"/>
      <c r="BC8337" s="6"/>
      <c r="BD8337" s="6"/>
      <c r="BE8337" s="6"/>
      <c r="BF8337" s="6"/>
      <c r="BG8337" s="6"/>
      <c r="BH8337" s="6"/>
      <c r="BI8337" s="6"/>
      <c r="BJ8337" s="6"/>
      <c r="BK8337" s="6"/>
      <c r="BL8337" s="6"/>
      <c r="BM8337" s="6"/>
      <c r="BN8337" s="6"/>
      <c r="BO8337" s="6"/>
      <c r="BP8337" s="6"/>
      <c r="BQ8337" s="6"/>
      <c r="BR8337" s="6"/>
      <c r="BS8337" s="6"/>
      <c r="BT8337" s="6"/>
      <c r="BU8337" s="6"/>
      <c r="BV8337" s="6"/>
      <c r="BW8337" s="6"/>
      <c r="BX8337" s="6"/>
      <c r="BY8337" s="6"/>
      <c r="BZ8337" s="6"/>
      <c r="CA8337" s="6"/>
      <c r="CB8337" s="6"/>
      <c r="CC8337" s="6"/>
      <c r="CD8337" s="6"/>
      <c r="CE8337" s="6"/>
      <c r="CF8337" s="6"/>
      <c r="CG8337" s="6"/>
      <c r="CH8337" s="6"/>
    </row>
    <row r="8338" ht="15.15" hidden="1" spans="1:86">
      <c r="A8338" s="4">
        <v>44153.4529398148</v>
      </c>
      <c r="B8338" s="5" t="s">
        <v>65</v>
      </c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 t="s">
        <v>19649</v>
      </c>
      <c r="R8338" s="6">
        <v>79213206818</v>
      </c>
      <c r="S8338" s="6" t="s">
        <v>19650</v>
      </c>
      <c r="T8338" s="6" t="s">
        <v>19651</v>
      </c>
      <c r="U8338" s="6" t="s">
        <v>4856</v>
      </c>
      <c r="V8338" s="7">
        <v>101</v>
      </c>
      <c r="W8338" s="8">
        <v>44153</v>
      </c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  <c r="BD8338" s="6"/>
      <c r="BE8338" s="6"/>
      <c r="BF8338" s="6"/>
      <c r="BG8338" s="6"/>
      <c r="BH8338" s="6"/>
      <c r="BI8338" s="6"/>
      <c r="BJ8338" s="6"/>
      <c r="BK8338" s="6"/>
      <c r="BL8338" s="6"/>
      <c r="BM8338" s="6"/>
      <c r="BN8338" s="6"/>
      <c r="BO8338" s="6"/>
      <c r="BP8338" s="6"/>
      <c r="BQ8338" s="6"/>
      <c r="BR8338" s="6"/>
      <c r="BS8338" s="6"/>
      <c r="BT8338" s="6"/>
      <c r="BU8338" s="6"/>
      <c r="BV8338" s="6"/>
      <c r="BW8338" s="6"/>
      <c r="BX8338" s="6"/>
      <c r="BY8338" s="6"/>
      <c r="BZ8338" s="6"/>
      <c r="CA8338" s="6"/>
      <c r="CB8338" s="6"/>
      <c r="CC8338" s="6"/>
      <c r="CD8338" s="6"/>
      <c r="CE8338" s="6"/>
      <c r="CF8338" s="6"/>
      <c r="CG8338" s="6"/>
      <c r="CH8338" s="6"/>
    </row>
    <row r="8339" ht="15.15" hidden="1" spans="1:86">
      <c r="A8339" s="4">
        <v>44153.4537847222</v>
      </c>
      <c r="B8339" s="5" t="s">
        <v>65</v>
      </c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 t="s">
        <v>19649</v>
      </c>
      <c r="R8339" s="6">
        <v>79213206818</v>
      </c>
      <c r="S8339" s="6" t="s">
        <v>19650</v>
      </c>
      <c r="T8339" s="6" t="s">
        <v>19651</v>
      </c>
      <c r="U8339" s="6" t="s">
        <v>4856</v>
      </c>
      <c r="V8339" s="7">
        <v>101</v>
      </c>
      <c r="W8339" s="8">
        <v>44153</v>
      </c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  <c r="BD8339" s="6"/>
      <c r="BE8339" s="6"/>
      <c r="BF8339" s="6"/>
      <c r="BG8339" s="6"/>
      <c r="BH8339" s="6"/>
      <c r="BI8339" s="6"/>
      <c r="BJ8339" s="6"/>
      <c r="BK8339" s="6"/>
      <c r="BL8339" s="6"/>
      <c r="BM8339" s="6"/>
      <c r="BN8339" s="6"/>
      <c r="BO8339" s="6"/>
      <c r="BP8339" s="6"/>
      <c r="BQ8339" s="6"/>
      <c r="BR8339" s="6"/>
      <c r="BS8339" s="6"/>
      <c r="BT8339" s="6"/>
      <c r="BU8339" s="6"/>
      <c r="BV8339" s="6"/>
      <c r="BW8339" s="6"/>
      <c r="BX8339" s="6"/>
      <c r="BY8339" s="6"/>
      <c r="BZ8339" s="6"/>
      <c r="CA8339" s="6"/>
      <c r="CB8339" s="6"/>
      <c r="CC8339" s="6"/>
      <c r="CD8339" s="6"/>
      <c r="CE8339" s="6"/>
      <c r="CF8339" s="6"/>
      <c r="CG8339" s="6"/>
      <c r="CH8339" s="6"/>
    </row>
    <row r="8340" ht="15.15" hidden="1" spans="1:86">
      <c r="A8340" s="4">
        <v>44153.4565393518</v>
      </c>
      <c r="B8340" s="5" t="s">
        <v>65</v>
      </c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 t="s">
        <v>19649</v>
      </c>
      <c r="R8340" s="6">
        <f>7-921-3206818</f>
        <v>-3207732</v>
      </c>
      <c r="S8340" s="6" t="s">
        <v>19650</v>
      </c>
      <c r="T8340" s="6" t="s">
        <v>19651</v>
      </c>
      <c r="U8340" s="6" t="s">
        <v>19652</v>
      </c>
      <c r="V8340" s="7">
        <v>101</v>
      </c>
      <c r="W8340" s="8">
        <v>44153</v>
      </c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  <c r="BD8340" s="6"/>
      <c r="BE8340" s="6"/>
      <c r="BF8340" s="6"/>
      <c r="BG8340" s="6"/>
      <c r="BH8340" s="6"/>
      <c r="BI8340" s="6"/>
      <c r="BJ8340" s="6"/>
      <c r="BK8340" s="6"/>
      <c r="BL8340" s="6"/>
      <c r="BM8340" s="6"/>
      <c r="BN8340" s="6"/>
      <c r="BO8340" s="6"/>
      <c r="BP8340" s="6"/>
      <c r="BQ8340" s="6"/>
      <c r="BR8340" s="6"/>
      <c r="BS8340" s="6"/>
      <c r="BT8340" s="6"/>
      <c r="BU8340" s="6"/>
      <c r="BV8340" s="6"/>
      <c r="BW8340" s="6"/>
      <c r="BX8340" s="6"/>
      <c r="BY8340" s="6"/>
      <c r="BZ8340" s="6"/>
      <c r="CA8340" s="6"/>
      <c r="CB8340" s="6"/>
      <c r="CC8340" s="6"/>
      <c r="CD8340" s="6"/>
      <c r="CE8340" s="6"/>
      <c r="CF8340" s="6"/>
      <c r="CG8340" s="6"/>
      <c r="CH8340" s="6"/>
    </row>
    <row r="8341" ht="15.15" hidden="1" spans="1:86">
      <c r="A8341" s="4">
        <v>44153.4580208333</v>
      </c>
      <c r="B8341" s="5" t="s">
        <v>65</v>
      </c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 t="s">
        <v>19649</v>
      </c>
      <c r="R8341" s="6" t="s">
        <v>19653</v>
      </c>
      <c r="S8341" s="6">
        <f>7-921-3206818</f>
        <v>-3207732</v>
      </c>
      <c r="T8341" s="6" t="s">
        <v>19651</v>
      </c>
      <c r="U8341" s="6" t="s">
        <v>19652</v>
      </c>
      <c r="V8341" s="7">
        <v>101</v>
      </c>
      <c r="W8341" s="8">
        <v>44153</v>
      </c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  <c r="BD8341" s="6"/>
      <c r="BE8341" s="6"/>
      <c r="BF8341" s="6"/>
      <c r="BG8341" s="6"/>
      <c r="BH8341" s="6"/>
      <c r="BI8341" s="6"/>
      <c r="BJ8341" s="6"/>
      <c r="BK8341" s="6"/>
      <c r="BL8341" s="6"/>
      <c r="BM8341" s="6"/>
      <c r="BN8341" s="6"/>
      <c r="BO8341" s="6"/>
      <c r="BP8341" s="6"/>
      <c r="BQ8341" s="6"/>
      <c r="BR8341" s="6"/>
      <c r="BS8341" s="6"/>
      <c r="BT8341" s="6"/>
      <c r="BU8341" s="6"/>
      <c r="BV8341" s="6"/>
      <c r="BW8341" s="6"/>
      <c r="BX8341" s="6"/>
      <c r="BY8341" s="6"/>
      <c r="BZ8341" s="6"/>
      <c r="CA8341" s="6"/>
      <c r="CB8341" s="6"/>
      <c r="CC8341" s="6"/>
      <c r="CD8341" s="6"/>
      <c r="CE8341" s="6"/>
      <c r="CF8341" s="6"/>
      <c r="CG8341" s="6"/>
      <c r="CH8341" s="6"/>
    </row>
    <row r="8342" ht="15.15" hidden="1" spans="1:86">
      <c r="A8342" s="4">
        <v>44153.4764467593</v>
      </c>
      <c r="B8342" s="5" t="s">
        <v>27</v>
      </c>
      <c r="C8342" s="6"/>
      <c r="D8342" s="6"/>
      <c r="E8342" s="6"/>
      <c r="F8342" s="6"/>
      <c r="G8342" s="6"/>
      <c r="H8342" s="6"/>
      <c r="I8342" s="6"/>
      <c r="J8342" s="6" t="s">
        <v>19654</v>
      </c>
      <c r="K8342" s="6">
        <v>79216565622</v>
      </c>
      <c r="L8342" s="6" t="s">
        <v>19655</v>
      </c>
      <c r="M8342" s="6" t="s">
        <v>19656</v>
      </c>
      <c r="N8342" s="6" t="s">
        <v>19657</v>
      </c>
      <c r="O8342" s="7">
        <v>101</v>
      </c>
      <c r="P8342" s="8">
        <v>44144</v>
      </c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  <c r="BD8342" s="6"/>
      <c r="BE8342" s="6"/>
      <c r="BF8342" s="6"/>
      <c r="BG8342" s="6"/>
      <c r="BH8342" s="6"/>
      <c r="BI8342" s="6"/>
      <c r="BJ8342" s="6"/>
      <c r="BK8342" s="6"/>
      <c r="BL8342" s="6"/>
      <c r="BM8342" s="6"/>
      <c r="BN8342" s="6"/>
      <c r="BO8342" s="6"/>
      <c r="BP8342" s="6"/>
      <c r="BQ8342" s="6"/>
      <c r="BR8342" s="6"/>
      <c r="BS8342" s="6"/>
      <c r="BT8342" s="6"/>
      <c r="BU8342" s="6"/>
      <c r="BV8342" s="6"/>
      <c r="BW8342" s="6"/>
      <c r="BX8342" s="6"/>
      <c r="BY8342" s="6"/>
      <c r="BZ8342" s="6"/>
      <c r="CA8342" s="6"/>
      <c r="CB8342" s="6"/>
      <c r="CC8342" s="6"/>
      <c r="CD8342" s="6"/>
      <c r="CE8342" s="6"/>
      <c r="CF8342" s="6"/>
      <c r="CG8342" s="6"/>
      <c r="CH8342" s="6"/>
    </row>
    <row r="8343" ht="15.15" spans="1:86">
      <c r="A8343" s="4">
        <v>44153.4799537037</v>
      </c>
      <c r="B8343" s="5" t="s">
        <v>11</v>
      </c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  <c r="BD8343" s="6"/>
      <c r="BE8343" s="6"/>
      <c r="BF8343" s="6"/>
      <c r="BG8343" s="6"/>
      <c r="BH8343" s="6"/>
      <c r="BI8343" s="6"/>
      <c r="BJ8343" s="6"/>
      <c r="BK8343" s="6"/>
      <c r="BL8343" s="6"/>
      <c r="BM8343" s="6"/>
      <c r="BN8343" s="6"/>
      <c r="BO8343" s="6" t="s">
        <v>19658</v>
      </c>
      <c r="BP8343" s="6">
        <v>79117291111</v>
      </c>
      <c r="BQ8343" s="6" t="s">
        <v>19659</v>
      </c>
      <c r="BR8343" s="6" t="s">
        <v>19660</v>
      </c>
      <c r="BS8343" s="6" t="s">
        <v>218</v>
      </c>
      <c r="BT8343" s="7">
        <v>1</v>
      </c>
      <c r="BU8343" s="8">
        <v>44153</v>
      </c>
      <c r="BV8343" s="6"/>
      <c r="BW8343" s="6"/>
      <c r="BX8343" s="6"/>
      <c r="BY8343" s="6"/>
      <c r="BZ8343" s="6"/>
      <c r="CA8343" s="6"/>
      <c r="CB8343" s="6"/>
      <c r="CC8343" s="6"/>
      <c r="CD8343" s="6"/>
      <c r="CE8343" s="6"/>
      <c r="CF8343" s="6"/>
      <c r="CG8343" s="6"/>
      <c r="CH8343" s="6"/>
    </row>
    <row r="8344" ht="15.15" hidden="1" spans="1:86">
      <c r="A8344" s="4">
        <v>44153.4890277778</v>
      </c>
      <c r="B8344" s="6" t="s">
        <v>365</v>
      </c>
      <c r="C8344" s="6" t="s">
        <v>19661</v>
      </c>
      <c r="D8344" s="6" t="s">
        <v>19662</v>
      </c>
      <c r="E8344" s="6" t="s">
        <v>19663</v>
      </c>
      <c r="F8344" s="6" t="s">
        <v>19664</v>
      </c>
      <c r="G8344" s="6" t="s">
        <v>19484</v>
      </c>
      <c r="H8344" s="7">
        <v>903</v>
      </c>
      <c r="I8344" s="8">
        <v>44153</v>
      </c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6"/>
      <c r="AV8344" s="6"/>
      <c r="AW8344" s="6"/>
      <c r="AX8344" s="6"/>
      <c r="AY8344" s="6"/>
      <c r="AZ8344" s="6"/>
      <c r="BA8344" s="6"/>
      <c r="BB8344" s="6"/>
      <c r="BC8344" s="6"/>
      <c r="BD8344" s="6"/>
      <c r="BE8344" s="6"/>
      <c r="BF8344" s="6"/>
      <c r="BG8344" s="6"/>
      <c r="BH8344" s="6"/>
      <c r="BI8344" s="6"/>
      <c r="BJ8344" s="6"/>
      <c r="BK8344" s="6"/>
      <c r="BL8344" s="6"/>
      <c r="BM8344" s="6"/>
      <c r="BN8344" s="6"/>
      <c r="BO8344" s="6"/>
      <c r="BP8344" s="6"/>
      <c r="BQ8344" s="6"/>
      <c r="BR8344" s="6"/>
      <c r="BS8344" s="6"/>
      <c r="BT8344" s="6"/>
      <c r="BU8344" s="6"/>
      <c r="BV8344" s="6"/>
      <c r="BW8344" s="6"/>
      <c r="BX8344" s="6"/>
      <c r="BY8344" s="6"/>
      <c r="BZ8344" s="6"/>
      <c r="CA8344" s="6"/>
      <c r="CB8344" s="6"/>
      <c r="CC8344" s="6"/>
      <c r="CD8344" s="6"/>
      <c r="CE8344" s="6"/>
      <c r="CF8344" s="6"/>
      <c r="CG8344" s="6"/>
      <c r="CH8344" s="6"/>
    </row>
    <row r="8345" ht="15.15" spans="1:86">
      <c r="A8345" s="4">
        <v>44153.5059027778</v>
      </c>
      <c r="B8345" s="5" t="s">
        <v>11</v>
      </c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  <c r="BD8345" s="6"/>
      <c r="BE8345" s="6"/>
      <c r="BF8345" s="6"/>
      <c r="BG8345" s="6"/>
      <c r="BH8345" s="6"/>
      <c r="BI8345" s="6"/>
      <c r="BJ8345" s="6"/>
      <c r="BK8345" s="6"/>
      <c r="BL8345" s="6"/>
      <c r="BM8345" s="6"/>
      <c r="BN8345" s="6"/>
      <c r="BO8345" s="6" t="s">
        <v>6226</v>
      </c>
      <c r="BP8345" s="7">
        <v>89062779207</v>
      </c>
      <c r="BQ8345" s="6" t="s">
        <v>6227</v>
      </c>
      <c r="BR8345" s="6" t="s">
        <v>6228</v>
      </c>
      <c r="BS8345" s="6" t="s">
        <v>9962</v>
      </c>
      <c r="BT8345" s="7">
        <v>115</v>
      </c>
      <c r="BU8345" s="8">
        <v>44153</v>
      </c>
      <c r="BV8345" s="6"/>
      <c r="BW8345" s="6"/>
      <c r="BX8345" s="6"/>
      <c r="BY8345" s="6"/>
      <c r="BZ8345" s="6"/>
      <c r="CA8345" s="6"/>
      <c r="CB8345" s="6"/>
      <c r="CC8345" s="6"/>
      <c r="CD8345" s="6"/>
      <c r="CE8345" s="6"/>
      <c r="CF8345" s="6"/>
      <c r="CG8345" s="6"/>
      <c r="CH8345" s="6"/>
    </row>
    <row r="8346" ht="15.15" spans="1:86">
      <c r="A8346" s="4">
        <v>44153.5087268519</v>
      </c>
      <c r="B8346" s="5" t="s">
        <v>11</v>
      </c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  <c r="BD8346" s="6"/>
      <c r="BE8346" s="6"/>
      <c r="BF8346" s="6"/>
      <c r="BG8346" s="6"/>
      <c r="BH8346" s="6"/>
      <c r="BI8346" s="6"/>
      <c r="BJ8346" s="6"/>
      <c r="BK8346" s="6"/>
      <c r="BL8346" s="6"/>
      <c r="BM8346" s="6"/>
      <c r="BN8346" s="6"/>
      <c r="BO8346" s="6" t="s">
        <v>19665</v>
      </c>
      <c r="BP8346" s="6">
        <v>79627162303</v>
      </c>
      <c r="BQ8346" s="6" t="s">
        <v>19666</v>
      </c>
      <c r="BR8346" s="6" t="s">
        <v>19667</v>
      </c>
      <c r="BS8346" s="6" t="s">
        <v>19668</v>
      </c>
      <c r="BT8346" s="7">
        <v>115</v>
      </c>
      <c r="BU8346" s="8">
        <v>44153</v>
      </c>
      <c r="BV8346" s="6"/>
      <c r="BW8346" s="6"/>
      <c r="BX8346" s="6"/>
      <c r="BY8346" s="6"/>
      <c r="BZ8346" s="6"/>
      <c r="CA8346" s="6"/>
      <c r="CB8346" s="6"/>
      <c r="CC8346" s="6"/>
      <c r="CD8346" s="6"/>
      <c r="CE8346" s="6"/>
      <c r="CF8346" s="6"/>
      <c r="CG8346" s="6"/>
      <c r="CH8346" s="6"/>
    </row>
    <row r="8347" ht="15.15" spans="1:86">
      <c r="A8347" s="4">
        <v>44153.5136458333</v>
      </c>
      <c r="B8347" s="5" t="s">
        <v>11</v>
      </c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  <c r="BD8347" s="6"/>
      <c r="BE8347" s="6"/>
      <c r="BF8347" s="6"/>
      <c r="BG8347" s="6"/>
      <c r="BH8347" s="6"/>
      <c r="BI8347" s="6"/>
      <c r="BJ8347" s="6"/>
      <c r="BK8347" s="6"/>
      <c r="BL8347" s="6"/>
      <c r="BM8347" s="6"/>
      <c r="BN8347" s="6"/>
      <c r="BO8347" s="6" t="s">
        <v>6226</v>
      </c>
      <c r="BP8347" s="7">
        <v>89062779207</v>
      </c>
      <c r="BQ8347" s="6" t="s">
        <v>6227</v>
      </c>
      <c r="BR8347" s="6" t="s">
        <v>6228</v>
      </c>
      <c r="BS8347" s="6" t="s">
        <v>9962</v>
      </c>
      <c r="BT8347" s="7">
        <v>208</v>
      </c>
      <c r="BU8347" s="8">
        <v>44144</v>
      </c>
      <c r="BV8347" s="6"/>
      <c r="BW8347" s="6"/>
      <c r="BX8347" s="6"/>
      <c r="BY8347" s="6"/>
      <c r="BZ8347" s="6"/>
      <c r="CA8347" s="6"/>
      <c r="CB8347" s="6"/>
      <c r="CC8347" s="6"/>
      <c r="CD8347" s="6"/>
      <c r="CE8347" s="6"/>
      <c r="CF8347" s="6"/>
      <c r="CG8347" s="6"/>
      <c r="CH8347" s="6"/>
    </row>
    <row r="8348" ht="15.15" spans="1:86">
      <c r="A8348" s="4">
        <v>44153.5136805556</v>
      </c>
      <c r="B8348" s="5" t="s">
        <v>11</v>
      </c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  <c r="BD8348" s="6"/>
      <c r="BE8348" s="6"/>
      <c r="BF8348" s="6"/>
      <c r="BG8348" s="6"/>
      <c r="BH8348" s="6"/>
      <c r="BI8348" s="6"/>
      <c r="BJ8348" s="6"/>
      <c r="BK8348" s="6"/>
      <c r="BL8348" s="6"/>
      <c r="BM8348" s="6"/>
      <c r="BN8348" s="6"/>
      <c r="BO8348" s="6" t="s">
        <v>19669</v>
      </c>
      <c r="BP8348" s="7">
        <v>79112570322</v>
      </c>
      <c r="BQ8348" s="6" t="s">
        <v>19670</v>
      </c>
      <c r="BR8348" s="6" t="s">
        <v>19671</v>
      </c>
      <c r="BS8348" s="6" t="s">
        <v>9962</v>
      </c>
      <c r="BT8348" s="7">
        <v>208</v>
      </c>
      <c r="BU8348" s="8">
        <v>44153</v>
      </c>
      <c r="BV8348" s="6"/>
      <c r="BW8348" s="6"/>
      <c r="BX8348" s="6"/>
      <c r="BY8348" s="6"/>
      <c r="BZ8348" s="6"/>
      <c r="CA8348" s="6"/>
      <c r="CB8348" s="6"/>
      <c r="CC8348" s="6"/>
      <c r="CD8348" s="6"/>
      <c r="CE8348" s="6"/>
      <c r="CF8348" s="6"/>
      <c r="CG8348" s="6"/>
      <c r="CH8348" s="6"/>
    </row>
    <row r="8349" ht="15.15" hidden="1" spans="1:86">
      <c r="A8349" s="4">
        <v>44153.5152662037</v>
      </c>
      <c r="B8349" s="5" t="s">
        <v>44</v>
      </c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 t="s">
        <v>19672</v>
      </c>
      <c r="AM8349" s="6" t="s">
        <v>19673</v>
      </c>
      <c r="AN8349" s="6" t="s">
        <v>19674</v>
      </c>
      <c r="AO8349" s="6" t="s">
        <v>19675</v>
      </c>
      <c r="AP8349" s="6" t="s">
        <v>19676</v>
      </c>
      <c r="AQ8349" s="7">
        <v>301</v>
      </c>
      <c r="AR8349" s="8">
        <v>44153</v>
      </c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  <c r="BD8349" s="6"/>
      <c r="BE8349" s="6"/>
      <c r="BF8349" s="6"/>
      <c r="BG8349" s="6"/>
      <c r="BH8349" s="6"/>
      <c r="BI8349" s="6"/>
      <c r="BJ8349" s="6"/>
      <c r="BK8349" s="6"/>
      <c r="BL8349" s="6"/>
      <c r="BM8349" s="6"/>
      <c r="BN8349" s="6"/>
      <c r="BO8349" s="6"/>
      <c r="BP8349" s="6"/>
      <c r="BQ8349" s="6"/>
      <c r="BR8349" s="6"/>
      <c r="BS8349" s="6"/>
      <c r="BT8349" s="6"/>
      <c r="BU8349" s="6"/>
      <c r="BV8349" s="6"/>
      <c r="BW8349" s="6"/>
      <c r="BX8349" s="6"/>
      <c r="BY8349" s="6"/>
      <c r="BZ8349" s="6"/>
      <c r="CA8349" s="6"/>
      <c r="CB8349" s="6"/>
      <c r="CC8349" s="6"/>
      <c r="CD8349" s="6"/>
      <c r="CE8349" s="6"/>
      <c r="CF8349" s="6"/>
      <c r="CG8349" s="6"/>
      <c r="CH8349" s="6"/>
    </row>
    <row r="8350" ht="15.15" spans="1:86">
      <c r="A8350" s="4">
        <v>44153.5490277778</v>
      </c>
      <c r="B8350" s="5" t="s">
        <v>11</v>
      </c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  <c r="BD8350" s="6"/>
      <c r="BE8350" s="6"/>
      <c r="BF8350" s="6"/>
      <c r="BG8350" s="6"/>
      <c r="BH8350" s="6"/>
      <c r="BI8350" s="6"/>
      <c r="BJ8350" s="6"/>
      <c r="BK8350" s="6"/>
      <c r="BL8350" s="6"/>
      <c r="BM8350" s="6"/>
      <c r="BN8350" s="6"/>
      <c r="BO8350" s="6" t="s">
        <v>13746</v>
      </c>
      <c r="BP8350" s="7">
        <v>89217597722</v>
      </c>
      <c r="BQ8350" s="6" t="s">
        <v>13747</v>
      </c>
      <c r="BR8350" s="6" t="s">
        <v>19677</v>
      </c>
      <c r="BS8350" s="6" t="s">
        <v>8708</v>
      </c>
      <c r="BT8350" s="7">
        <v>145</v>
      </c>
      <c r="BU8350" s="8">
        <v>44153</v>
      </c>
      <c r="BV8350" s="6"/>
      <c r="BW8350" s="6"/>
      <c r="BX8350" s="6"/>
      <c r="BY8350" s="6"/>
      <c r="BZ8350" s="6"/>
      <c r="CA8350" s="6"/>
      <c r="CB8350" s="6"/>
      <c r="CC8350" s="6"/>
      <c r="CD8350" s="6"/>
      <c r="CE8350" s="6"/>
      <c r="CF8350" s="6"/>
      <c r="CG8350" s="6"/>
      <c r="CH8350" s="6"/>
    </row>
    <row r="8351" ht="15.15" hidden="1" spans="1:86">
      <c r="A8351" s="4">
        <v>44153.5561111111</v>
      </c>
      <c r="B8351" s="6" t="s">
        <v>15</v>
      </c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 t="s">
        <v>19678</v>
      </c>
      <c r="AF8351" s="6">
        <v>79112995003</v>
      </c>
      <c r="AG8351" s="6" t="s">
        <v>19679</v>
      </c>
      <c r="AH8351" s="6" t="s">
        <v>19680</v>
      </c>
      <c r="AI8351" s="6" t="s">
        <v>2844</v>
      </c>
      <c r="AJ8351" s="7">
        <v>105</v>
      </c>
      <c r="AK8351" s="6" t="s">
        <v>433</v>
      </c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  <c r="BD8351" s="6"/>
      <c r="BE8351" s="6"/>
      <c r="BF8351" s="6"/>
      <c r="BG8351" s="6"/>
      <c r="BH8351" s="6"/>
      <c r="BI8351" s="6"/>
      <c r="BJ8351" s="6"/>
      <c r="BK8351" s="6"/>
      <c r="BL8351" s="6"/>
      <c r="BM8351" s="6"/>
      <c r="BN8351" s="6"/>
      <c r="BO8351" s="6"/>
      <c r="BP8351" s="6"/>
      <c r="BQ8351" s="6"/>
      <c r="BR8351" s="6"/>
      <c r="BS8351" s="6"/>
      <c r="BT8351" s="6"/>
      <c r="BU8351" s="6"/>
      <c r="BV8351" s="6"/>
      <c r="BW8351" s="6"/>
      <c r="BX8351" s="6"/>
      <c r="BY8351" s="6"/>
      <c r="BZ8351" s="6"/>
      <c r="CA8351" s="6"/>
      <c r="CB8351" s="6"/>
      <c r="CC8351" s="6"/>
      <c r="CD8351" s="6"/>
      <c r="CE8351" s="6"/>
      <c r="CF8351" s="6"/>
      <c r="CG8351" s="6"/>
      <c r="CH8351" s="6"/>
    </row>
    <row r="8352" ht="15.15" hidden="1" spans="1:86">
      <c r="A8352" s="4">
        <v>44153.5603472222</v>
      </c>
      <c r="B8352" s="5" t="s">
        <v>192</v>
      </c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6" t="s">
        <v>17612</v>
      </c>
      <c r="BA8352" s="6" t="s">
        <v>17613</v>
      </c>
      <c r="BB8352" s="6" t="s">
        <v>17614</v>
      </c>
      <c r="BC8352" s="6" t="s">
        <v>12118</v>
      </c>
      <c r="BD8352" s="6" t="s">
        <v>773</v>
      </c>
      <c r="BE8352" s="7">
        <v>127</v>
      </c>
      <c r="BF8352" s="7" t="s">
        <v>19681</v>
      </c>
      <c r="BG8352" s="6"/>
      <c r="BH8352" s="6"/>
      <c r="BI8352" s="6"/>
      <c r="BJ8352" s="6"/>
      <c r="BK8352" s="6"/>
      <c r="BL8352" s="6"/>
      <c r="BM8352" s="6"/>
      <c r="BN8352" s="6"/>
      <c r="BO8352" s="6"/>
      <c r="BP8352" s="6"/>
      <c r="BQ8352" s="6"/>
      <c r="BR8352" s="6"/>
      <c r="BS8352" s="6"/>
      <c r="BT8352" s="6"/>
      <c r="BU8352" s="6"/>
      <c r="BV8352" s="6"/>
      <c r="BW8352" s="6"/>
      <c r="BX8352" s="6"/>
      <c r="BY8352" s="6"/>
      <c r="BZ8352" s="6"/>
      <c r="CA8352" s="6"/>
      <c r="CB8352" s="6"/>
      <c r="CC8352" s="6"/>
      <c r="CD8352" s="6"/>
      <c r="CE8352" s="6"/>
      <c r="CF8352" s="6"/>
      <c r="CG8352" s="6"/>
      <c r="CH8352" s="6"/>
    </row>
    <row r="8353" ht="15.15" hidden="1" spans="1:86">
      <c r="A8353" s="4">
        <v>44153.5606944444</v>
      </c>
      <c r="B8353" s="5" t="s">
        <v>192</v>
      </c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6" t="s">
        <v>8166</v>
      </c>
      <c r="BA8353" s="7">
        <v>89112446042</v>
      </c>
      <c r="BB8353" s="6" t="s">
        <v>8167</v>
      </c>
      <c r="BC8353" s="6" t="s">
        <v>13259</v>
      </c>
      <c r="BD8353" s="6" t="s">
        <v>773</v>
      </c>
      <c r="BE8353" s="7">
        <v>116</v>
      </c>
      <c r="BF8353" s="8">
        <v>44144</v>
      </c>
      <c r="BG8353" s="6"/>
      <c r="BH8353" s="6"/>
      <c r="BI8353" s="6"/>
      <c r="BJ8353" s="6"/>
      <c r="BK8353" s="6"/>
      <c r="BL8353" s="6"/>
      <c r="BM8353" s="6"/>
      <c r="BN8353" s="6"/>
      <c r="BO8353" s="6"/>
      <c r="BP8353" s="6"/>
      <c r="BQ8353" s="6"/>
      <c r="BR8353" s="6"/>
      <c r="BS8353" s="6"/>
      <c r="BT8353" s="6"/>
      <c r="BU8353" s="6"/>
      <c r="BV8353" s="6"/>
      <c r="BW8353" s="6"/>
      <c r="BX8353" s="6"/>
      <c r="BY8353" s="6"/>
      <c r="BZ8353" s="6"/>
      <c r="CA8353" s="6"/>
      <c r="CB8353" s="6"/>
      <c r="CC8353" s="6"/>
      <c r="CD8353" s="6"/>
      <c r="CE8353" s="6"/>
      <c r="CF8353" s="6"/>
      <c r="CG8353" s="6"/>
      <c r="CH8353" s="6"/>
    </row>
    <row r="8354" ht="15.15" hidden="1" spans="1:86">
      <c r="A8354" s="4">
        <v>44153.56375</v>
      </c>
      <c r="B8354" s="5" t="s">
        <v>192</v>
      </c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6" t="s">
        <v>17612</v>
      </c>
      <c r="BA8354" s="6" t="s">
        <v>17613</v>
      </c>
      <c r="BB8354" s="6" t="s">
        <v>17614</v>
      </c>
      <c r="BC8354" s="6" t="s">
        <v>12118</v>
      </c>
      <c r="BD8354" s="6" t="s">
        <v>773</v>
      </c>
      <c r="BE8354" s="7">
        <v>127</v>
      </c>
      <c r="BF8354" s="7" t="s">
        <v>19681</v>
      </c>
      <c r="BG8354" s="6"/>
      <c r="BH8354" s="6"/>
      <c r="BI8354" s="6"/>
      <c r="BJ8354" s="6"/>
      <c r="BK8354" s="6"/>
      <c r="BL8354" s="6"/>
      <c r="BM8354" s="6"/>
      <c r="BN8354" s="6"/>
      <c r="BO8354" s="6"/>
      <c r="BP8354" s="6"/>
      <c r="BQ8354" s="6"/>
      <c r="BR8354" s="6"/>
      <c r="BS8354" s="6"/>
      <c r="BT8354" s="6"/>
      <c r="BU8354" s="6"/>
      <c r="BV8354" s="6"/>
      <c r="BW8354" s="6"/>
      <c r="BX8354" s="6"/>
      <c r="BY8354" s="6"/>
      <c r="BZ8354" s="6"/>
      <c r="CA8354" s="6"/>
      <c r="CB8354" s="6"/>
      <c r="CC8354" s="6"/>
      <c r="CD8354" s="6"/>
      <c r="CE8354" s="6"/>
      <c r="CF8354" s="6"/>
      <c r="CG8354" s="6"/>
      <c r="CH8354" s="6"/>
    </row>
    <row r="8355" ht="15.15" hidden="1" spans="1:86">
      <c r="A8355" s="4">
        <v>44153.56625</v>
      </c>
      <c r="B8355" s="5" t="s">
        <v>192</v>
      </c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6"/>
      <c r="AS8355" s="6"/>
      <c r="AT8355" s="6"/>
      <c r="AU8355" s="6"/>
      <c r="AV8355" s="6"/>
      <c r="AW8355" s="6"/>
      <c r="AX8355" s="6"/>
      <c r="AY8355" s="6"/>
      <c r="AZ8355" s="6" t="s">
        <v>17619</v>
      </c>
      <c r="BA8355" s="6" t="s">
        <v>17620</v>
      </c>
      <c r="BB8355" s="6" t="s">
        <v>19682</v>
      </c>
      <c r="BC8355" s="6" t="s">
        <v>860</v>
      </c>
      <c r="BD8355" s="6" t="s">
        <v>773</v>
      </c>
      <c r="BE8355" s="7">
        <v>127</v>
      </c>
      <c r="BF8355" s="7" t="s">
        <v>19681</v>
      </c>
      <c r="BG8355" s="6"/>
      <c r="BH8355" s="6"/>
      <c r="BI8355" s="6"/>
      <c r="BJ8355" s="6"/>
      <c r="BK8355" s="6"/>
      <c r="BL8355" s="6"/>
      <c r="BM8355" s="6"/>
      <c r="BN8355" s="6"/>
      <c r="BO8355" s="6"/>
      <c r="BP8355" s="6"/>
      <c r="BQ8355" s="6"/>
      <c r="BR8355" s="6"/>
      <c r="BS8355" s="6"/>
      <c r="BT8355" s="6"/>
      <c r="BU8355" s="6"/>
      <c r="BV8355" s="6"/>
      <c r="BW8355" s="6"/>
      <c r="BX8355" s="6"/>
      <c r="BY8355" s="6"/>
      <c r="BZ8355" s="6"/>
      <c r="CA8355" s="6"/>
      <c r="CB8355" s="6"/>
      <c r="CC8355" s="6"/>
      <c r="CD8355" s="6"/>
      <c r="CE8355" s="6"/>
      <c r="CF8355" s="6"/>
      <c r="CG8355" s="6"/>
      <c r="CH8355" s="6"/>
    </row>
    <row r="8356" ht="15.15" hidden="1" spans="1:86">
      <c r="A8356" s="4">
        <v>44153.5682291667</v>
      </c>
      <c r="B8356" s="5" t="s">
        <v>192</v>
      </c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6"/>
      <c r="AX8356" s="6"/>
      <c r="AY8356" s="6"/>
      <c r="AZ8356" s="6" t="s">
        <v>19683</v>
      </c>
      <c r="BA8356" s="6" t="s">
        <v>17633</v>
      </c>
      <c r="BB8356" s="6" t="s">
        <v>17634</v>
      </c>
      <c r="BC8356" s="6" t="s">
        <v>19684</v>
      </c>
      <c r="BD8356" s="6" t="s">
        <v>773</v>
      </c>
      <c r="BE8356" s="7">
        <v>127</v>
      </c>
      <c r="BF8356" s="7" t="s">
        <v>19681</v>
      </c>
      <c r="BG8356" s="6"/>
      <c r="BH8356" s="6"/>
      <c r="BI8356" s="6"/>
      <c r="BJ8356" s="6"/>
      <c r="BK8356" s="6"/>
      <c r="BL8356" s="6"/>
      <c r="BM8356" s="6"/>
      <c r="BN8356" s="6"/>
      <c r="BO8356" s="6"/>
      <c r="BP8356" s="6"/>
      <c r="BQ8356" s="6"/>
      <c r="BR8356" s="6"/>
      <c r="BS8356" s="6"/>
      <c r="BT8356" s="6"/>
      <c r="BU8356" s="6"/>
      <c r="BV8356" s="6"/>
      <c r="BW8356" s="6"/>
      <c r="BX8356" s="6"/>
      <c r="BY8356" s="6"/>
      <c r="BZ8356" s="6"/>
      <c r="CA8356" s="6"/>
      <c r="CB8356" s="6"/>
      <c r="CC8356" s="6"/>
      <c r="CD8356" s="6"/>
      <c r="CE8356" s="6"/>
      <c r="CF8356" s="6"/>
      <c r="CG8356" s="6"/>
      <c r="CH8356" s="6"/>
    </row>
    <row r="8357" ht="15.15" hidden="1" spans="1:86">
      <c r="A8357" s="4">
        <v>44153.5689467593</v>
      </c>
      <c r="B8357" s="5" t="s">
        <v>125</v>
      </c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6"/>
      <c r="AS8357" s="6" t="s">
        <v>19685</v>
      </c>
      <c r="AT8357" s="7">
        <v>9090163982</v>
      </c>
      <c r="AU8357" s="6" t="s">
        <v>19686</v>
      </c>
      <c r="AV8357" s="6" t="s">
        <v>19687</v>
      </c>
      <c r="AW8357" s="6" t="s">
        <v>19688</v>
      </c>
      <c r="AX8357" s="7">
        <v>116</v>
      </c>
      <c r="AY8357" s="8">
        <v>44153</v>
      </c>
      <c r="AZ8357" s="6"/>
      <c r="BA8357" s="6"/>
      <c r="BB8357" s="6"/>
      <c r="BC8357" s="6"/>
      <c r="BD8357" s="6"/>
      <c r="BE8357" s="6"/>
      <c r="BF8357" s="6"/>
      <c r="BG8357" s="6"/>
      <c r="BH8357" s="6"/>
      <c r="BI8357" s="6"/>
      <c r="BJ8357" s="6"/>
      <c r="BK8357" s="6"/>
      <c r="BL8357" s="6"/>
      <c r="BM8357" s="6"/>
      <c r="BN8357" s="6"/>
      <c r="BO8357" s="6"/>
      <c r="BP8357" s="6"/>
      <c r="BQ8357" s="6"/>
      <c r="BR8357" s="6"/>
      <c r="BS8357" s="6"/>
      <c r="BT8357" s="6"/>
      <c r="BU8357" s="6"/>
      <c r="BV8357" s="6"/>
      <c r="BW8357" s="6"/>
      <c r="BX8357" s="6"/>
      <c r="BY8357" s="6"/>
      <c r="BZ8357" s="6"/>
      <c r="CA8357" s="6"/>
      <c r="CB8357" s="6"/>
      <c r="CC8357" s="6"/>
      <c r="CD8357" s="6"/>
      <c r="CE8357" s="6"/>
      <c r="CF8357" s="6"/>
      <c r="CG8357" s="6"/>
      <c r="CH8357" s="6"/>
    </row>
    <row r="8358" ht="15.15" hidden="1" spans="1:86">
      <c r="A8358" s="4">
        <v>44153.5701273148</v>
      </c>
      <c r="B8358" s="5" t="s">
        <v>192</v>
      </c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6"/>
      <c r="AX8358" s="6"/>
      <c r="AY8358" s="6"/>
      <c r="AZ8358" s="6" t="s">
        <v>17643</v>
      </c>
      <c r="BA8358" s="6" t="s">
        <v>17644</v>
      </c>
      <c r="BB8358" s="6" t="s">
        <v>17645</v>
      </c>
      <c r="BC8358" s="6" t="s">
        <v>17646</v>
      </c>
      <c r="BD8358" s="6" t="s">
        <v>773</v>
      </c>
      <c r="BE8358" s="7">
        <v>127</v>
      </c>
      <c r="BF8358" s="7" t="s">
        <v>19681</v>
      </c>
      <c r="BG8358" s="6"/>
      <c r="BH8358" s="6"/>
      <c r="BI8358" s="6"/>
      <c r="BJ8358" s="6"/>
      <c r="BK8358" s="6"/>
      <c r="BL8358" s="6"/>
      <c r="BM8358" s="6"/>
      <c r="BN8358" s="6"/>
      <c r="BO8358" s="6"/>
      <c r="BP8358" s="6"/>
      <c r="BQ8358" s="6"/>
      <c r="BR8358" s="6"/>
      <c r="BS8358" s="6"/>
      <c r="BT8358" s="6"/>
      <c r="BU8358" s="6"/>
      <c r="BV8358" s="6"/>
      <c r="BW8358" s="6"/>
      <c r="BX8358" s="6"/>
      <c r="BY8358" s="6"/>
      <c r="BZ8358" s="6"/>
      <c r="CA8358" s="6"/>
      <c r="CB8358" s="6"/>
      <c r="CC8358" s="6"/>
      <c r="CD8358" s="6"/>
      <c r="CE8358" s="6"/>
      <c r="CF8358" s="6"/>
      <c r="CG8358" s="6"/>
      <c r="CH8358" s="6"/>
    </row>
    <row r="8359" ht="15.15" hidden="1" spans="1:86">
      <c r="A8359" s="4">
        <v>44153.572025463</v>
      </c>
      <c r="B8359" s="5" t="s">
        <v>192</v>
      </c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6" t="s">
        <v>17648</v>
      </c>
      <c r="BA8359" s="6" t="s">
        <v>17649</v>
      </c>
      <c r="BB8359" s="6" t="s">
        <v>17650</v>
      </c>
      <c r="BC8359" s="6" t="s">
        <v>17048</v>
      </c>
      <c r="BD8359" s="6" t="s">
        <v>773</v>
      </c>
      <c r="BE8359" s="7">
        <v>127</v>
      </c>
      <c r="BF8359" s="7" t="s">
        <v>19681</v>
      </c>
      <c r="BG8359" s="6"/>
      <c r="BH8359" s="6"/>
      <c r="BI8359" s="6"/>
      <c r="BJ8359" s="6"/>
      <c r="BK8359" s="6"/>
      <c r="BL8359" s="6"/>
      <c r="BM8359" s="6"/>
      <c r="BN8359" s="6"/>
      <c r="BO8359" s="6"/>
      <c r="BP8359" s="6"/>
      <c r="BQ8359" s="6"/>
      <c r="BR8359" s="6"/>
      <c r="BS8359" s="6"/>
      <c r="BT8359" s="6"/>
      <c r="BU8359" s="6"/>
      <c r="BV8359" s="6"/>
      <c r="BW8359" s="6"/>
      <c r="BX8359" s="6"/>
      <c r="BY8359" s="6"/>
      <c r="BZ8359" s="6"/>
      <c r="CA8359" s="6"/>
      <c r="CB8359" s="6"/>
      <c r="CC8359" s="6"/>
      <c r="CD8359" s="6"/>
      <c r="CE8359" s="6"/>
      <c r="CF8359" s="6"/>
      <c r="CG8359" s="6"/>
      <c r="CH8359" s="6"/>
    </row>
    <row r="8360" ht="15.15" hidden="1" spans="1:86">
      <c r="A8360" s="4">
        <v>44153.5737731481</v>
      </c>
      <c r="B8360" s="5" t="s">
        <v>192</v>
      </c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6" t="s">
        <v>9262</v>
      </c>
      <c r="BA8360" s="6" t="s">
        <v>17672</v>
      </c>
      <c r="BB8360" s="6" t="s">
        <v>9263</v>
      </c>
      <c r="BC8360" s="6" t="s">
        <v>9264</v>
      </c>
      <c r="BD8360" s="6" t="s">
        <v>773</v>
      </c>
      <c r="BE8360" s="7">
        <v>127</v>
      </c>
      <c r="BF8360" s="8">
        <v>44153</v>
      </c>
      <c r="BG8360" s="6"/>
      <c r="BH8360" s="6"/>
      <c r="BI8360" s="6"/>
      <c r="BJ8360" s="6"/>
      <c r="BK8360" s="6"/>
      <c r="BL8360" s="6"/>
      <c r="BM8360" s="6"/>
      <c r="BN8360" s="6"/>
      <c r="BO8360" s="6"/>
      <c r="BP8360" s="6"/>
      <c r="BQ8360" s="6"/>
      <c r="BR8360" s="6"/>
      <c r="BS8360" s="6"/>
      <c r="BT8360" s="6"/>
      <c r="BU8360" s="6"/>
      <c r="BV8360" s="6"/>
      <c r="BW8360" s="6"/>
      <c r="BX8360" s="6"/>
      <c r="BY8360" s="6"/>
      <c r="BZ8360" s="6"/>
      <c r="CA8360" s="6"/>
      <c r="CB8360" s="6"/>
      <c r="CC8360" s="6"/>
      <c r="CD8360" s="6"/>
      <c r="CE8360" s="6"/>
      <c r="CF8360" s="6"/>
      <c r="CG8360" s="6"/>
      <c r="CH8360" s="6"/>
    </row>
    <row r="8361" ht="15.15" hidden="1" spans="1:86">
      <c r="A8361" s="4">
        <v>44153.5751273148</v>
      </c>
      <c r="B8361" s="6" t="s">
        <v>15</v>
      </c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 t="s">
        <v>19689</v>
      </c>
      <c r="AF8361" s="7">
        <v>89500308885</v>
      </c>
      <c r="AG8361" s="6" t="s">
        <v>19690</v>
      </c>
      <c r="AH8361" s="6" t="s">
        <v>19691</v>
      </c>
      <c r="AI8361" s="6" t="s">
        <v>3252</v>
      </c>
      <c r="AJ8361" s="6" t="s">
        <v>19692</v>
      </c>
      <c r="AK8361" s="6" t="s">
        <v>20</v>
      </c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  <c r="BD8361" s="6"/>
      <c r="BE8361" s="6"/>
      <c r="BF8361" s="6"/>
      <c r="BG8361" s="6"/>
      <c r="BH8361" s="6"/>
      <c r="BI8361" s="6"/>
      <c r="BJ8361" s="6"/>
      <c r="BK8361" s="6"/>
      <c r="BL8361" s="6"/>
      <c r="BM8361" s="6"/>
      <c r="BN8361" s="6"/>
      <c r="BO8361" s="6"/>
      <c r="BP8361" s="6"/>
      <c r="BQ8361" s="6"/>
      <c r="BR8361" s="6"/>
      <c r="BS8361" s="6"/>
      <c r="BT8361" s="6"/>
      <c r="BU8361" s="6"/>
      <c r="BV8361" s="6"/>
      <c r="BW8361" s="6"/>
      <c r="BX8361" s="6"/>
      <c r="BY8361" s="6"/>
      <c r="BZ8361" s="6"/>
      <c r="CA8361" s="6"/>
      <c r="CB8361" s="6"/>
      <c r="CC8361" s="6"/>
      <c r="CD8361" s="6"/>
      <c r="CE8361" s="6"/>
      <c r="CF8361" s="6"/>
      <c r="CG8361" s="6"/>
      <c r="CH8361" s="6"/>
    </row>
    <row r="8362" ht="15.15" hidden="1" spans="1:86">
      <c r="A8362" s="4">
        <v>44153.5752777778</v>
      </c>
      <c r="B8362" s="6" t="s">
        <v>80</v>
      </c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  <c r="BD8362" s="6"/>
      <c r="BE8362" s="6"/>
      <c r="BF8362" s="6"/>
      <c r="BG8362" s="6" t="s">
        <v>19693</v>
      </c>
      <c r="BH8362" s="7">
        <v>89213012296</v>
      </c>
      <c r="BI8362" s="6" t="s">
        <v>19694</v>
      </c>
      <c r="BJ8362" s="6" t="s">
        <v>19695</v>
      </c>
      <c r="BK8362" s="6" t="s">
        <v>19696</v>
      </c>
      <c r="BL8362" s="6" t="s">
        <v>19697</v>
      </c>
      <c r="BM8362" s="7">
        <v>221</v>
      </c>
      <c r="BN8362" s="6" t="s">
        <v>20</v>
      </c>
      <c r="BO8362" s="6"/>
      <c r="BP8362" s="6"/>
      <c r="BQ8362" s="6"/>
      <c r="BR8362" s="6"/>
      <c r="BS8362" s="6"/>
      <c r="BT8362" s="6"/>
      <c r="BU8362" s="6"/>
      <c r="BV8362" s="6"/>
      <c r="BW8362" s="6"/>
      <c r="BX8362" s="6"/>
      <c r="BY8362" s="6"/>
      <c r="BZ8362" s="6"/>
      <c r="CA8362" s="6"/>
      <c r="CB8362" s="6"/>
      <c r="CC8362" s="6"/>
      <c r="CD8362" s="6"/>
      <c r="CE8362" s="6"/>
      <c r="CF8362" s="6"/>
      <c r="CG8362" s="6"/>
      <c r="CH8362" s="6"/>
    </row>
    <row r="8363" ht="15.15" hidden="1" spans="1:86">
      <c r="A8363" s="4">
        <v>44153.5755208333</v>
      </c>
      <c r="B8363" s="5" t="s">
        <v>192</v>
      </c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6" t="s">
        <v>7251</v>
      </c>
      <c r="BA8363" s="6" t="s">
        <v>17673</v>
      </c>
      <c r="BB8363" s="6" t="s">
        <v>19698</v>
      </c>
      <c r="BC8363" s="6" t="s">
        <v>17674</v>
      </c>
      <c r="BD8363" s="6" t="s">
        <v>773</v>
      </c>
      <c r="BE8363" s="7">
        <v>127</v>
      </c>
      <c r="BF8363" s="7" t="s">
        <v>19681</v>
      </c>
      <c r="BG8363" s="6"/>
      <c r="BH8363" s="6"/>
      <c r="BI8363" s="6"/>
      <c r="BJ8363" s="6"/>
      <c r="BK8363" s="6"/>
      <c r="BL8363" s="6"/>
      <c r="BM8363" s="6"/>
      <c r="BN8363" s="6"/>
      <c r="BO8363" s="6"/>
      <c r="BP8363" s="6"/>
      <c r="BQ8363" s="6"/>
      <c r="BR8363" s="6"/>
      <c r="BS8363" s="6"/>
      <c r="BT8363" s="6"/>
      <c r="BU8363" s="6"/>
      <c r="BV8363" s="6"/>
      <c r="BW8363" s="6"/>
      <c r="BX8363" s="6"/>
      <c r="BY8363" s="6"/>
      <c r="BZ8363" s="6"/>
      <c r="CA8363" s="6"/>
      <c r="CB8363" s="6"/>
      <c r="CC8363" s="6"/>
      <c r="CD8363" s="6"/>
      <c r="CE8363" s="6"/>
      <c r="CF8363" s="6"/>
      <c r="CG8363" s="6"/>
      <c r="CH8363" s="6"/>
    </row>
    <row r="8364" ht="15.15" hidden="1" spans="1:86">
      <c r="A8364" s="4">
        <v>44153.5761342593</v>
      </c>
      <c r="B8364" s="6" t="s">
        <v>80</v>
      </c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  <c r="BD8364" s="6"/>
      <c r="BE8364" s="6"/>
      <c r="BF8364" s="6"/>
      <c r="BG8364" s="6" t="s">
        <v>2578</v>
      </c>
      <c r="BH8364" s="7">
        <v>89112318485</v>
      </c>
      <c r="BI8364" s="6" t="s">
        <v>17191</v>
      </c>
      <c r="BJ8364" s="6" t="s">
        <v>19699</v>
      </c>
      <c r="BK8364" s="6" t="s">
        <v>19700</v>
      </c>
      <c r="BL8364" s="6" t="s">
        <v>19697</v>
      </c>
      <c r="BM8364" s="7">
        <v>221</v>
      </c>
      <c r="BN8364" s="6" t="s">
        <v>20</v>
      </c>
      <c r="BO8364" s="6"/>
      <c r="BP8364" s="6"/>
      <c r="BQ8364" s="6"/>
      <c r="BR8364" s="6"/>
      <c r="BS8364" s="6"/>
      <c r="BT8364" s="6"/>
      <c r="BU8364" s="6"/>
      <c r="BV8364" s="6"/>
      <c r="BW8364" s="6"/>
      <c r="BX8364" s="6"/>
      <c r="BY8364" s="6"/>
      <c r="BZ8364" s="6"/>
      <c r="CA8364" s="6"/>
      <c r="CB8364" s="6"/>
      <c r="CC8364" s="6"/>
      <c r="CD8364" s="6"/>
      <c r="CE8364" s="6"/>
      <c r="CF8364" s="6"/>
      <c r="CG8364" s="6"/>
      <c r="CH8364" s="6"/>
    </row>
    <row r="8365" ht="15.15" hidden="1" spans="1:86">
      <c r="A8365" s="4">
        <v>44153.5771412037</v>
      </c>
      <c r="B8365" s="6" t="s">
        <v>80</v>
      </c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  <c r="BD8365" s="6"/>
      <c r="BE8365" s="6"/>
      <c r="BF8365" s="6"/>
      <c r="BG8365" s="6" t="s">
        <v>7063</v>
      </c>
      <c r="BH8365" s="7">
        <v>89500286070</v>
      </c>
      <c r="BI8365" s="6" t="s">
        <v>7064</v>
      </c>
      <c r="BJ8365" s="6" t="s">
        <v>19701</v>
      </c>
      <c r="BK8365" s="6" t="s">
        <v>18737</v>
      </c>
      <c r="BL8365" s="6" t="s">
        <v>19702</v>
      </c>
      <c r="BM8365" s="6" t="s">
        <v>19703</v>
      </c>
      <c r="BN8365" s="6" t="s">
        <v>20</v>
      </c>
      <c r="BO8365" s="6"/>
      <c r="BP8365" s="6"/>
      <c r="BQ8365" s="6"/>
      <c r="BR8365" s="6"/>
      <c r="BS8365" s="6"/>
      <c r="BT8365" s="6"/>
      <c r="BU8365" s="6"/>
      <c r="BV8365" s="6"/>
      <c r="BW8365" s="6"/>
      <c r="BX8365" s="6"/>
      <c r="BY8365" s="6"/>
      <c r="BZ8365" s="6"/>
      <c r="CA8365" s="6"/>
      <c r="CB8365" s="6"/>
      <c r="CC8365" s="6"/>
      <c r="CD8365" s="6"/>
      <c r="CE8365" s="6"/>
      <c r="CF8365" s="6"/>
      <c r="CG8365" s="6"/>
      <c r="CH8365" s="6"/>
    </row>
    <row r="8366" ht="15.15" hidden="1" spans="1:86">
      <c r="A8366" s="4">
        <v>44153.5776388889</v>
      </c>
      <c r="B8366" s="5" t="s">
        <v>192</v>
      </c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6" t="s">
        <v>19704</v>
      </c>
      <c r="BA8366" s="6" t="s">
        <v>17549</v>
      </c>
      <c r="BB8366" s="6" t="s">
        <v>17550</v>
      </c>
      <c r="BC8366" s="6" t="s">
        <v>17557</v>
      </c>
      <c r="BD8366" s="6" t="s">
        <v>773</v>
      </c>
      <c r="BE8366" s="7">
        <v>103</v>
      </c>
      <c r="BF8366" s="7" t="s">
        <v>19681</v>
      </c>
      <c r="BG8366" s="6"/>
      <c r="BH8366" s="6"/>
      <c r="BI8366" s="6"/>
      <c r="BJ8366" s="6"/>
      <c r="BK8366" s="6"/>
      <c r="BL8366" s="6"/>
      <c r="BM8366" s="6"/>
      <c r="BN8366" s="6"/>
      <c r="BO8366" s="6"/>
      <c r="BP8366" s="6"/>
      <c r="BQ8366" s="6"/>
      <c r="BR8366" s="6"/>
      <c r="BS8366" s="6"/>
      <c r="BT8366" s="6"/>
      <c r="BU8366" s="6"/>
      <c r="BV8366" s="6"/>
      <c r="BW8366" s="6"/>
      <c r="BX8366" s="6"/>
      <c r="BY8366" s="6"/>
      <c r="BZ8366" s="6"/>
      <c r="CA8366" s="6"/>
      <c r="CB8366" s="6"/>
      <c r="CC8366" s="6"/>
      <c r="CD8366" s="6"/>
      <c r="CE8366" s="6"/>
      <c r="CF8366" s="6"/>
      <c r="CG8366" s="6"/>
      <c r="CH8366" s="6"/>
    </row>
    <row r="8367" ht="15.15" hidden="1" spans="1:86">
      <c r="A8367" s="4">
        <v>44153.5788078704</v>
      </c>
      <c r="B8367" s="5" t="s">
        <v>65</v>
      </c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 t="s">
        <v>1729</v>
      </c>
      <c r="R8367" s="6">
        <v>79006524373</v>
      </c>
      <c r="S8367" s="6" t="s">
        <v>1730</v>
      </c>
      <c r="T8367" s="6" t="s">
        <v>17809</v>
      </c>
      <c r="U8367" s="6" t="s">
        <v>5093</v>
      </c>
      <c r="V8367" s="7">
        <v>201</v>
      </c>
      <c r="W8367" s="8">
        <v>44144</v>
      </c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  <c r="AU8367" s="6"/>
      <c r="AV8367" s="6"/>
      <c r="AW8367" s="6"/>
      <c r="AX8367" s="6"/>
      <c r="AY8367" s="6"/>
      <c r="AZ8367" s="6"/>
      <c r="BA8367" s="6"/>
      <c r="BB8367" s="6"/>
      <c r="BC8367" s="6"/>
      <c r="BD8367" s="6"/>
      <c r="BE8367" s="6"/>
      <c r="BF8367" s="6"/>
      <c r="BG8367" s="6"/>
      <c r="BH8367" s="6"/>
      <c r="BI8367" s="6"/>
      <c r="BJ8367" s="6"/>
      <c r="BK8367" s="6"/>
      <c r="BL8367" s="6"/>
      <c r="BM8367" s="6"/>
      <c r="BN8367" s="6"/>
      <c r="BO8367" s="6"/>
      <c r="BP8367" s="6"/>
      <c r="BQ8367" s="6"/>
      <c r="BR8367" s="6"/>
      <c r="BS8367" s="6"/>
      <c r="BT8367" s="6"/>
      <c r="BU8367" s="6"/>
      <c r="BV8367" s="6"/>
      <c r="BW8367" s="6"/>
      <c r="BX8367" s="6"/>
      <c r="BY8367" s="6"/>
      <c r="BZ8367" s="6"/>
      <c r="CA8367" s="6"/>
      <c r="CB8367" s="6"/>
      <c r="CC8367" s="6"/>
      <c r="CD8367" s="6"/>
      <c r="CE8367" s="6"/>
      <c r="CF8367" s="6"/>
      <c r="CG8367" s="6"/>
      <c r="CH8367" s="6"/>
    </row>
    <row r="8368" ht="15.15" hidden="1" spans="1:86">
      <c r="A8368" s="4">
        <v>44153.5794907407</v>
      </c>
      <c r="B8368" s="5" t="s">
        <v>192</v>
      </c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6" t="s">
        <v>19705</v>
      </c>
      <c r="BA8368" s="6" t="s">
        <v>17549</v>
      </c>
      <c r="BB8368" s="6" t="s">
        <v>17550</v>
      </c>
      <c r="BC8368" s="6" t="s">
        <v>17551</v>
      </c>
      <c r="BD8368" s="6" t="s">
        <v>773</v>
      </c>
      <c r="BE8368" s="7">
        <v>103</v>
      </c>
      <c r="BF8368" s="7" t="s">
        <v>19681</v>
      </c>
      <c r="BG8368" s="6"/>
      <c r="BH8368" s="6"/>
      <c r="BI8368" s="6"/>
      <c r="BJ8368" s="6"/>
      <c r="BK8368" s="6"/>
      <c r="BL8368" s="6"/>
      <c r="BM8368" s="6"/>
      <c r="BN8368" s="6"/>
      <c r="BO8368" s="6"/>
      <c r="BP8368" s="6"/>
      <c r="BQ8368" s="6"/>
      <c r="BR8368" s="6"/>
      <c r="BS8368" s="6"/>
      <c r="BT8368" s="6"/>
      <c r="BU8368" s="6"/>
      <c r="BV8368" s="6"/>
      <c r="BW8368" s="6"/>
      <c r="BX8368" s="6"/>
      <c r="BY8368" s="6"/>
      <c r="BZ8368" s="6"/>
      <c r="CA8368" s="6"/>
      <c r="CB8368" s="6"/>
      <c r="CC8368" s="6"/>
      <c r="CD8368" s="6"/>
      <c r="CE8368" s="6"/>
      <c r="CF8368" s="6"/>
      <c r="CG8368" s="6"/>
      <c r="CH8368" s="6"/>
    </row>
    <row r="8369" ht="15.15" hidden="1" spans="1:86">
      <c r="A8369" s="4">
        <v>44153.5804166667</v>
      </c>
      <c r="B8369" s="6" t="s">
        <v>80</v>
      </c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  <c r="BD8369" s="6"/>
      <c r="BE8369" s="6"/>
      <c r="BF8369" s="6"/>
      <c r="BG8369" s="6" t="s">
        <v>19706</v>
      </c>
      <c r="BH8369" s="7">
        <v>89650730712</v>
      </c>
      <c r="BI8369" s="6" t="s">
        <v>19707</v>
      </c>
      <c r="BJ8369" s="6" t="s">
        <v>1788</v>
      </c>
      <c r="BK8369" s="6" t="s">
        <v>18907</v>
      </c>
      <c r="BL8369" s="6" t="s">
        <v>1247</v>
      </c>
      <c r="BM8369" s="7">
        <v>130</v>
      </c>
      <c r="BN8369" s="6" t="s">
        <v>20</v>
      </c>
      <c r="BO8369" s="6"/>
      <c r="BP8369" s="6"/>
      <c r="BQ8369" s="6"/>
      <c r="BR8369" s="6"/>
      <c r="BS8369" s="6"/>
      <c r="BT8369" s="6"/>
      <c r="BU8369" s="6"/>
      <c r="BV8369" s="6"/>
      <c r="BW8369" s="6"/>
      <c r="BX8369" s="6"/>
      <c r="BY8369" s="6"/>
      <c r="BZ8369" s="6"/>
      <c r="CA8369" s="6"/>
      <c r="CB8369" s="6"/>
      <c r="CC8369" s="6"/>
      <c r="CD8369" s="6"/>
      <c r="CE8369" s="6"/>
      <c r="CF8369" s="6"/>
      <c r="CG8369" s="6"/>
      <c r="CH8369" s="6"/>
    </row>
    <row r="8370" ht="15.15" hidden="1" spans="1:86">
      <c r="A8370" s="4">
        <v>44153.5814699074</v>
      </c>
      <c r="B8370" s="5" t="s">
        <v>192</v>
      </c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6" t="s">
        <v>17567</v>
      </c>
      <c r="BA8370" s="6" t="s">
        <v>17568</v>
      </c>
      <c r="BB8370" s="6" t="s">
        <v>19708</v>
      </c>
      <c r="BC8370" s="6" t="s">
        <v>19709</v>
      </c>
      <c r="BD8370" s="6" t="s">
        <v>773</v>
      </c>
      <c r="BE8370" s="7">
        <v>103</v>
      </c>
      <c r="BF8370" s="7" t="s">
        <v>19681</v>
      </c>
      <c r="BG8370" s="6"/>
      <c r="BH8370" s="6"/>
      <c r="BI8370" s="6"/>
      <c r="BJ8370" s="6"/>
      <c r="BK8370" s="6"/>
      <c r="BL8370" s="6"/>
      <c r="BM8370" s="6"/>
      <c r="BN8370" s="6"/>
      <c r="BO8370" s="6"/>
      <c r="BP8370" s="6"/>
      <c r="BQ8370" s="6"/>
      <c r="BR8370" s="6"/>
      <c r="BS8370" s="6"/>
      <c r="BT8370" s="6"/>
      <c r="BU8370" s="6"/>
      <c r="BV8370" s="6"/>
      <c r="BW8370" s="6"/>
      <c r="BX8370" s="6"/>
      <c r="BY8370" s="6"/>
      <c r="BZ8370" s="6"/>
      <c r="CA8370" s="6"/>
      <c r="CB8370" s="6"/>
      <c r="CC8370" s="6"/>
      <c r="CD8370" s="6"/>
      <c r="CE8370" s="6"/>
      <c r="CF8370" s="6"/>
      <c r="CG8370" s="6"/>
      <c r="CH8370" s="6"/>
    </row>
    <row r="8371" ht="15.15" hidden="1" spans="1:86">
      <c r="A8371" s="4">
        <v>44153.5821875</v>
      </c>
      <c r="B8371" s="5" t="s">
        <v>65</v>
      </c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 t="s">
        <v>1729</v>
      </c>
      <c r="R8371" s="6">
        <v>79006524373</v>
      </c>
      <c r="S8371" s="6" t="s">
        <v>1730</v>
      </c>
      <c r="T8371" s="6" t="s">
        <v>19710</v>
      </c>
      <c r="U8371" s="6" t="s">
        <v>19711</v>
      </c>
      <c r="V8371" s="6" t="s">
        <v>5809</v>
      </c>
      <c r="W8371" s="8">
        <v>44153</v>
      </c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  <c r="BD8371" s="6"/>
      <c r="BE8371" s="6"/>
      <c r="BF8371" s="6"/>
      <c r="BG8371" s="6"/>
      <c r="BH8371" s="6"/>
      <c r="BI8371" s="6"/>
      <c r="BJ8371" s="6"/>
      <c r="BK8371" s="6"/>
      <c r="BL8371" s="6"/>
      <c r="BM8371" s="6"/>
      <c r="BN8371" s="6"/>
      <c r="BO8371" s="6"/>
      <c r="BP8371" s="6"/>
      <c r="BQ8371" s="6"/>
      <c r="BR8371" s="6"/>
      <c r="BS8371" s="6"/>
      <c r="BT8371" s="6"/>
      <c r="BU8371" s="6"/>
      <c r="BV8371" s="6"/>
      <c r="BW8371" s="6"/>
      <c r="BX8371" s="6"/>
      <c r="BY8371" s="6"/>
      <c r="BZ8371" s="6"/>
      <c r="CA8371" s="6"/>
      <c r="CB8371" s="6"/>
      <c r="CC8371" s="6"/>
      <c r="CD8371" s="6"/>
      <c r="CE8371" s="6"/>
      <c r="CF8371" s="6"/>
      <c r="CG8371" s="6"/>
      <c r="CH8371" s="6"/>
    </row>
    <row r="8372" ht="15.15" hidden="1" spans="1:86">
      <c r="A8372" s="4">
        <v>44153.5822453704</v>
      </c>
      <c r="B8372" s="6" t="s">
        <v>365</v>
      </c>
      <c r="C8372" s="6" t="s">
        <v>19712</v>
      </c>
      <c r="D8372" s="7">
        <v>89516678581</v>
      </c>
      <c r="E8372" s="6" t="s">
        <v>19713</v>
      </c>
      <c r="F8372" s="6" t="s">
        <v>19714</v>
      </c>
      <c r="G8372" s="6" t="s">
        <v>18942</v>
      </c>
      <c r="H8372" s="7">
        <v>902</v>
      </c>
      <c r="I8372" s="8">
        <v>44153</v>
      </c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  <c r="BD8372" s="6"/>
      <c r="BE8372" s="6"/>
      <c r="BF8372" s="6"/>
      <c r="BG8372" s="6"/>
      <c r="BH8372" s="6"/>
      <c r="BI8372" s="6"/>
      <c r="BJ8372" s="6"/>
      <c r="BK8372" s="6"/>
      <c r="BL8372" s="6"/>
      <c r="BM8372" s="6"/>
      <c r="BN8372" s="6"/>
      <c r="BO8372" s="6"/>
      <c r="BP8372" s="6"/>
      <c r="BQ8372" s="6"/>
      <c r="BR8372" s="6"/>
      <c r="BS8372" s="6"/>
      <c r="BT8372" s="6"/>
      <c r="BU8372" s="6"/>
      <c r="BV8372" s="6"/>
      <c r="BW8372" s="6"/>
      <c r="BX8372" s="6"/>
      <c r="BY8372" s="6"/>
      <c r="BZ8372" s="6"/>
      <c r="CA8372" s="6"/>
      <c r="CB8372" s="6"/>
      <c r="CC8372" s="6"/>
      <c r="CD8372" s="6"/>
      <c r="CE8372" s="6"/>
      <c r="CF8372" s="6"/>
      <c r="CG8372" s="6"/>
      <c r="CH8372" s="6"/>
    </row>
    <row r="8373" ht="15.15" hidden="1" spans="1:86">
      <c r="A8373" s="4">
        <v>44153.5831712963</v>
      </c>
      <c r="B8373" s="6" t="s">
        <v>80</v>
      </c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  <c r="BD8373" s="6"/>
      <c r="BE8373" s="6"/>
      <c r="BF8373" s="6"/>
      <c r="BG8373" s="6" t="s">
        <v>19715</v>
      </c>
      <c r="BH8373" s="6">
        <v>79112002203</v>
      </c>
      <c r="BI8373" s="6" t="s">
        <v>19716</v>
      </c>
      <c r="BJ8373" s="6" t="s">
        <v>19717</v>
      </c>
      <c r="BK8373" s="6" t="s">
        <v>19718</v>
      </c>
      <c r="BL8373" s="6" t="s">
        <v>19697</v>
      </c>
      <c r="BM8373" s="7">
        <v>221</v>
      </c>
      <c r="BN8373" s="5" t="s">
        <v>19719</v>
      </c>
      <c r="BO8373" s="6"/>
      <c r="BP8373" s="6"/>
      <c r="BQ8373" s="6"/>
      <c r="BR8373" s="6"/>
      <c r="BS8373" s="6"/>
      <c r="BT8373" s="6"/>
      <c r="BU8373" s="6"/>
      <c r="BV8373" s="6"/>
      <c r="BW8373" s="6"/>
      <c r="BX8373" s="6"/>
      <c r="BY8373" s="6"/>
      <c r="BZ8373" s="6"/>
      <c r="CA8373" s="6"/>
      <c r="CB8373" s="6"/>
      <c r="CC8373" s="6"/>
      <c r="CD8373" s="6"/>
      <c r="CE8373" s="6"/>
      <c r="CF8373" s="6"/>
      <c r="CG8373" s="6"/>
      <c r="CH8373" s="6"/>
    </row>
    <row r="8374" ht="15.15" hidden="1" spans="1:86">
      <c r="A8374" s="4">
        <v>44153.583587963</v>
      </c>
      <c r="B8374" s="5" t="s">
        <v>192</v>
      </c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6" t="s">
        <v>17577</v>
      </c>
      <c r="BA8374" s="6" t="s">
        <v>19720</v>
      </c>
      <c r="BB8374" s="6" t="s">
        <v>19721</v>
      </c>
      <c r="BC8374" s="6" t="s">
        <v>17580</v>
      </c>
      <c r="BD8374" s="6" t="s">
        <v>773</v>
      </c>
      <c r="BE8374" s="7">
        <v>103</v>
      </c>
      <c r="BF8374" s="7" t="s">
        <v>19681</v>
      </c>
      <c r="BG8374" s="6"/>
      <c r="BH8374" s="6"/>
      <c r="BI8374" s="6"/>
      <c r="BJ8374" s="6"/>
      <c r="BK8374" s="6"/>
      <c r="BL8374" s="6"/>
      <c r="BM8374" s="6"/>
      <c r="BN8374" s="6"/>
      <c r="BO8374" s="6"/>
      <c r="BP8374" s="6"/>
      <c r="BQ8374" s="6"/>
      <c r="BR8374" s="6"/>
      <c r="BS8374" s="6"/>
      <c r="BT8374" s="6"/>
      <c r="BU8374" s="6"/>
      <c r="BV8374" s="6"/>
      <c r="BW8374" s="6"/>
      <c r="BX8374" s="6"/>
      <c r="BY8374" s="6"/>
      <c r="BZ8374" s="6"/>
      <c r="CA8374" s="6"/>
      <c r="CB8374" s="6"/>
      <c r="CC8374" s="6"/>
      <c r="CD8374" s="6"/>
      <c r="CE8374" s="6"/>
      <c r="CF8374" s="6"/>
      <c r="CG8374" s="6"/>
      <c r="CH8374" s="6"/>
    </row>
    <row r="8375" ht="15.15" hidden="1" spans="1:86">
      <c r="A8375" s="4">
        <v>44153.5849652778</v>
      </c>
      <c r="B8375" s="5" t="s">
        <v>192</v>
      </c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6" t="s">
        <v>17577</v>
      </c>
      <c r="BA8375" s="6" t="s">
        <v>17578</v>
      </c>
      <c r="BB8375" s="6"/>
      <c r="BC8375" s="6" t="s">
        <v>17582</v>
      </c>
      <c r="BD8375" s="6" t="s">
        <v>773</v>
      </c>
      <c r="BE8375" s="7">
        <v>103</v>
      </c>
      <c r="BF8375" s="7" t="s">
        <v>19681</v>
      </c>
      <c r="BG8375" s="6"/>
      <c r="BH8375" s="6"/>
      <c r="BI8375" s="6"/>
      <c r="BJ8375" s="6"/>
      <c r="BK8375" s="6"/>
      <c r="BL8375" s="6"/>
      <c r="BM8375" s="6"/>
      <c r="BN8375" s="6"/>
      <c r="BO8375" s="6"/>
      <c r="BP8375" s="6"/>
      <c r="BQ8375" s="6"/>
      <c r="BR8375" s="6"/>
      <c r="BS8375" s="6"/>
      <c r="BT8375" s="6"/>
      <c r="BU8375" s="6"/>
      <c r="BV8375" s="6"/>
      <c r="BW8375" s="6"/>
      <c r="BX8375" s="6"/>
      <c r="BY8375" s="6"/>
      <c r="BZ8375" s="6"/>
      <c r="CA8375" s="6"/>
      <c r="CB8375" s="6"/>
      <c r="CC8375" s="6"/>
      <c r="CD8375" s="6"/>
      <c r="CE8375" s="6"/>
      <c r="CF8375" s="6"/>
      <c r="CG8375" s="6"/>
      <c r="CH8375" s="6"/>
    </row>
    <row r="8376" ht="15.15" hidden="1" spans="1:86">
      <c r="A8376" s="4">
        <v>44153.5867592593</v>
      </c>
      <c r="B8376" s="5" t="s">
        <v>192</v>
      </c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6" t="s">
        <v>17588</v>
      </c>
      <c r="BA8376" s="6" t="s">
        <v>17589</v>
      </c>
      <c r="BB8376" s="6" t="s">
        <v>19722</v>
      </c>
      <c r="BC8376" s="6" t="s">
        <v>17591</v>
      </c>
      <c r="BD8376" s="6" t="s">
        <v>773</v>
      </c>
      <c r="BE8376" s="7">
        <v>103</v>
      </c>
      <c r="BF8376" s="7" t="s">
        <v>19681</v>
      </c>
      <c r="BG8376" s="6"/>
      <c r="BH8376" s="6"/>
      <c r="BI8376" s="6"/>
      <c r="BJ8376" s="6"/>
      <c r="BK8376" s="6"/>
      <c r="BL8376" s="6"/>
      <c r="BM8376" s="6"/>
      <c r="BN8376" s="6"/>
      <c r="BO8376" s="6"/>
      <c r="BP8376" s="6"/>
      <c r="BQ8376" s="6"/>
      <c r="BR8376" s="6"/>
      <c r="BS8376" s="6"/>
      <c r="BT8376" s="6"/>
      <c r="BU8376" s="6"/>
      <c r="BV8376" s="6"/>
      <c r="BW8376" s="6"/>
      <c r="BX8376" s="6"/>
      <c r="BY8376" s="6"/>
      <c r="BZ8376" s="6"/>
      <c r="CA8376" s="6"/>
      <c r="CB8376" s="6"/>
      <c r="CC8376" s="6"/>
      <c r="CD8376" s="6"/>
      <c r="CE8376" s="6"/>
      <c r="CF8376" s="6"/>
      <c r="CG8376" s="6"/>
      <c r="CH8376" s="6"/>
    </row>
    <row r="8377" ht="15.15" hidden="1" spans="1:86">
      <c r="A8377" s="4">
        <v>44153.5887384259</v>
      </c>
      <c r="B8377" s="5" t="s">
        <v>192</v>
      </c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6" t="s">
        <v>14654</v>
      </c>
      <c r="BA8377" s="6" t="s">
        <v>17595</v>
      </c>
      <c r="BB8377" s="6" t="s">
        <v>17596</v>
      </c>
      <c r="BC8377" s="6" t="s">
        <v>17597</v>
      </c>
      <c r="BD8377" s="6" t="s">
        <v>773</v>
      </c>
      <c r="BE8377" s="7">
        <v>103</v>
      </c>
      <c r="BF8377" s="8">
        <v>44153</v>
      </c>
      <c r="BG8377" s="6"/>
      <c r="BH8377" s="6"/>
      <c r="BI8377" s="6"/>
      <c r="BJ8377" s="6"/>
      <c r="BK8377" s="6"/>
      <c r="BL8377" s="6"/>
      <c r="BM8377" s="6"/>
      <c r="BN8377" s="6"/>
      <c r="BO8377" s="6"/>
      <c r="BP8377" s="6"/>
      <c r="BQ8377" s="6"/>
      <c r="BR8377" s="6"/>
      <c r="BS8377" s="6"/>
      <c r="BT8377" s="6"/>
      <c r="BU8377" s="6"/>
      <c r="BV8377" s="6"/>
      <c r="BW8377" s="6"/>
      <c r="BX8377" s="6"/>
      <c r="BY8377" s="6"/>
      <c r="BZ8377" s="6"/>
      <c r="CA8377" s="6"/>
      <c r="CB8377" s="6"/>
      <c r="CC8377" s="6"/>
      <c r="CD8377" s="6"/>
      <c r="CE8377" s="6"/>
      <c r="CF8377" s="6"/>
      <c r="CG8377" s="6"/>
      <c r="CH8377" s="6"/>
    </row>
    <row r="8378" ht="15.15" hidden="1" spans="1:86">
      <c r="A8378" s="4">
        <v>44153.5911805556</v>
      </c>
      <c r="B8378" s="5" t="s">
        <v>65</v>
      </c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 t="s">
        <v>18244</v>
      </c>
      <c r="R8378" s="6">
        <v>79119505430</v>
      </c>
      <c r="S8378" s="6" t="s">
        <v>18245</v>
      </c>
      <c r="T8378" s="6" t="s">
        <v>18246</v>
      </c>
      <c r="U8378" s="6" t="s">
        <v>414</v>
      </c>
      <c r="V8378" s="7">
        <v>201</v>
      </c>
      <c r="W8378" s="8">
        <v>44153</v>
      </c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  <c r="AV8378" s="6"/>
      <c r="AW8378" s="6"/>
      <c r="AX8378" s="6"/>
      <c r="AY8378" s="6"/>
      <c r="AZ8378" s="6"/>
      <c r="BA8378" s="6"/>
      <c r="BB8378" s="6"/>
      <c r="BC8378" s="6"/>
      <c r="BD8378" s="6"/>
      <c r="BE8378" s="6"/>
      <c r="BF8378" s="6"/>
      <c r="BG8378" s="6"/>
      <c r="BH8378" s="6"/>
      <c r="BI8378" s="6"/>
      <c r="BJ8378" s="6"/>
      <c r="BK8378" s="6"/>
      <c r="BL8378" s="6"/>
      <c r="BM8378" s="6"/>
      <c r="BN8378" s="6"/>
      <c r="BO8378" s="6"/>
      <c r="BP8378" s="6"/>
      <c r="BQ8378" s="6"/>
      <c r="BR8378" s="6"/>
      <c r="BS8378" s="6"/>
      <c r="BT8378" s="6"/>
      <c r="BU8378" s="6"/>
      <c r="BV8378" s="6"/>
      <c r="BW8378" s="6"/>
      <c r="BX8378" s="6"/>
      <c r="BY8378" s="6"/>
      <c r="BZ8378" s="6"/>
      <c r="CA8378" s="6"/>
      <c r="CB8378" s="6"/>
      <c r="CC8378" s="6"/>
      <c r="CD8378" s="6"/>
      <c r="CE8378" s="6"/>
      <c r="CF8378" s="6"/>
      <c r="CG8378" s="6"/>
      <c r="CH8378" s="6"/>
    </row>
    <row r="8379" ht="15.15" hidden="1" spans="1:86">
      <c r="A8379" s="4">
        <v>44153.5916087963</v>
      </c>
      <c r="B8379" s="5" t="s">
        <v>125</v>
      </c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 t="s">
        <v>19723</v>
      </c>
      <c r="AT8379" s="7">
        <v>89117725657</v>
      </c>
      <c r="AU8379" s="6" t="s">
        <v>19724</v>
      </c>
      <c r="AV8379" s="6" t="s">
        <v>19725</v>
      </c>
      <c r="AW8379" s="6" t="s">
        <v>5685</v>
      </c>
      <c r="AX8379" s="6" t="s">
        <v>1548</v>
      </c>
      <c r="AY8379" s="8">
        <v>44153</v>
      </c>
      <c r="AZ8379" s="6"/>
      <c r="BA8379" s="6"/>
      <c r="BB8379" s="6"/>
      <c r="BC8379" s="6"/>
      <c r="BD8379" s="6"/>
      <c r="BE8379" s="6"/>
      <c r="BF8379" s="6"/>
      <c r="BG8379" s="6"/>
      <c r="BH8379" s="6"/>
      <c r="BI8379" s="6"/>
      <c r="BJ8379" s="6"/>
      <c r="BK8379" s="6"/>
      <c r="BL8379" s="6"/>
      <c r="BM8379" s="6"/>
      <c r="BN8379" s="6"/>
      <c r="BO8379" s="6"/>
      <c r="BP8379" s="6"/>
      <c r="BQ8379" s="6"/>
      <c r="BR8379" s="6"/>
      <c r="BS8379" s="6"/>
      <c r="BT8379" s="6"/>
      <c r="BU8379" s="6"/>
      <c r="BV8379" s="6"/>
      <c r="BW8379" s="6"/>
      <c r="BX8379" s="6"/>
      <c r="BY8379" s="6"/>
      <c r="BZ8379" s="6"/>
      <c r="CA8379" s="6"/>
      <c r="CB8379" s="6"/>
      <c r="CC8379" s="6"/>
      <c r="CD8379" s="6"/>
      <c r="CE8379" s="6"/>
      <c r="CF8379" s="6"/>
      <c r="CG8379" s="6"/>
      <c r="CH8379" s="6"/>
    </row>
    <row r="8380" ht="15.15" hidden="1" spans="1:86">
      <c r="A8380" s="4">
        <v>44153.5920023148</v>
      </c>
      <c r="B8380" s="6" t="s">
        <v>80</v>
      </c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  <c r="BD8380" s="6"/>
      <c r="BE8380" s="6"/>
      <c r="BF8380" s="6"/>
      <c r="BG8380" s="6" t="s">
        <v>19726</v>
      </c>
      <c r="BH8380" s="6">
        <v>79052802080</v>
      </c>
      <c r="BI8380" s="6" t="s">
        <v>19727</v>
      </c>
      <c r="BJ8380" s="6" t="s">
        <v>19728</v>
      </c>
      <c r="BK8380" s="6" t="s">
        <v>19729</v>
      </c>
      <c r="BL8380" s="6" t="s">
        <v>19697</v>
      </c>
      <c r="BM8380" s="7">
        <v>221</v>
      </c>
      <c r="BN8380" s="5" t="s">
        <v>19730</v>
      </c>
      <c r="BO8380" s="6"/>
      <c r="BP8380" s="6"/>
      <c r="BQ8380" s="6"/>
      <c r="BR8380" s="6"/>
      <c r="BS8380" s="6"/>
      <c r="BT8380" s="6"/>
      <c r="BU8380" s="6"/>
      <c r="BV8380" s="6"/>
      <c r="BW8380" s="6"/>
      <c r="BX8380" s="6"/>
      <c r="BY8380" s="6"/>
      <c r="BZ8380" s="6"/>
      <c r="CA8380" s="6"/>
      <c r="CB8380" s="6"/>
      <c r="CC8380" s="6"/>
      <c r="CD8380" s="6"/>
      <c r="CE8380" s="6"/>
      <c r="CF8380" s="6"/>
      <c r="CG8380" s="6"/>
      <c r="CH8380" s="6"/>
    </row>
    <row r="8381" ht="15.15" hidden="1" spans="1:86">
      <c r="A8381" s="4">
        <v>44153.5927430556</v>
      </c>
      <c r="B8381" s="5" t="s">
        <v>65</v>
      </c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 t="s">
        <v>18244</v>
      </c>
      <c r="R8381" s="6">
        <v>79119505430</v>
      </c>
      <c r="S8381" s="6" t="s">
        <v>18245</v>
      </c>
      <c r="T8381" s="6" t="s">
        <v>18246</v>
      </c>
      <c r="U8381" s="6" t="s">
        <v>19731</v>
      </c>
      <c r="V8381" s="6">
        <v>2</v>
      </c>
      <c r="W8381" s="8">
        <v>44153</v>
      </c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  <c r="BD8381" s="6"/>
      <c r="BE8381" s="6"/>
      <c r="BF8381" s="6"/>
      <c r="BG8381" s="6"/>
      <c r="BH8381" s="6"/>
      <c r="BI8381" s="6"/>
      <c r="BJ8381" s="6"/>
      <c r="BK8381" s="6"/>
      <c r="BL8381" s="6"/>
      <c r="BM8381" s="6"/>
      <c r="BN8381" s="6"/>
      <c r="BO8381" s="6"/>
      <c r="BP8381" s="6"/>
      <c r="BQ8381" s="6"/>
      <c r="BR8381" s="6"/>
      <c r="BS8381" s="6"/>
      <c r="BT8381" s="6"/>
      <c r="BU8381" s="6"/>
      <c r="BV8381" s="6"/>
      <c r="BW8381" s="6"/>
      <c r="BX8381" s="6"/>
      <c r="BY8381" s="6"/>
      <c r="BZ8381" s="6"/>
      <c r="CA8381" s="6"/>
      <c r="CB8381" s="6"/>
      <c r="CC8381" s="6"/>
      <c r="CD8381" s="6"/>
      <c r="CE8381" s="6"/>
      <c r="CF8381" s="6"/>
      <c r="CG8381" s="6"/>
      <c r="CH8381" s="6"/>
    </row>
    <row r="8382" ht="15.15" hidden="1" spans="1:86">
      <c r="A8382" s="4">
        <v>44153.5964583333</v>
      </c>
      <c r="B8382" s="6" t="s">
        <v>80</v>
      </c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  <c r="BD8382" s="6"/>
      <c r="BE8382" s="6"/>
      <c r="BF8382" s="6"/>
      <c r="BG8382" s="6" t="s">
        <v>19732</v>
      </c>
      <c r="BH8382" s="6">
        <v>79119722004</v>
      </c>
      <c r="BI8382" s="6" t="s">
        <v>19733</v>
      </c>
      <c r="BJ8382" s="6" t="s">
        <v>19734</v>
      </c>
      <c r="BK8382" s="6" t="s">
        <v>19735</v>
      </c>
      <c r="BL8382" s="6" t="s">
        <v>19697</v>
      </c>
      <c r="BM8382" s="7">
        <v>221</v>
      </c>
      <c r="BN8382" s="6" t="s">
        <v>7759</v>
      </c>
      <c r="BO8382" s="6"/>
      <c r="BP8382" s="6"/>
      <c r="BQ8382" s="6"/>
      <c r="BR8382" s="6"/>
      <c r="BS8382" s="6"/>
      <c r="BT8382" s="6"/>
      <c r="BU8382" s="6"/>
      <c r="BV8382" s="6"/>
      <c r="BW8382" s="6"/>
      <c r="BX8382" s="6"/>
      <c r="BY8382" s="6"/>
      <c r="BZ8382" s="6"/>
      <c r="CA8382" s="6"/>
      <c r="CB8382" s="6"/>
      <c r="CC8382" s="6"/>
      <c r="CD8382" s="6"/>
      <c r="CE8382" s="6"/>
      <c r="CF8382" s="6"/>
      <c r="CG8382" s="6"/>
      <c r="CH8382" s="6"/>
    </row>
    <row r="8383" ht="15.15" hidden="1" spans="1:86">
      <c r="A8383" s="4">
        <v>44153.5984375</v>
      </c>
      <c r="B8383" s="6" t="s">
        <v>80</v>
      </c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  <c r="BD8383" s="6"/>
      <c r="BE8383" s="6"/>
      <c r="BF8383" s="6"/>
      <c r="BG8383" s="6" t="s">
        <v>19736</v>
      </c>
      <c r="BH8383" s="6">
        <v>79213069701</v>
      </c>
      <c r="BI8383" s="6" t="s">
        <v>19737</v>
      </c>
      <c r="BJ8383" s="6" t="s">
        <v>19738</v>
      </c>
      <c r="BK8383" s="6" t="s">
        <v>19739</v>
      </c>
      <c r="BL8383" s="6" t="s">
        <v>19740</v>
      </c>
      <c r="BM8383" s="7">
        <v>155</v>
      </c>
      <c r="BN8383" s="6" t="s">
        <v>1451</v>
      </c>
      <c r="BO8383" s="6"/>
      <c r="BP8383" s="6"/>
      <c r="BQ8383" s="6"/>
      <c r="BR8383" s="6"/>
      <c r="BS8383" s="6"/>
      <c r="BT8383" s="6"/>
      <c r="BU8383" s="6"/>
      <c r="BV8383" s="6"/>
      <c r="BW8383" s="6"/>
      <c r="BX8383" s="6"/>
      <c r="BY8383" s="6"/>
      <c r="BZ8383" s="6"/>
      <c r="CA8383" s="6"/>
      <c r="CB8383" s="6"/>
      <c r="CC8383" s="6"/>
      <c r="CD8383" s="6"/>
      <c r="CE8383" s="6"/>
      <c r="CF8383" s="6"/>
      <c r="CG8383" s="6"/>
      <c r="CH8383" s="6"/>
    </row>
    <row r="8384" ht="15.15" hidden="1" spans="1:86">
      <c r="A8384" s="4">
        <v>44153.5993287037</v>
      </c>
      <c r="B8384" s="6" t="s">
        <v>80</v>
      </c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  <c r="BD8384" s="6"/>
      <c r="BE8384" s="6"/>
      <c r="BF8384" s="6"/>
      <c r="BG8384" s="6" t="s">
        <v>19741</v>
      </c>
      <c r="BH8384" s="7">
        <v>9633146386</v>
      </c>
      <c r="BI8384" s="6" t="s">
        <v>19742</v>
      </c>
      <c r="BJ8384" s="6" t="s">
        <v>19743</v>
      </c>
      <c r="BK8384" s="6" t="s">
        <v>10415</v>
      </c>
      <c r="BL8384" s="6" t="s">
        <v>19744</v>
      </c>
      <c r="BM8384" s="7">
        <v>157</v>
      </c>
      <c r="BN8384" s="6" t="s">
        <v>20</v>
      </c>
      <c r="BO8384" s="6"/>
      <c r="BP8384" s="6"/>
      <c r="BQ8384" s="6"/>
      <c r="BR8384" s="6"/>
      <c r="BS8384" s="6"/>
      <c r="BT8384" s="6"/>
      <c r="BU8384" s="6"/>
      <c r="BV8384" s="6"/>
      <c r="BW8384" s="6"/>
      <c r="BX8384" s="6"/>
      <c r="BY8384" s="6"/>
      <c r="BZ8384" s="6"/>
      <c r="CA8384" s="6"/>
      <c r="CB8384" s="6"/>
      <c r="CC8384" s="6"/>
      <c r="CD8384" s="6"/>
      <c r="CE8384" s="6"/>
      <c r="CF8384" s="6"/>
      <c r="CG8384" s="6"/>
      <c r="CH8384" s="6"/>
    </row>
    <row r="8385" ht="15.15" hidden="1" spans="1:86">
      <c r="A8385" s="4">
        <v>44153.5995833333</v>
      </c>
      <c r="B8385" s="6" t="s">
        <v>80</v>
      </c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  <c r="BD8385" s="6"/>
      <c r="BE8385" s="6"/>
      <c r="BF8385" s="6"/>
      <c r="BG8385" s="6" t="s">
        <v>1388</v>
      </c>
      <c r="BH8385" s="6">
        <v>79217991598</v>
      </c>
      <c r="BI8385" s="6" t="s">
        <v>1389</v>
      </c>
      <c r="BJ8385" s="6" t="s">
        <v>19745</v>
      </c>
      <c r="BK8385" s="6" t="s">
        <v>6146</v>
      </c>
      <c r="BL8385" s="6" t="s">
        <v>19746</v>
      </c>
      <c r="BM8385" s="7">
        <v>155</v>
      </c>
      <c r="BN8385" s="11">
        <v>44153</v>
      </c>
      <c r="BO8385" s="6"/>
      <c r="BP8385" s="6"/>
      <c r="BQ8385" s="6"/>
      <c r="BR8385" s="6"/>
      <c r="BS8385" s="6"/>
      <c r="BT8385" s="6"/>
      <c r="BU8385" s="6"/>
      <c r="BV8385" s="6"/>
      <c r="BW8385" s="6"/>
      <c r="BX8385" s="6"/>
      <c r="BY8385" s="6"/>
      <c r="BZ8385" s="6"/>
      <c r="CA8385" s="6"/>
      <c r="CB8385" s="6"/>
      <c r="CC8385" s="6"/>
      <c r="CD8385" s="6"/>
      <c r="CE8385" s="6"/>
      <c r="CF8385" s="6"/>
      <c r="CG8385" s="6"/>
      <c r="CH8385" s="6"/>
    </row>
    <row r="8386" ht="15.15" hidden="1" spans="1:86">
      <c r="A8386" s="4">
        <v>44153.6002199074</v>
      </c>
      <c r="B8386" s="6" t="s">
        <v>80</v>
      </c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  <c r="BD8386" s="6"/>
      <c r="BE8386" s="6"/>
      <c r="BF8386" s="6"/>
      <c r="BG8386" s="6" t="s">
        <v>19747</v>
      </c>
      <c r="BH8386" s="6" t="s">
        <v>19748</v>
      </c>
      <c r="BI8386" s="6" t="s">
        <v>19749</v>
      </c>
      <c r="BJ8386" s="6" t="s">
        <v>19750</v>
      </c>
      <c r="BK8386" s="6" t="s">
        <v>19751</v>
      </c>
      <c r="BL8386" s="6" t="s">
        <v>19752</v>
      </c>
      <c r="BM8386" s="7">
        <v>10</v>
      </c>
      <c r="BN8386" s="6" t="s">
        <v>591</v>
      </c>
      <c r="BO8386" s="6"/>
      <c r="BP8386" s="6"/>
      <c r="BQ8386" s="6"/>
      <c r="BR8386" s="6"/>
      <c r="BS8386" s="6"/>
      <c r="BT8386" s="6"/>
      <c r="BU8386" s="6"/>
      <c r="BV8386" s="6"/>
      <c r="BW8386" s="6"/>
      <c r="BX8386" s="6"/>
      <c r="BY8386" s="6"/>
      <c r="BZ8386" s="6"/>
      <c r="CA8386" s="6"/>
      <c r="CB8386" s="6"/>
      <c r="CC8386" s="6"/>
      <c r="CD8386" s="6"/>
      <c r="CE8386" s="6"/>
      <c r="CF8386" s="6"/>
      <c r="CG8386" s="6"/>
      <c r="CH8386" s="6"/>
    </row>
    <row r="8387" ht="15.15" hidden="1" spans="1:86">
      <c r="A8387" s="4">
        <v>44153.6010763889</v>
      </c>
      <c r="B8387" s="6" t="s">
        <v>80</v>
      </c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  <c r="BD8387" s="6"/>
      <c r="BE8387" s="6"/>
      <c r="BF8387" s="6"/>
      <c r="BG8387" s="6" t="s">
        <v>19753</v>
      </c>
      <c r="BH8387" s="6">
        <v>79218550734</v>
      </c>
      <c r="BI8387" s="6"/>
      <c r="BJ8387" s="6" t="s">
        <v>19754</v>
      </c>
      <c r="BK8387" s="6" t="s">
        <v>19755</v>
      </c>
      <c r="BL8387" s="6" t="s">
        <v>19740</v>
      </c>
      <c r="BM8387" s="7">
        <v>155</v>
      </c>
      <c r="BN8387" s="5" t="s">
        <v>5408</v>
      </c>
      <c r="BO8387" s="6"/>
      <c r="BP8387" s="6"/>
      <c r="BQ8387" s="6"/>
      <c r="BR8387" s="6"/>
      <c r="BS8387" s="6"/>
      <c r="BT8387" s="6"/>
      <c r="BU8387" s="6"/>
      <c r="BV8387" s="6"/>
      <c r="BW8387" s="6"/>
      <c r="BX8387" s="6"/>
      <c r="BY8387" s="6"/>
      <c r="BZ8387" s="6"/>
      <c r="CA8387" s="6"/>
      <c r="CB8387" s="6"/>
      <c r="CC8387" s="6"/>
      <c r="CD8387" s="6"/>
      <c r="CE8387" s="6"/>
      <c r="CF8387" s="6"/>
      <c r="CG8387" s="6"/>
      <c r="CH8387" s="6"/>
    </row>
    <row r="8388" ht="15.15" hidden="1" spans="1:86">
      <c r="A8388" s="4">
        <v>44153.6011921296</v>
      </c>
      <c r="B8388" s="6" t="s">
        <v>80</v>
      </c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  <c r="BD8388" s="6"/>
      <c r="BE8388" s="6"/>
      <c r="BF8388" s="6"/>
      <c r="BG8388" s="6" t="s">
        <v>13393</v>
      </c>
      <c r="BH8388" s="7">
        <v>89112283631</v>
      </c>
      <c r="BI8388" s="6" t="s">
        <v>13394</v>
      </c>
      <c r="BJ8388" s="6" t="s">
        <v>19756</v>
      </c>
      <c r="BK8388" s="6" t="s">
        <v>13395</v>
      </c>
      <c r="BL8388" s="6" t="s">
        <v>19740</v>
      </c>
      <c r="BM8388" s="7">
        <v>155</v>
      </c>
      <c r="BN8388" s="6" t="s">
        <v>20</v>
      </c>
      <c r="BO8388" s="6"/>
      <c r="BP8388" s="6"/>
      <c r="BQ8388" s="6"/>
      <c r="BR8388" s="6"/>
      <c r="BS8388" s="6"/>
      <c r="BT8388" s="6"/>
      <c r="BU8388" s="6"/>
      <c r="BV8388" s="6"/>
      <c r="BW8388" s="6"/>
      <c r="BX8388" s="6"/>
      <c r="BY8388" s="6"/>
      <c r="BZ8388" s="6"/>
      <c r="CA8388" s="6"/>
      <c r="CB8388" s="6"/>
      <c r="CC8388" s="6"/>
      <c r="CD8388" s="6"/>
      <c r="CE8388" s="6"/>
      <c r="CF8388" s="6"/>
      <c r="CG8388" s="6"/>
      <c r="CH8388" s="6"/>
    </row>
    <row r="8389" ht="15.15" hidden="1" spans="1:86">
      <c r="A8389" s="4">
        <v>44153.6021643519</v>
      </c>
      <c r="B8389" s="6" t="s">
        <v>15</v>
      </c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 t="s">
        <v>19757</v>
      </c>
      <c r="AF8389" s="7">
        <v>89112324975</v>
      </c>
      <c r="AG8389" s="6" t="s">
        <v>19758</v>
      </c>
      <c r="AH8389" s="6" t="s">
        <v>19759</v>
      </c>
      <c r="AI8389" s="6" t="s">
        <v>11649</v>
      </c>
      <c r="AJ8389" s="7">
        <v>201</v>
      </c>
      <c r="AK8389" s="6" t="s">
        <v>26</v>
      </c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  <c r="BD8389" s="6"/>
      <c r="BE8389" s="6"/>
      <c r="BF8389" s="6"/>
      <c r="BG8389" s="6"/>
      <c r="BH8389" s="6"/>
      <c r="BI8389" s="6"/>
      <c r="BJ8389" s="6"/>
      <c r="BK8389" s="6"/>
      <c r="BL8389" s="6"/>
      <c r="BM8389" s="6"/>
      <c r="BN8389" s="6"/>
      <c r="BO8389" s="6"/>
      <c r="BP8389" s="6"/>
      <c r="BQ8389" s="6"/>
      <c r="BR8389" s="6"/>
      <c r="BS8389" s="6"/>
      <c r="BT8389" s="6"/>
      <c r="BU8389" s="6"/>
      <c r="BV8389" s="6"/>
      <c r="BW8389" s="6"/>
      <c r="BX8389" s="6"/>
      <c r="BY8389" s="6"/>
      <c r="BZ8389" s="6"/>
      <c r="CA8389" s="6"/>
      <c r="CB8389" s="6"/>
      <c r="CC8389" s="6"/>
      <c r="CD8389" s="6"/>
      <c r="CE8389" s="6"/>
      <c r="CF8389" s="6"/>
      <c r="CG8389" s="6"/>
      <c r="CH8389" s="6"/>
    </row>
    <row r="8390" ht="15.15" hidden="1" spans="1:86">
      <c r="A8390" s="4">
        <v>44153.6025347222</v>
      </c>
      <c r="B8390" s="6" t="s">
        <v>80</v>
      </c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  <c r="BD8390" s="6"/>
      <c r="BE8390" s="6"/>
      <c r="BF8390" s="6"/>
      <c r="BG8390" s="6" t="s">
        <v>13393</v>
      </c>
      <c r="BH8390" s="7">
        <v>89112283631</v>
      </c>
      <c r="BI8390" s="6" t="s">
        <v>13394</v>
      </c>
      <c r="BJ8390" s="6" t="s">
        <v>19756</v>
      </c>
      <c r="BK8390" s="6" t="s">
        <v>14805</v>
      </c>
      <c r="BL8390" s="6" t="s">
        <v>19760</v>
      </c>
      <c r="BM8390" s="7">
        <v>157</v>
      </c>
      <c r="BN8390" s="6" t="s">
        <v>20</v>
      </c>
      <c r="BO8390" s="6"/>
      <c r="BP8390" s="6"/>
      <c r="BQ8390" s="6"/>
      <c r="BR8390" s="6"/>
      <c r="BS8390" s="6"/>
      <c r="BT8390" s="6"/>
      <c r="BU8390" s="6"/>
      <c r="BV8390" s="6"/>
      <c r="BW8390" s="6"/>
      <c r="BX8390" s="6"/>
      <c r="BY8390" s="6"/>
      <c r="BZ8390" s="6"/>
      <c r="CA8390" s="6"/>
      <c r="CB8390" s="6"/>
      <c r="CC8390" s="6"/>
      <c r="CD8390" s="6"/>
      <c r="CE8390" s="6"/>
      <c r="CF8390" s="6"/>
      <c r="CG8390" s="6"/>
      <c r="CH8390" s="6"/>
    </row>
    <row r="8391" ht="15.15" hidden="1" spans="1:86">
      <c r="A8391" s="4">
        <v>44153.602650463</v>
      </c>
      <c r="B8391" s="6" t="s">
        <v>80</v>
      </c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  <c r="BD8391" s="6"/>
      <c r="BE8391" s="6"/>
      <c r="BF8391" s="6"/>
      <c r="BG8391" s="6" t="s">
        <v>19761</v>
      </c>
      <c r="BH8391" s="7">
        <v>89500031227</v>
      </c>
      <c r="BI8391" s="6" t="s">
        <v>19762</v>
      </c>
      <c r="BJ8391" s="6" t="s">
        <v>19763</v>
      </c>
      <c r="BK8391" s="6" t="s">
        <v>19764</v>
      </c>
      <c r="BL8391" s="6" t="s">
        <v>19765</v>
      </c>
      <c r="BM8391" s="7">
        <v>157</v>
      </c>
      <c r="BN8391" s="6" t="s">
        <v>591</v>
      </c>
      <c r="BO8391" s="6"/>
      <c r="BP8391" s="6"/>
      <c r="BQ8391" s="6"/>
      <c r="BR8391" s="6"/>
      <c r="BS8391" s="6"/>
      <c r="BT8391" s="6"/>
      <c r="BU8391" s="6"/>
      <c r="BV8391" s="6"/>
      <c r="BW8391" s="6"/>
      <c r="BX8391" s="6"/>
      <c r="BY8391" s="6"/>
      <c r="BZ8391" s="6"/>
      <c r="CA8391" s="6"/>
      <c r="CB8391" s="6"/>
      <c r="CC8391" s="6"/>
      <c r="CD8391" s="6"/>
      <c r="CE8391" s="6"/>
      <c r="CF8391" s="6"/>
      <c r="CG8391" s="6"/>
      <c r="CH8391" s="6"/>
    </row>
    <row r="8392" ht="15.15" hidden="1" spans="1:86">
      <c r="A8392" s="4">
        <v>44153.6028472222</v>
      </c>
      <c r="B8392" s="6" t="s">
        <v>80</v>
      </c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  <c r="BD8392" s="6"/>
      <c r="BE8392" s="6"/>
      <c r="BF8392" s="6"/>
      <c r="BG8392" s="6" t="s">
        <v>4380</v>
      </c>
      <c r="BH8392" s="6" t="s">
        <v>19766</v>
      </c>
      <c r="BI8392" s="6" t="s">
        <v>4381</v>
      </c>
      <c r="BJ8392" s="6" t="s">
        <v>19767</v>
      </c>
      <c r="BK8392" s="6" t="s">
        <v>19768</v>
      </c>
      <c r="BL8392" s="6" t="s">
        <v>19740</v>
      </c>
      <c r="BM8392" s="7">
        <v>155</v>
      </c>
      <c r="BN8392" s="6" t="s">
        <v>74</v>
      </c>
      <c r="BO8392" s="6"/>
      <c r="BP8392" s="6"/>
      <c r="BQ8392" s="6"/>
      <c r="BR8392" s="6"/>
      <c r="BS8392" s="6"/>
      <c r="BT8392" s="6"/>
      <c r="BU8392" s="6"/>
      <c r="BV8392" s="6"/>
      <c r="BW8392" s="6"/>
      <c r="BX8392" s="6"/>
      <c r="BY8392" s="6"/>
      <c r="BZ8392" s="6"/>
      <c r="CA8392" s="6"/>
      <c r="CB8392" s="6"/>
      <c r="CC8392" s="6"/>
      <c r="CD8392" s="6"/>
      <c r="CE8392" s="6"/>
      <c r="CF8392" s="6"/>
      <c r="CG8392" s="6"/>
      <c r="CH8392" s="6"/>
    </row>
    <row r="8393" ht="15.15" hidden="1" spans="1:86">
      <c r="A8393" s="4">
        <v>44153.6032523148</v>
      </c>
      <c r="B8393" s="6" t="s">
        <v>15</v>
      </c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 t="s">
        <v>19757</v>
      </c>
      <c r="AF8393" s="7">
        <v>89112324975</v>
      </c>
      <c r="AG8393" s="6" t="s">
        <v>19758</v>
      </c>
      <c r="AH8393" s="6" t="s">
        <v>19769</v>
      </c>
      <c r="AI8393" s="6" t="s">
        <v>1166</v>
      </c>
      <c r="AJ8393" s="7">
        <v>201</v>
      </c>
      <c r="AK8393" s="6" t="s">
        <v>26</v>
      </c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  <c r="BD8393" s="6"/>
      <c r="BE8393" s="6"/>
      <c r="BF8393" s="6"/>
      <c r="BG8393" s="6"/>
      <c r="BH8393" s="6"/>
      <c r="BI8393" s="6"/>
      <c r="BJ8393" s="6"/>
      <c r="BK8393" s="6"/>
      <c r="BL8393" s="6"/>
      <c r="BM8393" s="6"/>
      <c r="BN8393" s="6"/>
      <c r="BO8393" s="6"/>
      <c r="BP8393" s="6"/>
      <c r="BQ8393" s="6"/>
      <c r="BR8393" s="6"/>
      <c r="BS8393" s="6"/>
      <c r="BT8393" s="6"/>
      <c r="BU8393" s="6"/>
      <c r="BV8393" s="6"/>
      <c r="BW8393" s="6"/>
      <c r="BX8393" s="6"/>
      <c r="BY8393" s="6"/>
      <c r="BZ8393" s="6"/>
      <c r="CA8393" s="6"/>
      <c r="CB8393" s="6"/>
      <c r="CC8393" s="6"/>
      <c r="CD8393" s="6"/>
      <c r="CE8393" s="6"/>
      <c r="CF8393" s="6"/>
      <c r="CG8393" s="6"/>
      <c r="CH8393" s="6"/>
    </row>
    <row r="8394" ht="15.15" hidden="1" spans="1:86">
      <c r="A8394" s="4">
        <v>44153.6035185185</v>
      </c>
      <c r="B8394" s="6" t="s">
        <v>80</v>
      </c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  <c r="BD8394" s="6"/>
      <c r="BE8394" s="6"/>
      <c r="BF8394" s="6"/>
      <c r="BG8394" s="6" t="s">
        <v>19770</v>
      </c>
      <c r="BH8394" s="7">
        <v>89052058184</v>
      </c>
      <c r="BI8394" s="6" t="s">
        <v>19771</v>
      </c>
      <c r="BJ8394" s="6" t="s">
        <v>19772</v>
      </c>
      <c r="BK8394" s="6" t="s">
        <v>19773</v>
      </c>
      <c r="BL8394" s="6" t="s">
        <v>19774</v>
      </c>
      <c r="BM8394" s="7">
        <v>157</v>
      </c>
      <c r="BN8394" s="6" t="s">
        <v>74</v>
      </c>
      <c r="BO8394" s="6"/>
      <c r="BP8394" s="6"/>
      <c r="BQ8394" s="6"/>
      <c r="BR8394" s="6"/>
      <c r="BS8394" s="6"/>
      <c r="BT8394" s="6"/>
      <c r="BU8394" s="6"/>
      <c r="BV8394" s="6"/>
      <c r="BW8394" s="6"/>
      <c r="BX8394" s="6"/>
      <c r="BY8394" s="6"/>
      <c r="BZ8394" s="6"/>
      <c r="CA8394" s="6"/>
      <c r="CB8394" s="6"/>
      <c r="CC8394" s="6"/>
      <c r="CD8394" s="6"/>
      <c r="CE8394" s="6"/>
      <c r="CF8394" s="6"/>
      <c r="CG8394" s="6"/>
      <c r="CH8394" s="6"/>
    </row>
    <row r="8395" ht="15.15" hidden="1" spans="1:86">
      <c r="A8395" s="4">
        <v>44153.6042708333</v>
      </c>
      <c r="B8395" s="6" t="s">
        <v>80</v>
      </c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  <c r="AU8395" s="6"/>
      <c r="AV8395" s="6"/>
      <c r="AW8395" s="6"/>
      <c r="AX8395" s="6"/>
      <c r="AY8395" s="6"/>
      <c r="AZ8395" s="6"/>
      <c r="BA8395" s="6"/>
      <c r="BB8395" s="6"/>
      <c r="BC8395" s="6"/>
      <c r="BD8395" s="6"/>
      <c r="BE8395" s="6"/>
      <c r="BF8395" s="6"/>
      <c r="BG8395" s="6" t="s">
        <v>19747</v>
      </c>
      <c r="BH8395" s="6" t="s">
        <v>19748</v>
      </c>
      <c r="BI8395" s="6" t="s">
        <v>19749</v>
      </c>
      <c r="BJ8395" s="6" t="s">
        <v>19775</v>
      </c>
      <c r="BK8395" s="6" t="s">
        <v>19776</v>
      </c>
      <c r="BL8395" s="6" t="s">
        <v>19765</v>
      </c>
      <c r="BM8395" s="7">
        <v>157</v>
      </c>
      <c r="BN8395" s="6" t="s">
        <v>591</v>
      </c>
      <c r="BO8395" s="6"/>
      <c r="BP8395" s="6"/>
      <c r="BQ8395" s="6"/>
      <c r="BR8395" s="6"/>
      <c r="BS8395" s="6"/>
      <c r="BT8395" s="6"/>
      <c r="BU8395" s="6"/>
      <c r="BV8395" s="6"/>
      <c r="BW8395" s="6"/>
      <c r="BX8395" s="6"/>
      <c r="BY8395" s="6"/>
      <c r="BZ8395" s="6"/>
      <c r="CA8395" s="6"/>
      <c r="CB8395" s="6"/>
      <c r="CC8395" s="6"/>
      <c r="CD8395" s="6"/>
      <c r="CE8395" s="6"/>
      <c r="CF8395" s="6"/>
      <c r="CG8395" s="6"/>
      <c r="CH8395" s="6"/>
    </row>
    <row r="8396" ht="15.15" hidden="1" spans="1:86">
      <c r="A8396" s="4">
        <v>44153.610625</v>
      </c>
      <c r="B8396" s="6" t="s">
        <v>80</v>
      </c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 t="s">
        <v>19777</v>
      </c>
      <c r="BH8396" s="6">
        <v>79110031640</v>
      </c>
      <c r="BI8396" s="6" t="s">
        <v>19778</v>
      </c>
      <c r="BJ8396" s="6" t="s">
        <v>19779</v>
      </c>
      <c r="BK8396" s="6" t="s">
        <v>19780</v>
      </c>
      <c r="BL8396" s="6" t="s">
        <v>19697</v>
      </c>
      <c r="BM8396" s="7">
        <v>221</v>
      </c>
      <c r="BN8396" s="6" t="s">
        <v>591</v>
      </c>
      <c r="BO8396" s="6"/>
      <c r="BP8396" s="6"/>
      <c r="BQ8396" s="6"/>
      <c r="BR8396" s="6"/>
      <c r="BS8396" s="6"/>
      <c r="BT8396" s="6"/>
      <c r="BU8396" s="6"/>
      <c r="BV8396" s="6"/>
      <c r="BW8396" s="6"/>
      <c r="BX8396" s="6"/>
      <c r="BY8396" s="6"/>
      <c r="BZ8396" s="6"/>
      <c r="CA8396" s="6"/>
      <c r="CB8396" s="6"/>
      <c r="CC8396" s="6"/>
      <c r="CD8396" s="6"/>
      <c r="CE8396" s="6"/>
      <c r="CF8396" s="6"/>
      <c r="CG8396" s="6"/>
      <c r="CH8396" s="6"/>
    </row>
    <row r="8397" ht="15.15" hidden="1" spans="1:86">
      <c r="A8397" s="4">
        <v>44153.6110763889</v>
      </c>
      <c r="B8397" s="5" t="s">
        <v>125</v>
      </c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 t="s">
        <v>19781</v>
      </c>
      <c r="AT8397" s="7">
        <v>89819668438</v>
      </c>
      <c r="AU8397" s="6"/>
      <c r="AV8397" s="6" t="s">
        <v>19782</v>
      </c>
      <c r="AW8397" s="6" t="s">
        <v>7262</v>
      </c>
      <c r="AX8397" s="7">
        <v>103</v>
      </c>
      <c r="AY8397" s="8">
        <v>44144</v>
      </c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  <c r="BR8397" s="6"/>
      <c r="BS8397" s="6"/>
      <c r="BT8397" s="6"/>
      <c r="BU8397" s="6"/>
      <c r="BV8397" s="6"/>
      <c r="BW8397" s="6"/>
      <c r="BX8397" s="6"/>
      <c r="BY8397" s="6"/>
      <c r="BZ8397" s="6"/>
      <c r="CA8397" s="6"/>
      <c r="CB8397" s="6"/>
      <c r="CC8397" s="6"/>
      <c r="CD8397" s="6"/>
      <c r="CE8397" s="6"/>
      <c r="CF8397" s="6"/>
      <c r="CG8397" s="6"/>
      <c r="CH8397" s="6"/>
    </row>
    <row r="8398" ht="15.15" hidden="1" spans="1:86">
      <c r="A8398" s="4">
        <v>44153.6133680556</v>
      </c>
      <c r="B8398" s="6" t="s">
        <v>80</v>
      </c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  <c r="BD8398" s="6"/>
      <c r="BE8398" s="6"/>
      <c r="BF8398" s="6"/>
      <c r="BG8398" s="6" t="s">
        <v>19783</v>
      </c>
      <c r="BH8398" s="6">
        <v>79052888652</v>
      </c>
      <c r="BI8398" s="6" t="s">
        <v>19784</v>
      </c>
      <c r="BJ8398" s="6" t="s">
        <v>19785</v>
      </c>
      <c r="BK8398" s="6" t="s">
        <v>19786</v>
      </c>
      <c r="BL8398" s="6" t="s">
        <v>19697</v>
      </c>
      <c r="BM8398" s="7">
        <v>221</v>
      </c>
      <c r="BN8398" s="5" t="s">
        <v>19787</v>
      </c>
      <c r="BO8398" s="6"/>
      <c r="BP8398" s="6"/>
      <c r="BQ8398" s="6"/>
      <c r="BR8398" s="6"/>
      <c r="BS8398" s="6"/>
      <c r="BT8398" s="6"/>
      <c r="BU8398" s="6"/>
      <c r="BV8398" s="6"/>
      <c r="BW8398" s="6"/>
      <c r="BX8398" s="6"/>
      <c r="BY8398" s="6"/>
      <c r="BZ8398" s="6"/>
      <c r="CA8398" s="6"/>
      <c r="CB8398" s="6"/>
      <c r="CC8398" s="6"/>
      <c r="CD8398" s="6"/>
      <c r="CE8398" s="6"/>
      <c r="CF8398" s="6"/>
      <c r="CG8398" s="6"/>
      <c r="CH8398" s="6"/>
    </row>
    <row r="8399" ht="15.15" hidden="1" spans="1:86">
      <c r="A8399" s="4">
        <v>44153.6177199074</v>
      </c>
      <c r="B8399" s="6" t="s">
        <v>80</v>
      </c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  <c r="BD8399" s="6"/>
      <c r="BE8399" s="6"/>
      <c r="BF8399" s="6"/>
      <c r="BG8399" s="6" t="s">
        <v>19788</v>
      </c>
      <c r="BH8399" s="6">
        <v>79215610963</v>
      </c>
      <c r="BI8399" s="6" t="s">
        <v>19789</v>
      </c>
      <c r="BJ8399" s="6" t="s">
        <v>19790</v>
      </c>
      <c r="BK8399" s="6" t="s">
        <v>19791</v>
      </c>
      <c r="BL8399" s="6" t="s">
        <v>19792</v>
      </c>
      <c r="BM8399" s="7">
        <v>155</v>
      </c>
      <c r="BN8399" s="6" t="s">
        <v>20</v>
      </c>
      <c r="BO8399" s="6"/>
      <c r="BP8399" s="6"/>
      <c r="BQ8399" s="6"/>
      <c r="BR8399" s="6"/>
      <c r="BS8399" s="6"/>
      <c r="BT8399" s="6"/>
      <c r="BU8399" s="6"/>
      <c r="BV8399" s="6"/>
      <c r="BW8399" s="6"/>
      <c r="BX8399" s="6"/>
      <c r="BY8399" s="6"/>
      <c r="BZ8399" s="6"/>
      <c r="CA8399" s="6"/>
      <c r="CB8399" s="6"/>
      <c r="CC8399" s="6"/>
      <c r="CD8399" s="6"/>
      <c r="CE8399" s="6"/>
      <c r="CF8399" s="6"/>
      <c r="CG8399" s="6"/>
      <c r="CH8399" s="6"/>
    </row>
    <row r="8400" ht="15.15" hidden="1" spans="1:86">
      <c r="A8400" s="4">
        <v>44153.6189467593</v>
      </c>
      <c r="B8400" s="6" t="s">
        <v>80</v>
      </c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 t="s">
        <v>19793</v>
      </c>
      <c r="BH8400" s="6">
        <v>79217434238</v>
      </c>
      <c r="BI8400" s="6" t="s">
        <v>19794</v>
      </c>
      <c r="BJ8400" s="6" t="s">
        <v>19795</v>
      </c>
      <c r="BK8400" s="6" t="s">
        <v>19796</v>
      </c>
      <c r="BL8400" s="6" t="s">
        <v>19740</v>
      </c>
      <c r="BM8400" s="7">
        <v>155</v>
      </c>
      <c r="BN8400" s="6" t="s">
        <v>591</v>
      </c>
      <c r="BO8400" s="6"/>
      <c r="BP8400" s="6"/>
      <c r="BQ8400" s="6"/>
      <c r="BR8400" s="6"/>
      <c r="BS8400" s="6"/>
      <c r="BT8400" s="6"/>
      <c r="BU8400" s="6"/>
      <c r="BV8400" s="6"/>
      <c r="BW8400" s="6"/>
      <c r="BX8400" s="6"/>
      <c r="BY8400" s="6"/>
      <c r="BZ8400" s="6"/>
      <c r="CA8400" s="6"/>
      <c r="CB8400" s="6"/>
      <c r="CC8400" s="6"/>
      <c r="CD8400" s="6"/>
      <c r="CE8400" s="6"/>
      <c r="CF8400" s="6"/>
      <c r="CG8400" s="6"/>
      <c r="CH8400" s="6"/>
    </row>
    <row r="8401" ht="15.15" hidden="1" spans="1:86">
      <c r="A8401" s="4">
        <v>44153.6272569444</v>
      </c>
      <c r="B8401" s="6" t="s">
        <v>15</v>
      </c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 t="s">
        <v>19099</v>
      </c>
      <c r="AF8401" s="7">
        <v>89817153352</v>
      </c>
      <c r="AG8401" s="6" t="s">
        <v>19100</v>
      </c>
      <c r="AH8401" s="6" t="s">
        <v>19101</v>
      </c>
      <c r="AI8401" s="6" t="s">
        <v>19797</v>
      </c>
      <c r="AJ8401" s="7">
        <v>204</v>
      </c>
      <c r="AK8401" s="6" t="s">
        <v>26</v>
      </c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  <c r="BD8401" s="6"/>
      <c r="BE8401" s="6"/>
      <c r="BF8401" s="6"/>
      <c r="BG8401" s="6"/>
      <c r="BH8401" s="6"/>
      <c r="BI8401" s="6"/>
      <c r="BJ8401" s="6"/>
      <c r="BK8401" s="6"/>
      <c r="BL8401" s="6"/>
      <c r="BM8401" s="6"/>
      <c r="BN8401" s="6"/>
      <c r="BO8401" s="6"/>
      <c r="BP8401" s="6"/>
      <c r="BQ8401" s="6"/>
      <c r="BR8401" s="6"/>
      <c r="BS8401" s="6"/>
      <c r="BT8401" s="6"/>
      <c r="BU8401" s="6"/>
      <c r="BV8401" s="6"/>
      <c r="BW8401" s="6"/>
      <c r="BX8401" s="6"/>
      <c r="BY8401" s="6"/>
      <c r="BZ8401" s="6"/>
      <c r="CA8401" s="6"/>
      <c r="CB8401" s="6"/>
      <c r="CC8401" s="6"/>
      <c r="CD8401" s="6"/>
      <c r="CE8401" s="6"/>
      <c r="CF8401" s="6"/>
      <c r="CG8401" s="6"/>
      <c r="CH8401" s="6"/>
    </row>
    <row r="8402" ht="15.15" spans="1:86">
      <c r="A8402" s="4">
        <v>44153.6287384259</v>
      </c>
      <c r="B8402" s="5" t="s">
        <v>11</v>
      </c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  <c r="BD8402" s="6"/>
      <c r="BE8402" s="6"/>
      <c r="BF8402" s="6"/>
      <c r="BG8402" s="6"/>
      <c r="BH8402" s="6"/>
      <c r="BI8402" s="6"/>
      <c r="BJ8402" s="6"/>
      <c r="BK8402" s="6"/>
      <c r="BL8402" s="6"/>
      <c r="BM8402" s="6"/>
      <c r="BN8402" s="6"/>
      <c r="BO8402" s="6" t="s">
        <v>14323</v>
      </c>
      <c r="BP8402" s="7">
        <v>89217923442</v>
      </c>
      <c r="BQ8402" s="6" t="s">
        <v>14324</v>
      </c>
      <c r="BR8402" s="6" t="s">
        <v>19798</v>
      </c>
      <c r="BS8402" s="6" t="s">
        <v>378</v>
      </c>
      <c r="BT8402" s="7">
        <v>154</v>
      </c>
      <c r="BU8402" s="8">
        <v>44153</v>
      </c>
      <c r="BV8402" s="6"/>
      <c r="BW8402" s="6"/>
      <c r="BX8402" s="6"/>
      <c r="BY8402" s="6"/>
      <c r="BZ8402" s="6"/>
      <c r="CA8402" s="6"/>
      <c r="CB8402" s="6"/>
      <c r="CC8402" s="6"/>
      <c r="CD8402" s="6"/>
      <c r="CE8402" s="6"/>
      <c r="CF8402" s="6"/>
      <c r="CG8402" s="6"/>
      <c r="CH8402" s="6"/>
    </row>
    <row r="8403" ht="15.15" hidden="1" spans="1:86">
      <c r="A8403" s="4">
        <v>44153.6300347222</v>
      </c>
      <c r="B8403" s="6" t="s">
        <v>80</v>
      </c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  <c r="BD8403" s="6"/>
      <c r="BE8403" s="6"/>
      <c r="BF8403" s="6"/>
      <c r="BG8403" s="6" t="s">
        <v>4822</v>
      </c>
      <c r="BH8403" s="7">
        <v>89119469381</v>
      </c>
      <c r="BI8403" s="6" t="s">
        <v>4823</v>
      </c>
      <c r="BJ8403" s="6" t="s">
        <v>19799</v>
      </c>
      <c r="BK8403" s="6" t="s">
        <v>19800</v>
      </c>
      <c r="BL8403" s="6" t="s">
        <v>19801</v>
      </c>
      <c r="BM8403" s="7">
        <v>155</v>
      </c>
      <c r="BN8403" s="6" t="s">
        <v>19802</v>
      </c>
      <c r="BO8403" s="6"/>
      <c r="BP8403" s="6"/>
      <c r="BQ8403" s="6"/>
      <c r="BR8403" s="6"/>
      <c r="BS8403" s="6"/>
      <c r="BT8403" s="6"/>
      <c r="BU8403" s="6"/>
      <c r="BV8403" s="6"/>
      <c r="BW8403" s="6"/>
      <c r="BX8403" s="6"/>
      <c r="BY8403" s="6"/>
      <c r="BZ8403" s="6"/>
      <c r="CA8403" s="6"/>
      <c r="CB8403" s="6"/>
      <c r="CC8403" s="6"/>
      <c r="CD8403" s="6"/>
      <c r="CE8403" s="6"/>
      <c r="CF8403" s="6"/>
      <c r="CG8403" s="6"/>
      <c r="CH8403" s="6"/>
    </row>
    <row r="8404" ht="15.15" hidden="1" spans="1:86">
      <c r="A8404" s="4">
        <v>44153.6331018519</v>
      </c>
      <c r="B8404" s="6" t="s">
        <v>80</v>
      </c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 t="s">
        <v>19803</v>
      </c>
      <c r="BH8404" s="7">
        <v>89118100802</v>
      </c>
      <c r="BI8404" s="6" t="s">
        <v>19804</v>
      </c>
      <c r="BJ8404" s="6" t="s">
        <v>19805</v>
      </c>
      <c r="BK8404" s="6" t="s">
        <v>19806</v>
      </c>
      <c r="BL8404" s="6" t="s">
        <v>19697</v>
      </c>
      <c r="BM8404" s="7">
        <v>221</v>
      </c>
      <c r="BN8404" s="6" t="s">
        <v>20</v>
      </c>
      <c r="BO8404" s="6"/>
      <c r="BP8404" s="6"/>
      <c r="BQ8404" s="6"/>
      <c r="BR8404" s="6"/>
      <c r="BS8404" s="6"/>
      <c r="BT8404" s="6"/>
      <c r="BU8404" s="6"/>
      <c r="BV8404" s="6"/>
      <c r="BW8404" s="6"/>
      <c r="BX8404" s="6"/>
      <c r="BY8404" s="6"/>
      <c r="BZ8404" s="6"/>
      <c r="CA8404" s="6"/>
      <c r="CB8404" s="6"/>
      <c r="CC8404" s="6"/>
      <c r="CD8404" s="6"/>
      <c r="CE8404" s="6"/>
      <c r="CF8404" s="6"/>
      <c r="CG8404" s="6"/>
      <c r="CH8404" s="6"/>
    </row>
    <row r="8405" ht="15.15" hidden="1" spans="1:86">
      <c r="A8405" s="4">
        <v>44153.6364236111</v>
      </c>
      <c r="B8405" s="6" t="s">
        <v>80</v>
      </c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 t="s">
        <v>3971</v>
      </c>
      <c r="BH8405" s="7">
        <v>89119586222</v>
      </c>
      <c r="BI8405" s="6" t="s">
        <v>19807</v>
      </c>
      <c r="BJ8405" s="6" t="s">
        <v>19808</v>
      </c>
      <c r="BK8405" s="6" t="s">
        <v>10279</v>
      </c>
      <c r="BL8405" s="6" t="s">
        <v>19809</v>
      </c>
      <c r="BM8405" s="7">
        <v>221</v>
      </c>
      <c r="BN8405" s="6" t="s">
        <v>20</v>
      </c>
      <c r="BO8405" s="6"/>
      <c r="BP8405" s="6"/>
      <c r="BQ8405" s="6"/>
      <c r="BR8405" s="6"/>
      <c r="BS8405" s="6"/>
      <c r="BT8405" s="6"/>
      <c r="BU8405" s="6"/>
      <c r="BV8405" s="6"/>
      <c r="BW8405" s="6"/>
      <c r="BX8405" s="6"/>
      <c r="BY8405" s="6"/>
      <c r="BZ8405" s="6"/>
      <c r="CA8405" s="6"/>
      <c r="CB8405" s="6"/>
      <c r="CC8405" s="6"/>
      <c r="CD8405" s="6"/>
      <c r="CE8405" s="6"/>
      <c r="CF8405" s="6"/>
      <c r="CG8405" s="6"/>
      <c r="CH8405" s="6"/>
    </row>
    <row r="8406" ht="15.15" hidden="1" spans="1:86">
      <c r="A8406" s="4">
        <v>44153.637037037</v>
      </c>
      <c r="B8406" s="6" t="s">
        <v>80</v>
      </c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  <c r="BD8406" s="6"/>
      <c r="BE8406" s="6"/>
      <c r="BF8406" s="6"/>
      <c r="BG8406" s="6" t="s">
        <v>14722</v>
      </c>
      <c r="BH8406" s="6">
        <f>7-911-8-84-58</f>
        <v>-1054</v>
      </c>
      <c r="BI8406" s="6" t="s">
        <v>17618</v>
      </c>
      <c r="BJ8406" s="6" t="s">
        <v>19810</v>
      </c>
      <c r="BK8406" s="6" t="s">
        <v>18422</v>
      </c>
      <c r="BL8406" s="6" t="s">
        <v>19811</v>
      </c>
      <c r="BM8406" s="7">
        <v>157</v>
      </c>
      <c r="BN8406" s="6" t="s">
        <v>624</v>
      </c>
      <c r="BO8406" s="6"/>
      <c r="BP8406" s="6"/>
      <c r="BQ8406" s="6"/>
      <c r="BR8406" s="6"/>
      <c r="BS8406" s="6"/>
      <c r="BT8406" s="6"/>
      <c r="BU8406" s="6"/>
      <c r="BV8406" s="6"/>
      <c r="BW8406" s="6"/>
      <c r="BX8406" s="6"/>
      <c r="BY8406" s="6"/>
      <c r="BZ8406" s="6"/>
      <c r="CA8406" s="6"/>
      <c r="CB8406" s="6"/>
      <c r="CC8406" s="6"/>
      <c r="CD8406" s="6"/>
      <c r="CE8406" s="6"/>
      <c r="CF8406" s="6"/>
      <c r="CG8406" s="6"/>
      <c r="CH8406" s="6"/>
    </row>
    <row r="8407" ht="15.15" hidden="1" spans="1:86">
      <c r="A8407" s="4">
        <v>44153.6395833333</v>
      </c>
      <c r="B8407" s="6" t="s">
        <v>80</v>
      </c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  <c r="BD8407" s="6"/>
      <c r="BE8407" s="6"/>
      <c r="BF8407" s="6"/>
      <c r="BG8407" s="6" t="s">
        <v>19812</v>
      </c>
      <c r="BH8407" s="6" t="s">
        <v>19813</v>
      </c>
      <c r="BI8407" s="6" t="s">
        <v>19814</v>
      </c>
      <c r="BJ8407" s="6" t="s">
        <v>19815</v>
      </c>
      <c r="BK8407" s="6" t="s">
        <v>19816</v>
      </c>
      <c r="BL8407" s="6" t="s">
        <v>19774</v>
      </c>
      <c r="BM8407" s="7">
        <v>157</v>
      </c>
      <c r="BN8407" s="6" t="s">
        <v>20</v>
      </c>
      <c r="BO8407" s="6"/>
      <c r="BP8407" s="6"/>
      <c r="BQ8407" s="6"/>
      <c r="BR8407" s="6"/>
      <c r="BS8407" s="6"/>
      <c r="BT8407" s="6"/>
      <c r="BU8407" s="6"/>
      <c r="BV8407" s="6"/>
      <c r="BW8407" s="6"/>
      <c r="BX8407" s="6"/>
      <c r="BY8407" s="6"/>
      <c r="BZ8407" s="6"/>
      <c r="CA8407" s="6"/>
      <c r="CB8407" s="6"/>
      <c r="CC8407" s="6"/>
      <c r="CD8407" s="6"/>
      <c r="CE8407" s="6"/>
      <c r="CF8407" s="6"/>
      <c r="CG8407" s="6"/>
      <c r="CH8407" s="6"/>
    </row>
    <row r="8408" ht="15.15" hidden="1" spans="1:86">
      <c r="A8408" s="4">
        <v>44153.647337963</v>
      </c>
      <c r="B8408" s="5" t="s">
        <v>65</v>
      </c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 t="s">
        <v>19817</v>
      </c>
      <c r="R8408" s="6">
        <v>79219300201</v>
      </c>
      <c r="S8408" s="6" t="s">
        <v>19818</v>
      </c>
      <c r="T8408" s="6" t="s">
        <v>19819</v>
      </c>
      <c r="U8408" s="6" t="s">
        <v>386</v>
      </c>
      <c r="V8408" s="7">
        <v>202</v>
      </c>
      <c r="W8408" s="8">
        <v>44153</v>
      </c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  <c r="BD8408" s="6"/>
      <c r="BE8408" s="6"/>
      <c r="BF8408" s="6"/>
      <c r="BG8408" s="6"/>
      <c r="BH8408" s="6"/>
      <c r="BI8408" s="6"/>
      <c r="BJ8408" s="6"/>
      <c r="BK8408" s="6"/>
      <c r="BL8408" s="6"/>
      <c r="BM8408" s="6"/>
      <c r="BN8408" s="6"/>
      <c r="BO8408" s="6"/>
      <c r="BP8408" s="6"/>
      <c r="BQ8408" s="6"/>
      <c r="BR8408" s="6"/>
      <c r="BS8408" s="6"/>
      <c r="BT8408" s="6"/>
      <c r="BU8408" s="6"/>
      <c r="BV8408" s="6"/>
      <c r="BW8408" s="6"/>
      <c r="BX8408" s="6"/>
      <c r="BY8408" s="6"/>
      <c r="BZ8408" s="6"/>
      <c r="CA8408" s="6"/>
      <c r="CB8408" s="6"/>
      <c r="CC8408" s="6"/>
      <c r="CD8408" s="6"/>
      <c r="CE8408" s="6"/>
      <c r="CF8408" s="6"/>
      <c r="CG8408" s="6"/>
      <c r="CH8408" s="6"/>
    </row>
    <row r="8409" ht="15.15" hidden="1" spans="1:86">
      <c r="A8409" s="4">
        <v>44153.6603587963</v>
      </c>
      <c r="B8409" s="5" t="s">
        <v>192</v>
      </c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6" t="s">
        <v>18121</v>
      </c>
      <c r="BA8409" s="6" t="s">
        <v>18122</v>
      </c>
      <c r="BB8409" s="6" t="s">
        <v>18123</v>
      </c>
      <c r="BC8409" s="6" t="s">
        <v>18124</v>
      </c>
      <c r="BD8409" s="6" t="s">
        <v>1086</v>
      </c>
      <c r="BE8409" s="7">
        <v>116</v>
      </c>
      <c r="BF8409" s="8">
        <v>40451</v>
      </c>
      <c r="BG8409" s="6"/>
      <c r="BH8409" s="6"/>
      <c r="BI8409" s="6"/>
      <c r="BJ8409" s="6"/>
      <c r="BK8409" s="6"/>
      <c r="BL8409" s="6"/>
      <c r="BM8409" s="6"/>
      <c r="BN8409" s="6"/>
      <c r="BO8409" s="6"/>
      <c r="BP8409" s="6"/>
      <c r="BQ8409" s="6"/>
      <c r="BR8409" s="6"/>
      <c r="BS8409" s="6"/>
      <c r="BT8409" s="6"/>
      <c r="BU8409" s="6"/>
      <c r="BV8409" s="6"/>
      <c r="BW8409" s="6"/>
      <c r="BX8409" s="6"/>
      <c r="BY8409" s="6"/>
      <c r="BZ8409" s="6"/>
      <c r="CA8409" s="6"/>
      <c r="CB8409" s="6"/>
      <c r="CC8409" s="6"/>
      <c r="CD8409" s="6"/>
      <c r="CE8409" s="6"/>
      <c r="CF8409" s="6"/>
      <c r="CG8409" s="6"/>
      <c r="CH8409" s="6"/>
    </row>
    <row r="8410" ht="15.15" hidden="1" spans="1:86">
      <c r="A8410" s="4">
        <v>44153.6629861111</v>
      </c>
      <c r="B8410" s="6" t="s">
        <v>80</v>
      </c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  <c r="BD8410" s="6"/>
      <c r="BE8410" s="6"/>
      <c r="BF8410" s="6"/>
      <c r="BG8410" s="6" t="s">
        <v>19820</v>
      </c>
      <c r="BH8410" s="7">
        <v>89817635922</v>
      </c>
      <c r="BI8410" s="6" t="s">
        <v>19821</v>
      </c>
      <c r="BJ8410" s="6" t="s">
        <v>19822</v>
      </c>
      <c r="BK8410" s="6" t="s">
        <v>19823</v>
      </c>
      <c r="BL8410" s="6" t="s">
        <v>19824</v>
      </c>
      <c r="BM8410" s="7">
        <v>155</v>
      </c>
      <c r="BN8410" s="6" t="s">
        <v>19825</v>
      </c>
      <c r="BO8410" s="6"/>
      <c r="BP8410" s="6"/>
      <c r="BQ8410" s="6"/>
      <c r="BR8410" s="6"/>
      <c r="BS8410" s="6"/>
      <c r="BT8410" s="6"/>
      <c r="BU8410" s="6"/>
      <c r="BV8410" s="6"/>
      <c r="BW8410" s="6"/>
      <c r="BX8410" s="6"/>
      <c r="BY8410" s="6"/>
      <c r="BZ8410" s="6"/>
      <c r="CA8410" s="6"/>
      <c r="CB8410" s="6"/>
      <c r="CC8410" s="6"/>
      <c r="CD8410" s="6"/>
      <c r="CE8410" s="6"/>
      <c r="CF8410" s="6"/>
      <c r="CG8410" s="6"/>
      <c r="CH8410" s="6"/>
    </row>
    <row r="8411" ht="15.15" spans="1:86">
      <c r="A8411" s="4">
        <v>44153.6648263889</v>
      </c>
      <c r="B8411" s="5" t="s">
        <v>11</v>
      </c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  <c r="BD8411" s="6"/>
      <c r="BE8411" s="6"/>
      <c r="BF8411" s="6"/>
      <c r="BG8411" s="6"/>
      <c r="BH8411" s="6"/>
      <c r="BI8411" s="6"/>
      <c r="BJ8411" s="6"/>
      <c r="BK8411" s="6"/>
      <c r="BL8411" s="6"/>
      <c r="BM8411" s="6"/>
      <c r="BN8411" s="6"/>
      <c r="BO8411" s="6" t="s">
        <v>19826</v>
      </c>
      <c r="BP8411" s="7">
        <v>89679673570</v>
      </c>
      <c r="BQ8411" s="6" t="s">
        <v>19827</v>
      </c>
      <c r="BR8411" s="6" t="s">
        <v>19828</v>
      </c>
      <c r="BS8411" s="6" t="s">
        <v>4066</v>
      </c>
      <c r="BT8411" s="7">
        <v>115</v>
      </c>
      <c r="BU8411" s="8">
        <v>44153</v>
      </c>
      <c r="BV8411" s="6"/>
      <c r="BW8411" s="6"/>
      <c r="BX8411" s="6"/>
      <c r="BY8411" s="6"/>
      <c r="BZ8411" s="6"/>
      <c r="CA8411" s="6"/>
      <c r="CB8411" s="6"/>
      <c r="CC8411" s="6"/>
      <c r="CD8411" s="6"/>
      <c r="CE8411" s="6"/>
      <c r="CF8411" s="6"/>
      <c r="CG8411" s="6"/>
      <c r="CH8411" s="6"/>
    </row>
    <row r="8412" ht="15.15" hidden="1" spans="1:86">
      <c r="A8412" s="4">
        <v>44153.6667361111</v>
      </c>
      <c r="B8412" s="5" t="s">
        <v>169</v>
      </c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 t="s">
        <v>19829</v>
      </c>
      <c r="Y8412" s="7">
        <v>89216480568</v>
      </c>
      <c r="Z8412" s="6" t="s">
        <v>19830</v>
      </c>
      <c r="AA8412" s="6" t="s">
        <v>19831</v>
      </c>
      <c r="AB8412" s="6" t="s">
        <v>704</v>
      </c>
      <c r="AC8412" s="7">
        <v>201</v>
      </c>
      <c r="AD8412" s="8">
        <v>44142</v>
      </c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  <c r="BD8412" s="6"/>
      <c r="BE8412" s="6"/>
      <c r="BF8412" s="6"/>
      <c r="BG8412" s="6"/>
      <c r="BH8412" s="6"/>
      <c r="BI8412" s="6"/>
      <c r="BJ8412" s="6"/>
      <c r="BK8412" s="6"/>
      <c r="BL8412" s="6"/>
      <c r="BM8412" s="6"/>
      <c r="BN8412" s="6"/>
      <c r="BO8412" s="6"/>
      <c r="BP8412" s="6"/>
      <c r="BQ8412" s="6"/>
      <c r="BR8412" s="6"/>
      <c r="BS8412" s="6"/>
      <c r="BT8412" s="6"/>
      <c r="BU8412" s="6"/>
      <c r="BV8412" s="6"/>
      <c r="BW8412" s="6"/>
      <c r="BX8412" s="6"/>
      <c r="BY8412" s="6"/>
      <c r="BZ8412" s="6"/>
      <c r="CA8412" s="6"/>
      <c r="CB8412" s="6"/>
      <c r="CC8412" s="6"/>
      <c r="CD8412" s="6"/>
      <c r="CE8412" s="6"/>
      <c r="CF8412" s="6"/>
      <c r="CG8412" s="6"/>
      <c r="CH8412" s="6"/>
    </row>
    <row r="8413" ht="15.15" spans="1:86">
      <c r="A8413" s="4">
        <v>44153.6695023148</v>
      </c>
      <c r="B8413" s="5" t="s">
        <v>11</v>
      </c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 t="s">
        <v>19832</v>
      </c>
      <c r="BP8413" s="7">
        <v>89817932870</v>
      </c>
      <c r="BQ8413" s="6"/>
      <c r="BR8413" s="6" t="s">
        <v>19833</v>
      </c>
      <c r="BS8413" s="6" t="s">
        <v>3853</v>
      </c>
      <c r="BT8413" s="7">
        <v>227</v>
      </c>
      <c r="BU8413" s="8">
        <v>44153</v>
      </c>
      <c r="BV8413" s="6"/>
      <c r="BW8413" s="6"/>
      <c r="BX8413" s="6"/>
      <c r="BY8413" s="6"/>
      <c r="BZ8413" s="6"/>
      <c r="CA8413" s="6"/>
      <c r="CB8413" s="6"/>
      <c r="CC8413" s="6"/>
      <c r="CD8413" s="6"/>
      <c r="CE8413" s="6"/>
      <c r="CF8413" s="6"/>
      <c r="CG8413" s="6"/>
      <c r="CH8413" s="6"/>
    </row>
    <row r="8414" ht="15.15" hidden="1" spans="1:86">
      <c r="A8414" s="4">
        <v>44153.6706712963</v>
      </c>
      <c r="B8414" s="6" t="s">
        <v>80</v>
      </c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 t="s">
        <v>12971</v>
      </c>
      <c r="BH8414" s="7">
        <v>89675748590</v>
      </c>
      <c r="BI8414" s="6" t="s">
        <v>12972</v>
      </c>
      <c r="BJ8414" s="6" t="s">
        <v>19834</v>
      </c>
      <c r="BK8414" s="6" t="s">
        <v>12973</v>
      </c>
      <c r="BL8414" s="6" t="s">
        <v>3614</v>
      </c>
      <c r="BM8414" s="7">
        <v>130</v>
      </c>
      <c r="BN8414" s="6" t="s">
        <v>20</v>
      </c>
      <c r="BO8414" s="6"/>
      <c r="BP8414" s="6"/>
      <c r="BQ8414" s="6"/>
      <c r="BR8414" s="6"/>
      <c r="BS8414" s="6"/>
      <c r="BT8414" s="6"/>
      <c r="BU8414" s="6"/>
      <c r="BV8414" s="6"/>
      <c r="BW8414" s="6"/>
      <c r="BX8414" s="6"/>
      <c r="BY8414" s="6"/>
      <c r="BZ8414" s="6"/>
      <c r="CA8414" s="6"/>
      <c r="CB8414" s="6"/>
      <c r="CC8414" s="6"/>
      <c r="CD8414" s="6"/>
      <c r="CE8414" s="6"/>
      <c r="CF8414" s="6"/>
      <c r="CG8414" s="6"/>
      <c r="CH8414" s="6"/>
    </row>
    <row r="8415" ht="15.15" hidden="1" spans="1:86">
      <c r="A8415" s="4">
        <v>44153.6711574074</v>
      </c>
      <c r="B8415" s="6" t="s">
        <v>80</v>
      </c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  <c r="BD8415" s="6"/>
      <c r="BE8415" s="6"/>
      <c r="BF8415" s="6"/>
      <c r="BG8415" s="6" t="s">
        <v>19835</v>
      </c>
      <c r="BH8415" s="6">
        <v>79112480428</v>
      </c>
      <c r="BI8415" s="6" t="s">
        <v>19836</v>
      </c>
      <c r="BJ8415" s="6" t="s">
        <v>19837</v>
      </c>
      <c r="BK8415" s="6" t="s">
        <v>19838</v>
      </c>
      <c r="BL8415" s="6" t="s">
        <v>19839</v>
      </c>
      <c r="BM8415" s="7">
        <v>157</v>
      </c>
      <c r="BN8415" s="5" t="s">
        <v>13507</v>
      </c>
      <c r="BO8415" s="6"/>
      <c r="BP8415" s="6"/>
      <c r="BQ8415" s="6"/>
      <c r="BR8415" s="6"/>
      <c r="BS8415" s="6"/>
      <c r="BT8415" s="6"/>
      <c r="BU8415" s="6"/>
      <c r="BV8415" s="6"/>
      <c r="BW8415" s="6"/>
      <c r="BX8415" s="6"/>
      <c r="BY8415" s="6"/>
      <c r="BZ8415" s="6"/>
      <c r="CA8415" s="6"/>
      <c r="CB8415" s="6"/>
      <c r="CC8415" s="6"/>
      <c r="CD8415" s="6"/>
      <c r="CE8415" s="6"/>
      <c r="CF8415" s="6"/>
      <c r="CG8415" s="6"/>
      <c r="CH8415" s="6"/>
    </row>
    <row r="8416" ht="15.15" spans="1:86">
      <c r="A8416" s="4">
        <v>44153.6723958333</v>
      </c>
      <c r="B8416" s="5" t="s">
        <v>11</v>
      </c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  <c r="BD8416" s="6"/>
      <c r="BE8416" s="6"/>
      <c r="BF8416" s="6"/>
      <c r="BG8416" s="6"/>
      <c r="BH8416" s="6"/>
      <c r="BI8416" s="6"/>
      <c r="BJ8416" s="6"/>
      <c r="BK8416" s="6"/>
      <c r="BL8416" s="6"/>
      <c r="BM8416" s="6"/>
      <c r="BN8416" s="6"/>
      <c r="BO8416" s="6" t="s">
        <v>19840</v>
      </c>
      <c r="BP8416" s="7">
        <v>89602551415</v>
      </c>
      <c r="BQ8416" s="6"/>
      <c r="BR8416" s="6" t="s">
        <v>19841</v>
      </c>
      <c r="BS8416" s="6" t="s">
        <v>3853</v>
      </c>
      <c r="BT8416" s="7">
        <v>227</v>
      </c>
      <c r="BU8416" s="8">
        <v>44153</v>
      </c>
      <c r="BV8416" s="6"/>
      <c r="BW8416" s="6"/>
      <c r="BX8416" s="6"/>
      <c r="BY8416" s="6"/>
      <c r="BZ8416" s="6"/>
      <c r="CA8416" s="6"/>
      <c r="CB8416" s="6"/>
      <c r="CC8416" s="6"/>
      <c r="CD8416" s="6"/>
      <c r="CE8416" s="6"/>
      <c r="CF8416" s="6"/>
      <c r="CG8416" s="6"/>
      <c r="CH8416" s="6"/>
    </row>
    <row r="8417" ht="15.15" spans="1:86">
      <c r="A8417" s="4">
        <v>44153.6746643518</v>
      </c>
      <c r="B8417" s="5" t="s">
        <v>11</v>
      </c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  <c r="BL8417" s="6"/>
      <c r="BM8417" s="6"/>
      <c r="BN8417" s="6"/>
      <c r="BO8417" s="6" t="s">
        <v>12299</v>
      </c>
      <c r="BP8417" s="6">
        <v>79111796914</v>
      </c>
      <c r="BQ8417" s="6"/>
      <c r="BR8417" s="6" t="s">
        <v>19842</v>
      </c>
      <c r="BS8417" s="6" t="s">
        <v>3853</v>
      </c>
      <c r="BT8417" s="7">
        <v>227</v>
      </c>
      <c r="BU8417" s="8">
        <v>44153</v>
      </c>
      <c r="BV8417" s="6"/>
      <c r="BW8417" s="6"/>
      <c r="BX8417" s="6"/>
      <c r="BY8417" s="6"/>
      <c r="BZ8417" s="6"/>
      <c r="CA8417" s="6"/>
      <c r="CB8417" s="6"/>
      <c r="CC8417" s="6"/>
      <c r="CD8417" s="6"/>
      <c r="CE8417" s="6"/>
      <c r="CF8417" s="6"/>
      <c r="CG8417" s="6"/>
      <c r="CH8417" s="6"/>
    </row>
    <row r="8418" ht="15.15" hidden="1" spans="1:86">
      <c r="A8418" s="4">
        <v>44153.6756828704</v>
      </c>
      <c r="B8418" s="6" t="s">
        <v>15</v>
      </c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 t="s">
        <v>19820</v>
      </c>
      <c r="AF8418" s="7">
        <v>89817635922</v>
      </c>
      <c r="AG8418" s="6" t="s">
        <v>19821</v>
      </c>
      <c r="AH8418" s="6" t="s">
        <v>19823</v>
      </c>
      <c r="AI8418" s="6" t="s">
        <v>6687</v>
      </c>
      <c r="AJ8418" s="7">
        <v>106</v>
      </c>
      <c r="AK8418" s="6" t="s">
        <v>19825</v>
      </c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  <c r="BD8418" s="6"/>
      <c r="BE8418" s="6"/>
      <c r="BF8418" s="6"/>
      <c r="BG8418" s="6"/>
      <c r="BH8418" s="6"/>
      <c r="BI8418" s="6"/>
      <c r="BJ8418" s="6"/>
      <c r="BK8418" s="6"/>
      <c r="BL8418" s="6"/>
      <c r="BM8418" s="6"/>
      <c r="BN8418" s="6"/>
      <c r="BO8418" s="6"/>
      <c r="BP8418" s="6"/>
      <c r="BQ8418" s="6"/>
      <c r="BR8418" s="6"/>
      <c r="BS8418" s="6"/>
      <c r="BT8418" s="6"/>
      <c r="BU8418" s="6"/>
      <c r="BV8418" s="6"/>
      <c r="BW8418" s="6"/>
      <c r="BX8418" s="6"/>
      <c r="BY8418" s="6"/>
      <c r="BZ8418" s="6"/>
      <c r="CA8418" s="6"/>
      <c r="CB8418" s="6"/>
      <c r="CC8418" s="6"/>
      <c r="CD8418" s="6"/>
      <c r="CE8418" s="6"/>
      <c r="CF8418" s="6"/>
      <c r="CG8418" s="6"/>
      <c r="CH8418" s="6"/>
    </row>
    <row r="8419" ht="15.15" spans="1:86">
      <c r="A8419" s="4">
        <v>44153.6778935185</v>
      </c>
      <c r="B8419" s="5" t="s">
        <v>11</v>
      </c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  <c r="BD8419" s="6"/>
      <c r="BE8419" s="6"/>
      <c r="BF8419" s="6"/>
      <c r="BG8419" s="6"/>
      <c r="BH8419" s="6"/>
      <c r="BI8419" s="6"/>
      <c r="BJ8419" s="6"/>
      <c r="BK8419" s="6"/>
      <c r="BL8419" s="6"/>
      <c r="BM8419" s="6"/>
      <c r="BN8419" s="6"/>
      <c r="BO8419" s="6" t="s">
        <v>19843</v>
      </c>
      <c r="BP8419" s="6">
        <v>79219389917</v>
      </c>
      <c r="BQ8419" s="6"/>
      <c r="BR8419" s="6" t="s">
        <v>19844</v>
      </c>
      <c r="BS8419" s="6" t="s">
        <v>3853</v>
      </c>
      <c r="BT8419" s="7">
        <v>227</v>
      </c>
      <c r="BU8419" s="8">
        <v>44153</v>
      </c>
      <c r="BV8419" s="6"/>
      <c r="BW8419" s="6"/>
      <c r="BX8419" s="6"/>
      <c r="BY8419" s="6"/>
      <c r="BZ8419" s="6"/>
      <c r="CA8419" s="6"/>
      <c r="CB8419" s="6"/>
      <c r="CC8419" s="6"/>
      <c r="CD8419" s="6"/>
      <c r="CE8419" s="6"/>
      <c r="CF8419" s="6"/>
      <c r="CG8419" s="6"/>
      <c r="CH8419" s="6"/>
    </row>
    <row r="8420" ht="15.15" hidden="1" spans="1:86">
      <c r="A8420" s="4">
        <v>44153.6793287037</v>
      </c>
      <c r="B8420" s="6" t="s">
        <v>80</v>
      </c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  <c r="BD8420" s="6"/>
      <c r="BE8420" s="6"/>
      <c r="BF8420" s="6"/>
      <c r="BG8420" s="6" t="s">
        <v>9289</v>
      </c>
      <c r="BH8420" s="6">
        <v>79119062061</v>
      </c>
      <c r="BI8420" s="6" t="s">
        <v>9290</v>
      </c>
      <c r="BJ8420" s="6" t="s">
        <v>19845</v>
      </c>
      <c r="BK8420" s="6" t="s">
        <v>19846</v>
      </c>
      <c r="BL8420" s="6" t="s">
        <v>19847</v>
      </c>
      <c r="BM8420" s="7">
        <v>157</v>
      </c>
      <c r="BN8420" s="6" t="s">
        <v>26</v>
      </c>
      <c r="BO8420" s="6"/>
      <c r="BP8420" s="6"/>
      <c r="BQ8420" s="6"/>
      <c r="BR8420" s="6"/>
      <c r="BS8420" s="6"/>
      <c r="BT8420" s="6"/>
      <c r="BU8420" s="6"/>
      <c r="BV8420" s="6"/>
      <c r="BW8420" s="6"/>
      <c r="BX8420" s="6"/>
      <c r="BY8420" s="6"/>
      <c r="BZ8420" s="6"/>
      <c r="CA8420" s="6"/>
      <c r="CB8420" s="6"/>
      <c r="CC8420" s="6"/>
      <c r="CD8420" s="6"/>
      <c r="CE8420" s="6"/>
      <c r="CF8420" s="6"/>
      <c r="CG8420" s="6"/>
      <c r="CH8420" s="6"/>
    </row>
    <row r="8421" ht="15.15" spans="1:86">
      <c r="A8421" s="4">
        <v>44153.6796759259</v>
      </c>
      <c r="B8421" s="5" t="s">
        <v>11</v>
      </c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  <c r="BL8421" s="6"/>
      <c r="BM8421" s="6"/>
      <c r="BN8421" s="6"/>
      <c r="BO8421" s="6" t="s">
        <v>2387</v>
      </c>
      <c r="BP8421" s="6">
        <v>7912296309</v>
      </c>
      <c r="BQ8421" s="6"/>
      <c r="BR8421" s="6" t="s">
        <v>19848</v>
      </c>
      <c r="BS8421" s="6" t="s">
        <v>3853</v>
      </c>
      <c r="BT8421" s="7">
        <v>227</v>
      </c>
      <c r="BU8421" s="8">
        <v>44153</v>
      </c>
      <c r="BV8421" s="6"/>
      <c r="BW8421" s="6"/>
      <c r="BX8421" s="6"/>
      <c r="BY8421" s="6"/>
      <c r="BZ8421" s="6"/>
      <c r="CA8421" s="6"/>
      <c r="CB8421" s="6"/>
      <c r="CC8421" s="6"/>
      <c r="CD8421" s="6"/>
      <c r="CE8421" s="6"/>
      <c r="CF8421" s="6"/>
      <c r="CG8421" s="6"/>
      <c r="CH8421" s="6"/>
    </row>
    <row r="8422" ht="15.15" hidden="1" spans="1:86">
      <c r="A8422" s="4">
        <v>44153.6804861111</v>
      </c>
      <c r="B8422" s="6" t="s">
        <v>80</v>
      </c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 t="s">
        <v>19849</v>
      </c>
      <c r="BH8422" s="7">
        <v>89046113235</v>
      </c>
      <c r="BI8422" s="6"/>
      <c r="BJ8422" s="6" t="s">
        <v>19850</v>
      </c>
      <c r="BK8422" s="6" t="s">
        <v>19851</v>
      </c>
      <c r="BL8422" s="6" t="s">
        <v>19852</v>
      </c>
      <c r="BM8422" s="7">
        <v>154</v>
      </c>
      <c r="BN8422" s="6" t="s">
        <v>20</v>
      </c>
      <c r="BO8422" s="6"/>
      <c r="BP8422" s="6"/>
      <c r="BQ8422" s="6"/>
      <c r="BR8422" s="6"/>
      <c r="BS8422" s="6"/>
      <c r="BT8422" s="6"/>
      <c r="BU8422" s="6"/>
      <c r="BV8422" s="6"/>
      <c r="BW8422" s="6"/>
      <c r="BX8422" s="6"/>
      <c r="BY8422" s="6"/>
      <c r="BZ8422" s="6"/>
      <c r="CA8422" s="6"/>
      <c r="CB8422" s="6"/>
      <c r="CC8422" s="6"/>
      <c r="CD8422" s="6"/>
      <c r="CE8422" s="6"/>
      <c r="CF8422" s="6"/>
      <c r="CG8422" s="6"/>
      <c r="CH8422" s="6"/>
    </row>
    <row r="8423" ht="15.15" spans="1:86">
      <c r="A8423" s="4">
        <v>44153.6808912037</v>
      </c>
      <c r="B8423" s="5" t="s">
        <v>11</v>
      </c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6"/>
      <c r="AV8423" s="6"/>
      <c r="AW8423" s="6"/>
      <c r="AX8423" s="6"/>
      <c r="AY8423" s="6"/>
      <c r="AZ8423" s="6"/>
      <c r="BA8423" s="6"/>
      <c r="BB8423" s="6"/>
      <c r="BC8423" s="6"/>
      <c r="BD8423" s="6"/>
      <c r="BE8423" s="6"/>
      <c r="BF8423" s="6"/>
      <c r="BG8423" s="6"/>
      <c r="BH8423" s="6"/>
      <c r="BI8423" s="6"/>
      <c r="BJ8423" s="6"/>
      <c r="BK8423" s="6"/>
      <c r="BL8423" s="6"/>
      <c r="BM8423" s="6"/>
      <c r="BN8423" s="6"/>
      <c r="BO8423" s="6" t="s">
        <v>19853</v>
      </c>
      <c r="BP8423" s="6">
        <v>79213238923</v>
      </c>
      <c r="BQ8423" s="6"/>
      <c r="BR8423" s="6" t="s">
        <v>19854</v>
      </c>
      <c r="BS8423" s="6" t="s">
        <v>3853</v>
      </c>
      <c r="BT8423" s="7">
        <v>227</v>
      </c>
      <c r="BU8423" s="8">
        <v>44153</v>
      </c>
      <c r="BV8423" s="6"/>
      <c r="BW8423" s="6"/>
      <c r="BX8423" s="6"/>
      <c r="BY8423" s="6"/>
      <c r="BZ8423" s="6"/>
      <c r="CA8423" s="6"/>
      <c r="CB8423" s="6"/>
      <c r="CC8423" s="6"/>
      <c r="CD8423" s="6"/>
      <c r="CE8423" s="6"/>
      <c r="CF8423" s="6"/>
      <c r="CG8423" s="6"/>
      <c r="CH8423" s="6"/>
    </row>
    <row r="8424" ht="15.15" spans="1:86">
      <c r="A8424" s="4">
        <v>44153.6862037037</v>
      </c>
      <c r="B8424" s="5" t="s">
        <v>11</v>
      </c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  <c r="BD8424" s="6"/>
      <c r="BE8424" s="6"/>
      <c r="BF8424" s="6"/>
      <c r="BG8424" s="6"/>
      <c r="BH8424" s="6"/>
      <c r="BI8424" s="6"/>
      <c r="BJ8424" s="6"/>
      <c r="BK8424" s="6"/>
      <c r="BL8424" s="6"/>
      <c r="BM8424" s="6"/>
      <c r="BN8424" s="6"/>
      <c r="BO8424" s="6" t="s">
        <v>14504</v>
      </c>
      <c r="BP8424" s="6">
        <v>79052594869</v>
      </c>
      <c r="BQ8424" s="6"/>
      <c r="BR8424" s="6" t="s">
        <v>19855</v>
      </c>
      <c r="BS8424" s="6" t="s">
        <v>3853</v>
      </c>
      <c r="BT8424" s="7">
        <v>227</v>
      </c>
      <c r="BU8424" s="8">
        <v>44153</v>
      </c>
      <c r="BV8424" s="6"/>
      <c r="BW8424" s="6"/>
      <c r="BX8424" s="6"/>
      <c r="BY8424" s="6"/>
      <c r="BZ8424" s="6"/>
      <c r="CA8424" s="6"/>
      <c r="CB8424" s="6"/>
      <c r="CC8424" s="6"/>
      <c r="CD8424" s="6"/>
      <c r="CE8424" s="6"/>
      <c r="CF8424" s="6"/>
      <c r="CG8424" s="6"/>
      <c r="CH8424" s="6"/>
    </row>
    <row r="8425" ht="15.15" hidden="1" spans="1:86">
      <c r="A8425" s="4">
        <v>44153.6872222222</v>
      </c>
      <c r="B8425" s="6" t="s">
        <v>80</v>
      </c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  <c r="BD8425" s="6"/>
      <c r="BE8425" s="6"/>
      <c r="BF8425" s="6"/>
      <c r="BG8425" s="6" t="s">
        <v>19856</v>
      </c>
      <c r="BH8425" s="6">
        <v>79024720298</v>
      </c>
      <c r="BI8425" s="6" t="s">
        <v>19857</v>
      </c>
      <c r="BJ8425" s="6" t="s">
        <v>19858</v>
      </c>
      <c r="BK8425" s="6" t="s">
        <v>19859</v>
      </c>
      <c r="BL8425" s="6" t="s">
        <v>18669</v>
      </c>
      <c r="BM8425" s="7">
        <v>115</v>
      </c>
      <c r="BN8425" s="6" t="s">
        <v>20</v>
      </c>
      <c r="BO8425" s="6"/>
      <c r="BP8425" s="6"/>
      <c r="BQ8425" s="6"/>
      <c r="BR8425" s="6"/>
      <c r="BS8425" s="6"/>
      <c r="BT8425" s="6"/>
      <c r="BU8425" s="6"/>
      <c r="BV8425" s="6"/>
      <c r="BW8425" s="6"/>
      <c r="BX8425" s="6"/>
      <c r="BY8425" s="6"/>
      <c r="BZ8425" s="6"/>
      <c r="CA8425" s="6"/>
      <c r="CB8425" s="6"/>
      <c r="CC8425" s="6"/>
      <c r="CD8425" s="6"/>
      <c r="CE8425" s="6"/>
      <c r="CF8425" s="6"/>
      <c r="CG8425" s="6"/>
      <c r="CH8425" s="6"/>
    </row>
    <row r="8426" ht="15.15" spans="1:86">
      <c r="A8426" s="4">
        <v>44153.6892939815</v>
      </c>
      <c r="B8426" s="5" t="s">
        <v>11</v>
      </c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  <c r="BD8426" s="6"/>
      <c r="BE8426" s="6"/>
      <c r="BF8426" s="6"/>
      <c r="BG8426" s="6"/>
      <c r="BH8426" s="6"/>
      <c r="BI8426" s="6"/>
      <c r="BJ8426" s="6"/>
      <c r="BK8426" s="6"/>
      <c r="BL8426" s="6"/>
      <c r="BM8426" s="6"/>
      <c r="BN8426" s="6"/>
      <c r="BO8426" s="6" t="s">
        <v>19860</v>
      </c>
      <c r="BP8426" s="6">
        <v>78123426110</v>
      </c>
      <c r="BQ8426" s="6"/>
      <c r="BR8426" s="6" t="s">
        <v>19861</v>
      </c>
      <c r="BS8426" s="6" t="s">
        <v>3853</v>
      </c>
      <c r="BT8426" s="7">
        <v>227</v>
      </c>
      <c r="BU8426" s="8">
        <v>44153</v>
      </c>
      <c r="BV8426" s="6"/>
      <c r="BW8426" s="6"/>
      <c r="BX8426" s="6"/>
      <c r="BY8426" s="6"/>
      <c r="BZ8426" s="6"/>
      <c r="CA8426" s="6"/>
      <c r="CB8426" s="6"/>
      <c r="CC8426" s="6"/>
      <c r="CD8426" s="6"/>
      <c r="CE8426" s="6"/>
      <c r="CF8426" s="6"/>
      <c r="CG8426" s="6"/>
      <c r="CH8426" s="6"/>
    </row>
    <row r="8427" ht="15.15" hidden="1" spans="1:86">
      <c r="A8427" s="4">
        <v>44153.6918981482</v>
      </c>
      <c r="B8427" s="5" t="s">
        <v>27</v>
      </c>
      <c r="C8427" s="6"/>
      <c r="D8427" s="6"/>
      <c r="E8427" s="6"/>
      <c r="F8427" s="6"/>
      <c r="G8427" s="6"/>
      <c r="H8427" s="6"/>
      <c r="I8427" s="6"/>
      <c r="J8427" s="6" t="s">
        <v>19862</v>
      </c>
      <c r="K8427" s="7">
        <v>89216444599</v>
      </c>
      <c r="L8427" s="6" t="s">
        <v>19863</v>
      </c>
      <c r="M8427" s="6" t="s">
        <v>19864</v>
      </c>
      <c r="N8427" s="6" t="s">
        <v>519</v>
      </c>
      <c r="O8427" s="7">
        <v>202</v>
      </c>
      <c r="P8427" s="8">
        <v>44153</v>
      </c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  <c r="BD8427" s="6"/>
      <c r="BE8427" s="6"/>
      <c r="BF8427" s="6"/>
      <c r="BG8427" s="6"/>
      <c r="BH8427" s="6"/>
      <c r="BI8427" s="6"/>
      <c r="BJ8427" s="6"/>
      <c r="BK8427" s="6"/>
      <c r="BL8427" s="6"/>
      <c r="BM8427" s="6"/>
      <c r="BN8427" s="6"/>
      <c r="BO8427" s="6"/>
      <c r="BP8427" s="6"/>
      <c r="BQ8427" s="6"/>
      <c r="BR8427" s="6"/>
      <c r="BS8427" s="6"/>
      <c r="BT8427" s="6"/>
      <c r="BU8427" s="6"/>
      <c r="BV8427" s="6"/>
      <c r="BW8427" s="6"/>
      <c r="BX8427" s="6"/>
      <c r="BY8427" s="6"/>
      <c r="BZ8427" s="6"/>
      <c r="CA8427" s="6"/>
      <c r="CB8427" s="6"/>
      <c r="CC8427" s="6"/>
      <c r="CD8427" s="6"/>
      <c r="CE8427" s="6"/>
      <c r="CF8427" s="6"/>
      <c r="CG8427" s="6"/>
      <c r="CH8427" s="6"/>
    </row>
    <row r="8428" ht="15.15" hidden="1" spans="1:86">
      <c r="A8428" s="4">
        <v>44153.6930092593</v>
      </c>
      <c r="B8428" s="6" t="s">
        <v>80</v>
      </c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  <c r="BD8428" s="6"/>
      <c r="BE8428" s="6"/>
      <c r="BF8428" s="6"/>
      <c r="BG8428" s="6" t="s">
        <v>8189</v>
      </c>
      <c r="BH8428" s="7">
        <v>9213436079</v>
      </c>
      <c r="BI8428" s="6" t="s">
        <v>8190</v>
      </c>
      <c r="BJ8428" s="6" t="s">
        <v>19865</v>
      </c>
      <c r="BK8428" s="6" t="s">
        <v>8191</v>
      </c>
      <c r="BL8428" s="6" t="s">
        <v>19866</v>
      </c>
      <c r="BM8428" s="7">
        <v>154</v>
      </c>
      <c r="BN8428" s="6" t="s">
        <v>20</v>
      </c>
      <c r="BO8428" s="6"/>
      <c r="BP8428" s="6"/>
      <c r="BQ8428" s="6"/>
      <c r="BR8428" s="6"/>
      <c r="BS8428" s="6"/>
      <c r="BT8428" s="6"/>
      <c r="BU8428" s="6"/>
      <c r="BV8428" s="6"/>
      <c r="BW8428" s="6"/>
      <c r="BX8428" s="6"/>
      <c r="BY8428" s="6"/>
      <c r="BZ8428" s="6"/>
      <c r="CA8428" s="6"/>
      <c r="CB8428" s="6"/>
      <c r="CC8428" s="6"/>
      <c r="CD8428" s="6"/>
      <c r="CE8428" s="6"/>
      <c r="CF8428" s="6"/>
      <c r="CG8428" s="6"/>
      <c r="CH8428" s="6"/>
    </row>
    <row r="8429" ht="15.15" hidden="1" spans="1:86">
      <c r="A8429" s="4">
        <v>44153.7516550926</v>
      </c>
      <c r="B8429" s="6" t="s">
        <v>15</v>
      </c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 t="s">
        <v>19867</v>
      </c>
      <c r="AF8429" s="7">
        <v>89623542381</v>
      </c>
      <c r="AG8429" s="6" t="s">
        <v>19868</v>
      </c>
      <c r="AH8429" s="6" t="s">
        <v>19869</v>
      </c>
      <c r="AI8429" s="6" t="s">
        <v>19870</v>
      </c>
      <c r="AJ8429" s="7">
        <v>2</v>
      </c>
      <c r="AK8429" s="6" t="s">
        <v>20</v>
      </c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  <c r="BD8429" s="6"/>
      <c r="BE8429" s="6"/>
      <c r="BF8429" s="6"/>
      <c r="BG8429" s="6"/>
      <c r="BH8429" s="6"/>
      <c r="BI8429" s="6"/>
      <c r="BJ8429" s="6"/>
      <c r="BK8429" s="6"/>
      <c r="BL8429" s="6"/>
      <c r="BM8429" s="6"/>
      <c r="BN8429" s="6"/>
      <c r="BO8429" s="6"/>
      <c r="BP8429" s="6"/>
      <c r="BQ8429" s="6"/>
      <c r="BR8429" s="6"/>
      <c r="BS8429" s="6"/>
      <c r="BT8429" s="6"/>
      <c r="BU8429" s="6"/>
      <c r="BV8429" s="6"/>
      <c r="BW8429" s="6"/>
      <c r="BX8429" s="6"/>
      <c r="BY8429" s="6"/>
      <c r="BZ8429" s="6"/>
      <c r="CA8429" s="6"/>
      <c r="CB8429" s="6"/>
      <c r="CC8429" s="6"/>
      <c r="CD8429" s="6"/>
      <c r="CE8429" s="6"/>
      <c r="CF8429" s="6"/>
      <c r="CG8429" s="6"/>
      <c r="CH8429" s="6"/>
    </row>
    <row r="8430" ht="15.15" hidden="1" spans="1:86">
      <c r="A8430" s="4">
        <v>44153.7747916667</v>
      </c>
      <c r="B8430" s="5" t="s">
        <v>44</v>
      </c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 t="s">
        <v>19495</v>
      </c>
      <c r="AM8430" s="7">
        <v>89111389499</v>
      </c>
      <c r="AN8430" s="6" t="s">
        <v>19496</v>
      </c>
      <c r="AO8430" s="6" t="s">
        <v>19871</v>
      </c>
      <c r="AP8430" s="6" t="s">
        <v>19872</v>
      </c>
      <c r="AQ8430" s="6" t="s">
        <v>2618</v>
      </c>
      <c r="AR8430" s="8">
        <v>44153</v>
      </c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  <c r="BD8430" s="6"/>
      <c r="BE8430" s="6"/>
      <c r="BF8430" s="6"/>
      <c r="BG8430" s="6"/>
      <c r="BH8430" s="6"/>
      <c r="BI8430" s="6"/>
      <c r="BJ8430" s="6"/>
      <c r="BK8430" s="6"/>
      <c r="BL8430" s="6"/>
      <c r="BM8430" s="6"/>
      <c r="BN8430" s="6"/>
      <c r="BO8430" s="6"/>
      <c r="BP8430" s="6"/>
      <c r="BQ8430" s="6"/>
      <c r="BR8430" s="6"/>
      <c r="BS8430" s="6"/>
      <c r="BT8430" s="6"/>
      <c r="BU8430" s="6"/>
      <c r="BV8430" s="6"/>
      <c r="BW8430" s="6"/>
      <c r="BX8430" s="6"/>
      <c r="BY8430" s="6"/>
      <c r="BZ8430" s="6"/>
      <c r="CA8430" s="6"/>
      <c r="CB8430" s="6"/>
      <c r="CC8430" s="6"/>
      <c r="CD8430" s="6"/>
      <c r="CE8430" s="6"/>
      <c r="CF8430" s="6"/>
      <c r="CG8430" s="6"/>
      <c r="CH8430" s="6"/>
    </row>
    <row r="8431" ht="15.15" hidden="1" spans="1:86">
      <c r="A8431" s="4">
        <v>44153.7960763889</v>
      </c>
      <c r="B8431" s="6" t="s">
        <v>15</v>
      </c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 t="s">
        <v>19873</v>
      </c>
      <c r="AF8431" s="6" t="s">
        <v>19874</v>
      </c>
      <c r="AG8431" s="6" t="s">
        <v>19875</v>
      </c>
      <c r="AH8431" s="6" t="s">
        <v>19876</v>
      </c>
      <c r="AI8431" s="6" t="s">
        <v>1712</v>
      </c>
      <c r="AJ8431" s="7">
        <v>135</v>
      </c>
      <c r="AK8431" s="6" t="s">
        <v>591</v>
      </c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  <c r="BR8431" s="6"/>
      <c r="BS8431" s="6"/>
      <c r="BT8431" s="6"/>
      <c r="BU8431" s="6"/>
      <c r="BV8431" s="6"/>
      <c r="BW8431" s="6"/>
      <c r="BX8431" s="6"/>
      <c r="BY8431" s="6"/>
      <c r="BZ8431" s="6"/>
      <c r="CA8431" s="6"/>
      <c r="CB8431" s="6"/>
      <c r="CC8431" s="6"/>
      <c r="CD8431" s="6"/>
      <c r="CE8431" s="6"/>
      <c r="CF8431" s="6"/>
      <c r="CG8431" s="6"/>
      <c r="CH8431" s="6"/>
    </row>
    <row r="8432" ht="15.15" hidden="1" spans="1:86">
      <c r="A8432" s="4">
        <v>44153.8002314815</v>
      </c>
      <c r="B8432" s="6" t="s">
        <v>80</v>
      </c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 t="s">
        <v>19877</v>
      </c>
      <c r="BH8432" s="7">
        <v>89112969817</v>
      </c>
      <c r="BI8432" s="6" t="s">
        <v>19878</v>
      </c>
      <c r="BJ8432" s="6" t="s">
        <v>19879</v>
      </c>
      <c r="BK8432" s="6" t="s">
        <v>19880</v>
      </c>
      <c r="BL8432" s="6" t="s">
        <v>18870</v>
      </c>
      <c r="BM8432" s="7">
        <v>115</v>
      </c>
      <c r="BN8432" s="6" t="s">
        <v>20</v>
      </c>
      <c r="BO8432" s="6"/>
      <c r="BP8432" s="6"/>
      <c r="BQ8432" s="6"/>
      <c r="BR8432" s="6"/>
      <c r="BS8432" s="6"/>
      <c r="BT8432" s="6"/>
      <c r="BU8432" s="6"/>
      <c r="BV8432" s="6"/>
      <c r="BW8432" s="6"/>
      <c r="BX8432" s="6"/>
      <c r="BY8432" s="6"/>
      <c r="BZ8432" s="6"/>
      <c r="CA8432" s="6"/>
      <c r="CB8432" s="6"/>
      <c r="CC8432" s="6"/>
      <c r="CD8432" s="6"/>
      <c r="CE8432" s="6"/>
      <c r="CF8432" s="6"/>
      <c r="CG8432" s="6"/>
      <c r="CH8432" s="6"/>
    </row>
    <row r="8433" ht="15.15" hidden="1" spans="1:86">
      <c r="A8433" s="4">
        <v>44153.8046875</v>
      </c>
      <c r="B8433" s="6" t="s">
        <v>80</v>
      </c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  <c r="BD8433" s="6"/>
      <c r="BE8433" s="6"/>
      <c r="BF8433" s="6"/>
      <c r="BG8433" s="6" t="s">
        <v>19881</v>
      </c>
      <c r="BH8433" s="6">
        <v>79500141172</v>
      </c>
      <c r="BI8433" s="6" t="s">
        <v>19882</v>
      </c>
      <c r="BJ8433" s="6" t="s">
        <v>19883</v>
      </c>
      <c r="BK8433" s="6" t="s">
        <v>19884</v>
      </c>
      <c r="BL8433" s="6" t="s">
        <v>1137</v>
      </c>
      <c r="BM8433" s="7">
        <v>123</v>
      </c>
      <c r="BN8433" s="6" t="s">
        <v>20</v>
      </c>
      <c r="BO8433" s="6"/>
      <c r="BP8433" s="6"/>
      <c r="BQ8433" s="6"/>
      <c r="BR8433" s="6"/>
      <c r="BS8433" s="6"/>
      <c r="BT8433" s="6"/>
      <c r="BU8433" s="6"/>
      <c r="BV8433" s="6"/>
      <c r="BW8433" s="6"/>
      <c r="BX8433" s="6"/>
      <c r="BY8433" s="6"/>
      <c r="BZ8433" s="6"/>
      <c r="CA8433" s="6"/>
      <c r="CB8433" s="6"/>
      <c r="CC8433" s="6"/>
      <c r="CD8433" s="6"/>
      <c r="CE8433" s="6"/>
      <c r="CF8433" s="6"/>
      <c r="CG8433" s="6"/>
      <c r="CH8433" s="6"/>
    </row>
    <row r="8434" ht="15.15" hidden="1" spans="1:86">
      <c r="A8434" s="4">
        <v>44153.8055787037</v>
      </c>
      <c r="B8434" s="6" t="s">
        <v>80</v>
      </c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  <c r="BD8434" s="6"/>
      <c r="BE8434" s="6"/>
      <c r="BF8434" s="6"/>
      <c r="BG8434" s="6" t="s">
        <v>19885</v>
      </c>
      <c r="BH8434" s="7">
        <v>89111382374</v>
      </c>
      <c r="BI8434" s="6" t="s">
        <v>19886</v>
      </c>
      <c r="BJ8434" s="6" t="s">
        <v>19887</v>
      </c>
      <c r="BK8434" s="6" t="s">
        <v>19888</v>
      </c>
      <c r="BL8434" s="6" t="s">
        <v>19484</v>
      </c>
      <c r="BM8434" s="6" t="s">
        <v>19889</v>
      </c>
      <c r="BN8434" s="6" t="s">
        <v>74</v>
      </c>
      <c r="BO8434" s="6"/>
      <c r="BP8434" s="6"/>
      <c r="BQ8434" s="6"/>
      <c r="BR8434" s="6"/>
      <c r="BS8434" s="6"/>
      <c r="BT8434" s="6"/>
      <c r="BU8434" s="6"/>
      <c r="BV8434" s="6"/>
      <c r="BW8434" s="6"/>
      <c r="BX8434" s="6"/>
      <c r="BY8434" s="6"/>
      <c r="BZ8434" s="6"/>
      <c r="CA8434" s="6"/>
      <c r="CB8434" s="6"/>
      <c r="CC8434" s="6"/>
      <c r="CD8434" s="6"/>
      <c r="CE8434" s="6"/>
      <c r="CF8434" s="6"/>
      <c r="CG8434" s="6"/>
      <c r="CH8434" s="6"/>
    </row>
    <row r="8435" ht="15.15" hidden="1" spans="1:86">
      <c r="A8435" s="4">
        <v>44153.8100347222</v>
      </c>
      <c r="B8435" s="6" t="s">
        <v>15</v>
      </c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 t="s">
        <v>19890</v>
      </c>
      <c r="AF8435" s="6">
        <f>7-951-653-17-3</f>
        <v>-1617</v>
      </c>
      <c r="AG8435" s="6" t="s">
        <v>19891</v>
      </c>
      <c r="AH8435" s="6" t="s">
        <v>19892</v>
      </c>
      <c r="AI8435" s="6" t="s">
        <v>19893</v>
      </c>
      <c r="AJ8435" s="7">
        <v>101</v>
      </c>
      <c r="AK8435" s="6" t="s">
        <v>3975</v>
      </c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  <c r="BD8435" s="6"/>
      <c r="BE8435" s="6"/>
      <c r="BF8435" s="6"/>
      <c r="BG8435" s="6"/>
      <c r="BH8435" s="6"/>
      <c r="BI8435" s="6"/>
      <c r="BJ8435" s="6"/>
      <c r="BK8435" s="6"/>
      <c r="BL8435" s="6"/>
      <c r="BM8435" s="6"/>
      <c r="BN8435" s="6"/>
      <c r="BO8435" s="6"/>
      <c r="BP8435" s="6"/>
      <c r="BQ8435" s="6"/>
      <c r="BR8435" s="6"/>
      <c r="BS8435" s="6"/>
      <c r="BT8435" s="6"/>
      <c r="BU8435" s="6"/>
      <c r="BV8435" s="6"/>
      <c r="BW8435" s="6"/>
      <c r="BX8435" s="6"/>
      <c r="BY8435" s="6"/>
      <c r="BZ8435" s="6"/>
      <c r="CA8435" s="6"/>
      <c r="CB8435" s="6"/>
      <c r="CC8435" s="6"/>
      <c r="CD8435" s="6"/>
      <c r="CE8435" s="6"/>
      <c r="CF8435" s="6"/>
      <c r="CG8435" s="6"/>
      <c r="CH8435" s="6"/>
    </row>
    <row r="8436" ht="15.15" hidden="1" spans="1:86">
      <c r="A8436" s="4">
        <v>44153.8254282407</v>
      </c>
      <c r="B8436" s="6" t="s">
        <v>80</v>
      </c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6" t="s">
        <v>19894</v>
      </c>
      <c r="BH8436" s="6">
        <v>79215877880</v>
      </c>
      <c r="BI8436" s="6" t="s">
        <v>19895</v>
      </c>
      <c r="BJ8436" s="6" t="s">
        <v>19896</v>
      </c>
      <c r="BK8436" s="6" t="s">
        <v>19897</v>
      </c>
      <c r="BL8436" s="6" t="s">
        <v>3614</v>
      </c>
      <c r="BM8436" s="7">
        <v>130</v>
      </c>
      <c r="BN8436" s="6" t="s">
        <v>19898</v>
      </c>
      <c r="BO8436" s="6"/>
      <c r="BP8436" s="6"/>
      <c r="BQ8436" s="6"/>
      <c r="BR8436" s="6"/>
      <c r="BS8436" s="6"/>
      <c r="BT8436" s="6"/>
      <c r="BU8436" s="6"/>
      <c r="BV8436" s="6"/>
      <c r="BW8436" s="6"/>
      <c r="BX8436" s="6"/>
      <c r="BY8436" s="6"/>
      <c r="BZ8436" s="6"/>
      <c r="CA8436" s="6"/>
      <c r="CB8436" s="6"/>
      <c r="CC8436" s="6"/>
      <c r="CD8436" s="6"/>
      <c r="CE8436" s="6"/>
      <c r="CF8436" s="6"/>
      <c r="CG8436" s="6"/>
      <c r="CH8436" s="6"/>
    </row>
    <row r="8437" ht="15.15" hidden="1" spans="1:86">
      <c r="A8437" s="4">
        <v>44153.8275347222</v>
      </c>
      <c r="B8437" s="6" t="s">
        <v>80</v>
      </c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  <c r="BD8437" s="6"/>
      <c r="BE8437" s="6"/>
      <c r="BF8437" s="6"/>
      <c r="BG8437" s="6" t="s">
        <v>19899</v>
      </c>
      <c r="BH8437" s="7">
        <v>89117893545</v>
      </c>
      <c r="BI8437" s="6" t="s">
        <v>19900</v>
      </c>
      <c r="BJ8437" s="6" t="s">
        <v>19901</v>
      </c>
      <c r="BK8437" s="6" t="s">
        <v>19902</v>
      </c>
      <c r="BL8437" s="6" t="s">
        <v>19903</v>
      </c>
      <c r="BM8437" s="7">
        <v>158</v>
      </c>
      <c r="BN8437" s="6" t="s">
        <v>74</v>
      </c>
      <c r="BO8437" s="6"/>
      <c r="BP8437" s="6"/>
      <c r="BQ8437" s="6"/>
      <c r="BR8437" s="6"/>
      <c r="BS8437" s="6"/>
      <c r="BT8437" s="6"/>
      <c r="BU8437" s="6"/>
      <c r="BV8437" s="6"/>
      <c r="BW8437" s="6"/>
      <c r="BX8437" s="6"/>
      <c r="BY8437" s="6"/>
      <c r="BZ8437" s="6"/>
      <c r="CA8437" s="6"/>
      <c r="CB8437" s="6"/>
      <c r="CC8437" s="6"/>
      <c r="CD8437" s="6"/>
      <c r="CE8437" s="6"/>
      <c r="CF8437" s="6"/>
      <c r="CG8437" s="6"/>
      <c r="CH8437" s="6"/>
    </row>
    <row r="8438" ht="15.15" hidden="1" spans="1:86">
      <c r="A8438" s="4">
        <v>44153.8315509259</v>
      </c>
      <c r="B8438" s="6" t="s">
        <v>80</v>
      </c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  <c r="BD8438" s="6"/>
      <c r="BE8438" s="6"/>
      <c r="BF8438" s="6"/>
      <c r="BG8438" s="6" t="s">
        <v>19904</v>
      </c>
      <c r="BH8438" s="6">
        <v>79219602602</v>
      </c>
      <c r="BI8438" s="6" t="s">
        <v>19905</v>
      </c>
      <c r="BJ8438" s="6" t="s">
        <v>19906</v>
      </c>
      <c r="BK8438" s="6" t="s">
        <v>19907</v>
      </c>
      <c r="BL8438" s="6" t="s">
        <v>19903</v>
      </c>
      <c r="BM8438" s="7">
        <v>158</v>
      </c>
      <c r="BN8438" s="6" t="s">
        <v>20</v>
      </c>
      <c r="BO8438" s="6"/>
      <c r="BP8438" s="6"/>
      <c r="BQ8438" s="6"/>
      <c r="BR8438" s="6"/>
      <c r="BS8438" s="6"/>
      <c r="BT8438" s="6"/>
      <c r="BU8438" s="6"/>
      <c r="BV8438" s="6"/>
      <c r="BW8438" s="6"/>
      <c r="BX8438" s="6"/>
      <c r="BY8438" s="6"/>
      <c r="BZ8438" s="6"/>
      <c r="CA8438" s="6"/>
      <c r="CB8438" s="6"/>
      <c r="CC8438" s="6"/>
      <c r="CD8438" s="6"/>
      <c r="CE8438" s="6"/>
      <c r="CF8438" s="6"/>
      <c r="CG8438" s="6"/>
      <c r="CH8438" s="6"/>
    </row>
    <row r="8439" ht="15.15" spans="1:86">
      <c r="A8439" s="4">
        <v>44153.838900463</v>
      </c>
      <c r="B8439" s="5" t="s">
        <v>11</v>
      </c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  <c r="BD8439" s="6"/>
      <c r="BE8439" s="6"/>
      <c r="BF8439" s="6"/>
      <c r="BG8439" s="6"/>
      <c r="BH8439" s="6"/>
      <c r="BI8439" s="6"/>
      <c r="BJ8439" s="6"/>
      <c r="BK8439" s="6"/>
      <c r="BL8439" s="6"/>
      <c r="BM8439" s="6"/>
      <c r="BN8439" s="6"/>
      <c r="BO8439" s="6" t="s">
        <v>19908</v>
      </c>
      <c r="BP8439" s="6" t="s">
        <v>19909</v>
      </c>
      <c r="BQ8439" s="6" t="s">
        <v>19910</v>
      </c>
      <c r="BR8439" s="6" t="s">
        <v>19911</v>
      </c>
      <c r="BS8439" s="6" t="s">
        <v>14363</v>
      </c>
      <c r="BT8439" s="6" t="s">
        <v>19912</v>
      </c>
      <c r="BU8439" s="8">
        <v>44153</v>
      </c>
      <c r="BV8439" s="6"/>
      <c r="BW8439" s="6"/>
      <c r="BX8439" s="6"/>
      <c r="BY8439" s="6"/>
      <c r="BZ8439" s="6"/>
      <c r="CA8439" s="6"/>
      <c r="CB8439" s="6"/>
      <c r="CC8439" s="6"/>
      <c r="CD8439" s="6"/>
      <c r="CE8439" s="6"/>
      <c r="CF8439" s="6"/>
      <c r="CG8439" s="6"/>
      <c r="CH8439" s="6"/>
    </row>
    <row r="8440" ht="15.15" spans="1:86">
      <c r="A8440" s="4">
        <v>44153.8400694444</v>
      </c>
      <c r="B8440" s="5" t="s">
        <v>11</v>
      </c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6"/>
      <c r="AX8440" s="6"/>
      <c r="AY8440" s="6"/>
      <c r="AZ8440" s="6"/>
      <c r="BA8440" s="6"/>
      <c r="BB8440" s="6"/>
      <c r="BC8440" s="6"/>
      <c r="BD8440" s="6"/>
      <c r="BE8440" s="6"/>
      <c r="BF8440" s="6"/>
      <c r="BG8440" s="6"/>
      <c r="BH8440" s="6"/>
      <c r="BI8440" s="6"/>
      <c r="BJ8440" s="6"/>
      <c r="BK8440" s="6"/>
      <c r="BL8440" s="6"/>
      <c r="BM8440" s="6"/>
      <c r="BN8440" s="6"/>
      <c r="BO8440" s="6" t="s">
        <v>19908</v>
      </c>
      <c r="BP8440" s="6" t="s">
        <v>19909</v>
      </c>
      <c r="BQ8440" s="6" t="s">
        <v>19910</v>
      </c>
      <c r="BR8440" s="6" t="s">
        <v>19911</v>
      </c>
      <c r="BS8440" s="6" t="s">
        <v>14363</v>
      </c>
      <c r="BT8440" s="6" t="s">
        <v>19912</v>
      </c>
      <c r="BU8440" s="8">
        <v>44153</v>
      </c>
      <c r="BV8440" s="6"/>
      <c r="BW8440" s="6"/>
      <c r="BX8440" s="6"/>
      <c r="BY8440" s="6"/>
      <c r="BZ8440" s="6"/>
      <c r="CA8440" s="6"/>
      <c r="CB8440" s="6"/>
      <c r="CC8440" s="6"/>
      <c r="CD8440" s="6"/>
      <c r="CE8440" s="6"/>
      <c r="CF8440" s="6"/>
      <c r="CG8440" s="6"/>
      <c r="CH8440" s="6"/>
    </row>
    <row r="8441" ht="15.15" spans="1:86">
      <c r="A8441" s="4">
        <v>44153.8417013889</v>
      </c>
      <c r="B8441" s="5" t="s">
        <v>11</v>
      </c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6"/>
      <c r="AS8441" s="6"/>
      <c r="AT8441" s="6"/>
      <c r="AU8441" s="6"/>
      <c r="AV8441" s="6"/>
      <c r="AW8441" s="6"/>
      <c r="AX8441" s="6"/>
      <c r="AY8441" s="6"/>
      <c r="AZ8441" s="6"/>
      <c r="BA8441" s="6"/>
      <c r="BB8441" s="6"/>
      <c r="BC8441" s="6"/>
      <c r="BD8441" s="6"/>
      <c r="BE8441" s="6"/>
      <c r="BF8441" s="6"/>
      <c r="BG8441" s="6"/>
      <c r="BH8441" s="6"/>
      <c r="BI8441" s="6"/>
      <c r="BJ8441" s="6"/>
      <c r="BK8441" s="6"/>
      <c r="BL8441" s="6"/>
      <c r="BM8441" s="6"/>
      <c r="BN8441" s="6"/>
      <c r="BO8441" s="6" t="s">
        <v>19908</v>
      </c>
      <c r="BP8441" s="6" t="s">
        <v>19909</v>
      </c>
      <c r="BQ8441" s="6" t="s">
        <v>19910</v>
      </c>
      <c r="BR8441" s="6" t="s">
        <v>19911</v>
      </c>
      <c r="BS8441" s="6" t="s">
        <v>14609</v>
      </c>
      <c r="BT8441" s="7">
        <v>161</v>
      </c>
      <c r="BU8441" s="8">
        <v>44153</v>
      </c>
      <c r="BV8441" s="6"/>
      <c r="BW8441" s="6"/>
      <c r="BX8441" s="6"/>
      <c r="BY8441" s="6"/>
      <c r="BZ8441" s="6"/>
      <c r="CA8441" s="6"/>
      <c r="CB8441" s="6"/>
      <c r="CC8441" s="6"/>
      <c r="CD8441" s="6"/>
      <c r="CE8441" s="6"/>
      <c r="CF8441" s="6"/>
      <c r="CG8441" s="6"/>
      <c r="CH8441" s="6"/>
    </row>
    <row r="8442" ht="15.15" spans="1:86">
      <c r="A8442" s="4">
        <v>44153.8423842593</v>
      </c>
      <c r="B8442" s="5" t="s">
        <v>11</v>
      </c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6"/>
      <c r="AS8442" s="6"/>
      <c r="AT8442" s="6"/>
      <c r="AU8442" s="6"/>
      <c r="AV8442" s="6"/>
      <c r="AW8442" s="6"/>
      <c r="AX8442" s="6"/>
      <c r="AY8442" s="6"/>
      <c r="AZ8442" s="6"/>
      <c r="BA8442" s="6"/>
      <c r="BB8442" s="6"/>
      <c r="BC8442" s="6"/>
      <c r="BD8442" s="6"/>
      <c r="BE8442" s="6"/>
      <c r="BF8442" s="6"/>
      <c r="BG8442" s="6"/>
      <c r="BH8442" s="6"/>
      <c r="BI8442" s="6"/>
      <c r="BJ8442" s="6"/>
      <c r="BK8442" s="6"/>
      <c r="BL8442" s="6"/>
      <c r="BM8442" s="6"/>
      <c r="BN8442" s="6"/>
      <c r="BO8442" s="6" t="s">
        <v>19908</v>
      </c>
      <c r="BP8442" s="6" t="s">
        <v>19909</v>
      </c>
      <c r="BQ8442" s="6" t="s">
        <v>19910</v>
      </c>
      <c r="BR8442" s="6" t="s">
        <v>19911</v>
      </c>
      <c r="BS8442" s="6" t="s">
        <v>14609</v>
      </c>
      <c r="BT8442" s="7">
        <v>161</v>
      </c>
      <c r="BU8442" s="8">
        <v>44153</v>
      </c>
      <c r="BV8442" s="6"/>
      <c r="BW8442" s="6"/>
      <c r="BX8442" s="6"/>
      <c r="BY8442" s="6"/>
      <c r="BZ8442" s="6"/>
      <c r="CA8442" s="6"/>
      <c r="CB8442" s="6"/>
      <c r="CC8442" s="6"/>
      <c r="CD8442" s="6"/>
      <c r="CE8442" s="6"/>
      <c r="CF8442" s="6"/>
      <c r="CG8442" s="6"/>
      <c r="CH8442" s="6"/>
    </row>
    <row r="8443" ht="15.15" hidden="1" spans="1:86">
      <c r="A8443" s="4">
        <v>44153.8549305556</v>
      </c>
      <c r="B8443" s="5" t="s">
        <v>192</v>
      </c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6"/>
      <c r="AS8443" s="6"/>
      <c r="AT8443" s="6"/>
      <c r="AU8443" s="6"/>
      <c r="AV8443" s="6"/>
      <c r="AW8443" s="6"/>
      <c r="AX8443" s="6"/>
      <c r="AY8443" s="6"/>
      <c r="AZ8443" s="6" t="s">
        <v>646</v>
      </c>
      <c r="BA8443" s="7">
        <v>89219351147</v>
      </c>
      <c r="BB8443" s="6" t="s">
        <v>647</v>
      </c>
      <c r="BC8443" s="6" t="s">
        <v>648</v>
      </c>
      <c r="BD8443" s="6" t="s">
        <v>773</v>
      </c>
      <c r="BE8443" s="7">
        <v>104</v>
      </c>
      <c r="BF8443" s="8">
        <v>44144</v>
      </c>
      <c r="BG8443" s="6"/>
      <c r="BH8443" s="6"/>
      <c r="BI8443" s="6"/>
      <c r="BJ8443" s="6"/>
      <c r="BK8443" s="6"/>
      <c r="BL8443" s="6"/>
      <c r="BM8443" s="6"/>
      <c r="BN8443" s="6"/>
      <c r="BO8443" s="6"/>
      <c r="BP8443" s="6"/>
      <c r="BQ8443" s="6"/>
      <c r="BR8443" s="6"/>
      <c r="BS8443" s="6"/>
      <c r="BT8443" s="6"/>
      <c r="BU8443" s="6"/>
      <c r="BV8443" s="6"/>
      <c r="BW8443" s="6"/>
      <c r="BX8443" s="6"/>
      <c r="BY8443" s="6"/>
      <c r="BZ8443" s="6"/>
      <c r="CA8443" s="6"/>
      <c r="CB8443" s="6"/>
      <c r="CC8443" s="6"/>
      <c r="CD8443" s="6"/>
      <c r="CE8443" s="6"/>
      <c r="CF8443" s="6"/>
      <c r="CG8443" s="6"/>
      <c r="CH8443" s="6"/>
    </row>
    <row r="8444" ht="15.15" spans="1:86">
      <c r="A8444" s="4">
        <v>44153.8746296296</v>
      </c>
      <c r="B8444" s="5" t="s">
        <v>11</v>
      </c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  <c r="BD8444" s="6"/>
      <c r="BE8444" s="6"/>
      <c r="BF8444" s="6"/>
      <c r="BG8444" s="6"/>
      <c r="BH8444" s="6"/>
      <c r="BI8444" s="6"/>
      <c r="BJ8444" s="6"/>
      <c r="BK8444" s="6"/>
      <c r="BL8444" s="6"/>
      <c r="BM8444" s="6"/>
      <c r="BN8444" s="6"/>
      <c r="BO8444" s="6" t="s">
        <v>19913</v>
      </c>
      <c r="BP8444" s="6">
        <v>79219544897</v>
      </c>
      <c r="BQ8444" s="6" t="s">
        <v>19914</v>
      </c>
      <c r="BR8444" s="6" t="s">
        <v>19915</v>
      </c>
      <c r="BS8444" s="6" t="s">
        <v>9962</v>
      </c>
      <c r="BT8444" s="7">
        <v>208</v>
      </c>
      <c r="BU8444" s="8">
        <v>44144</v>
      </c>
      <c r="BV8444" s="6"/>
      <c r="BW8444" s="6"/>
      <c r="BX8444" s="6"/>
      <c r="BY8444" s="6"/>
      <c r="BZ8444" s="6"/>
      <c r="CA8444" s="6"/>
      <c r="CB8444" s="6"/>
      <c r="CC8444" s="6"/>
      <c r="CD8444" s="6"/>
      <c r="CE8444" s="6"/>
      <c r="CF8444" s="6"/>
      <c r="CG8444" s="6"/>
      <c r="CH8444" s="6"/>
    </row>
    <row r="8445" ht="15.15" hidden="1" spans="1:86">
      <c r="A8445" s="4">
        <v>44153.8759375</v>
      </c>
      <c r="B8445" s="6" t="s">
        <v>15</v>
      </c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 t="s">
        <v>19916</v>
      </c>
      <c r="AF8445" s="6" t="s">
        <v>19917</v>
      </c>
      <c r="AG8445" s="6" t="s">
        <v>19918</v>
      </c>
      <c r="AH8445" s="6" t="s">
        <v>19919</v>
      </c>
      <c r="AI8445" s="6" t="s">
        <v>19920</v>
      </c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  <c r="BD8445" s="6"/>
      <c r="BE8445" s="6"/>
      <c r="BF8445" s="6"/>
      <c r="BG8445" s="6"/>
      <c r="BH8445" s="6"/>
      <c r="BI8445" s="6"/>
      <c r="BJ8445" s="6"/>
      <c r="BK8445" s="6"/>
      <c r="BL8445" s="6"/>
      <c r="BM8445" s="6"/>
      <c r="BN8445" s="6"/>
      <c r="BO8445" s="6"/>
      <c r="BP8445" s="6"/>
      <c r="BQ8445" s="6"/>
      <c r="BR8445" s="6"/>
      <c r="BS8445" s="6"/>
      <c r="BT8445" s="6"/>
      <c r="BU8445" s="6"/>
      <c r="BV8445" s="6"/>
      <c r="BW8445" s="6"/>
      <c r="BX8445" s="6"/>
      <c r="BY8445" s="6"/>
      <c r="BZ8445" s="6"/>
      <c r="CA8445" s="6"/>
      <c r="CB8445" s="6"/>
      <c r="CC8445" s="6"/>
      <c r="CD8445" s="6"/>
      <c r="CE8445" s="6"/>
      <c r="CF8445" s="6"/>
      <c r="CG8445" s="6"/>
      <c r="CH8445" s="6"/>
    </row>
    <row r="8446" ht="15.15" hidden="1" spans="1:86">
      <c r="A8446" s="4">
        <v>44153.8777662037</v>
      </c>
      <c r="B8446" s="6" t="s">
        <v>80</v>
      </c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  <c r="BD8446" s="6"/>
      <c r="BE8446" s="6"/>
      <c r="BF8446" s="6"/>
      <c r="BG8446" s="6" t="s">
        <v>19921</v>
      </c>
      <c r="BH8446" s="7">
        <v>79210611707</v>
      </c>
      <c r="BI8446" s="6" t="s">
        <v>19922</v>
      </c>
      <c r="BJ8446" s="6" t="s">
        <v>19923</v>
      </c>
      <c r="BK8446" s="6" t="s">
        <v>19924</v>
      </c>
      <c r="BL8446" s="6" t="s">
        <v>19925</v>
      </c>
      <c r="BM8446" s="7">
        <v>155</v>
      </c>
      <c r="BN8446" s="6" t="s">
        <v>20</v>
      </c>
      <c r="BO8446" s="6"/>
      <c r="BP8446" s="6"/>
      <c r="BQ8446" s="6"/>
      <c r="BR8446" s="6"/>
      <c r="BS8446" s="6"/>
      <c r="BT8446" s="6"/>
      <c r="BU8446" s="6"/>
      <c r="BV8446" s="6"/>
      <c r="BW8446" s="6"/>
      <c r="BX8446" s="6"/>
      <c r="BY8446" s="6"/>
      <c r="BZ8446" s="6"/>
      <c r="CA8446" s="6"/>
      <c r="CB8446" s="6"/>
      <c r="CC8446" s="6"/>
      <c r="CD8446" s="6"/>
      <c r="CE8446" s="6"/>
      <c r="CF8446" s="6"/>
      <c r="CG8446" s="6"/>
      <c r="CH8446" s="6"/>
    </row>
    <row r="8447" ht="15.15" hidden="1" spans="1:86">
      <c r="A8447" s="4">
        <v>44153.895150463</v>
      </c>
      <c r="B8447" s="5" t="s">
        <v>169</v>
      </c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 t="s">
        <v>17637</v>
      </c>
      <c r="Y8447" s="6">
        <v>79213005172</v>
      </c>
      <c r="Z8447" s="6" t="s">
        <v>19926</v>
      </c>
      <c r="AA8447" s="6" t="s">
        <v>19927</v>
      </c>
      <c r="AB8447" s="6" t="s">
        <v>697</v>
      </c>
      <c r="AC8447" s="7">
        <v>406</v>
      </c>
      <c r="AD8447" s="8">
        <v>44144</v>
      </c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  <c r="BD8447" s="6"/>
      <c r="BE8447" s="6"/>
      <c r="BF8447" s="6"/>
      <c r="BG8447" s="6"/>
      <c r="BH8447" s="6"/>
      <c r="BI8447" s="6"/>
      <c r="BJ8447" s="6"/>
      <c r="BK8447" s="6"/>
      <c r="BL8447" s="6"/>
      <c r="BM8447" s="6"/>
      <c r="BN8447" s="6"/>
      <c r="BO8447" s="6"/>
      <c r="BP8447" s="6"/>
      <c r="BQ8447" s="6"/>
      <c r="BR8447" s="6"/>
      <c r="BS8447" s="6"/>
      <c r="BT8447" s="6"/>
      <c r="BU8447" s="6"/>
      <c r="BV8447" s="6"/>
      <c r="BW8447" s="6"/>
      <c r="BX8447" s="6"/>
      <c r="BY8447" s="6"/>
      <c r="BZ8447" s="6"/>
      <c r="CA8447" s="6"/>
      <c r="CB8447" s="6"/>
      <c r="CC8447" s="6"/>
      <c r="CD8447" s="6"/>
      <c r="CE8447" s="6"/>
      <c r="CF8447" s="6"/>
      <c r="CG8447" s="6"/>
      <c r="CH8447" s="6"/>
    </row>
    <row r="8448" ht="15.15" hidden="1" spans="1:86">
      <c r="A8448" s="4">
        <v>44153.9067592593</v>
      </c>
      <c r="B8448" s="5" t="s">
        <v>27</v>
      </c>
      <c r="C8448" s="6"/>
      <c r="D8448" s="6"/>
      <c r="E8448" s="6"/>
      <c r="F8448" s="6"/>
      <c r="G8448" s="6"/>
      <c r="H8448" s="6"/>
      <c r="I8448" s="6"/>
      <c r="J8448" s="6" t="s">
        <v>19928</v>
      </c>
      <c r="K8448" s="7">
        <v>89219239685</v>
      </c>
      <c r="L8448" s="6"/>
      <c r="M8448" s="6" t="s">
        <v>19929</v>
      </c>
      <c r="N8448" s="6" t="s">
        <v>19930</v>
      </c>
      <c r="O8448" s="7">
        <v>302</v>
      </c>
      <c r="P8448" s="8">
        <v>44153</v>
      </c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  <c r="BD8448" s="6"/>
      <c r="BE8448" s="6"/>
      <c r="BF8448" s="6"/>
      <c r="BG8448" s="6"/>
      <c r="BH8448" s="6"/>
      <c r="BI8448" s="6"/>
      <c r="BJ8448" s="6"/>
      <c r="BK8448" s="6"/>
      <c r="BL8448" s="6"/>
      <c r="BM8448" s="6"/>
      <c r="BN8448" s="6"/>
      <c r="BO8448" s="6"/>
      <c r="BP8448" s="6"/>
      <c r="BQ8448" s="6"/>
      <c r="BR8448" s="6"/>
      <c r="BS8448" s="6"/>
      <c r="BT8448" s="6"/>
      <c r="BU8448" s="6"/>
      <c r="BV8448" s="6"/>
      <c r="BW8448" s="6"/>
      <c r="BX8448" s="6"/>
      <c r="BY8448" s="6"/>
      <c r="BZ8448" s="6"/>
      <c r="CA8448" s="6"/>
      <c r="CB8448" s="6"/>
      <c r="CC8448" s="6"/>
      <c r="CD8448" s="6"/>
      <c r="CE8448" s="6"/>
      <c r="CF8448" s="6"/>
      <c r="CG8448" s="6"/>
      <c r="CH8448" s="6"/>
    </row>
    <row r="8449" ht="15.15" hidden="1" spans="1:86">
      <c r="A8449" s="4">
        <v>44153.9173263889</v>
      </c>
      <c r="B8449" s="6" t="s">
        <v>80</v>
      </c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  <c r="BD8449" s="6"/>
      <c r="BE8449" s="6"/>
      <c r="BF8449" s="6"/>
      <c r="BG8449" s="6" t="s">
        <v>1536</v>
      </c>
      <c r="BH8449" s="6">
        <v>79119016034</v>
      </c>
      <c r="BI8449" s="6" t="s">
        <v>1537</v>
      </c>
      <c r="BJ8449" s="6" t="s">
        <v>19931</v>
      </c>
      <c r="BK8449" s="6" t="s">
        <v>14580</v>
      </c>
      <c r="BL8449" s="6" t="s">
        <v>3614</v>
      </c>
      <c r="BM8449" s="7">
        <v>130</v>
      </c>
      <c r="BN8449" s="6" t="s">
        <v>20</v>
      </c>
      <c r="BO8449" s="6"/>
      <c r="BP8449" s="6"/>
      <c r="BQ8449" s="6"/>
      <c r="BR8449" s="6"/>
      <c r="BS8449" s="6"/>
      <c r="BT8449" s="6"/>
      <c r="BU8449" s="6"/>
      <c r="BV8449" s="6"/>
      <c r="BW8449" s="6"/>
      <c r="BX8449" s="6"/>
      <c r="BY8449" s="6"/>
      <c r="BZ8449" s="6"/>
      <c r="CA8449" s="6"/>
      <c r="CB8449" s="6"/>
      <c r="CC8449" s="6"/>
      <c r="CD8449" s="6"/>
      <c r="CE8449" s="6"/>
      <c r="CF8449" s="6"/>
      <c r="CG8449" s="6"/>
      <c r="CH8449" s="6"/>
    </row>
    <row r="8450" ht="15.15" hidden="1" spans="1:86">
      <c r="A8450" s="4">
        <v>44153.9658101852</v>
      </c>
      <c r="B8450" s="6" t="s">
        <v>15</v>
      </c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 t="s">
        <v>19932</v>
      </c>
      <c r="AF8450" s="7">
        <v>89052033446</v>
      </c>
      <c r="AG8450" s="6" t="s">
        <v>19933</v>
      </c>
      <c r="AH8450" s="6" t="s">
        <v>19934</v>
      </c>
      <c r="AI8450" s="6" t="s">
        <v>73</v>
      </c>
      <c r="AJ8450" s="7">
        <v>106</v>
      </c>
      <c r="AK8450" s="6" t="s">
        <v>26</v>
      </c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  <c r="BD8450" s="6"/>
      <c r="BE8450" s="6"/>
      <c r="BF8450" s="6"/>
      <c r="BG8450" s="6"/>
      <c r="BH8450" s="6"/>
      <c r="BI8450" s="6"/>
      <c r="BJ8450" s="6"/>
      <c r="BK8450" s="6"/>
      <c r="BL8450" s="6"/>
      <c r="BM8450" s="6"/>
      <c r="BN8450" s="6"/>
      <c r="BO8450" s="6"/>
      <c r="BP8450" s="6"/>
      <c r="BQ8450" s="6"/>
      <c r="BR8450" s="6"/>
      <c r="BS8450" s="6"/>
      <c r="BT8450" s="6"/>
      <c r="BU8450" s="6"/>
      <c r="BV8450" s="6"/>
      <c r="BW8450" s="6"/>
      <c r="BX8450" s="6"/>
      <c r="BY8450" s="6"/>
      <c r="BZ8450" s="6"/>
      <c r="CA8450" s="6"/>
      <c r="CB8450" s="6"/>
      <c r="CC8450" s="6"/>
      <c r="CD8450" s="6"/>
      <c r="CE8450" s="6"/>
      <c r="CF8450" s="6"/>
      <c r="CG8450" s="6"/>
      <c r="CH8450" s="6"/>
    </row>
    <row r="8451" ht="15.15" hidden="1" spans="1:86">
      <c r="A8451" s="4">
        <v>44153.9766203704</v>
      </c>
      <c r="B8451" s="5" t="s">
        <v>27</v>
      </c>
      <c r="C8451" s="6"/>
      <c r="D8451" s="6"/>
      <c r="E8451" s="6"/>
      <c r="F8451" s="6"/>
      <c r="G8451" s="6"/>
      <c r="H8451" s="6"/>
      <c r="I8451" s="6"/>
      <c r="J8451" s="6" t="s">
        <v>646</v>
      </c>
      <c r="K8451" s="7">
        <v>89219351147</v>
      </c>
      <c r="L8451" s="6" t="s">
        <v>647</v>
      </c>
      <c r="M8451" s="6" t="s">
        <v>648</v>
      </c>
      <c r="N8451" s="6" t="s">
        <v>526</v>
      </c>
      <c r="O8451" s="7">
        <v>101</v>
      </c>
      <c r="P8451" s="8">
        <v>44141</v>
      </c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  <c r="BD8451" s="6"/>
      <c r="BE8451" s="6"/>
      <c r="BF8451" s="6"/>
      <c r="BG8451" s="6"/>
      <c r="BH8451" s="6"/>
      <c r="BI8451" s="6"/>
      <c r="BJ8451" s="6"/>
      <c r="BK8451" s="6"/>
      <c r="BL8451" s="6"/>
      <c r="BM8451" s="6"/>
      <c r="BN8451" s="6"/>
      <c r="BO8451" s="6"/>
      <c r="BP8451" s="6"/>
      <c r="BQ8451" s="6"/>
      <c r="BR8451" s="6"/>
      <c r="BS8451" s="6"/>
      <c r="BT8451" s="6"/>
      <c r="BU8451" s="6"/>
      <c r="BV8451" s="6"/>
      <c r="BW8451" s="6"/>
      <c r="BX8451" s="6"/>
      <c r="BY8451" s="6"/>
      <c r="BZ8451" s="6"/>
      <c r="CA8451" s="6"/>
      <c r="CB8451" s="6"/>
      <c r="CC8451" s="6"/>
      <c r="CD8451" s="6"/>
      <c r="CE8451" s="6"/>
      <c r="CF8451" s="6"/>
      <c r="CG8451" s="6"/>
      <c r="CH8451" s="6"/>
    </row>
    <row r="8452" ht="15.15" hidden="1" spans="1:86">
      <c r="A8452" s="4">
        <v>44153.9877777778</v>
      </c>
      <c r="B8452" s="5" t="s">
        <v>192</v>
      </c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6" t="s">
        <v>14654</v>
      </c>
      <c r="BA8452" s="6" t="s">
        <v>17595</v>
      </c>
      <c r="BB8452" s="6" t="s">
        <v>17596</v>
      </c>
      <c r="BC8452" s="6" t="s">
        <v>17597</v>
      </c>
      <c r="BD8452" s="6" t="s">
        <v>773</v>
      </c>
      <c r="BE8452" s="7">
        <v>103</v>
      </c>
      <c r="BF8452" s="8">
        <v>44153</v>
      </c>
      <c r="BG8452" s="6"/>
      <c r="BH8452" s="6"/>
      <c r="BI8452" s="6"/>
      <c r="BJ8452" s="6"/>
      <c r="BK8452" s="6"/>
      <c r="BL8452" s="6"/>
      <c r="BM8452" s="6"/>
      <c r="BN8452" s="6"/>
      <c r="BO8452" s="6"/>
      <c r="BP8452" s="6"/>
      <c r="BQ8452" s="6"/>
      <c r="BR8452" s="6"/>
      <c r="BS8452" s="6"/>
      <c r="BT8452" s="6"/>
      <c r="BU8452" s="6"/>
      <c r="BV8452" s="6"/>
      <c r="BW8452" s="6"/>
      <c r="BX8452" s="6"/>
      <c r="BY8452" s="6"/>
      <c r="BZ8452" s="6"/>
      <c r="CA8452" s="6"/>
      <c r="CB8452" s="6"/>
      <c r="CC8452" s="6"/>
      <c r="CD8452" s="6"/>
      <c r="CE8452" s="6"/>
      <c r="CF8452" s="6"/>
      <c r="CG8452" s="6"/>
      <c r="CH8452" s="6"/>
    </row>
    <row r="8453" ht="15.15" hidden="1" spans="1:86">
      <c r="A8453" s="4">
        <v>44153.9888773148</v>
      </c>
      <c r="B8453" s="5" t="s">
        <v>169</v>
      </c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 t="s">
        <v>11494</v>
      </c>
      <c r="Y8453" s="6">
        <v>79112194777</v>
      </c>
      <c r="Z8453" s="6" t="s">
        <v>11495</v>
      </c>
      <c r="AA8453" s="6" t="s">
        <v>11496</v>
      </c>
      <c r="AB8453" s="6" t="s">
        <v>19935</v>
      </c>
      <c r="AC8453" s="7">
        <v>401</v>
      </c>
      <c r="AD8453" s="8">
        <v>44136</v>
      </c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  <c r="BD8453" s="6"/>
      <c r="BE8453" s="6"/>
      <c r="BF8453" s="6"/>
      <c r="BG8453" s="6"/>
      <c r="BH8453" s="6"/>
      <c r="BI8453" s="6"/>
      <c r="BJ8453" s="6"/>
      <c r="BK8453" s="6"/>
      <c r="BL8453" s="6"/>
      <c r="BM8453" s="6"/>
      <c r="BN8453" s="6"/>
      <c r="BO8453" s="6"/>
      <c r="BP8453" s="6"/>
      <c r="BQ8453" s="6"/>
      <c r="BR8453" s="6"/>
      <c r="BS8453" s="6"/>
      <c r="BT8453" s="6"/>
      <c r="BU8453" s="6"/>
      <c r="BV8453" s="6"/>
      <c r="BW8453" s="6"/>
      <c r="BX8453" s="6"/>
      <c r="BY8453" s="6"/>
      <c r="BZ8453" s="6"/>
      <c r="CA8453" s="6"/>
      <c r="CB8453" s="6"/>
      <c r="CC8453" s="6"/>
      <c r="CD8453" s="6"/>
      <c r="CE8453" s="6"/>
      <c r="CF8453" s="6"/>
      <c r="CG8453" s="6"/>
      <c r="CH8453" s="6"/>
    </row>
    <row r="8454" ht="15.15" hidden="1" spans="1:86">
      <c r="A8454" s="4">
        <v>44154.0177199074</v>
      </c>
      <c r="B8454" s="6" t="s">
        <v>15</v>
      </c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 t="s">
        <v>2453</v>
      </c>
      <c r="AF8454" s="6">
        <v>79319755785</v>
      </c>
      <c r="AG8454" s="6" t="s">
        <v>2454</v>
      </c>
      <c r="AH8454" s="6" t="s">
        <v>2455</v>
      </c>
      <c r="AI8454" s="6" t="s">
        <v>2060</v>
      </c>
      <c r="AJ8454" s="7">
        <v>101</v>
      </c>
      <c r="AK8454" s="6" t="s">
        <v>56</v>
      </c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  <c r="BD8454" s="6"/>
      <c r="BE8454" s="6"/>
      <c r="BF8454" s="6"/>
      <c r="BG8454" s="6"/>
      <c r="BH8454" s="6"/>
      <c r="BI8454" s="6"/>
      <c r="BJ8454" s="6"/>
      <c r="BK8454" s="6"/>
      <c r="BL8454" s="6"/>
      <c r="BM8454" s="6"/>
      <c r="BN8454" s="6"/>
      <c r="BO8454" s="6"/>
      <c r="BP8454" s="6"/>
      <c r="BQ8454" s="6"/>
      <c r="BR8454" s="6"/>
      <c r="BS8454" s="6"/>
      <c r="BT8454" s="6"/>
      <c r="BU8454" s="6"/>
      <c r="BV8454" s="6"/>
      <c r="BW8454" s="6"/>
      <c r="BX8454" s="6"/>
      <c r="BY8454" s="6"/>
      <c r="BZ8454" s="6"/>
      <c r="CA8454" s="6"/>
      <c r="CB8454" s="6"/>
      <c r="CC8454" s="6"/>
      <c r="CD8454" s="6"/>
      <c r="CE8454" s="6"/>
      <c r="CF8454" s="6"/>
      <c r="CG8454" s="6"/>
      <c r="CH8454" s="6"/>
    </row>
    <row r="8455" ht="15.15" hidden="1" spans="1:86">
      <c r="A8455" s="4">
        <v>44154.2049884259</v>
      </c>
      <c r="B8455" s="6" t="s">
        <v>80</v>
      </c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  <c r="BD8455" s="6"/>
      <c r="BE8455" s="6"/>
      <c r="BF8455" s="6"/>
      <c r="BG8455" s="6" t="s">
        <v>19936</v>
      </c>
      <c r="BH8455" s="7">
        <v>89062495269</v>
      </c>
      <c r="BI8455" s="6" t="s">
        <v>19937</v>
      </c>
      <c r="BJ8455" s="6" t="s">
        <v>19938</v>
      </c>
      <c r="BK8455" s="6" t="s">
        <v>19939</v>
      </c>
      <c r="BL8455" s="6" t="s">
        <v>18669</v>
      </c>
      <c r="BM8455" s="7">
        <v>115</v>
      </c>
      <c r="BN8455" s="6" t="s">
        <v>74</v>
      </c>
      <c r="BO8455" s="6"/>
      <c r="BP8455" s="6"/>
      <c r="BQ8455" s="6"/>
      <c r="BR8455" s="6"/>
      <c r="BS8455" s="6"/>
      <c r="BT8455" s="6"/>
      <c r="BU8455" s="6"/>
      <c r="BV8455" s="6"/>
      <c r="BW8455" s="6"/>
      <c r="BX8455" s="6"/>
      <c r="BY8455" s="6"/>
      <c r="BZ8455" s="6"/>
      <c r="CA8455" s="6"/>
      <c r="CB8455" s="6"/>
      <c r="CC8455" s="6"/>
      <c r="CD8455" s="6"/>
      <c r="CE8455" s="6"/>
      <c r="CF8455" s="6"/>
      <c r="CG8455" s="6"/>
      <c r="CH8455" s="6"/>
    </row>
    <row r="8456" ht="15.15" hidden="1" spans="1:86">
      <c r="A8456" s="4">
        <v>44154.3641203704</v>
      </c>
      <c r="B8456" s="5" t="s">
        <v>65</v>
      </c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 t="s">
        <v>19940</v>
      </c>
      <c r="R8456" s="7">
        <v>89119246957</v>
      </c>
      <c r="S8456" s="6"/>
      <c r="T8456" s="6" t="s">
        <v>19941</v>
      </c>
      <c r="U8456" s="6" t="s">
        <v>16682</v>
      </c>
      <c r="V8456" s="6">
        <v>1</v>
      </c>
      <c r="W8456" s="8">
        <v>44145</v>
      </c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  <c r="BD8456" s="6"/>
      <c r="BE8456" s="6"/>
      <c r="BF8456" s="6"/>
      <c r="BG8456" s="6"/>
      <c r="BH8456" s="6"/>
      <c r="BI8456" s="6"/>
      <c r="BJ8456" s="6"/>
      <c r="BK8456" s="6"/>
      <c r="BL8456" s="6"/>
      <c r="BM8456" s="6"/>
      <c r="BN8456" s="6"/>
      <c r="BO8456" s="6"/>
      <c r="BP8456" s="6"/>
      <c r="BQ8456" s="6"/>
      <c r="BR8456" s="6"/>
      <c r="BS8456" s="6"/>
      <c r="BT8456" s="6"/>
      <c r="BU8456" s="6"/>
      <c r="BV8456" s="6"/>
      <c r="BW8456" s="6"/>
      <c r="BX8456" s="6"/>
      <c r="BY8456" s="6"/>
      <c r="BZ8456" s="6"/>
      <c r="CA8456" s="6"/>
      <c r="CB8456" s="6"/>
      <c r="CC8456" s="6"/>
      <c r="CD8456" s="6"/>
      <c r="CE8456" s="6"/>
      <c r="CF8456" s="6"/>
      <c r="CG8456" s="6"/>
      <c r="CH8456" s="6"/>
    </row>
    <row r="8457" ht="15.15" hidden="1" spans="1:86">
      <c r="A8457" s="4">
        <v>44154.3664351852</v>
      </c>
      <c r="B8457" s="5" t="s">
        <v>65</v>
      </c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 t="s">
        <v>19942</v>
      </c>
      <c r="R8457" s="7">
        <v>89219467709</v>
      </c>
      <c r="S8457" s="6"/>
      <c r="T8457" s="6" t="s">
        <v>19943</v>
      </c>
      <c r="U8457" s="6" t="s">
        <v>5133</v>
      </c>
      <c r="V8457" s="6">
        <v>3</v>
      </c>
      <c r="W8457" s="8">
        <v>44146</v>
      </c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  <c r="BD8457" s="6"/>
      <c r="BE8457" s="6"/>
      <c r="BF8457" s="6"/>
      <c r="BG8457" s="6"/>
      <c r="BH8457" s="6"/>
      <c r="BI8457" s="6"/>
      <c r="BJ8457" s="6"/>
      <c r="BK8457" s="6"/>
      <c r="BL8457" s="6"/>
      <c r="BM8457" s="6"/>
      <c r="BN8457" s="6"/>
      <c r="BO8457" s="6"/>
      <c r="BP8457" s="6"/>
      <c r="BQ8457" s="6"/>
      <c r="BR8457" s="6"/>
      <c r="BS8457" s="6"/>
      <c r="BT8457" s="6"/>
      <c r="BU8457" s="6"/>
      <c r="BV8457" s="6"/>
      <c r="BW8457" s="6"/>
      <c r="BX8457" s="6"/>
      <c r="BY8457" s="6"/>
      <c r="BZ8457" s="6"/>
      <c r="CA8457" s="6"/>
      <c r="CB8457" s="6"/>
      <c r="CC8457" s="6"/>
      <c r="CD8457" s="6"/>
      <c r="CE8457" s="6"/>
      <c r="CF8457" s="6"/>
      <c r="CG8457" s="6"/>
      <c r="CH8457" s="6"/>
    </row>
    <row r="8458" ht="15.15" hidden="1" spans="1:86">
      <c r="A8458" s="4">
        <v>44154.3743402778</v>
      </c>
      <c r="B8458" s="6" t="s">
        <v>80</v>
      </c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  <c r="BD8458" s="6"/>
      <c r="BE8458" s="6"/>
      <c r="BF8458" s="6"/>
      <c r="BG8458" s="6" t="s">
        <v>15024</v>
      </c>
      <c r="BH8458" s="7">
        <v>89213693230</v>
      </c>
      <c r="BI8458" s="6" t="s">
        <v>15025</v>
      </c>
      <c r="BJ8458" s="6" t="s">
        <v>19944</v>
      </c>
      <c r="BK8458" s="6" t="s">
        <v>19945</v>
      </c>
      <c r="BL8458" s="6" t="s">
        <v>3614</v>
      </c>
      <c r="BM8458" s="7">
        <v>130</v>
      </c>
      <c r="BN8458" s="6" t="s">
        <v>26</v>
      </c>
      <c r="BO8458" s="6"/>
      <c r="BP8458" s="6"/>
      <c r="BQ8458" s="6"/>
      <c r="BR8458" s="6"/>
      <c r="BS8458" s="6"/>
      <c r="BT8458" s="6"/>
      <c r="BU8458" s="6"/>
      <c r="BV8458" s="6"/>
      <c r="BW8458" s="6"/>
      <c r="BX8458" s="6"/>
      <c r="BY8458" s="6"/>
      <c r="BZ8458" s="6"/>
      <c r="CA8458" s="6"/>
      <c r="CB8458" s="6"/>
      <c r="CC8458" s="6"/>
      <c r="CD8458" s="6"/>
      <c r="CE8458" s="6"/>
      <c r="CF8458" s="6"/>
      <c r="CG8458" s="6"/>
      <c r="CH8458" s="6"/>
    </row>
    <row r="8459" ht="15.15" hidden="1" spans="1:86">
      <c r="A8459" s="4">
        <v>44154.3978587963</v>
      </c>
      <c r="B8459" s="6" t="s">
        <v>15</v>
      </c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 t="s">
        <v>19946</v>
      </c>
      <c r="AF8459" s="7">
        <v>89265203845</v>
      </c>
      <c r="AG8459" s="6" t="s">
        <v>19947</v>
      </c>
      <c r="AH8459" s="6" t="s">
        <v>19948</v>
      </c>
      <c r="AI8459" s="6" t="s">
        <v>6277</v>
      </c>
      <c r="AJ8459" s="7">
        <v>103</v>
      </c>
      <c r="AK8459" s="6" t="s">
        <v>19949</v>
      </c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  <c r="BD8459" s="6"/>
      <c r="BE8459" s="6"/>
      <c r="BF8459" s="6"/>
      <c r="BG8459" s="6"/>
      <c r="BH8459" s="6"/>
      <c r="BI8459" s="6"/>
      <c r="BJ8459" s="6"/>
      <c r="BK8459" s="6"/>
      <c r="BL8459" s="6"/>
      <c r="BM8459" s="6"/>
      <c r="BN8459" s="6"/>
      <c r="BO8459" s="6"/>
      <c r="BP8459" s="6"/>
      <c r="BQ8459" s="6"/>
      <c r="BR8459" s="6"/>
      <c r="BS8459" s="6"/>
      <c r="BT8459" s="6"/>
      <c r="BU8459" s="6"/>
      <c r="BV8459" s="6"/>
      <c r="BW8459" s="6"/>
      <c r="BX8459" s="6"/>
      <c r="BY8459" s="6"/>
      <c r="BZ8459" s="6"/>
      <c r="CA8459" s="6"/>
      <c r="CB8459" s="6"/>
      <c r="CC8459" s="6"/>
      <c r="CD8459" s="6"/>
      <c r="CE8459" s="6"/>
      <c r="CF8459" s="6"/>
      <c r="CG8459" s="6"/>
      <c r="CH8459" s="6"/>
    </row>
    <row r="8460" ht="15.15" hidden="1" spans="1:86">
      <c r="A8460" s="4">
        <v>44154.4166203704</v>
      </c>
      <c r="B8460" s="5" t="s">
        <v>192</v>
      </c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6" t="s">
        <v>15856</v>
      </c>
      <c r="BA8460" s="7">
        <v>89219259796</v>
      </c>
      <c r="BB8460" s="6" t="s">
        <v>15857</v>
      </c>
      <c r="BC8460" s="6" t="s">
        <v>15858</v>
      </c>
      <c r="BD8460" s="6" t="s">
        <v>12862</v>
      </c>
      <c r="BE8460" s="7">
        <v>135</v>
      </c>
      <c r="BF8460" s="8">
        <v>44147</v>
      </c>
      <c r="BG8460" s="6"/>
      <c r="BH8460" s="6"/>
      <c r="BI8460" s="6"/>
      <c r="BJ8460" s="6"/>
      <c r="BK8460" s="6"/>
      <c r="BL8460" s="6"/>
      <c r="BM8460" s="6"/>
      <c r="BN8460" s="6"/>
      <c r="BO8460" s="6"/>
      <c r="BP8460" s="6"/>
      <c r="BQ8460" s="6"/>
      <c r="BR8460" s="6"/>
      <c r="BS8460" s="6"/>
      <c r="BT8460" s="6"/>
      <c r="BU8460" s="6"/>
      <c r="BV8460" s="6"/>
      <c r="BW8460" s="6"/>
      <c r="BX8460" s="6"/>
      <c r="BY8460" s="6"/>
      <c r="BZ8460" s="6"/>
      <c r="CA8460" s="6"/>
      <c r="CB8460" s="6"/>
      <c r="CC8460" s="6"/>
      <c r="CD8460" s="6"/>
      <c r="CE8460" s="6"/>
      <c r="CF8460" s="6"/>
      <c r="CG8460" s="6"/>
      <c r="CH8460" s="6"/>
    </row>
    <row r="8461" ht="15.15" spans="1:86">
      <c r="A8461" s="4">
        <v>44154.4291319444</v>
      </c>
      <c r="B8461" s="5" t="s">
        <v>11</v>
      </c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  <c r="BD8461" s="6"/>
      <c r="BE8461" s="6"/>
      <c r="BF8461" s="6"/>
      <c r="BG8461" s="6"/>
      <c r="BH8461" s="6"/>
      <c r="BI8461" s="6"/>
      <c r="BJ8461" s="6"/>
      <c r="BK8461" s="6"/>
      <c r="BL8461" s="6"/>
      <c r="BM8461" s="6"/>
      <c r="BN8461" s="6"/>
      <c r="BO8461" s="6" t="s">
        <v>19950</v>
      </c>
      <c r="BP8461" s="7">
        <v>89119392456</v>
      </c>
      <c r="BQ8461" s="6" t="s">
        <v>19951</v>
      </c>
      <c r="BR8461" s="6" t="s">
        <v>19952</v>
      </c>
      <c r="BS8461" s="6" t="s">
        <v>1556</v>
      </c>
      <c r="BT8461" s="7">
        <v>166</v>
      </c>
      <c r="BU8461" s="8">
        <v>44155</v>
      </c>
      <c r="BV8461" s="6"/>
      <c r="BW8461" s="6"/>
      <c r="BX8461" s="6"/>
      <c r="BY8461" s="6"/>
      <c r="BZ8461" s="6"/>
      <c r="CA8461" s="6"/>
      <c r="CB8461" s="6"/>
      <c r="CC8461" s="6"/>
      <c r="CD8461" s="6"/>
      <c r="CE8461" s="6"/>
      <c r="CF8461" s="6"/>
      <c r="CG8461" s="6"/>
      <c r="CH8461" s="6"/>
    </row>
    <row r="8462" ht="15.15" spans="1:86">
      <c r="A8462" s="4">
        <v>44154.4410648148</v>
      </c>
      <c r="B8462" s="5" t="s">
        <v>11</v>
      </c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  <c r="BD8462" s="6"/>
      <c r="BE8462" s="6"/>
      <c r="BF8462" s="6"/>
      <c r="BG8462" s="6"/>
      <c r="BH8462" s="6"/>
      <c r="BI8462" s="6"/>
      <c r="BJ8462" s="6"/>
      <c r="BK8462" s="6"/>
      <c r="BL8462" s="6"/>
      <c r="BM8462" s="6"/>
      <c r="BN8462" s="6"/>
      <c r="BO8462" s="6" t="s">
        <v>17165</v>
      </c>
      <c r="BP8462" s="7">
        <v>89531656317</v>
      </c>
      <c r="BQ8462" s="6"/>
      <c r="BR8462" s="6" t="s">
        <v>19953</v>
      </c>
      <c r="BS8462" s="6" t="s">
        <v>60</v>
      </c>
      <c r="BT8462" s="7">
        <v>241</v>
      </c>
      <c r="BU8462" s="8">
        <v>44146</v>
      </c>
      <c r="BV8462" s="6"/>
      <c r="BW8462" s="6"/>
      <c r="BX8462" s="6"/>
      <c r="BY8462" s="6"/>
      <c r="BZ8462" s="6"/>
      <c r="CA8462" s="6"/>
      <c r="CB8462" s="6"/>
      <c r="CC8462" s="6"/>
      <c r="CD8462" s="6"/>
      <c r="CE8462" s="6"/>
      <c r="CF8462" s="6"/>
      <c r="CG8462" s="6"/>
      <c r="CH8462" s="6"/>
    </row>
    <row r="8463" ht="15.15" spans="1:86">
      <c r="A8463" s="4">
        <v>44154.442025463</v>
      </c>
      <c r="B8463" s="5" t="s">
        <v>11</v>
      </c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  <c r="BD8463" s="6"/>
      <c r="BE8463" s="6"/>
      <c r="BF8463" s="6"/>
      <c r="BG8463" s="6"/>
      <c r="BH8463" s="6"/>
      <c r="BI8463" s="6"/>
      <c r="BJ8463" s="6"/>
      <c r="BK8463" s="6"/>
      <c r="BL8463" s="6"/>
      <c r="BM8463" s="6"/>
      <c r="BN8463" s="6"/>
      <c r="BO8463" s="6" t="s">
        <v>14202</v>
      </c>
      <c r="BP8463" s="7">
        <v>89112416173</v>
      </c>
      <c r="BQ8463" s="6"/>
      <c r="BR8463" s="6" t="s">
        <v>14205</v>
      </c>
      <c r="BS8463" s="6" t="s">
        <v>60</v>
      </c>
      <c r="BT8463" s="7">
        <v>241</v>
      </c>
      <c r="BU8463" s="8">
        <v>44146</v>
      </c>
      <c r="BV8463" s="6"/>
      <c r="BW8463" s="6"/>
      <c r="BX8463" s="6"/>
      <c r="BY8463" s="6"/>
      <c r="BZ8463" s="6"/>
      <c r="CA8463" s="6"/>
      <c r="CB8463" s="6"/>
      <c r="CC8463" s="6"/>
      <c r="CD8463" s="6"/>
      <c r="CE8463" s="6"/>
      <c r="CF8463" s="6"/>
      <c r="CG8463" s="6"/>
      <c r="CH8463" s="6"/>
    </row>
    <row r="8464" ht="15.15" spans="1:86">
      <c r="A8464" s="4">
        <v>44154.4429398148</v>
      </c>
      <c r="B8464" s="5" t="s">
        <v>11</v>
      </c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  <c r="BD8464" s="6"/>
      <c r="BE8464" s="6"/>
      <c r="BF8464" s="6"/>
      <c r="BG8464" s="6"/>
      <c r="BH8464" s="6"/>
      <c r="BI8464" s="6"/>
      <c r="BJ8464" s="6"/>
      <c r="BK8464" s="6"/>
      <c r="BL8464" s="6"/>
      <c r="BM8464" s="6"/>
      <c r="BN8464" s="6"/>
      <c r="BO8464" s="6" t="s">
        <v>14247</v>
      </c>
      <c r="BP8464" s="7">
        <v>89215747178</v>
      </c>
      <c r="BQ8464" s="6"/>
      <c r="BR8464" s="6" t="s">
        <v>19954</v>
      </c>
      <c r="BS8464" s="6" t="s">
        <v>60</v>
      </c>
      <c r="BT8464" s="7">
        <v>241</v>
      </c>
      <c r="BU8464" s="8">
        <v>44144</v>
      </c>
      <c r="BV8464" s="6"/>
      <c r="BW8464" s="6"/>
      <c r="BX8464" s="6"/>
      <c r="BY8464" s="6"/>
      <c r="BZ8464" s="6"/>
      <c r="CA8464" s="6"/>
      <c r="CB8464" s="6"/>
      <c r="CC8464" s="6"/>
      <c r="CD8464" s="6"/>
      <c r="CE8464" s="6"/>
      <c r="CF8464" s="6"/>
      <c r="CG8464" s="6"/>
      <c r="CH8464" s="6"/>
    </row>
    <row r="8465" ht="15.15" spans="1:86">
      <c r="A8465" s="4">
        <v>44154.4437268519</v>
      </c>
      <c r="B8465" s="5" t="s">
        <v>11</v>
      </c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  <c r="BD8465" s="6"/>
      <c r="BE8465" s="6"/>
      <c r="BF8465" s="6"/>
      <c r="BG8465" s="6"/>
      <c r="BH8465" s="6"/>
      <c r="BI8465" s="6"/>
      <c r="BJ8465" s="6"/>
      <c r="BK8465" s="6"/>
      <c r="BL8465" s="6"/>
      <c r="BM8465" s="6"/>
      <c r="BN8465" s="6"/>
      <c r="BO8465" s="6" t="s">
        <v>19955</v>
      </c>
      <c r="BP8465" s="7">
        <v>89219309690</v>
      </c>
      <c r="BQ8465" s="6"/>
      <c r="BR8465" s="6" t="s">
        <v>19956</v>
      </c>
      <c r="BS8465" s="6" t="s">
        <v>60</v>
      </c>
      <c r="BT8465" s="7">
        <v>241</v>
      </c>
      <c r="BU8465" s="8">
        <v>44144</v>
      </c>
      <c r="BV8465" s="6"/>
      <c r="BW8465" s="6"/>
      <c r="BX8465" s="6"/>
      <c r="BY8465" s="6"/>
      <c r="BZ8465" s="6"/>
      <c r="CA8465" s="6"/>
      <c r="CB8465" s="6"/>
      <c r="CC8465" s="6"/>
      <c r="CD8465" s="6"/>
      <c r="CE8465" s="6"/>
      <c r="CF8465" s="6"/>
      <c r="CG8465" s="6"/>
      <c r="CH8465" s="6"/>
    </row>
    <row r="8466" ht="15.15" spans="1:86">
      <c r="A8466" s="4">
        <v>44154.4445486111</v>
      </c>
      <c r="B8466" s="5" t="s">
        <v>11</v>
      </c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  <c r="BD8466" s="6"/>
      <c r="BE8466" s="6"/>
      <c r="BF8466" s="6"/>
      <c r="BG8466" s="6"/>
      <c r="BH8466" s="6"/>
      <c r="BI8466" s="6"/>
      <c r="BJ8466" s="6"/>
      <c r="BK8466" s="6"/>
      <c r="BL8466" s="6"/>
      <c r="BM8466" s="6"/>
      <c r="BN8466" s="6"/>
      <c r="BO8466" s="6" t="s">
        <v>19957</v>
      </c>
      <c r="BP8466" s="7">
        <v>89117080921</v>
      </c>
      <c r="BQ8466" s="6"/>
      <c r="BR8466" s="6" t="s">
        <v>19958</v>
      </c>
      <c r="BS8466" s="6" t="s">
        <v>60</v>
      </c>
      <c r="BT8466" s="7">
        <v>241</v>
      </c>
      <c r="BU8466" s="8">
        <v>44144</v>
      </c>
      <c r="BV8466" s="6"/>
      <c r="BW8466" s="6"/>
      <c r="BX8466" s="6"/>
      <c r="BY8466" s="6"/>
      <c r="BZ8466" s="6"/>
      <c r="CA8466" s="6"/>
      <c r="CB8466" s="6"/>
      <c r="CC8466" s="6"/>
      <c r="CD8466" s="6"/>
      <c r="CE8466" s="6"/>
      <c r="CF8466" s="6"/>
      <c r="CG8466" s="6"/>
      <c r="CH8466" s="6"/>
    </row>
    <row r="8467" ht="15.15" hidden="1" spans="1:86">
      <c r="A8467" s="4">
        <v>44154.4449537037</v>
      </c>
      <c r="B8467" s="5" t="s">
        <v>44</v>
      </c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 t="s">
        <v>19959</v>
      </c>
      <c r="AM8467" s="6" t="s">
        <v>19960</v>
      </c>
      <c r="AN8467" s="6" t="s">
        <v>19961</v>
      </c>
      <c r="AO8467" s="6" t="s">
        <v>19962</v>
      </c>
      <c r="AP8467" s="6" t="s">
        <v>19963</v>
      </c>
      <c r="AQ8467" s="6" t="s">
        <v>19964</v>
      </c>
      <c r="AR8467" s="8">
        <v>44153</v>
      </c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  <c r="BR8467" s="6"/>
      <c r="BS8467" s="6"/>
      <c r="BT8467" s="6"/>
      <c r="BU8467" s="6"/>
      <c r="BV8467" s="6"/>
      <c r="BW8467" s="6"/>
      <c r="BX8467" s="6"/>
      <c r="BY8467" s="6"/>
      <c r="BZ8467" s="6"/>
      <c r="CA8467" s="6"/>
      <c r="CB8467" s="6"/>
      <c r="CC8467" s="6"/>
      <c r="CD8467" s="6"/>
      <c r="CE8467" s="6"/>
      <c r="CF8467" s="6"/>
      <c r="CG8467" s="6"/>
      <c r="CH8467" s="6"/>
    </row>
    <row r="8468" ht="15.15" spans="1:86">
      <c r="A8468" s="4">
        <v>44154.445162037</v>
      </c>
      <c r="B8468" s="5" t="s">
        <v>11</v>
      </c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 t="s">
        <v>19965</v>
      </c>
      <c r="BP8468" s="7">
        <v>89110366488</v>
      </c>
      <c r="BQ8468" s="6"/>
      <c r="BR8468" s="6" t="s">
        <v>19966</v>
      </c>
      <c r="BS8468" s="6" t="s">
        <v>60</v>
      </c>
      <c r="BT8468" s="7">
        <v>241</v>
      </c>
      <c r="BU8468" s="8">
        <v>44144</v>
      </c>
      <c r="BV8468" s="6"/>
      <c r="BW8468" s="6"/>
      <c r="BX8468" s="6"/>
      <c r="BY8468" s="6"/>
      <c r="BZ8468" s="6"/>
      <c r="CA8468" s="6"/>
      <c r="CB8468" s="6"/>
      <c r="CC8468" s="6"/>
      <c r="CD8468" s="6"/>
      <c r="CE8468" s="6"/>
      <c r="CF8468" s="6"/>
      <c r="CG8468" s="6"/>
      <c r="CH8468" s="6"/>
    </row>
    <row r="8469" ht="15.15" spans="1:86">
      <c r="A8469" s="4">
        <v>44154.4458796296</v>
      </c>
      <c r="B8469" s="5" t="s">
        <v>11</v>
      </c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  <c r="BD8469" s="6"/>
      <c r="BE8469" s="6"/>
      <c r="BF8469" s="6"/>
      <c r="BG8469" s="6"/>
      <c r="BH8469" s="6"/>
      <c r="BI8469" s="6"/>
      <c r="BJ8469" s="6"/>
      <c r="BK8469" s="6"/>
      <c r="BL8469" s="6"/>
      <c r="BM8469" s="6"/>
      <c r="BN8469" s="6"/>
      <c r="BO8469" s="6" t="s">
        <v>13183</v>
      </c>
      <c r="BP8469" s="7">
        <v>89256333556</v>
      </c>
      <c r="BQ8469" s="6"/>
      <c r="BR8469" s="6" t="s">
        <v>19967</v>
      </c>
      <c r="BS8469" s="6" t="s">
        <v>60</v>
      </c>
      <c r="BT8469" s="7">
        <v>241</v>
      </c>
      <c r="BU8469" s="8">
        <v>44144</v>
      </c>
      <c r="BV8469" s="6"/>
      <c r="BW8469" s="6"/>
      <c r="BX8469" s="6"/>
      <c r="BY8469" s="6"/>
      <c r="BZ8469" s="6"/>
      <c r="CA8469" s="6"/>
      <c r="CB8469" s="6"/>
      <c r="CC8469" s="6"/>
      <c r="CD8469" s="6"/>
      <c r="CE8469" s="6"/>
      <c r="CF8469" s="6"/>
      <c r="CG8469" s="6"/>
      <c r="CH8469" s="6"/>
    </row>
    <row r="8470" ht="15.15" spans="1:86">
      <c r="A8470" s="4">
        <v>44154.4465277778</v>
      </c>
      <c r="B8470" s="5" t="s">
        <v>11</v>
      </c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  <c r="BD8470" s="6"/>
      <c r="BE8470" s="6"/>
      <c r="BF8470" s="6"/>
      <c r="BG8470" s="6"/>
      <c r="BH8470" s="6"/>
      <c r="BI8470" s="6"/>
      <c r="BJ8470" s="6"/>
      <c r="BK8470" s="6"/>
      <c r="BL8470" s="6"/>
      <c r="BM8470" s="6"/>
      <c r="BN8470" s="6"/>
      <c r="BO8470" s="6" t="s">
        <v>14158</v>
      </c>
      <c r="BP8470" s="7">
        <v>89817249690</v>
      </c>
      <c r="BQ8470" s="6"/>
      <c r="BR8470" s="6" t="s">
        <v>19968</v>
      </c>
      <c r="BS8470" s="6" t="s">
        <v>60</v>
      </c>
      <c r="BT8470" s="7">
        <v>241</v>
      </c>
      <c r="BU8470" s="8">
        <v>44144</v>
      </c>
      <c r="BV8470" s="6"/>
      <c r="BW8470" s="6"/>
      <c r="BX8470" s="6"/>
      <c r="BY8470" s="6"/>
      <c r="BZ8470" s="6"/>
      <c r="CA8470" s="6"/>
      <c r="CB8470" s="6"/>
      <c r="CC8470" s="6"/>
      <c r="CD8470" s="6"/>
      <c r="CE8470" s="6"/>
      <c r="CF8470" s="6"/>
      <c r="CG8470" s="6"/>
      <c r="CH8470" s="6"/>
    </row>
    <row r="8471" ht="15.15" spans="1:86">
      <c r="A8471" s="4">
        <v>44154.4471527778</v>
      </c>
      <c r="B8471" s="5" t="s">
        <v>11</v>
      </c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  <c r="BH8471" s="6"/>
      <c r="BI8471" s="6"/>
      <c r="BJ8471" s="6"/>
      <c r="BK8471" s="6"/>
      <c r="BL8471" s="6"/>
      <c r="BM8471" s="6"/>
      <c r="BN8471" s="6"/>
      <c r="BO8471" s="6" t="s">
        <v>14440</v>
      </c>
      <c r="BP8471" s="7">
        <v>89522313101</v>
      </c>
      <c r="BQ8471" s="6"/>
      <c r="BR8471" s="6" t="s">
        <v>19969</v>
      </c>
      <c r="BS8471" s="6" t="s">
        <v>60</v>
      </c>
      <c r="BT8471" s="7">
        <v>241</v>
      </c>
      <c r="BU8471" s="8">
        <v>44144</v>
      </c>
      <c r="BV8471" s="6"/>
      <c r="BW8471" s="6"/>
      <c r="BX8471" s="6"/>
      <c r="BY8471" s="6"/>
      <c r="BZ8471" s="6"/>
      <c r="CA8471" s="6"/>
      <c r="CB8471" s="6"/>
      <c r="CC8471" s="6"/>
      <c r="CD8471" s="6"/>
      <c r="CE8471" s="6"/>
      <c r="CF8471" s="6"/>
      <c r="CG8471" s="6"/>
      <c r="CH8471" s="6"/>
    </row>
    <row r="8472" ht="15.15" spans="1:86">
      <c r="A8472" s="4">
        <v>44154.4481134259</v>
      </c>
      <c r="B8472" s="5" t="s">
        <v>11</v>
      </c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  <c r="BD8472" s="6"/>
      <c r="BE8472" s="6"/>
      <c r="BF8472" s="6"/>
      <c r="BG8472" s="6"/>
      <c r="BH8472" s="6"/>
      <c r="BI8472" s="6"/>
      <c r="BJ8472" s="6"/>
      <c r="BK8472" s="6"/>
      <c r="BL8472" s="6"/>
      <c r="BM8472" s="6"/>
      <c r="BN8472" s="6"/>
      <c r="BO8472" s="6" t="s">
        <v>19970</v>
      </c>
      <c r="BP8472" s="7">
        <v>89119148630</v>
      </c>
      <c r="BQ8472" s="6"/>
      <c r="BR8472" s="6" t="s">
        <v>864</v>
      </c>
      <c r="BS8472" s="6" t="s">
        <v>60</v>
      </c>
      <c r="BT8472" s="7">
        <v>241</v>
      </c>
      <c r="BU8472" s="8">
        <v>44144</v>
      </c>
      <c r="BV8472" s="6"/>
      <c r="BW8472" s="6"/>
      <c r="BX8472" s="6"/>
      <c r="BY8472" s="6"/>
      <c r="BZ8472" s="6"/>
      <c r="CA8472" s="6"/>
      <c r="CB8472" s="6"/>
      <c r="CC8472" s="6"/>
      <c r="CD8472" s="6"/>
      <c r="CE8472" s="6"/>
      <c r="CF8472" s="6"/>
      <c r="CG8472" s="6"/>
      <c r="CH8472" s="6"/>
    </row>
    <row r="8473" ht="15.15" spans="1:86">
      <c r="A8473" s="4">
        <v>44154.4486805556</v>
      </c>
      <c r="B8473" s="5" t="s">
        <v>11</v>
      </c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  <c r="BD8473" s="6"/>
      <c r="BE8473" s="6"/>
      <c r="BF8473" s="6"/>
      <c r="BG8473" s="6"/>
      <c r="BH8473" s="6"/>
      <c r="BI8473" s="6"/>
      <c r="BJ8473" s="6"/>
      <c r="BK8473" s="6"/>
      <c r="BL8473" s="6"/>
      <c r="BM8473" s="6"/>
      <c r="BN8473" s="6"/>
      <c r="BO8473" s="6" t="s">
        <v>19971</v>
      </c>
      <c r="BP8473" s="7">
        <v>89219736301</v>
      </c>
      <c r="BQ8473" s="6"/>
      <c r="BR8473" s="6" t="s">
        <v>19972</v>
      </c>
      <c r="BS8473" s="6" t="s">
        <v>60</v>
      </c>
      <c r="BT8473" s="7">
        <v>241</v>
      </c>
      <c r="BU8473" s="8">
        <v>44144</v>
      </c>
      <c r="BV8473" s="6"/>
      <c r="BW8473" s="6"/>
      <c r="BX8473" s="6"/>
      <c r="BY8473" s="6"/>
      <c r="BZ8473" s="6"/>
      <c r="CA8473" s="6"/>
      <c r="CB8473" s="6"/>
      <c r="CC8473" s="6"/>
      <c r="CD8473" s="6"/>
      <c r="CE8473" s="6"/>
      <c r="CF8473" s="6"/>
      <c r="CG8473" s="6"/>
      <c r="CH8473" s="6"/>
    </row>
    <row r="8474" ht="15.15" spans="1:86">
      <c r="A8474" s="4">
        <v>44154.4493171296</v>
      </c>
      <c r="B8474" s="5" t="s">
        <v>11</v>
      </c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  <c r="BD8474" s="6"/>
      <c r="BE8474" s="6"/>
      <c r="BF8474" s="6"/>
      <c r="BG8474" s="6"/>
      <c r="BH8474" s="6"/>
      <c r="BI8474" s="6"/>
      <c r="BJ8474" s="6"/>
      <c r="BK8474" s="6"/>
      <c r="BL8474" s="6"/>
      <c r="BM8474" s="6"/>
      <c r="BN8474" s="6"/>
      <c r="BO8474" s="6" t="s">
        <v>19973</v>
      </c>
      <c r="BP8474" s="7">
        <v>89522203872</v>
      </c>
      <c r="BQ8474" s="6"/>
      <c r="BR8474" s="6" t="s">
        <v>19974</v>
      </c>
      <c r="BS8474" s="6" t="s">
        <v>60</v>
      </c>
      <c r="BT8474" s="7">
        <v>241</v>
      </c>
      <c r="BU8474" s="8">
        <v>44144</v>
      </c>
      <c r="BV8474" s="6"/>
      <c r="BW8474" s="6"/>
      <c r="BX8474" s="6"/>
      <c r="BY8474" s="6"/>
      <c r="BZ8474" s="6"/>
      <c r="CA8474" s="6"/>
      <c r="CB8474" s="6"/>
      <c r="CC8474" s="6"/>
      <c r="CD8474" s="6"/>
      <c r="CE8474" s="6"/>
      <c r="CF8474" s="6"/>
      <c r="CG8474" s="6"/>
      <c r="CH8474" s="6"/>
    </row>
    <row r="8475" ht="15.15" hidden="1" spans="1:86">
      <c r="A8475" s="4">
        <v>44154.4588310185</v>
      </c>
      <c r="B8475" s="5" t="s">
        <v>192</v>
      </c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 t="s">
        <v>17714</v>
      </c>
      <c r="BA8475" s="6" t="s">
        <v>17715</v>
      </c>
      <c r="BB8475" s="6" t="s">
        <v>19975</v>
      </c>
      <c r="BC8475" s="6" t="s">
        <v>17717</v>
      </c>
      <c r="BD8475" s="6" t="s">
        <v>4425</v>
      </c>
      <c r="BE8475" s="7">
        <v>129</v>
      </c>
      <c r="BF8475" s="7" t="s">
        <v>19976</v>
      </c>
      <c r="BG8475" s="6"/>
      <c r="BH8475" s="6"/>
      <c r="BI8475" s="6"/>
      <c r="BJ8475" s="6"/>
      <c r="BK8475" s="6"/>
      <c r="BL8475" s="6"/>
      <c r="BM8475" s="6"/>
      <c r="BN8475" s="6"/>
      <c r="BO8475" s="6"/>
      <c r="BP8475" s="6"/>
      <c r="BQ8475" s="6"/>
      <c r="BR8475" s="6"/>
      <c r="BS8475" s="6"/>
      <c r="BT8475" s="6"/>
      <c r="BU8475" s="6"/>
      <c r="BV8475" s="6"/>
      <c r="BW8475" s="6"/>
      <c r="BX8475" s="6"/>
      <c r="BY8475" s="6"/>
      <c r="BZ8475" s="6"/>
      <c r="CA8475" s="6"/>
      <c r="CB8475" s="6"/>
      <c r="CC8475" s="6"/>
      <c r="CD8475" s="6"/>
      <c r="CE8475" s="6"/>
      <c r="CF8475" s="6"/>
      <c r="CG8475" s="6"/>
      <c r="CH8475" s="6"/>
    </row>
    <row r="8476" ht="15.15" hidden="1" spans="1:86">
      <c r="A8476" s="4">
        <v>44154.4634953704</v>
      </c>
      <c r="B8476" s="5" t="s">
        <v>169</v>
      </c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 t="s">
        <v>19977</v>
      </c>
      <c r="Y8476" s="7">
        <v>89119713598</v>
      </c>
      <c r="Z8476" s="6" t="s">
        <v>19978</v>
      </c>
      <c r="AA8476" s="6" t="s">
        <v>19979</v>
      </c>
      <c r="AB8476" s="6" t="s">
        <v>4915</v>
      </c>
      <c r="AC8476" s="7">
        <v>203</v>
      </c>
      <c r="AD8476" s="8">
        <v>44154</v>
      </c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BN8476" s="6"/>
      <c r="BO8476" s="6"/>
      <c r="BP8476" s="6"/>
      <c r="BQ8476" s="6"/>
      <c r="BR8476" s="6"/>
      <c r="BS8476" s="6"/>
      <c r="BT8476" s="6"/>
      <c r="BU8476" s="6"/>
      <c r="BV8476" s="6"/>
      <c r="BW8476" s="6"/>
      <c r="BX8476" s="6"/>
      <c r="BY8476" s="6"/>
      <c r="BZ8476" s="6"/>
      <c r="CA8476" s="6"/>
      <c r="CB8476" s="6"/>
      <c r="CC8476" s="6"/>
      <c r="CD8476" s="6"/>
      <c r="CE8476" s="6"/>
      <c r="CF8476" s="6"/>
      <c r="CG8476" s="6"/>
      <c r="CH8476" s="6"/>
    </row>
    <row r="8477" ht="15.15" hidden="1" spans="1:86">
      <c r="A8477" s="4">
        <v>44154.4639814815</v>
      </c>
      <c r="B8477" s="5" t="s">
        <v>192</v>
      </c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6" t="s">
        <v>7640</v>
      </c>
      <c r="BA8477" s="6" t="s">
        <v>17731</v>
      </c>
      <c r="BB8477" s="6" t="s">
        <v>17732</v>
      </c>
      <c r="BC8477" s="6" t="s">
        <v>17733</v>
      </c>
      <c r="BD8477" s="6" t="s">
        <v>4425</v>
      </c>
      <c r="BE8477" s="7">
        <v>129</v>
      </c>
      <c r="BF8477" s="7" t="s">
        <v>19976</v>
      </c>
      <c r="BG8477" s="6"/>
      <c r="BH8477" s="6"/>
      <c r="BI8477" s="6"/>
      <c r="BJ8477" s="6"/>
      <c r="BK8477" s="6"/>
      <c r="BL8477" s="6"/>
      <c r="BM8477" s="6"/>
      <c r="BN8477" s="6"/>
      <c r="BO8477" s="6"/>
      <c r="BP8477" s="6"/>
      <c r="BQ8477" s="6"/>
      <c r="BR8477" s="6"/>
      <c r="BS8477" s="6"/>
      <c r="BT8477" s="6"/>
      <c r="BU8477" s="6"/>
      <c r="BV8477" s="6"/>
      <c r="BW8477" s="6"/>
      <c r="BX8477" s="6"/>
      <c r="BY8477" s="6"/>
      <c r="BZ8477" s="6"/>
      <c r="CA8477" s="6"/>
      <c r="CB8477" s="6"/>
      <c r="CC8477" s="6"/>
      <c r="CD8477" s="6"/>
      <c r="CE8477" s="6"/>
      <c r="CF8477" s="6"/>
      <c r="CG8477" s="6"/>
      <c r="CH8477" s="6"/>
    </row>
    <row r="8478" ht="15.15" hidden="1" spans="1:86">
      <c r="A8478" s="4">
        <v>44154.4650578704</v>
      </c>
      <c r="B8478" s="5" t="s">
        <v>192</v>
      </c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6" t="s">
        <v>19980</v>
      </c>
      <c r="BA8478" s="6" t="s">
        <v>19981</v>
      </c>
      <c r="BB8478" s="6" t="s">
        <v>19982</v>
      </c>
      <c r="BC8478" s="6" t="s">
        <v>19983</v>
      </c>
      <c r="BD8478" s="6" t="s">
        <v>773</v>
      </c>
      <c r="BE8478" s="7">
        <v>116</v>
      </c>
      <c r="BF8478" s="8">
        <v>44153</v>
      </c>
      <c r="BG8478" s="6"/>
      <c r="BH8478" s="6"/>
      <c r="BI8478" s="6"/>
      <c r="BJ8478" s="6"/>
      <c r="BK8478" s="6"/>
      <c r="BL8478" s="6"/>
      <c r="BM8478" s="6"/>
      <c r="BN8478" s="6"/>
      <c r="BO8478" s="6"/>
      <c r="BP8478" s="6"/>
      <c r="BQ8478" s="6"/>
      <c r="BR8478" s="6"/>
      <c r="BS8478" s="6"/>
      <c r="BT8478" s="6"/>
      <c r="BU8478" s="6"/>
      <c r="BV8478" s="6"/>
      <c r="BW8478" s="6"/>
      <c r="BX8478" s="6"/>
      <c r="BY8478" s="6"/>
      <c r="BZ8478" s="6"/>
      <c r="CA8478" s="6"/>
      <c r="CB8478" s="6"/>
      <c r="CC8478" s="6"/>
      <c r="CD8478" s="6"/>
      <c r="CE8478" s="6"/>
      <c r="CF8478" s="6"/>
      <c r="CG8478" s="6"/>
      <c r="CH8478" s="6"/>
    </row>
    <row r="8479" ht="15.15" hidden="1" spans="1:86">
      <c r="A8479" s="4">
        <v>44154.4662731482</v>
      </c>
      <c r="B8479" s="5" t="s">
        <v>192</v>
      </c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6" t="s">
        <v>13650</v>
      </c>
      <c r="BA8479" s="6" t="s">
        <v>17737</v>
      </c>
      <c r="BB8479" s="6" t="s">
        <v>17738</v>
      </c>
      <c r="BC8479" s="6" t="s">
        <v>17739</v>
      </c>
      <c r="BD8479" s="6" t="s">
        <v>4425</v>
      </c>
      <c r="BE8479" s="7">
        <v>129</v>
      </c>
      <c r="BF8479" s="7" t="s">
        <v>19976</v>
      </c>
      <c r="BG8479" s="6"/>
      <c r="BH8479" s="6"/>
      <c r="BI8479" s="6"/>
      <c r="BJ8479" s="6"/>
      <c r="BK8479" s="6"/>
      <c r="BL8479" s="6"/>
      <c r="BM8479" s="6"/>
      <c r="BN8479" s="6"/>
      <c r="BO8479" s="6"/>
      <c r="BP8479" s="6"/>
      <c r="BQ8479" s="6"/>
      <c r="BR8479" s="6"/>
      <c r="BS8479" s="6"/>
      <c r="BT8479" s="6"/>
      <c r="BU8479" s="6"/>
      <c r="BV8479" s="6"/>
      <c r="BW8479" s="6"/>
      <c r="BX8479" s="6"/>
      <c r="BY8479" s="6"/>
      <c r="BZ8479" s="6"/>
      <c r="CA8479" s="6"/>
      <c r="CB8479" s="6"/>
      <c r="CC8479" s="6"/>
      <c r="CD8479" s="6"/>
      <c r="CE8479" s="6"/>
      <c r="CF8479" s="6"/>
      <c r="CG8479" s="6"/>
      <c r="CH8479" s="6"/>
    </row>
    <row r="8480" ht="15.15" hidden="1" spans="1:86">
      <c r="A8480" s="4">
        <v>44154.4667592593</v>
      </c>
      <c r="B8480" s="5" t="s">
        <v>192</v>
      </c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6" t="s">
        <v>19984</v>
      </c>
      <c r="BA8480" s="6" t="s">
        <v>19985</v>
      </c>
      <c r="BB8480" s="6" t="s">
        <v>19986</v>
      </c>
      <c r="BC8480" s="6" t="s">
        <v>3503</v>
      </c>
      <c r="BD8480" s="6" t="s">
        <v>773</v>
      </c>
      <c r="BE8480" s="7">
        <v>116</v>
      </c>
      <c r="BF8480" s="8">
        <v>44153</v>
      </c>
      <c r="BG8480" s="6"/>
      <c r="BH8480" s="6"/>
      <c r="BI8480" s="6"/>
      <c r="BJ8480" s="6"/>
      <c r="BK8480" s="6"/>
      <c r="BL8480" s="6"/>
      <c r="BM8480" s="6"/>
      <c r="BN8480" s="6"/>
      <c r="BO8480" s="6"/>
      <c r="BP8480" s="6"/>
      <c r="BQ8480" s="6"/>
      <c r="BR8480" s="6"/>
      <c r="BS8480" s="6"/>
      <c r="BT8480" s="6"/>
      <c r="BU8480" s="6"/>
      <c r="BV8480" s="6"/>
      <c r="BW8480" s="6"/>
      <c r="BX8480" s="6"/>
      <c r="BY8480" s="6"/>
      <c r="BZ8480" s="6"/>
      <c r="CA8480" s="6"/>
      <c r="CB8480" s="6"/>
      <c r="CC8480" s="6"/>
      <c r="CD8480" s="6"/>
      <c r="CE8480" s="6"/>
      <c r="CF8480" s="6"/>
      <c r="CG8480" s="6"/>
      <c r="CH8480" s="6"/>
    </row>
    <row r="8481" ht="15.15" hidden="1" spans="1:86">
      <c r="A8481" s="4">
        <v>44154.4679282407</v>
      </c>
      <c r="B8481" s="5" t="s">
        <v>192</v>
      </c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6" t="s">
        <v>19987</v>
      </c>
      <c r="BA8481" s="6" t="s">
        <v>19988</v>
      </c>
      <c r="BB8481" s="6" t="s">
        <v>19989</v>
      </c>
      <c r="BC8481" s="6" t="s">
        <v>19990</v>
      </c>
      <c r="BD8481" s="6" t="s">
        <v>773</v>
      </c>
      <c r="BE8481" s="7">
        <v>116</v>
      </c>
      <c r="BF8481" s="8">
        <v>44154</v>
      </c>
      <c r="BG8481" s="6"/>
      <c r="BH8481" s="6"/>
      <c r="BI8481" s="6"/>
      <c r="BJ8481" s="6"/>
      <c r="BK8481" s="6"/>
      <c r="BL8481" s="6"/>
      <c r="BM8481" s="6"/>
      <c r="BN8481" s="6"/>
      <c r="BO8481" s="6"/>
      <c r="BP8481" s="6"/>
      <c r="BQ8481" s="6"/>
      <c r="BR8481" s="6"/>
      <c r="BS8481" s="6"/>
      <c r="BT8481" s="6"/>
      <c r="BU8481" s="6"/>
      <c r="BV8481" s="6"/>
      <c r="BW8481" s="6"/>
      <c r="BX8481" s="6"/>
      <c r="BY8481" s="6"/>
      <c r="BZ8481" s="6"/>
      <c r="CA8481" s="6"/>
      <c r="CB8481" s="6"/>
      <c r="CC8481" s="6"/>
      <c r="CD8481" s="6"/>
      <c r="CE8481" s="6"/>
      <c r="CF8481" s="6"/>
      <c r="CG8481" s="6"/>
      <c r="CH8481" s="6"/>
    </row>
    <row r="8482" ht="15.15" hidden="1" spans="1:86">
      <c r="A8482" s="4">
        <v>44154.4687731481</v>
      </c>
      <c r="B8482" s="5" t="s">
        <v>192</v>
      </c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6" t="s">
        <v>19991</v>
      </c>
      <c r="BA8482" s="6" t="s">
        <v>19992</v>
      </c>
      <c r="BB8482" s="6" t="s">
        <v>19993</v>
      </c>
      <c r="BC8482" s="6" t="s">
        <v>17768</v>
      </c>
      <c r="BD8482" s="6" t="s">
        <v>4425</v>
      </c>
      <c r="BE8482" s="7">
        <v>129</v>
      </c>
      <c r="BF8482" s="7" t="s">
        <v>19976</v>
      </c>
      <c r="BG8482" s="6"/>
      <c r="BH8482" s="6"/>
      <c r="BI8482" s="6"/>
      <c r="BJ8482" s="6"/>
      <c r="BK8482" s="6"/>
      <c r="BL8482" s="6"/>
      <c r="BM8482" s="6"/>
      <c r="BN8482" s="6"/>
      <c r="BO8482" s="6"/>
      <c r="BP8482" s="6"/>
      <c r="BQ8482" s="6"/>
      <c r="BR8482" s="6"/>
      <c r="BS8482" s="6"/>
      <c r="BT8482" s="6"/>
      <c r="BU8482" s="6"/>
      <c r="BV8482" s="6"/>
      <c r="BW8482" s="6"/>
      <c r="BX8482" s="6"/>
      <c r="BY8482" s="6"/>
      <c r="BZ8482" s="6"/>
      <c r="CA8482" s="6"/>
      <c r="CB8482" s="6"/>
      <c r="CC8482" s="6"/>
      <c r="CD8482" s="6"/>
      <c r="CE8482" s="6"/>
      <c r="CF8482" s="6"/>
      <c r="CG8482" s="6"/>
      <c r="CH8482" s="6"/>
    </row>
    <row r="8483" ht="15.15" hidden="1" spans="1:86">
      <c r="A8483" s="4">
        <v>44154.469537037</v>
      </c>
      <c r="B8483" s="5" t="s">
        <v>192</v>
      </c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 t="s">
        <v>6158</v>
      </c>
      <c r="BA8483" s="6" t="s">
        <v>19994</v>
      </c>
      <c r="BB8483" s="6" t="s">
        <v>19995</v>
      </c>
      <c r="BC8483" s="6" t="s">
        <v>6160</v>
      </c>
      <c r="BD8483" s="6" t="s">
        <v>773</v>
      </c>
      <c r="BE8483" s="7">
        <v>116</v>
      </c>
      <c r="BF8483" s="8">
        <v>44154</v>
      </c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  <c r="BR8483" s="6"/>
      <c r="BS8483" s="6"/>
      <c r="BT8483" s="6"/>
      <c r="BU8483" s="6"/>
      <c r="BV8483" s="6"/>
      <c r="BW8483" s="6"/>
      <c r="BX8483" s="6"/>
      <c r="BY8483" s="6"/>
      <c r="BZ8483" s="6"/>
      <c r="CA8483" s="6"/>
      <c r="CB8483" s="6"/>
      <c r="CC8483" s="6"/>
      <c r="CD8483" s="6"/>
      <c r="CE8483" s="6"/>
      <c r="CF8483" s="6"/>
      <c r="CG8483" s="6"/>
      <c r="CH8483" s="6"/>
    </row>
    <row r="8484" ht="15.15" hidden="1" spans="1:86">
      <c r="A8484" s="4">
        <v>44154.4709259259</v>
      </c>
      <c r="B8484" s="5" t="s">
        <v>192</v>
      </c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 t="s">
        <v>19685</v>
      </c>
      <c r="BA8484" s="7">
        <v>9090163982</v>
      </c>
      <c r="BB8484" s="6" t="s">
        <v>19996</v>
      </c>
      <c r="BC8484" s="6" t="s">
        <v>19687</v>
      </c>
      <c r="BD8484" s="6" t="s">
        <v>773</v>
      </c>
      <c r="BE8484" s="7">
        <v>116</v>
      </c>
      <c r="BF8484" s="8">
        <v>44153</v>
      </c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  <c r="BR8484" s="6"/>
      <c r="BS8484" s="6"/>
      <c r="BT8484" s="6"/>
      <c r="BU8484" s="6"/>
      <c r="BV8484" s="6"/>
      <c r="BW8484" s="6"/>
      <c r="BX8484" s="6"/>
      <c r="BY8484" s="6"/>
      <c r="BZ8484" s="6"/>
      <c r="CA8484" s="6"/>
      <c r="CB8484" s="6"/>
      <c r="CC8484" s="6"/>
      <c r="CD8484" s="6"/>
      <c r="CE8484" s="6"/>
      <c r="CF8484" s="6"/>
      <c r="CG8484" s="6"/>
      <c r="CH8484" s="6"/>
    </row>
    <row r="8485" ht="15.15" spans="1:86">
      <c r="A8485" s="4">
        <v>44154.4756712963</v>
      </c>
      <c r="B8485" s="5" t="s">
        <v>11</v>
      </c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  <c r="BD8485" s="6"/>
      <c r="BE8485" s="6"/>
      <c r="BF8485" s="6"/>
      <c r="BG8485" s="6"/>
      <c r="BH8485" s="6"/>
      <c r="BI8485" s="6"/>
      <c r="BJ8485" s="6"/>
      <c r="BK8485" s="6"/>
      <c r="BL8485" s="6"/>
      <c r="BM8485" s="6"/>
      <c r="BN8485" s="6"/>
      <c r="BO8485" s="6" t="s">
        <v>14202</v>
      </c>
      <c r="BP8485" s="6">
        <v>79112416173</v>
      </c>
      <c r="BQ8485" s="6" t="s">
        <v>19997</v>
      </c>
      <c r="BR8485" s="6" t="s">
        <v>19998</v>
      </c>
      <c r="BS8485" s="6" t="s">
        <v>14137</v>
      </c>
      <c r="BT8485" s="7">
        <v>171</v>
      </c>
      <c r="BU8485" s="8">
        <v>44154</v>
      </c>
      <c r="BV8485" s="6"/>
      <c r="BW8485" s="6"/>
      <c r="BX8485" s="6"/>
      <c r="BY8485" s="6"/>
      <c r="BZ8485" s="6"/>
      <c r="CA8485" s="6"/>
      <c r="CB8485" s="6"/>
      <c r="CC8485" s="6"/>
      <c r="CD8485" s="6"/>
      <c r="CE8485" s="6"/>
      <c r="CF8485" s="6"/>
      <c r="CG8485" s="6"/>
      <c r="CH8485" s="6"/>
    </row>
    <row r="8486" ht="15.15" spans="1:86">
      <c r="A8486" s="4">
        <v>44154.4900925926</v>
      </c>
      <c r="B8486" s="5" t="s">
        <v>11</v>
      </c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  <c r="BD8486" s="6"/>
      <c r="BE8486" s="6"/>
      <c r="BF8486" s="6"/>
      <c r="BG8486" s="6"/>
      <c r="BH8486" s="6"/>
      <c r="BI8486" s="6"/>
      <c r="BJ8486" s="6"/>
      <c r="BK8486" s="6"/>
      <c r="BL8486" s="6"/>
      <c r="BM8486" s="6"/>
      <c r="BN8486" s="6"/>
      <c r="BO8486" s="6" t="s">
        <v>19999</v>
      </c>
      <c r="BP8486" s="6">
        <v>79588588090</v>
      </c>
      <c r="BQ8486" s="6" t="s">
        <v>20000</v>
      </c>
      <c r="BR8486" s="6" t="s">
        <v>20001</v>
      </c>
      <c r="BS8486" s="6" t="s">
        <v>14137</v>
      </c>
      <c r="BT8486" s="7">
        <v>171</v>
      </c>
      <c r="BU8486" s="8">
        <v>44152</v>
      </c>
      <c r="BV8486" s="6"/>
      <c r="BW8486" s="6"/>
      <c r="BX8486" s="6"/>
      <c r="BY8486" s="6"/>
      <c r="BZ8486" s="6"/>
      <c r="CA8486" s="6"/>
      <c r="CB8486" s="6"/>
      <c r="CC8486" s="6"/>
      <c r="CD8486" s="6"/>
      <c r="CE8486" s="6"/>
      <c r="CF8486" s="6"/>
      <c r="CG8486" s="6"/>
      <c r="CH8486" s="6"/>
    </row>
    <row r="8487" ht="15.15" hidden="1" spans="1:86">
      <c r="A8487" s="4">
        <v>44154.4906481481</v>
      </c>
      <c r="B8487" s="5" t="s">
        <v>192</v>
      </c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 t="s">
        <v>8355</v>
      </c>
      <c r="BA8487" s="7">
        <v>89029242912</v>
      </c>
      <c r="BB8487" s="6" t="s">
        <v>20002</v>
      </c>
      <c r="BC8487" s="6" t="s">
        <v>8357</v>
      </c>
      <c r="BD8487" s="6" t="s">
        <v>773</v>
      </c>
      <c r="BE8487" s="7">
        <v>107</v>
      </c>
      <c r="BF8487" s="8">
        <v>44154</v>
      </c>
      <c r="BG8487" s="6"/>
      <c r="BH8487" s="6"/>
      <c r="BI8487" s="6"/>
      <c r="BJ8487" s="6"/>
      <c r="BK8487" s="6"/>
      <c r="BL8487" s="6"/>
      <c r="BM8487" s="6"/>
      <c r="BN8487" s="6"/>
      <c r="BO8487" s="6"/>
      <c r="BP8487" s="6"/>
      <c r="BQ8487" s="6"/>
      <c r="BR8487" s="6"/>
      <c r="BS8487" s="6"/>
      <c r="BT8487" s="6"/>
      <c r="BU8487" s="6"/>
      <c r="BV8487" s="6"/>
      <c r="BW8487" s="6"/>
      <c r="BX8487" s="6"/>
      <c r="BY8487" s="6"/>
      <c r="BZ8487" s="6"/>
      <c r="CA8487" s="6"/>
      <c r="CB8487" s="6"/>
      <c r="CC8487" s="6"/>
      <c r="CD8487" s="6"/>
      <c r="CE8487" s="6"/>
      <c r="CF8487" s="6"/>
      <c r="CG8487" s="6"/>
      <c r="CH8487" s="6"/>
    </row>
    <row r="8488" ht="15.15" hidden="1" spans="1:86">
      <c r="A8488" s="4">
        <v>44154.4922106481</v>
      </c>
      <c r="B8488" s="5" t="s">
        <v>192</v>
      </c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6" t="s">
        <v>2260</v>
      </c>
      <c r="BA8488" s="7">
        <v>89119353776</v>
      </c>
      <c r="BB8488" s="6" t="s">
        <v>2262</v>
      </c>
      <c r="BC8488" s="6" t="s">
        <v>20003</v>
      </c>
      <c r="BD8488" s="6" t="s">
        <v>773</v>
      </c>
      <c r="BE8488" s="7">
        <v>107</v>
      </c>
      <c r="BF8488" s="8">
        <v>44154</v>
      </c>
      <c r="BG8488" s="6"/>
      <c r="BH8488" s="6"/>
      <c r="BI8488" s="6"/>
      <c r="BJ8488" s="6"/>
      <c r="BK8488" s="6"/>
      <c r="BL8488" s="6"/>
      <c r="BM8488" s="6"/>
      <c r="BN8488" s="6"/>
      <c r="BO8488" s="6"/>
      <c r="BP8488" s="6"/>
      <c r="BQ8488" s="6"/>
      <c r="BR8488" s="6"/>
      <c r="BS8488" s="6"/>
      <c r="BT8488" s="6"/>
      <c r="BU8488" s="6"/>
      <c r="BV8488" s="6"/>
      <c r="BW8488" s="6"/>
      <c r="BX8488" s="6"/>
      <c r="BY8488" s="6"/>
      <c r="BZ8488" s="6"/>
      <c r="CA8488" s="6"/>
      <c r="CB8488" s="6"/>
      <c r="CC8488" s="6"/>
      <c r="CD8488" s="6"/>
      <c r="CE8488" s="6"/>
      <c r="CF8488" s="6"/>
      <c r="CG8488" s="6"/>
      <c r="CH8488" s="6"/>
    </row>
    <row r="8489" ht="15.15" hidden="1" spans="1:86">
      <c r="A8489" s="4">
        <v>44154.4942824074</v>
      </c>
      <c r="B8489" s="5" t="s">
        <v>192</v>
      </c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6" t="s">
        <v>7377</v>
      </c>
      <c r="BA8489" s="7">
        <v>89046335050</v>
      </c>
      <c r="BB8489" s="6" t="s">
        <v>20004</v>
      </c>
      <c r="BC8489" s="6" t="s">
        <v>19086</v>
      </c>
      <c r="BD8489" s="6" t="s">
        <v>773</v>
      </c>
      <c r="BE8489" s="7">
        <v>107</v>
      </c>
      <c r="BF8489" s="8">
        <v>44154</v>
      </c>
      <c r="BG8489" s="6"/>
      <c r="BH8489" s="6"/>
      <c r="BI8489" s="6"/>
      <c r="BJ8489" s="6"/>
      <c r="BK8489" s="6"/>
      <c r="BL8489" s="6"/>
      <c r="BM8489" s="6"/>
      <c r="BN8489" s="6"/>
      <c r="BO8489" s="6"/>
      <c r="BP8489" s="6"/>
      <c r="BQ8489" s="6"/>
      <c r="BR8489" s="6"/>
      <c r="BS8489" s="6"/>
      <c r="BT8489" s="6"/>
      <c r="BU8489" s="6"/>
      <c r="BV8489" s="6"/>
      <c r="BW8489" s="6"/>
      <c r="BX8489" s="6"/>
      <c r="BY8489" s="6"/>
      <c r="BZ8489" s="6"/>
      <c r="CA8489" s="6"/>
      <c r="CB8489" s="6"/>
      <c r="CC8489" s="6"/>
      <c r="CD8489" s="6"/>
      <c r="CE8489" s="6"/>
      <c r="CF8489" s="6"/>
      <c r="CG8489" s="6"/>
      <c r="CH8489" s="6"/>
    </row>
    <row r="8490" ht="15.15" spans="1:86">
      <c r="A8490" s="4">
        <v>44154.5083449074</v>
      </c>
      <c r="B8490" s="5" t="s">
        <v>11</v>
      </c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  <c r="BD8490" s="6"/>
      <c r="BE8490" s="6"/>
      <c r="BF8490" s="6"/>
      <c r="BG8490" s="6"/>
      <c r="BH8490" s="6"/>
      <c r="BI8490" s="6"/>
      <c r="BJ8490" s="6"/>
      <c r="BK8490" s="6"/>
      <c r="BL8490" s="6"/>
      <c r="BM8490" s="6"/>
      <c r="BN8490" s="6"/>
      <c r="BO8490" s="6" t="s">
        <v>17919</v>
      </c>
      <c r="BP8490" s="6">
        <v>79522488958</v>
      </c>
      <c r="BQ8490" s="6" t="s">
        <v>17920</v>
      </c>
      <c r="BR8490" s="6" t="s">
        <v>17921</v>
      </c>
      <c r="BS8490" s="6" t="s">
        <v>14137</v>
      </c>
      <c r="BT8490" s="7">
        <v>171</v>
      </c>
      <c r="BU8490" s="8">
        <v>44154</v>
      </c>
      <c r="BV8490" s="6"/>
      <c r="BW8490" s="6"/>
      <c r="BX8490" s="6"/>
      <c r="BY8490" s="6"/>
      <c r="BZ8490" s="6"/>
      <c r="CA8490" s="6"/>
      <c r="CB8490" s="6"/>
      <c r="CC8490" s="6"/>
      <c r="CD8490" s="6"/>
      <c r="CE8490" s="6"/>
      <c r="CF8490" s="6"/>
      <c r="CG8490" s="6"/>
      <c r="CH8490" s="6"/>
    </row>
    <row r="8491" ht="15.15" hidden="1" spans="1:86">
      <c r="A8491" s="4">
        <v>44154.512962963</v>
      </c>
      <c r="B8491" s="5" t="s">
        <v>169</v>
      </c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 t="s">
        <v>5714</v>
      </c>
      <c r="Y8491" s="6" t="s">
        <v>5715</v>
      </c>
      <c r="Z8491" s="6" t="s">
        <v>5716</v>
      </c>
      <c r="AA8491" s="6" t="s">
        <v>5717</v>
      </c>
      <c r="AB8491" s="6" t="s">
        <v>5718</v>
      </c>
      <c r="AC8491" s="7">
        <v>102</v>
      </c>
      <c r="AD8491" s="7" t="s">
        <v>4142</v>
      </c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  <c r="BO8491" s="6"/>
      <c r="BP8491" s="6"/>
      <c r="BQ8491" s="6"/>
      <c r="BR8491" s="6"/>
      <c r="BS8491" s="6"/>
      <c r="BT8491" s="6"/>
      <c r="BU8491" s="6"/>
      <c r="BV8491" s="6"/>
      <c r="BW8491" s="6"/>
      <c r="BX8491" s="6"/>
      <c r="BY8491" s="6"/>
      <c r="BZ8491" s="6"/>
      <c r="CA8491" s="6"/>
      <c r="CB8491" s="6"/>
      <c r="CC8491" s="6"/>
      <c r="CD8491" s="6"/>
      <c r="CE8491" s="6"/>
      <c r="CF8491" s="6"/>
      <c r="CG8491" s="6"/>
      <c r="CH8491" s="6"/>
    </row>
    <row r="8492" ht="15.15" spans="1:86">
      <c r="A8492" s="4">
        <v>44154.5182638889</v>
      </c>
      <c r="B8492" s="5" t="s">
        <v>11</v>
      </c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BO8492" s="6" t="s">
        <v>20005</v>
      </c>
      <c r="BP8492" s="7">
        <v>89811046287</v>
      </c>
      <c r="BQ8492" s="6" t="s">
        <v>20006</v>
      </c>
      <c r="BR8492" s="6" t="s">
        <v>20007</v>
      </c>
      <c r="BS8492" s="6" t="s">
        <v>14155</v>
      </c>
      <c r="BT8492" s="7">
        <v>171</v>
      </c>
      <c r="BU8492" s="8">
        <v>44184</v>
      </c>
      <c r="BV8492" s="6"/>
      <c r="BW8492" s="6"/>
      <c r="BX8492" s="6"/>
      <c r="BY8492" s="6"/>
      <c r="BZ8492" s="6"/>
      <c r="CA8492" s="6"/>
      <c r="CB8492" s="6"/>
      <c r="CC8492" s="6"/>
      <c r="CD8492" s="6"/>
      <c r="CE8492" s="6"/>
      <c r="CF8492" s="6"/>
      <c r="CG8492" s="6"/>
      <c r="CH8492" s="6"/>
    </row>
    <row r="8493" ht="15.15" spans="1:86">
      <c r="A8493" s="4">
        <v>44154.5373958333</v>
      </c>
      <c r="B8493" s="5" t="s">
        <v>11</v>
      </c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  <c r="BD8493" s="6"/>
      <c r="BE8493" s="6"/>
      <c r="BF8493" s="6"/>
      <c r="BG8493" s="6"/>
      <c r="BH8493" s="6"/>
      <c r="BI8493" s="6"/>
      <c r="BJ8493" s="6"/>
      <c r="BK8493" s="6"/>
      <c r="BL8493" s="6"/>
      <c r="BM8493" s="6"/>
      <c r="BN8493" s="6"/>
      <c r="BO8493" s="6" t="s">
        <v>14143</v>
      </c>
      <c r="BP8493" s="7">
        <v>9650033617</v>
      </c>
      <c r="BQ8493" s="6" t="s">
        <v>14144</v>
      </c>
      <c r="BR8493" s="6" t="s">
        <v>15963</v>
      </c>
      <c r="BS8493" s="6" t="s">
        <v>16387</v>
      </c>
      <c r="BT8493" s="7">
        <v>1</v>
      </c>
      <c r="BU8493" s="8">
        <v>44154</v>
      </c>
      <c r="BV8493" s="6"/>
      <c r="BW8493" s="6"/>
      <c r="BX8493" s="6"/>
      <c r="BY8493" s="6"/>
      <c r="BZ8493" s="6"/>
      <c r="CA8493" s="6"/>
      <c r="CB8493" s="6"/>
      <c r="CC8493" s="6"/>
      <c r="CD8493" s="6"/>
      <c r="CE8493" s="6"/>
      <c r="CF8493" s="6"/>
      <c r="CG8493" s="6"/>
      <c r="CH8493" s="6"/>
    </row>
    <row r="8494" ht="15.15" spans="1:86">
      <c r="A8494" s="4">
        <v>44154.5380787037</v>
      </c>
      <c r="B8494" s="5" t="s">
        <v>11</v>
      </c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  <c r="BD8494" s="6"/>
      <c r="BE8494" s="6"/>
      <c r="BF8494" s="6"/>
      <c r="BG8494" s="6"/>
      <c r="BH8494" s="6"/>
      <c r="BI8494" s="6"/>
      <c r="BJ8494" s="6"/>
      <c r="BK8494" s="6"/>
      <c r="BL8494" s="6"/>
      <c r="BM8494" s="6"/>
      <c r="BN8494" s="6"/>
      <c r="BO8494" s="6" t="s">
        <v>14143</v>
      </c>
      <c r="BP8494" s="7">
        <v>9650033617</v>
      </c>
      <c r="BQ8494" s="6" t="s">
        <v>14144</v>
      </c>
      <c r="BR8494" s="6" t="s">
        <v>15963</v>
      </c>
      <c r="BS8494" s="6" t="s">
        <v>20008</v>
      </c>
      <c r="BT8494" s="7">
        <v>2</v>
      </c>
      <c r="BU8494" s="8">
        <v>44154</v>
      </c>
      <c r="BV8494" s="6"/>
      <c r="BW8494" s="6"/>
      <c r="BX8494" s="6"/>
      <c r="BY8494" s="6"/>
      <c r="BZ8494" s="6"/>
      <c r="CA8494" s="6"/>
      <c r="CB8494" s="6"/>
      <c r="CC8494" s="6"/>
      <c r="CD8494" s="6"/>
      <c r="CE8494" s="6"/>
      <c r="CF8494" s="6"/>
      <c r="CG8494" s="6"/>
      <c r="CH8494" s="6"/>
    </row>
    <row r="8495" ht="15.15" hidden="1" spans="1:86">
      <c r="A8495" s="4">
        <v>44154.5761574074</v>
      </c>
      <c r="B8495" s="5" t="s">
        <v>192</v>
      </c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6" t="s">
        <v>20009</v>
      </c>
      <c r="BA8495" s="7">
        <v>89516616973</v>
      </c>
      <c r="BB8495" s="6" t="s">
        <v>20010</v>
      </c>
      <c r="BC8495" s="6" t="s">
        <v>20011</v>
      </c>
      <c r="BD8495" s="6" t="s">
        <v>773</v>
      </c>
      <c r="BE8495" s="7">
        <v>107</v>
      </c>
      <c r="BF8495" s="8">
        <v>44154</v>
      </c>
      <c r="BG8495" s="6"/>
      <c r="BH8495" s="6"/>
      <c r="BI8495" s="6"/>
      <c r="BJ8495" s="6"/>
      <c r="BK8495" s="6"/>
      <c r="BL8495" s="6"/>
      <c r="BM8495" s="6"/>
      <c r="BN8495" s="6"/>
      <c r="BO8495" s="6"/>
      <c r="BP8495" s="6"/>
      <c r="BQ8495" s="6"/>
      <c r="BR8495" s="6"/>
      <c r="BS8495" s="6"/>
      <c r="BT8495" s="6"/>
      <c r="BU8495" s="6"/>
      <c r="BV8495" s="6"/>
      <c r="BW8495" s="6"/>
      <c r="BX8495" s="6"/>
      <c r="BY8495" s="6"/>
      <c r="BZ8495" s="6"/>
      <c r="CA8495" s="6"/>
      <c r="CB8495" s="6"/>
      <c r="CC8495" s="6"/>
      <c r="CD8495" s="6"/>
      <c r="CE8495" s="6"/>
      <c r="CF8495" s="6"/>
      <c r="CG8495" s="6"/>
      <c r="CH8495" s="6"/>
    </row>
    <row r="8496" ht="15.15" hidden="1" spans="1:86">
      <c r="A8496" s="4">
        <v>44154.5771527778</v>
      </c>
      <c r="B8496" s="5" t="s">
        <v>192</v>
      </c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6" t="s">
        <v>20012</v>
      </c>
      <c r="BA8496" s="7">
        <v>89119289913</v>
      </c>
      <c r="BB8496" s="6" t="s">
        <v>20013</v>
      </c>
      <c r="BC8496" s="6" t="s">
        <v>20014</v>
      </c>
      <c r="BD8496" s="6" t="s">
        <v>773</v>
      </c>
      <c r="BE8496" s="7">
        <v>107</v>
      </c>
      <c r="BF8496" s="8">
        <v>44154</v>
      </c>
      <c r="BG8496" s="6"/>
      <c r="BH8496" s="6"/>
      <c r="BI8496" s="6"/>
      <c r="BJ8496" s="6"/>
      <c r="BK8496" s="6"/>
      <c r="BL8496" s="6"/>
      <c r="BM8496" s="6"/>
      <c r="BN8496" s="6"/>
      <c r="BO8496" s="6"/>
      <c r="BP8496" s="6"/>
      <c r="BQ8496" s="6"/>
      <c r="BR8496" s="6"/>
      <c r="BS8496" s="6"/>
      <c r="BT8496" s="6"/>
      <c r="BU8496" s="6"/>
      <c r="BV8496" s="6"/>
      <c r="BW8496" s="6"/>
      <c r="BX8496" s="6"/>
      <c r="BY8496" s="6"/>
      <c r="BZ8496" s="6"/>
      <c r="CA8496" s="6"/>
      <c r="CB8496" s="6"/>
      <c r="CC8496" s="6"/>
      <c r="CD8496" s="6"/>
      <c r="CE8496" s="6"/>
      <c r="CF8496" s="6"/>
      <c r="CG8496" s="6"/>
      <c r="CH8496" s="6"/>
    </row>
    <row r="8497" ht="15.15" hidden="1" spans="1:86">
      <c r="A8497" s="4">
        <v>44154.5780324074</v>
      </c>
      <c r="B8497" s="5" t="s">
        <v>192</v>
      </c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6" t="s">
        <v>20015</v>
      </c>
      <c r="BA8497" s="7">
        <v>89215647483</v>
      </c>
      <c r="BB8497" s="6" t="s">
        <v>20016</v>
      </c>
      <c r="BC8497" s="6" t="s">
        <v>20017</v>
      </c>
      <c r="BD8497" s="6" t="s">
        <v>773</v>
      </c>
      <c r="BE8497" s="7">
        <v>107</v>
      </c>
      <c r="BF8497" s="8">
        <v>44154</v>
      </c>
      <c r="BG8497" s="6"/>
      <c r="BH8497" s="6"/>
      <c r="BI8497" s="6"/>
      <c r="BJ8497" s="6"/>
      <c r="BK8497" s="6"/>
      <c r="BL8497" s="6"/>
      <c r="BM8497" s="6"/>
      <c r="BN8497" s="6"/>
      <c r="BO8497" s="6"/>
      <c r="BP8497" s="6"/>
      <c r="BQ8497" s="6"/>
      <c r="BR8497" s="6"/>
      <c r="BS8497" s="6"/>
      <c r="BT8497" s="6"/>
      <c r="BU8497" s="6"/>
      <c r="BV8497" s="6"/>
      <c r="BW8497" s="6"/>
      <c r="BX8497" s="6"/>
      <c r="BY8497" s="6"/>
      <c r="BZ8497" s="6"/>
      <c r="CA8497" s="6"/>
      <c r="CB8497" s="6"/>
      <c r="CC8497" s="6"/>
      <c r="CD8497" s="6"/>
      <c r="CE8497" s="6"/>
      <c r="CF8497" s="6"/>
      <c r="CG8497" s="6"/>
      <c r="CH8497" s="6"/>
    </row>
    <row r="8498" ht="15.15" hidden="1" spans="1:86">
      <c r="A8498" s="4">
        <v>44154.5795023148</v>
      </c>
      <c r="B8498" s="6" t="s">
        <v>15</v>
      </c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 t="s">
        <v>20018</v>
      </c>
      <c r="AF8498" s="7">
        <v>89213103052</v>
      </c>
      <c r="AG8498" s="6" t="s">
        <v>20019</v>
      </c>
      <c r="AH8498" s="6" t="s">
        <v>20020</v>
      </c>
      <c r="AI8498" s="6" t="s">
        <v>3126</v>
      </c>
      <c r="AJ8498" s="7">
        <v>501</v>
      </c>
      <c r="AK8498" s="6" t="s">
        <v>1451</v>
      </c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  <c r="BD8498" s="6"/>
      <c r="BE8498" s="6"/>
      <c r="BF8498" s="6"/>
      <c r="BG8498" s="6"/>
      <c r="BH8498" s="6"/>
      <c r="BI8498" s="6"/>
      <c r="BJ8498" s="6"/>
      <c r="BK8498" s="6"/>
      <c r="BL8498" s="6"/>
      <c r="BM8498" s="6"/>
      <c r="BN8498" s="6"/>
      <c r="BO8498" s="6"/>
      <c r="BP8498" s="6"/>
      <c r="BQ8498" s="6"/>
      <c r="BR8498" s="6"/>
      <c r="BS8498" s="6"/>
      <c r="BT8498" s="6"/>
      <c r="BU8498" s="6"/>
      <c r="BV8498" s="6"/>
      <c r="BW8498" s="6"/>
      <c r="BX8498" s="6"/>
      <c r="BY8498" s="6"/>
      <c r="BZ8498" s="6"/>
      <c r="CA8498" s="6"/>
      <c r="CB8498" s="6"/>
      <c r="CC8498" s="6"/>
      <c r="CD8498" s="6"/>
      <c r="CE8498" s="6"/>
      <c r="CF8498" s="6"/>
      <c r="CG8498" s="6"/>
      <c r="CH8498" s="6"/>
    </row>
    <row r="8499" ht="15.15" hidden="1" spans="1:86">
      <c r="A8499" s="4">
        <v>44154.5801851852</v>
      </c>
      <c r="B8499" s="5" t="s">
        <v>192</v>
      </c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6" t="s">
        <v>14175</v>
      </c>
      <c r="BA8499" s="7">
        <v>89811445769</v>
      </c>
      <c r="BB8499" s="6" t="s">
        <v>16860</v>
      </c>
      <c r="BC8499" s="6" t="s">
        <v>20021</v>
      </c>
      <c r="BD8499" s="6" t="s">
        <v>773</v>
      </c>
      <c r="BE8499" s="7">
        <v>112</v>
      </c>
      <c r="BF8499" s="8">
        <v>44154</v>
      </c>
      <c r="BG8499" s="6"/>
      <c r="BH8499" s="6"/>
      <c r="BI8499" s="6"/>
      <c r="BJ8499" s="6"/>
      <c r="BK8499" s="6"/>
      <c r="BL8499" s="6"/>
      <c r="BM8499" s="6"/>
      <c r="BN8499" s="6"/>
      <c r="BO8499" s="6"/>
      <c r="BP8499" s="6"/>
      <c r="BQ8499" s="6"/>
      <c r="BR8499" s="6"/>
      <c r="BS8499" s="6"/>
      <c r="BT8499" s="6"/>
      <c r="BU8499" s="6"/>
      <c r="BV8499" s="6"/>
      <c r="BW8499" s="6"/>
      <c r="BX8499" s="6"/>
      <c r="BY8499" s="6"/>
      <c r="BZ8499" s="6"/>
      <c r="CA8499" s="6"/>
      <c r="CB8499" s="6"/>
      <c r="CC8499" s="6"/>
      <c r="CD8499" s="6"/>
      <c r="CE8499" s="6"/>
      <c r="CF8499" s="6"/>
      <c r="CG8499" s="6"/>
      <c r="CH8499" s="6"/>
    </row>
    <row r="8500" ht="15.15" hidden="1" spans="1:86">
      <c r="A8500" s="4">
        <v>44154.5817708333</v>
      </c>
      <c r="B8500" s="6" t="s">
        <v>80</v>
      </c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  <c r="BD8500" s="6"/>
      <c r="BE8500" s="6"/>
      <c r="BF8500" s="6"/>
      <c r="BG8500" s="6" t="s">
        <v>1725</v>
      </c>
      <c r="BH8500" s="7">
        <v>89213970939</v>
      </c>
      <c r="BI8500" s="6" t="s">
        <v>20022</v>
      </c>
      <c r="BJ8500" s="6" t="s">
        <v>20023</v>
      </c>
      <c r="BK8500" s="6" t="s">
        <v>20024</v>
      </c>
      <c r="BL8500" s="6" t="s">
        <v>3614</v>
      </c>
      <c r="BM8500" s="7">
        <v>130</v>
      </c>
      <c r="BN8500" s="6" t="s">
        <v>26</v>
      </c>
      <c r="BO8500" s="6"/>
      <c r="BP8500" s="6"/>
      <c r="BQ8500" s="6"/>
      <c r="BR8500" s="6"/>
      <c r="BS8500" s="6"/>
      <c r="BT8500" s="6"/>
      <c r="BU8500" s="6"/>
      <c r="BV8500" s="6"/>
      <c r="BW8500" s="6"/>
      <c r="BX8500" s="6"/>
      <c r="BY8500" s="6"/>
      <c r="BZ8500" s="6"/>
      <c r="CA8500" s="6"/>
      <c r="CB8500" s="6"/>
      <c r="CC8500" s="6"/>
      <c r="CD8500" s="6"/>
      <c r="CE8500" s="6"/>
      <c r="CF8500" s="6"/>
      <c r="CG8500" s="6"/>
      <c r="CH8500" s="6"/>
    </row>
    <row r="8501" ht="15.15" hidden="1" spans="1:86">
      <c r="A8501" s="4">
        <v>44154.5855902778</v>
      </c>
      <c r="B8501" s="5" t="s">
        <v>192</v>
      </c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 t="s">
        <v>20025</v>
      </c>
      <c r="BA8501" s="7">
        <v>89219030230</v>
      </c>
      <c r="BB8501" s="6" t="s">
        <v>3590</v>
      </c>
      <c r="BC8501" s="6" t="s">
        <v>17294</v>
      </c>
      <c r="BD8501" s="6" t="s">
        <v>773</v>
      </c>
      <c r="BE8501" s="7">
        <v>112</v>
      </c>
      <c r="BF8501" s="8">
        <v>44154</v>
      </c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  <c r="BR8501" s="6"/>
      <c r="BS8501" s="6"/>
      <c r="BT8501" s="6"/>
      <c r="BU8501" s="6"/>
      <c r="BV8501" s="6"/>
      <c r="BW8501" s="6"/>
      <c r="BX8501" s="6"/>
      <c r="BY8501" s="6"/>
      <c r="BZ8501" s="6"/>
      <c r="CA8501" s="6"/>
      <c r="CB8501" s="6"/>
      <c r="CC8501" s="6"/>
      <c r="CD8501" s="6"/>
      <c r="CE8501" s="6"/>
      <c r="CF8501" s="6"/>
      <c r="CG8501" s="6"/>
      <c r="CH8501" s="6"/>
    </row>
    <row r="8502" ht="15.15" spans="1:86">
      <c r="A8502" s="4">
        <v>44154.5909259259</v>
      </c>
      <c r="B8502" s="5" t="s">
        <v>11</v>
      </c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 t="s">
        <v>20026</v>
      </c>
      <c r="BP8502" s="7">
        <v>89219246227</v>
      </c>
      <c r="BQ8502" s="6"/>
      <c r="BR8502" s="6" t="s">
        <v>20027</v>
      </c>
      <c r="BS8502" s="6" t="s">
        <v>14198</v>
      </c>
      <c r="BT8502" s="7">
        <v>313</v>
      </c>
      <c r="BU8502" s="8">
        <v>44154</v>
      </c>
      <c r="BV8502" s="6"/>
      <c r="BW8502" s="6"/>
      <c r="BX8502" s="6"/>
      <c r="BY8502" s="6"/>
      <c r="BZ8502" s="6"/>
      <c r="CA8502" s="6"/>
      <c r="CB8502" s="6"/>
      <c r="CC8502" s="6"/>
      <c r="CD8502" s="6"/>
      <c r="CE8502" s="6"/>
      <c r="CF8502" s="6"/>
      <c r="CG8502" s="6"/>
      <c r="CH8502" s="6"/>
    </row>
    <row r="8503" ht="15.15" spans="1:86">
      <c r="A8503" s="4">
        <v>44154.5918634259</v>
      </c>
      <c r="B8503" s="5" t="s">
        <v>11</v>
      </c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  <c r="BD8503" s="6"/>
      <c r="BE8503" s="6"/>
      <c r="BF8503" s="6"/>
      <c r="BG8503" s="6"/>
      <c r="BH8503" s="6"/>
      <c r="BI8503" s="6"/>
      <c r="BJ8503" s="6"/>
      <c r="BK8503" s="6"/>
      <c r="BL8503" s="6"/>
      <c r="BM8503" s="6"/>
      <c r="BN8503" s="6"/>
      <c r="BO8503" s="6" t="s">
        <v>20028</v>
      </c>
      <c r="BP8503" s="7">
        <v>89602578844</v>
      </c>
      <c r="BQ8503" s="6"/>
      <c r="BR8503" s="6" t="s">
        <v>20029</v>
      </c>
      <c r="BS8503" s="6" t="s">
        <v>14198</v>
      </c>
      <c r="BT8503" s="7">
        <v>313</v>
      </c>
      <c r="BU8503" s="8">
        <v>44154</v>
      </c>
      <c r="BV8503" s="6"/>
      <c r="BW8503" s="6"/>
      <c r="BX8503" s="6"/>
      <c r="BY8503" s="6"/>
      <c r="BZ8503" s="6"/>
      <c r="CA8503" s="6"/>
      <c r="CB8503" s="6"/>
      <c r="CC8503" s="6"/>
      <c r="CD8503" s="6"/>
      <c r="CE8503" s="6"/>
      <c r="CF8503" s="6"/>
      <c r="CG8503" s="6"/>
      <c r="CH8503" s="6"/>
    </row>
    <row r="8504" ht="15.15" spans="1:86">
      <c r="A8504" s="4">
        <v>44154.5927662037</v>
      </c>
      <c r="B8504" s="5" t="s">
        <v>11</v>
      </c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  <c r="BD8504" s="6"/>
      <c r="BE8504" s="6"/>
      <c r="BF8504" s="6"/>
      <c r="BG8504" s="6"/>
      <c r="BH8504" s="6"/>
      <c r="BI8504" s="6"/>
      <c r="BJ8504" s="6"/>
      <c r="BK8504" s="6"/>
      <c r="BL8504" s="6"/>
      <c r="BM8504" s="6"/>
      <c r="BN8504" s="6"/>
      <c r="BO8504" s="6" t="s">
        <v>1065</v>
      </c>
      <c r="BP8504" s="7">
        <v>89818306823</v>
      </c>
      <c r="BQ8504" s="6"/>
      <c r="BR8504" s="6" t="s">
        <v>20030</v>
      </c>
      <c r="BS8504" s="6" t="s">
        <v>15504</v>
      </c>
      <c r="BT8504" s="7">
        <v>313</v>
      </c>
      <c r="BU8504" s="8">
        <v>44154</v>
      </c>
      <c r="BV8504" s="6"/>
      <c r="BW8504" s="6"/>
      <c r="BX8504" s="6"/>
      <c r="BY8504" s="6"/>
      <c r="BZ8504" s="6"/>
      <c r="CA8504" s="6"/>
      <c r="CB8504" s="6"/>
      <c r="CC8504" s="6"/>
      <c r="CD8504" s="6"/>
      <c r="CE8504" s="6"/>
      <c r="CF8504" s="6"/>
      <c r="CG8504" s="6"/>
      <c r="CH8504" s="6"/>
    </row>
    <row r="8505" ht="15.15" spans="1:86">
      <c r="A8505" s="4">
        <v>44154.593587963</v>
      </c>
      <c r="B8505" s="5" t="s">
        <v>11</v>
      </c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  <c r="BH8505" s="6"/>
      <c r="BI8505" s="6"/>
      <c r="BJ8505" s="6"/>
      <c r="BK8505" s="6"/>
      <c r="BL8505" s="6"/>
      <c r="BM8505" s="6"/>
      <c r="BN8505" s="6"/>
      <c r="BO8505" s="6" t="s">
        <v>20031</v>
      </c>
      <c r="BP8505" s="6">
        <v>79219303662</v>
      </c>
      <c r="BQ8505" s="6" t="s">
        <v>20032</v>
      </c>
      <c r="BR8505" s="6" t="s">
        <v>20033</v>
      </c>
      <c r="BS8505" s="6" t="s">
        <v>20034</v>
      </c>
      <c r="BT8505" s="7">
        <v>105</v>
      </c>
      <c r="BU8505" s="8">
        <v>44154</v>
      </c>
      <c r="BV8505" s="6"/>
      <c r="BW8505" s="6"/>
      <c r="BX8505" s="6"/>
      <c r="BY8505" s="6"/>
      <c r="BZ8505" s="6"/>
      <c r="CA8505" s="6"/>
      <c r="CB8505" s="6"/>
      <c r="CC8505" s="6"/>
      <c r="CD8505" s="6"/>
      <c r="CE8505" s="6"/>
      <c r="CF8505" s="6"/>
      <c r="CG8505" s="6"/>
      <c r="CH8505" s="6"/>
    </row>
    <row r="8506" ht="15.15" spans="1:86">
      <c r="A8506" s="4">
        <v>44154.5938194444</v>
      </c>
      <c r="B8506" s="5" t="s">
        <v>11</v>
      </c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  <c r="BD8506" s="6"/>
      <c r="BE8506" s="6"/>
      <c r="BF8506" s="6"/>
      <c r="BG8506" s="6"/>
      <c r="BH8506" s="6"/>
      <c r="BI8506" s="6"/>
      <c r="BJ8506" s="6"/>
      <c r="BK8506" s="6"/>
      <c r="BL8506" s="6"/>
      <c r="BM8506" s="6"/>
      <c r="BN8506" s="6"/>
      <c r="BO8506" s="6" t="s">
        <v>20035</v>
      </c>
      <c r="BP8506" s="7">
        <v>89626989655</v>
      </c>
      <c r="BQ8506" s="6"/>
      <c r="BR8506" s="6" t="s">
        <v>20036</v>
      </c>
      <c r="BS8506" s="6" t="s">
        <v>15504</v>
      </c>
      <c r="BT8506" s="7">
        <v>313</v>
      </c>
      <c r="BU8506" s="8">
        <v>44154</v>
      </c>
      <c r="BV8506" s="6"/>
      <c r="BW8506" s="6"/>
      <c r="BX8506" s="6"/>
      <c r="BY8506" s="6"/>
      <c r="BZ8506" s="6"/>
      <c r="CA8506" s="6"/>
      <c r="CB8506" s="6"/>
      <c r="CC8506" s="6"/>
      <c r="CD8506" s="6"/>
      <c r="CE8506" s="6"/>
      <c r="CF8506" s="6"/>
      <c r="CG8506" s="6"/>
      <c r="CH8506" s="6"/>
    </row>
    <row r="8507" ht="15.15" spans="1:86">
      <c r="A8507" s="4">
        <v>44154.5945601852</v>
      </c>
      <c r="B8507" s="5" t="s">
        <v>11</v>
      </c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  <c r="BD8507" s="6"/>
      <c r="BE8507" s="6"/>
      <c r="BF8507" s="6"/>
      <c r="BG8507" s="6"/>
      <c r="BH8507" s="6"/>
      <c r="BI8507" s="6"/>
      <c r="BJ8507" s="6"/>
      <c r="BK8507" s="6"/>
      <c r="BL8507" s="6"/>
      <c r="BM8507" s="6"/>
      <c r="BN8507" s="6"/>
      <c r="BO8507" s="6" t="s">
        <v>20037</v>
      </c>
      <c r="BP8507" s="7">
        <v>89219031882</v>
      </c>
      <c r="BQ8507" s="6"/>
      <c r="BR8507" s="6" t="s">
        <v>20038</v>
      </c>
      <c r="BS8507" s="6" t="s">
        <v>11999</v>
      </c>
      <c r="BT8507" s="7">
        <v>311</v>
      </c>
      <c r="BU8507" s="8">
        <v>44154</v>
      </c>
      <c r="BV8507" s="6"/>
      <c r="BW8507" s="6"/>
      <c r="BX8507" s="6"/>
      <c r="BY8507" s="6"/>
      <c r="BZ8507" s="6"/>
      <c r="CA8507" s="6"/>
      <c r="CB8507" s="6"/>
      <c r="CC8507" s="6"/>
      <c r="CD8507" s="6"/>
      <c r="CE8507" s="6"/>
      <c r="CF8507" s="6"/>
      <c r="CG8507" s="6"/>
      <c r="CH8507" s="6"/>
    </row>
    <row r="8508" ht="15.15" spans="1:86">
      <c r="A8508" s="4">
        <v>44154.5946064815</v>
      </c>
      <c r="B8508" s="5" t="s">
        <v>11</v>
      </c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  <c r="BD8508" s="6"/>
      <c r="BE8508" s="6"/>
      <c r="BF8508" s="6"/>
      <c r="BG8508" s="6"/>
      <c r="BH8508" s="6"/>
      <c r="BI8508" s="6"/>
      <c r="BJ8508" s="6"/>
      <c r="BK8508" s="6"/>
      <c r="BL8508" s="6"/>
      <c r="BM8508" s="6"/>
      <c r="BN8508" s="6"/>
      <c r="BO8508" s="6" t="s">
        <v>4174</v>
      </c>
      <c r="BP8508" s="7">
        <v>89217684365</v>
      </c>
      <c r="BQ8508" s="6" t="s">
        <v>4175</v>
      </c>
      <c r="BR8508" s="6" t="s">
        <v>20039</v>
      </c>
      <c r="BS8508" s="6" t="s">
        <v>5585</v>
      </c>
      <c r="BT8508" s="7">
        <v>106</v>
      </c>
      <c r="BU8508" s="8">
        <v>44143</v>
      </c>
      <c r="BV8508" s="6"/>
      <c r="BW8508" s="6"/>
      <c r="BX8508" s="6"/>
      <c r="BY8508" s="6"/>
      <c r="BZ8508" s="6"/>
      <c r="CA8508" s="6"/>
      <c r="CB8508" s="6"/>
      <c r="CC8508" s="6"/>
      <c r="CD8508" s="6"/>
      <c r="CE8508" s="6"/>
      <c r="CF8508" s="6"/>
      <c r="CG8508" s="6"/>
      <c r="CH8508" s="6"/>
    </row>
    <row r="8509" ht="15.15" hidden="1" spans="1:86">
      <c r="A8509" s="4">
        <v>44154.5980902778</v>
      </c>
      <c r="B8509" s="5" t="s">
        <v>192</v>
      </c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 t="s">
        <v>20025</v>
      </c>
      <c r="BA8509" s="7">
        <v>89219030230</v>
      </c>
      <c r="BB8509" s="6" t="s">
        <v>3590</v>
      </c>
      <c r="BC8509" s="6" t="s">
        <v>17294</v>
      </c>
      <c r="BD8509" s="6" t="s">
        <v>773</v>
      </c>
      <c r="BE8509" s="7">
        <v>112</v>
      </c>
      <c r="BF8509" s="8">
        <v>44154</v>
      </c>
      <c r="BG8509" s="6"/>
      <c r="BH8509" s="6"/>
      <c r="BI8509" s="6"/>
      <c r="BJ8509" s="6"/>
      <c r="BK8509" s="6"/>
      <c r="BL8509" s="6"/>
      <c r="BM8509" s="6"/>
      <c r="BN8509" s="6"/>
      <c r="BO8509" s="6"/>
      <c r="BP8509" s="6"/>
      <c r="BQ8509" s="6"/>
      <c r="BR8509" s="6"/>
      <c r="BS8509" s="6"/>
      <c r="BT8509" s="6"/>
      <c r="BU8509" s="6"/>
      <c r="BV8509" s="6"/>
      <c r="BW8509" s="6"/>
      <c r="BX8509" s="6"/>
      <c r="BY8509" s="6"/>
      <c r="BZ8509" s="6"/>
      <c r="CA8509" s="6"/>
      <c r="CB8509" s="6"/>
      <c r="CC8509" s="6"/>
      <c r="CD8509" s="6"/>
      <c r="CE8509" s="6"/>
      <c r="CF8509" s="6"/>
      <c r="CG8509" s="6"/>
      <c r="CH8509" s="6"/>
    </row>
    <row r="8510" ht="15.15" hidden="1" spans="1:86">
      <c r="A8510" s="4">
        <v>44154.6007986111</v>
      </c>
      <c r="B8510" s="5" t="s">
        <v>192</v>
      </c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 t="s">
        <v>20040</v>
      </c>
      <c r="BA8510" s="7">
        <v>89042712070</v>
      </c>
      <c r="BB8510" s="6" t="s">
        <v>20041</v>
      </c>
      <c r="BC8510" s="6" t="s">
        <v>20042</v>
      </c>
      <c r="BD8510" s="6" t="s">
        <v>773</v>
      </c>
      <c r="BE8510" s="7">
        <v>126</v>
      </c>
      <c r="BF8510" s="8">
        <v>44154</v>
      </c>
      <c r="BG8510" s="6"/>
      <c r="BH8510" s="6"/>
      <c r="BI8510" s="6"/>
      <c r="BJ8510" s="6"/>
      <c r="BK8510" s="6"/>
      <c r="BL8510" s="6"/>
      <c r="BM8510" s="6"/>
      <c r="BN8510" s="6"/>
      <c r="BO8510" s="6"/>
      <c r="BP8510" s="6"/>
      <c r="BQ8510" s="6"/>
      <c r="BR8510" s="6"/>
      <c r="BS8510" s="6"/>
      <c r="BT8510" s="6"/>
      <c r="BU8510" s="6"/>
      <c r="BV8510" s="6"/>
      <c r="BW8510" s="6"/>
      <c r="BX8510" s="6"/>
      <c r="BY8510" s="6"/>
      <c r="BZ8510" s="6"/>
      <c r="CA8510" s="6"/>
      <c r="CB8510" s="6"/>
      <c r="CC8510" s="6"/>
      <c r="CD8510" s="6"/>
      <c r="CE8510" s="6"/>
      <c r="CF8510" s="6"/>
      <c r="CG8510" s="6"/>
      <c r="CH8510" s="6"/>
    </row>
    <row r="8511" ht="15.15" hidden="1" spans="1:86">
      <c r="A8511" s="4">
        <v>44154.6021643519</v>
      </c>
      <c r="B8511" s="5" t="s">
        <v>192</v>
      </c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6" t="s">
        <v>20043</v>
      </c>
      <c r="BA8511" s="7">
        <v>8960243149</v>
      </c>
      <c r="BB8511" s="6" t="s">
        <v>20044</v>
      </c>
      <c r="BC8511" s="6" t="s">
        <v>20045</v>
      </c>
      <c r="BD8511" s="6" t="s">
        <v>773</v>
      </c>
      <c r="BE8511" s="7">
        <v>126</v>
      </c>
      <c r="BF8511" s="8">
        <v>44154</v>
      </c>
      <c r="BG8511" s="6"/>
      <c r="BH8511" s="6"/>
      <c r="BI8511" s="6"/>
      <c r="BJ8511" s="6"/>
      <c r="BK8511" s="6"/>
      <c r="BL8511" s="6"/>
      <c r="BM8511" s="6"/>
      <c r="BN8511" s="6"/>
      <c r="BO8511" s="6"/>
      <c r="BP8511" s="6"/>
      <c r="BQ8511" s="6"/>
      <c r="BR8511" s="6"/>
      <c r="BS8511" s="6"/>
      <c r="BT8511" s="6"/>
      <c r="BU8511" s="6"/>
      <c r="BV8511" s="6"/>
      <c r="BW8511" s="6"/>
      <c r="BX8511" s="6"/>
      <c r="BY8511" s="6"/>
      <c r="BZ8511" s="6"/>
      <c r="CA8511" s="6"/>
      <c r="CB8511" s="6"/>
      <c r="CC8511" s="6"/>
      <c r="CD8511" s="6"/>
      <c r="CE8511" s="6"/>
      <c r="CF8511" s="6"/>
      <c r="CG8511" s="6"/>
      <c r="CH8511" s="6"/>
    </row>
    <row r="8512" ht="15.15" hidden="1" spans="1:86">
      <c r="A8512" s="4">
        <v>44154.602962963</v>
      </c>
      <c r="B8512" s="5" t="s">
        <v>192</v>
      </c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6" t="s">
        <v>20046</v>
      </c>
      <c r="BA8512" s="7">
        <v>89313152842</v>
      </c>
      <c r="BB8512" s="6" t="s">
        <v>20047</v>
      </c>
      <c r="BC8512" s="6" t="s">
        <v>20048</v>
      </c>
      <c r="BD8512" s="6" t="s">
        <v>773</v>
      </c>
      <c r="BE8512" s="7">
        <v>126</v>
      </c>
      <c r="BF8512" s="8">
        <v>44154</v>
      </c>
      <c r="BG8512" s="6"/>
      <c r="BH8512" s="6"/>
      <c r="BI8512" s="6"/>
      <c r="BJ8512" s="6"/>
      <c r="BK8512" s="6"/>
      <c r="BL8512" s="6"/>
      <c r="BM8512" s="6"/>
      <c r="BN8512" s="6"/>
      <c r="BO8512" s="6"/>
      <c r="BP8512" s="6"/>
      <c r="BQ8512" s="6"/>
      <c r="BR8512" s="6"/>
      <c r="BS8512" s="6"/>
      <c r="BT8512" s="6"/>
      <c r="BU8512" s="6"/>
      <c r="BV8512" s="6"/>
      <c r="BW8512" s="6"/>
      <c r="BX8512" s="6"/>
      <c r="BY8512" s="6"/>
      <c r="BZ8512" s="6"/>
      <c r="CA8512" s="6"/>
      <c r="CB8512" s="6"/>
      <c r="CC8512" s="6"/>
      <c r="CD8512" s="6"/>
      <c r="CE8512" s="6"/>
      <c r="CF8512" s="6"/>
      <c r="CG8512" s="6"/>
      <c r="CH8512" s="6"/>
    </row>
    <row r="8513" ht="15.15" hidden="1" spans="1:86">
      <c r="A8513" s="4">
        <v>44154.6043055556</v>
      </c>
      <c r="B8513" s="6" t="s">
        <v>80</v>
      </c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  <c r="BD8513" s="6"/>
      <c r="BE8513" s="6"/>
      <c r="BF8513" s="6"/>
      <c r="BG8513" s="6" t="s">
        <v>20049</v>
      </c>
      <c r="BH8513" s="6">
        <v>79052603210</v>
      </c>
      <c r="BI8513" s="6"/>
      <c r="BJ8513" s="6" t="s">
        <v>20050</v>
      </c>
      <c r="BK8513" s="6" t="s">
        <v>20051</v>
      </c>
      <c r="BL8513" s="6" t="s">
        <v>20052</v>
      </c>
      <c r="BM8513" s="7">
        <v>303</v>
      </c>
      <c r="BN8513" s="5" t="s">
        <v>3086</v>
      </c>
      <c r="BO8513" s="6"/>
      <c r="BP8513" s="6"/>
      <c r="BQ8513" s="6"/>
      <c r="BR8513" s="6"/>
      <c r="BS8513" s="6"/>
      <c r="BT8513" s="6"/>
      <c r="BU8513" s="6"/>
      <c r="BV8513" s="6"/>
      <c r="BW8513" s="6"/>
      <c r="BX8513" s="6"/>
      <c r="BY8513" s="6"/>
      <c r="BZ8513" s="6"/>
      <c r="CA8513" s="6"/>
      <c r="CB8513" s="6"/>
      <c r="CC8513" s="6"/>
      <c r="CD8513" s="6"/>
      <c r="CE8513" s="6"/>
      <c r="CF8513" s="6"/>
      <c r="CG8513" s="6"/>
      <c r="CH8513" s="6"/>
    </row>
    <row r="8514" ht="15.15" hidden="1" spans="1:86">
      <c r="A8514" s="4">
        <v>44154.6056018519</v>
      </c>
      <c r="B8514" s="5" t="s">
        <v>192</v>
      </c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6" t="s">
        <v>1634</v>
      </c>
      <c r="BA8514" s="7">
        <v>89817526288</v>
      </c>
      <c r="BB8514" s="6" t="s">
        <v>20053</v>
      </c>
      <c r="BC8514" s="6" t="s">
        <v>20054</v>
      </c>
      <c r="BD8514" s="6" t="s">
        <v>773</v>
      </c>
      <c r="BE8514" s="7">
        <v>126</v>
      </c>
      <c r="BF8514" s="8">
        <v>44154</v>
      </c>
      <c r="BG8514" s="6"/>
      <c r="BH8514" s="6"/>
      <c r="BI8514" s="6"/>
      <c r="BJ8514" s="6"/>
      <c r="BK8514" s="6"/>
      <c r="BL8514" s="6"/>
      <c r="BM8514" s="6"/>
      <c r="BN8514" s="6"/>
      <c r="BO8514" s="6"/>
      <c r="BP8514" s="6"/>
      <c r="BQ8514" s="6"/>
      <c r="BR8514" s="6"/>
      <c r="BS8514" s="6"/>
      <c r="BT8514" s="6"/>
      <c r="BU8514" s="6"/>
      <c r="BV8514" s="6"/>
      <c r="BW8514" s="6"/>
      <c r="BX8514" s="6"/>
      <c r="BY8514" s="6"/>
      <c r="BZ8514" s="6"/>
      <c r="CA8514" s="6"/>
      <c r="CB8514" s="6"/>
      <c r="CC8514" s="6"/>
      <c r="CD8514" s="6"/>
      <c r="CE8514" s="6"/>
      <c r="CF8514" s="6"/>
      <c r="CG8514" s="6"/>
      <c r="CH8514" s="6"/>
    </row>
    <row r="8515" ht="15.15" hidden="1" spans="1:86">
      <c r="A8515" s="4">
        <v>44154.6066319444</v>
      </c>
      <c r="B8515" s="5" t="s">
        <v>192</v>
      </c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6" t="s">
        <v>8082</v>
      </c>
      <c r="BA8515" s="7">
        <v>89522451549</v>
      </c>
      <c r="BB8515" s="6" t="s">
        <v>20055</v>
      </c>
      <c r="BC8515" s="6" t="s">
        <v>20056</v>
      </c>
      <c r="BD8515" s="6" t="s">
        <v>773</v>
      </c>
      <c r="BE8515" s="7">
        <v>126</v>
      </c>
      <c r="BF8515" s="8">
        <v>44154</v>
      </c>
      <c r="BG8515" s="6"/>
      <c r="BH8515" s="6"/>
      <c r="BI8515" s="6"/>
      <c r="BJ8515" s="6"/>
      <c r="BK8515" s="6"/>
      <c r="BL8515" s="6"/>
      <c r="BM8515" s="6"/>
      <c r="BN8515" s="6"/>
      <c r="BO8515" s="6"/>
      <c r="BP8515" s="6"/>
      <c r="BQ8515" s="6"/>
      <c r="BR8515" s="6"/>
      <c r="BS8515" s="6"/>
      <c r="BT8515" s="6"/>
      <c r="BU8515" s="6"/>
      <c r="BV8515" s="6"/>
      <c r="BW8515" s="6"/>
      <c r="BX8515" s="6"/>
      <c r="BY8515" s="6"/>
      <c r="BZ8515" s="6"/>
      <c r="CA8515" s="6"/>
      <c r="CB8515" s="6"/>
      <c r="CC8515" s="6"/>
      <c r="CD8515" s="6"/>
      <c r="CE8515" s="6"/>
      <c r="CF8515" s="6"/>
      <c r="CG8515" s="6"/>
      <c r="CH8515" s="6"/>
    </row>
    <row r="8516" ht="15.15" hidden="1" spans="1:86">
      <c r="A8516" s="4">
        <v>44154.6075115741</v>
      </c>
      <c r="B8516" s="5" t="s">
        <v>192</v>
      </c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6" t="s">
        <v>20057</v>
      </c>
      <c r="BA8516" s="7">
        <v>89215754059</v>
      </c>
      <c r="BB8516" s="6" t="s">
        <v>20058</v>
      </c>
      <c r="BC8516" s="6" t="s">
        <v>20059</v>
      </c>
      <c r="BD8516" s="6" t="s">
        <v>773</v>
      </c>
      <c r="BE8516" s="7">
        <v>128</v>
      </c>
      <c r="BF8516" s="8">
        <v>44154</v>
      </c>
      <c r="BG8516" s="6"/>
      <c r="BH8516" s="6"/>
      <c r="BI8516" s="6"/>
      <c r="BJ8516" s="6"/>
      <c r="BK8516" s="6"/>
      <c r="BL8516" s="6"/>
      <c r="BM8516" s="6"/>
      <c r="BN8516" s="6"/>
      <c r="BO8516" s="6"/>
      <c r="BP8516" s="6"/>
      <c r="BQ8516" s="6"/>
      <c r="BR8516" s="6"/>
      <c r="BS8516" s="6"/>
      <c r="BT8516" s="6"/>
      <c r="BU8516" s="6"/>
      <c r="BV8516" s="6"/>
      <c r="BW8516" s="6"/>
      <c r="BX8516" s="6"/>
      <c r="BY8516" s="6"/>
      <c r="BZ8516" s="6"/>
      <c r="CA8516" s="6"/>
      <c r="CB8516" s="6"/>
      <c r="CC8516" s="6"/>
      <c r="CD8516" s="6"/>
      <c r="CE8516" s="6"/>
      <c r="CF8516" s="6"/>
      <c r="CG8516" s="6"/>
      <c r="CH8516" s="6"/>
    </row>
    <row r="8517" ht="15.15" hidden="1" spans="1:86">
      <c r="A8517" s="4">
        <v>44154.608125</v>
      </c>
      <c r="B8517" s="5" t="s">
        <v>192</v>
      </c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 t="s">
        <v>20057</v>
      </c>
      <c r="BA8517" s="7">
        <v>89215754059</v>
      </c>
      <c r="BB8517" s="6" t="s">
        <v>20058</v>
      </c>
      <c r="BC8517" s="6" t="s">
        <v>20060</v>
      </c>
      <c r="BD8517" s="6" t="s">
        <v>773</v>
      </c>
      <c r="BE8517" s="7">
        <v>128</v>
      </c>
      <c r="BF8517" s="8">
        <v>44154</v>
      </c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  <c r="BR8517" s="6"/>
      <c r="BS8517" s="6"/>
      <c r="BT8517" s="6"/>
      <c r="BU8517" s="6"/>
      <c r="BV8517" s="6"/>
      <c r="BW8517" s="6"/>
      <c r="BX8517" s="6"/>
      <c r="BY8517" s="6"/>
      <c r="BZ8517" s="6"/>
      <c r="CA8517" s="6"/>
      <c r="CB8517" s="6"/>
      <c r="CC8517" s="6"/>
      <c r="CD8517" s="6"/>
      <c r="CE8517" s="6"/>
      <c r="CF8517" s="6"/>
      <c r="CG8517" s="6"/>
      <c r="CH8517" s="6"/>
    </row>
    <row r="8518" ht="15.15" hidden="1" spans="1:86">
      <c r="A8518" s="4">
        <v>44154.6091203704</v>
      </c>
      <c r="B8518" s="5" t="s">
        <v>192</v>
      </c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 t="s">
        <v>17714</v>
      </c>
      <c r="BA8518" s="7">
        <v>89218806452</v>
      </c>
      <c r="BB8518" s="6" t="s">
        <v>20061</v>
      </c>
      <c r="BC8518" s="6" t="s">
        <v>20062</v>
      </c>
      <c r="BD8518" s="6" t="s">
        <v>773</v>
      </c>
      <c r="BE8518" s="7">
        <v>128</v>
      </c>
      <c r="BF8518" s="8">
        <v>44154</v>
      </c>
      <c r="BG8518" s="6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  <c r="BR8518" s="6"/>
      <c r="BS8518" s="6"/>
      <c r="BT8518" s="6"/>
      <c r="BU8518" s="6"/>
      <c r="BV8518" s="6"/>
      <c r="BW8518" s="6"/>
      <c r="BX8518" s="6"/>
      <c r="BY8518" s="6"/>
      <c r="BZ8518" s="6"/>
      <c r="CA8518" s="6"/>
      <c r="CB8518" s="6"/>
      <c r="CC8518" s="6"/>
      <c r="CD8518" s="6"/>
      <c r="CE8518" s="6"/>
      <c r="CF8518" s="6"/>
      <c r="CG8518" s="6"/>
      <c r="CH8518" s="6"/>
    </row>
    <row r="8519" ht="15.15" hidden="1" spans="1:86">
      <c r="A8519" s="4">
        <v>44154.6109375</v>
      </c>
      <c r="B8519" s="5" t="s">
        <v>192</v>
      </c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6" t="s">
        <v>17714</v>
      </c>
      <c r="BA8519" s="7">
        <v>89218806452</v>
      </c>
      <c r="BB8519" s="6" t="s">
        <v>20061</v>
      </c>
      <c r="BC8519" s="6" t="s">
        <v>20063</v>
      </c>
      <c r="BD8519" s="6" t="s">
        <v>773</v>
      </c>
      <c r="BE8519" s="7">
        <v>128</v>
      </c>
      <c r="BF8519" s="8">
        <v>44154</v>
      </c>
      <c r="BG8519" s="6"/>
      <c r="BH8519" s="6"/>
      <c r="BI8519" s="6"/>
      <c r="BJ8519" s="6"/>
      <c r="BK8519" s="6"/>
      <c r="BL8519" s="6"/>
      <c r="BM8519" s="6"/>
      <c r="BN8519" s="6"/>
      <c r="BO8519" s="6"/>
      <c r="BP8519" s="6"/>
      <c r="BQ8519" s="6"/>
      <c r="BR8519" s="6"/>
      <c r="BS8519" s="6"/>
      <c r="BT8519" s="6"/>
      <c r="BU8519" s="6"/>
      <c r="BV8519" s="6"/>
      <c r="BW8519" s="6"/>
      <c r="BX8519" s="6"/>
      <c r="BY8519" s="6"/>
      <c r="BZ8519" s="6"/>
      <c r="CA8519" s="6"/>
      <c r="CB8519" s="6"/>
      <c r="CC8519" s="6"/>
      <c r="CD8519" s="6"/>
      <c r="CE8519" s="6"/>
      <c r="CF8519" s="6"/>
      <c r="CG8519" s="6"/>
      <c r="CH8519" s="6"/>
    </row>
    <row r="8520" ht="15.15" hidden="1" spans="1:86">
      <c r="A8520" s="4">
        <v>44154.6127314815</v>
      </c>
      <c r="B8520" s="5" t="s">
        <v>192</v>
      </c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6" t="s">
        <v>8299</v>
      </c>
      <c r="BA8520" s="7">
        <v>89111686302</v>
      </c>
      <c r="BB8520" s="6" t="s">
        <v>8300</v>
      </c>
      <c r="BC8520" s="6" t="s">
        <v>20064</v>
      </c>
      <c r="BD8520" s="6" t="s">
        <v>773</v>
      </c>
      <c r="BE8520" s="7">
        <v>128</v>
      </c>
      <c r="BF8520" s="8">
        <v>44154</v>
      </c>
      <c r="BG8520" s="6"/>
      <c r="BH8520" s="6"/>
      <c r="BI8520" s="6"/>
      <c r="BJ8520" s="6"/>
      <c r="BK8520" s="6"/>
      <c r="BL8520" s="6"/>
      <c r="BM8520" s="6"/>
      <c r="BN8520" s="6"/>
      <c r="BO8520" s="6"/>
      <c r="BP8520" s="6"/>
      <c r="BQ8520" s="6"/>
      <c r="BR8520" s="6"/>
      <c r="BS8520" s="6"/>
      <c r="BT8520" s="6"/>
      <c r="BU8520" s="6"/>
      <c r="BV8520" s="6"/>
      <c r="BW8520" s="6"/>
      <c r="BX8520" s="6"/>
      <c r="BY8520" s="6"/>
      <c r="BZ8520" s="6"/>
      <c r="CA8520" s="6"/>
      <c r="CB8520" s="6"/>
      <c r="CC8520" s="6"/>
      <c r="CD8520" s="6"/>
      <c r="CE8520" s="6"/>
      <c r="CF8520" s="6"/>
      <c r="CG8520" s="6"/>
      <c r="CH8520" s="6"/>
    </row>
    <row r="8521" ht="15.15" hidden="1" spans="1:86">
      <c r="A8521" s="4">
        <v>44154.6183796296</v>
      </c>
      <c r="B8521" s="6" t="s">
        <v>15</v>
      </c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 t="s">
        <v>20065</v>
      </c>
      <c r="AF8521" s="6" t="s">
        <v>20066</v>
      </c>
      <c r="AG8521" s="6" t="s">
        <v>20067</v>
      </c>
      <c r="AH8521" s="6" t="s">
        <v>20068</v>
      </c>
      <c r="AI8521" s="6" t="s">
        <v>3559</v>
      </c>
      <c r="AJ8521" s="7">
        <v>302</v>
      </c>
      <c r="AK8521" s="6" t="s">
        <v>20</v>
      </c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  <c r="BL8521" s="6"/>
      <c r="BM8521" s="6"/>
      <c r="BN8521" s="6"/>
      <c r="BO8521" s="6"/>
      <c r="BP8521" s="6"/>
      <c r="BQ8521" s="6"/>
      <c r="BR8521" s="6"/>
      <c r="BS8521" s="6"/>
      <c r="BT8521" s="6"/>
      <c r="BU8521" s="6"/>
      <c r="BV8521" s="6"/>
      <c r="BW8521" s="6"/>
      <c r="BX8521" s="6"/>
      <c r="BY8521" s="6"/>
      <c r="BZ8521" s="6"/>
      <c r="CA8521" s="6"/>
      <c r="CB8521" s="6"/>
      <c r="CC8521" s="6"/>
      <c r="CD8521" s="6"/>
      <c r="CE8521" s="6"/>
      <c r="CF8521" s="6"/>
      <c r="CG8521" s="6"/>
      <c r="CH8521" s="6"/>
    </row>
    <row r="8522" ht="15.15" spans="1:86">
      <c r="A8522" s="4">
        <v>44154.6219675926</v>
      </c>
      <c r="B8522" s="5" t="s">
        <v>11</v>
      </c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  <c r="BD8522" s="6"/>
      <c r="BE8522" s="6"/>
      <c r="BF8522" s="6"/>
      <c r="BG8522" s="6"/>
      <c r="BH8522" s="6"/>
      <c r="BI8522" s="6"/>
      <c r="BJ8522" s="6"/>
      <c r="BK8522" s="6"/>
      <c r="BL8522" s="6"/>
      <c r="BM8522" s="6"/>
      <c r="BN8522" s="6"/>
      <c r="BO8522" s="6" t="s">
        <v>15179</v>
      </c>
      <c r="BP8522" s="6" t="s">
        <v>20069</v>
      </c>
      <c r="BQ8522" s="6" t="s">
        <v>15180</v>
      </c>
      <c r="BR8522" s="6" t="s">
        <v>15181</v>
      </c>
      <c r="BS8522" s="6" t="s">
        <v>10107</v>
      </c>
      <c r="BT8522" s="7">
        <v>138</v>
      </c>
      <c r="BU8522" s="8">
        <v>44144</v>
      </c>
      <c r="BV8522" s="6"/>
      <c r="BW8522" s="6"/>
      <c r="BX8522" s="6"/>
      <c r="BY8522" s="6"/>
      <c r="BZ8522" s="6"/>
      <c r="CA8522" s="6"/>
      <c r="CB8522" s="6"/>
      <c r="CC8522" s="6"/>
      <c r="CD8522" s="6"/>
      <c r="CE8522" s="6"/>
      <c r="CF8522" s="6"/>
      <c r="CG8522" s="6"/>
      <c r="CH8522" s="6"/>
    </row>
    <row r="8523" ht="15.15" hidden="1" spans="1:86">
      <c r="A8523" s="4">
        <v>44154.6260185185</v>
      </c>
      <c r="B8523" s="6" t="s">
        <v>80</v>
      </c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  <c r="BD8523" s="6"/>
      <c r="BE8523" s="6"/>
      <c r="BF8523" s="6"/>
      <c r="BG8523" s="6" t="s">
        <v>11463</v>
      </c>
      <c r="BH8523" s="7">
        <v>89219178118</v>
      </c>
      <c r="BI8523" s="6" t="s">
        <v>11464</v>
      </c>
      <c r="BJ8523" s="6" t="s">
        <v>11465</v>
      </c>
      <c r="BK8523" s="6" t="s">
        <v>11466</v>
      </c>
      <c r="BL8523" s="6" t="s">
        <v>11467</v>
      </c>
      <c r="BM8523" s="7">
        <v>108</v>
      </c>
      <c r="BN8523" s="6" t="s">
        <v>20</v>
      </c>
      <c r="BO8523" s="6"/>
      <c r="BP8523" s="6"/>
      <c r="BQ8523" s="6"/>
      <c r="BR8523" s="6"/>
      <c r="BS8523" s="6"/>
      <c r="BT8523" s="6"/>
      <c r="BU8523" s="6"/>
      <c r="BV8523" s="6"/>
      <c r="BW8523" s="6"/>
      <c r="BX8523" s="6"/>
      <c r="BY8523" s="6"/>
      <c r="BZ8523" s="6"/>
      <c r="CA8523" s="6"/>
      <c r="CB8523" s="6"/>
      <c r="CC8523" s="6"/>
      <c r="CD8523" s="6"/>
      <c r="CE8523" s="6"/>
      <c r="CF8523" s="6"/>
      <c r="CG8523" s="6"/>
      <c r="CH8523" s="6"/>
    </row>
    <row r="8524" ht="15.15" hidden="1" spans="1:86">
      <c r="A8524" s="4">
        <v>44154.6280787037</v>
      </c>
      <c r="B8524" s="6" t="s">
        <v>80</v>
      </c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  <c r="BD8524" s="6"/>
      <c r="BE8524" s="6"/>
      <c r="BF8524" s="6"/>
      <c r="BG8524" s="6" t="s">
        <v>9746</v>
      </c>
      <c r="BH8524" s="6">
        <v>79658166619</v>
      </c>
      <c r="BI8524" s="6" t="s">
        <v>9748</v>
      </c>
      <c r="BJ8524" s="6" t="s">
        <v>20070</v>
      </c>
      <c r="BK8524" s="6" t="s">
        <v>9749</v>
      </c>
      <c r="BL8524" s="6" t="s">
        <v>18669</v>
      </c>
      <c r="BM8524" s="7">
        <v>201</v>
      </c>
      <c r="BN8524" s="6" t="s">
        <v>712</v>
      </c>
      <c r="BO8524" s="6"/>
      <c r="BP8524" s="6"/>
      <c r="BQ8524" s="6"/>
      <c r="BR8524" s="6"/>
      <c r="BS8524" s="6"/>
      <c r="BT8524" s="6"/>
      <c r="BU8524" s="6"/>
      <c r="BV8524" s="6"/>
      <c r="BW8524" s="6"/>
      <c r="BX8524" s="6"/>
      <c r="BY8524" s="6"/>
      <c r="BZ8524" s="6"/>
      <c r="CA8524" s="6"/>
      <c r="CB8524" s="6"/>
      <c r="CC8524" s="6"/>
      <c r="CD8524" s="6"/>
      <c r="CE8524" s="6"/>
      <c r="CF8524" s="6"/>
      <c r="CG8524" s="6"/>
      <c r="CH8524" s="6"/>
    </row>
    <row r="8525" ht="15.15" spans="1:86">
      <c r="A8525" s="4">
        <v>44154.6308796296</v>
      </c>
      <c r="B8525" s="5" t="s">
        <v>11</v>
      </c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  <c r="BD8525" s="6"/>
      <c r="BE8525" s="6"/>
      <c r="BF8525" s="6"/>
      <c r="BG8525" s="6"/>
      <c r="BH8525" s="6"/>
      <c r="BI8525" s="6"/>
      <c r="BJ8525" s="6"/>
      <c r="BK8525" s="6"/>
      <c r="BL8525" s="6"/>
      <c r="BM8525" s="6"/>
      <c r="BN8525" s="6"/>
      <c r="BO8525" s="6" t="s">
        <v>20071</v>
      </c>
      <c r="BP8525" s="6" t="s">
        <v>20072</v>
      </c>
      <c r="BQ8525" s="6"/>
      <c r="BR8525" s="6" t="s">
        <v>20073</v>
      </c>
      <c r="BS8525" s="6" t="s">
        <v>12690</v>
      </c>
      <c r="BT8525" s="7">
        <v>175</v>
      </c>
      <c r="BU8525" s="8">
        <v>44154</v>
      </c>
      <c r="BV8525" s="6"/>
      <c r="BW8525" s="6"/>
      <c r="BX8525" s="6"/>
      <c r="BY8525" s="6"/>
      <c r="BZ8525" s="6"/>
      <c r="CA8525" s="6"/>
      <c r="CB8525" s="6"/>
      <c r="CC8525" s="6"/>
      <c r="CD8525" s="6"/>
      <c r="CE8525" s="6"/>
      <c r="CF8525" s="6"/>
      <c r="CG8525" s="6"/>
      <c r="CH8525" s="6"/>
    </row>
    <row r="8526" ht="15.15" spans="1:86">
      <c r="A8526" s="4">
        <v>44154.6316898148</v>
      </c>
      <c r="B8526" s="5" t="s">
        <v>11</v>
      </c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  <c r="BD8526" s="6"/>
      <c r="BE8526" s="6"/>
      <c r="BF8526" s="6"/>
      <c r="BG8526" s="6"/>
      <c r="BH8526" s="6"/>
      <c r="BI8526" s="6"/>
      <c r="BJ8526" s="6"/>
      <c r="BK8526" s="6"/>
      <c r="BL8526" s="6"/>
      <c r="BM8526" s="6"/>
      <c r="BN8526" s="6"/>
      <c r="BO8526" s="6" t="s">
        <v>14103</v>
      </c>
      <c r="BP8526" s="7">
        <v>9062629171</v>
      </c>
      <c r="BQ8526" s="6"/>
      <c r="BR8526" s="6" t="s">
        <v>20074</v>
      </c>
      <c r="BS8526" s="6" t="s">
        <v>12690</v>
      </c>
      <c r="BT8526" s="7">
        <v>175</v>
      </c>
      <c r="BU8526" s="8">
        <v>44154</v>
      </c>
      <c r="BV8526" s="6"/>
      <c r="BW8526" s="6"/>
      <c r="BX8526" s="6"/>
      <c r="BY8526" s="6"/>
      <c r="BZ8526" s="6"/>
      <c r="CA8526" s="6"/>
      <c r="CB8526" s="6"/>
      <c r="CC8526" s="6"/>
      <c r="CD8526" s="6"/>
      <c r="CE8526" s="6"/>
      <c r="CF8526" s="6"/>
      <c r="CG8526" s="6"/>
      <c r="CH8526" s="6"/>
    </row>
    <row r="8527" ht="15.15" spans="1:86">
      <c r="A8527" s="4">
        <v>44154.6323726852</v>
      </c>
      <c r="B8527" s="5" t="s">
        <v>11</v>
      </c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  <c r="AV8527" s="6"/>
      <c r="AW8527" s="6"/>
      <c r="AX8527" s="6"/>
      <c r="AY8527" s="6"/>
      <c r="AZ8527" s="6"/>
      <c r="BA8527" s="6"/>
      <c r="BB8527" s="6"/>
      <c r="BC8527" s="6"/>
      <c r="BD8527" s="6"/>
      <c r="BE8527" s="6"/>
      <c r="BF8527" s="6"/>
      <c r="BG8527" s="6"/>
      <c r="BH8527" s="6"/>
      <c r="BI8527" s="6"/>
      <c r="BJ8527" s="6"/>
      <c r="BK8527" s="6"/>
      <c r="BL8527" s="6"/>
      <c r="BM8527" s="6"/>
      <c r="BN8527" s="6"/>
      <c r="BO8527" s="6" t="s">
        <v>17919</v>
      </c>
      <c r="BP8527" s="7">
        <v>9522488958</v>
      </c>
      <c r="BQ8527" s="6"/>
      <c r="BR8527" s="6" t="s">
        <v>20075</v>
      </c>
      <c r="BS8527" s="6" t="s">
        <v>14224</v>
      </c>
      <c r="BT8527" s="7">
        <v>175</v>
      </c>
      <c r="BU8527" s="8">
        <v>44154</v>
      </c>
      <c r="BV8527" s="6"/>
      <c r="BW8527" s="6"/>
      <c r="BX8527" s="6"/>
      <c r="BY8527" s="6"/>
      <c r="BZ8527" s="6"/>
      <c r="CA8527" s="6"/>
      <c r="CB8527" s="6"/>
      <c r="CC8527" s="6"/>
      <c r="CD8527" s="6"/>
      <c r="CE8527" s="6"/>
      <c r="CF8527" s="6"/>
      <c r="CG8527" s="6"/>
      <c r="CH8527" s="6"/>
    </row>
    <row r="8528" ht="15.15" spans="1:86">
      <c r="A8528" s="4">
        <v>44154.6334722222</v>
      </c>
      <c r="B8528" s="5" t="s">
        <v>11</v>
      </c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6"/>
      <c r="AX8528" s="6"/>
      <c r="AY8528" s="6"/>
      <c r="AZ8528" s="6"/>
      <c r="BA8528" s="6"/>
      <c r="BB8528" s="6"/>
      <c r="BC8528" s="6"/>
      <c r="BD8528" s="6"/>
      <c r="BE8528" s="6"/>
      <c r="BF8528" s="6"/>
      <c r="BG8528" s="6"/>
      <c r="BH8528" s="6"/>
      <c r="BI8528" s="6"/>
      <c r="BJ8528" s="6"/>
      <c r="BK8528" s="6"/>
      <c r="BL8528" s="6"/>
      <c r="BM8528" s="6"/>
      <c r="BN8528" s="6"/>
      <c r="BO8528" s="6" t="s">
        <v>20076</v>
      </c>
      <c r="BP8528" s="7">
        <v>9217700435</v>
      </c>
      <c r="BQ8528" s="6"/>
      <c r="BR8528" s="6" t="s">
        <v>20077</v>
      </c>
      <c r="BS8528" s="6" t="s">
        <v>14224</v>
      </c>
      <c r="BT8528" s="7">
        <v>175</v>
      </c>
      <c r="BU8528" s="8">
        <v>44154</v>
      </c>
      <c r="BV8528" s="6"/>
      <c r="BW8528" s="6"/>
      <c r="BX8528" s="6"/>
      <c r="BY8528" s="6"/>
      <c r="BZ8528" s="6"/>
      <c r="CA8528" s="6"/>
      <c r="CB8528" s="6"/>
      <c r="CC8528" s="6"/>
      <c r="CD8528" s="6"/>
      <c r="CE8528" s="6"/>
      <c r="CF8528" s="6"/>
      <c r="CG8528" s="6"/>
      <c r="CH8528" s="6"/>
    </row>
    <row r="8529" ht="15.15" spans="1:86">
      <c r="A8529" s="4">
        <v>44154.6340740741</v>
      </c>
      <c r="B8529" s="5" t="s">
        <v>11</v>
      </c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  <c r="BD8529" s="6"/>
      <c r="BE8529" s="6"/>
      <c r="BF8529" s="6"/>
      <c r="BG8529" s="6"/>
      <c r="BH8529" s="6"/>
      <c r="BI8529" s="6"/>
      <c r="BJ8529" s="6"/>
      <c r="BK8529" s="6"/>
      <c r="BL8529" s="6"/>
      <c r="BM8529" s="6"/>
      <c r="BN8529" s="6"/>
      <c r="BO8529" s="6" t="s">
        <v>20076</v>
      </c>
      <c r="BP8529" s="7">
        <v>9217700435</v>
      </c>
      <c r="BQ8529" s="6"/>
      <c r="BR8529" s="6" t="s">
        <v>20078</v>
      </c>
      <c r="BS8529" s="6" t="s">
        <v>14224</v>
      </c>
      <c r="BT8529" s="7">
        <v>175</v>
      </c>
      <c r="BU8529" s="8">
        <v>44154</v>
      </c>
      <c r="BV8529" s="6"/>
      <c r="BW8529" s="6"/>
      <c r="BX8529" s="6"/>
      <c r="BY8529" s="6"/>
      <c r="BZ8529" s="6"/>
      <c r="CA8529" s="6"/>
      <c r="CB8529" s="6"/>
      <c r="CC8529" s="6"/>
      <c r="CD8529" s="6"/>
      <c r="CE8529" s="6"/>
      <c r="CF8529" s="6"/>
      <c r="CG8529" s="6"/>
      <c r="CH8529" s="6"/>
    </row>
    <row r="8530" ht="15.15" spans="1:86">
      <c r="A8530" s="4">
        <v>44154.635162037</v>
      </c>
      <c r="B8530" s="5" t="s">
        <v>11</v>
      </c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  <c r="BD8530" s="6"/>
      <c r="BE8530" s="6"/>
      <c r="BF8530" s="6"/>
      <c r="BG8530" s="6"/>
      <c r="BH8530" s="6"/>
      <c r="BI8530" s="6"/>
      <c r="BJ8530" s="6"/>
      <c r="BK8530" s="6"/>
      <c r="BL8530" s="6"/>
      <c r="BM8530" s="6"/>
      <c r="BN8530" s="6"/>
      <c r="BO8530" s="6" t="s">
        <v>2771</v>
      </c>
      <c r="BP8530" s="7">
        <v>9110169977</v>
      </c>
      <c r="BQ8530" s="6"/>
      <c r="BR8530" s="6" t="s">
        <v>20079</v>
      </c>
      <c r="BS8530" s="6" t="s">
        <v>14224</v>
      </c>
      <c r="BT8530" s="7">
        <v>175</v>
      </c>
      <c r="BU8530" s="8">
        <v>44154</v>
      </c>
      <c r="BV8530" s="6"/>
      <c r="BW8530" s="6"/>
      <c r="BX8530" s="6"/>
      <c r="BY8530" s="6"/>
      <c r="BZ8530" s="6"/>
      <c r="CA8530" s="6"/>
      <c r="CB8530" s="6"/>
      <c r="CC8530" s="6"/>
      <c r="CD8530" s="6"/>
      <c r="CE8530" s="6"/>
      <c r="CF8530" s="6"/>
      <c r="CG8530" s="6"/>
      <c r="CH8530" s="6"/>
    </row>
    <row r="8531" ht="15.15" hidden="1" spans="1:86">
      <c r="A8531" s="4">
        <v>44154.6389351852</v>
      </c>
      <c r="B8531" s="6" t="s">
        <v>80</v>
      </c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  <c r="BD8531" s="6"/>
      <c r="BE8531" s="6"/>
      <c r="BF8531" s="6"/>
      <c r="BG8531" s="6" t="s">
        <v>9746</v>
      </c>
      <c r="BH8531" s="6">
        <v>79658166619</v>
      </c>
      <c r="BI8531" s="6" t="s">
        <v>9748</v>
      </c>
      <c r="BJ8531" s="6" t="s">
        <v>20070</v>
      </c>
      <c r="BK8531" s="6" t="s">
        <v>9749</v>
      </c>
      <c r="BL8531" s="6" t="s">
        <v>18669</v>
      </c>
      <c r="BM8531" s="7">
        <v>201</v>
      </c>
      <c r="BN8531" s="6" t="s">
        <v>712</v>
      </c>
      <c r="BO8531" s="6"/>
      <c r="BP8531" s="6"/>
      <c r="BQ8531" s="6"/>
      <c r="BR8531" s="6"/>
      <c r="BS8531" s="6"/>
      <c r="BT8531" s="6"/>
      <c r="BU8531" s="6"/>
      <c r="BV8531" s="6"/>
      <c r="BW8531" s="6"/>
      <c r="BX8531" s="6"/>
      <c r="BY8531" s="6"/>
      <c r="BZ8531" s="6"/>
      <c r="CA8531" s="6"/>
      <c r="CB8531" s="6"/>
      <c r="CC8531" s="6"/>
      <c r="CD8531" s="6"/>
      <c r="CE8531" s="6"/>
      <c r="CF8531" s="6"/>
      <c r="CG8531" s="6"/>
      <c r="CH8531" s="6"/>
    </row>
    <row r="8532" ht="15.15" spans="1:86">
      <c r="A8532" s="4">
        <v>44154.6420833333</v>
      </c>
      <c r="B8532" s="5" t="s">
        <v>11</v>
      </c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  <c r="BD8532" s="6"/>
      <c r="BE8532" s="6"/>
      <c r="BF8532" s="6"/>
      <c r="BG8532" s="6"/>
      <c r="BH8532" s="6"/>
      <c r="BI8532" s="6"/>
      <c r="BJ8532" s="6"/>
      <c r="BK8532" s="6"/>
      <c r="BL8532" s="6"/>
      <c r="BM8532" s="6"/>
      <c r="BN8532" s="6"/>
      <c r="BO8532" s="6" t="s">
        <v>12557</v>
      </c>
      <c r="BP8532" s="7">
        <v>9218681728</v>
      </c>
      <c r="BQ8532" s="6"/>
      <c r="BR8532" s="6" t="s">
        <v>12559</v>
      </c>
      <c r="BS8532" s="6" t="s">
        <v>14224</v>
      </c>
      <c r="BT8532" s="7">
        <v>175</v>
      </c>
      <c r="BU8532" s="8">
        <v>44154</v>
      </c>
      <c r="BV8532" s="6"/>
      <c r="BW8532" s="6"/>
      <c r="BX8532" s="6"/>
      <c r="BY8532" s="6"/>
      <c r="BZ8532" s="6"/>
      <c r="CA8532" s="6"/>
      <c r="CB8532" s="6"/>
      <c r="CC8532" s="6"/>
      <c r="CD8532" s="6"/>
      <c r="CE8532" s="6"/>
      <c r="CF8532" s="6"/>
      <c r="CG8532" s="6"/>
      <c r="CH8532" s="6"/>
    </row>
    <row r="8533" ht="15.15" hidden="1" spans="1:86">
      <c r="A8533" s="4">
        <v>44154.6558680556</v>
      </c>
      <c r="B8533" s="6" t="s">
        <v>80</v>
      </c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 t="s">
        <v>20080</v>
      </c>
      <c r="BH8533" s="6" t="s">
        <v>20081</v>
      </c>
      <c r="BI8533" s="6" t="s">
        <v>20082</v>
      </c>
      <c r="BJ8533" s="6" t="s">
        <v>20083</v>
      </c>
      <c r="BK8533" s="6" t="s">
        <v>20084</v>
      </c>
      <c r="BL8533" s="6" t="s">
        <v>20085</v>
      </c>
      <c r="BM8533" s="7">
        <v>158</v>
      </c>
      <c r="BN8533" s="6" t="s">
        <v>74</v>
      </c>
      <c r="BO8533" s="6"/>
      <c r="BP8533" s="6"/>
      <c r="BQ8533" s="6"/>
      <c r="BR8533" s="6"/>
      <c r="BS8533" s="6"/>
      <c r="BT8533" s="6"/>
      <c r="BU8533" s="6"/>
      <c r="BV8533" s="6"/>
      <c r="BW8533" s="6"/>
      <c r="BX8533" s="6"/>
      <c r="BY8533" s="6"/>
      <c r="BZ8533" s="6"/>
      <c r="CA8533" s="6"/>
      <c r="CB8533" s="6"/>
      <c r="CC8533" s="6"/>
      <c r="CD8533" s="6"/>
      <c r="CE8533" s="6"/>
      <c r="CF8533" s="6"/>
      <c r="CG8533" s="6"/>
      <c r="CH8533" s="6"/>
    </row>
    <row r="8534" ht="15.15" spans="1:86">
      <c r="A8534" s="4">
        <v>44154.6717939815</v>
      </c>
      <c r="B8534" s="5" t="s">
        <v>11</v>
      </c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 t="s">
        <v>20086</v>
      </c>
      <c r="BP8534" s="6" t="s">
        <v>46</v>
      </c>
      <c r="BQ8534" s="6"/>
      <c r="BR8534" s="6" t="s">
        <v>20087</v>
      </c>
      <c r="BS8534" s="6" t="s">
        <v>11999</v>
      </c>
      <c r="BT8534" s="7">
        <v>311</v>
      </c>
      <c r="BU8534" s="8">
        <v>44154</v>
      </c>
      <c r="BV8534" s="6"/>
      <c r="BW8534" s="6"/>
      <c r="BX8534" s="6"/>
      <c r="BY8534" s="6"/>
      <c r="BZ8534" s="6"/>
      <c r="CA8534" s="6"/>
      <c r="CB8534" s="6"/>
      <c r="CC8534" s="6"/>
      <c r="CD8534" s="6"/>
      <c r="CE8534" s="6"/>
      <c r="CF8534" s="6"/>
      <c r="CG8534" s="6"/>
      <c r="CH8534" s="6"/>
    </row>
    <row r="8535" ht="15.15" hidden="1" spans="1:86">
      <c r="A8535" s="4">
        <v>44154.6723032407</v>
      </c>
      <c r="B8535" s="6" t="s">
        <v>80</v>
      </c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  <c r="BD8535" s="6"/>
      <c r="BE8535" s="6"/>
      <c r="BF8535" s="6"/>
      <c r="BG8535" s="6" t="s">
        <v>13711</v>
      </c>
      <c r="BH8535" s="6">
        <v>79030958772</v>
      </c>
      <c r="BI8535" s="6" t="s">
        <v>13712</v>
      </c>
      <c r="BJ8535" s="6" t="s">
        <v>20088</v>
      </c>
      <c r="BK8535" s="6" t="s">
        <v>20089</v>
      </c>
      <c r="BL8535" s="6" t="s">
        <v>19903</v>
      </c>
      <c r="BM8535" s="7">
        <v>158</v>
      </c>
      <c r="BN8535" s="6" t="s">
        <v>1451</v>
      </c>
      <c r="BO8535" s="6"/>
      <c r="BP8535" s="6"/>
      <c r="BQ8535" s="6"/>
      <c r="BR8535" s="6"/>
      <c r="BS8535" s="6"/>
      <c r="BT8535" s="6"/>
      <c r="BU8535" s="6"/>
      <c r="BV8535" s="6"/>
      <c r="BW8535" s="6"/>
      <c r="BX8535" s="6"/>
      <c r="BY8535" s="6"/>
      <c r="BZ8535" s="6"/>
      <c r="CA8535" s="6"/>
      <c r="CB8535" s="6"/>
      <c r="CC8535" s="6"/>
      <c r="CD8535" s="6"/>
      <c r="CE8535" s="6"/>
      <c r="CF8535" s="6"/>
      <c r="CG8535" s="6"/>
      <c r="CH8535" s="6"/>
    </row>
    <row r="8536" ht="15.15" hidden="1" spans="1:86">
      <c r="A8536" s="4">
        <v>44154.6765393519</v>
      </c>
      <c r="B8536" s="5" t="s">
        <v>192</v>
      </c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6" t="s">
        <v>2039</v>
      </c>
      <c r="BA8536" s="7">
        <v>89213509716</v>
      </c>
      <c r="BB8536" s="6" t="s">
        <v>20090</v>
      </c>
      <c r="BC8536" s="6" t="s">
        <v>2041</v>
      </c>
      <c r="BD8536" s="6" t="s">
        <v>1086</v>
      </c>
      <c r="BE8536" s="7">
        <v>118</v>
      </c>
      <c r="BF8536" s="8">
        <v>44154</v>
      </c>
      <c r="BG8536" s="6"/>
      <c r="BH8536" s="6"/>
      <c r="BI8536" s="6"/>
      <c r="BJ8536" s="6"/>
      <c r="BK8536" s="6"/>
      <c r="BL8536" s="6"/>
      <c r="BM8536" s="6"/>
      <c r="BN8536" s="6"/>
      <c r="BO8536" s="6"/>
      <c r="BP8536" s="6"/>
      <c r="BQ8536" s="6"/>
      <c r="BR8536" s="6"/>
      <c r="BS8536" s="6"/>
      <c r="BT8536" s="6"/>
      <c r="BU8536" s="6"/>
      <c r="BV8536" s="6"/>
      <c r="BW8536" s="6"/>
      <c r="BX8536" s="6"/>
      <c r="BY8536" s="6"/>
      <c r="BZ8536" s="6"/>
      <c r="CA8536" s="6"/>
      <c r="CB8536" s="6"/>
      <c r="CC8536" s="6"/>
      <c r="CD8536" s="6"/>
      <c r="CE8536" s="6"/>
      <c r="CF8536" s="6"/>
      <c r="CG8536" s="6"/>
      <c r="CH8536" s="6"/>
    </row>
    <row r="8537" ht="15.15" hidden="1" spans="1:86">
      <c r="A8537" s="4">
        <v>44154.6777314815</v>
      </c>
      <c r="B8537" s="5" t="s">
        <v>192</v>
      </c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 t="s">
        <v>2039</v>
      </c>
      <c r="BA8537" s="7">
        <v>892133509716</v>
      </c>
      <c r="BB8537" s="6" t="s">
        <v>20091</v>
      </c>
      <c r="BC8537" s="6" t="s">
        <v>20092</v>
      </c>
      <c r="BD8537" s="6" t="s">
        <v>1086</v>
      </c>
      <c r="BE8537" s="7">
        <v>118</v>
      </c>
      <c r="BF8537" s="8">
        <v>44154</v>
      </c>
      <c r="BG8537" s="6"/>
      <c r="BH8537" s="6"/>
      <c r="BI8537" s="6"/>
      <c r="BJ8537" s="6"/>
      <c r="BK8537" s="6"/>
      <c r="BL8537" s="6"/>
      <c r="BM8537" s="6"/>
      <c r="BN8537" s="6"/>
      <c r="BO8537" s="6"/>
      <c r="BP8537" s="6"/>
      <c r="BQ8537" s="6"/>
      <c r="BR8537" s="6"/>
      <c r="BS8537" s="6"/>
      <c r="BT8537" s="6"/>
      <c r="BU8537" s="6"/>
      <c r="BV8537" s="6"/>
      <c r="BW8537" s="6"/>
      <c r="BX8537" s="6"/>
      <c r="BY8537" s="6"/>
      <c r="BZ8537" s="6"/>
      <c r="CA8537" s="6"/>
      <c r="CB8537" s="6"/>
      <c r="CC8537" s="6"/>
      <c r="CD8537" s="6"/>
      <c r="CE8537" s="6"/>
      <c r="CF8537" s="6"/>
      <c r="CG8537" s="6"/>
      <c r="CH8537" s="6"/>
    </row>
    <row r="8538" ht="15.15" hidden="1" spans="1:86">
      <c r="A8538" s="4">
        <v>44154.678599537</v>
      </c>
      <c r="B8538" s="6" t="s">
        <v>80</v>
      </c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  <c r="BD8538" s="6"/>
      <c r="BE8538" s="6"/>
      <c r="BF8538" s="6"/>
      <c r="BG8538" s="6" t="s">
        <v>12523</v>
      </c>
      <c r="BH8538" s="6">
        <v>79219333288</v>
      </c>
      <c r="BI8538" s="6" t="s">
        <v>12524</v>
      </c>
      <c r="BJ8538" s="6" t="s">
        <v>20093</v>
      </c>
      <c r="BK8538" s="6" t="s">
        <v>20094</v>
      </c>
      <c r="BL8538" s="6" t="s">
        <v>1631</v>
      </c>
      <c r="BM8538" s="7">
        <v>124</v>
      </c>
      <c r="BN8538" s="6" t="s">
        <v>74</v>
      </c>
      <c r="BO8538" s="6"/>
      <c r="BP8538" s="6"/>
      <c r="BQ8538" s="6"/>
      <c r="BR8538" s="6"/>
      <c r="BS8538" s="6"/>
      <c r="BT8538" s="6"/>
      <c r="BU8538" s="6"/>
      <c r="BV8538" s="6"/>
      <c r="BW8538" s="6"/>
      <c r="BX8538" s="6"/>
      <c r="BY8538" s="6"/>
      <c r="BZ8538" s="6"/>
      <c r="CA8538" s="6"/>
      <c r="CB8538" s="6"/>
      <c r="CC8538" s="6"/>
      <c r="CD8538" s="6"/>
      <c r="CE8538" s="6"/>
      <c r="CF8538" s="6"/>
      <c r="CG8538" s="6"/>
      <c r="CH8538" s="6"/>
    </row>
    <row r="8539" ht="15.15" hidden="1" spans="1:86">
      <c r="A8539" s="4">
        <v>44154.6801967593</v>
      </c>
      <c r="B8539" s="5" t="s">
        <v>192</v>
      </c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6" t="s">
        <v>20095</v>
      </c>
      <c r="BA8539" s="7">
        <v>89522344566</v>
      </c>
      <c r="BB8539" s="6" t="s">
        <v>20096</v>
      </c>
      <c r="BC8539" s="6" t="s">
        <v>20097</v>
      </c>
      <c r="BD8539" s="6" t="s">
        <v>1086</v>
      </c>
      <c r="BE8539" s="7">
        <v>118</v>
      </c>
      <c r="BF8539" s="8">
        <v>44154</v>
      </c>
      <c r="BG8539" s="6"/>
      <c r="BH8539" s="6"/>
      <c r="BI8539" s="6"/>
      <c r="BJ8539" s="6"/>
      <c r="BK8539" s="6"/>
      <c r="BL8539" s="6"/>
      <c r="BM8539" s="6"/>
      <c r="BN8539" s="6"/>
      <c r="BO8539" s="6"/>
      <c r="BP8539" s="6"/>
      <c r="BQ8539" s="6"/>
      <c r="BR8539" s="6"/>
      <c r="BS8539" s="6"/>
      <c r="BT8539" s="6"/>
      <c r="BU8539" s="6"/>
      <c r="BV8539" s="6"/>
      <c r="BW8539" s="6"/>
      <c r="BX8539" s="6"/>
      <c r="BY8539" s="6"/>
      <c r="BZ8539" s="6"/>
      <c r="CA8539" s="6"/>
      <c r="CB8539" s="6"/>
      <c r="CC8539" s="6"/>
      <c r="CD8539" s="6"/>
      <c r="CE8539" s="6"/>
      <c r="CF8539" s="6"/>
      <c r="CG8539" s="6"/>
      <c r="CH8539" s="6"/>
    </row>
    <row r="8540" ht="15.15" hidden="1" spans="1:86">
      <c r="A8540" s="4">
        <v>44154.6820601852</v>
      </c>
      <c r="B8540" s="5" t="s">
        <v>192</v>
      </c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6" t="s">
        <v>15453</v>
      </c>
      <c r="BA8540" s="7">
        <v>89117677056</v>
      </c>
      <c r="BB8540" s="6" t="s">
        <v>20098</v>
      </c>
      <c r="BC8540" s="6" t="s">
        <v>20099</v>
      </c>
      <c r="BD8540" s="6" t="s">
        <v>1086</v>
      </c>
      <c r="BE8540" s="7">
        <v>121</v>
      </c>
      <c r="BF8540" s="8">
        <v>44154</v>
      </c>
      <c r="BG8540" s="6"/>
      <c r="BH8540" s="6"/>
      <c r="BI8540" s="6"/>
      <c r="BJ8540" s="6"/>
      <c r="BK8540" s="6"/>
      <c r="BL8540" s="6"/>
      <c r="BM8540" s="6"/>
      <c r="BN8540" s="6"/>
      <c r="BO8540" s="6"/>
      <c r="BP8540" s="6"/>
      <c r="BQ8540" s="6"/>
      <c r="BR8540" s="6"/>
      <c r="BS8540" s="6"/>
      <c r="BT8540" s="6"/>
      <c r="BU8540" s="6"/>
      <c r="BV8540" s="6"/>
      <c r="BW8540" s="6"/>
      <c r="BX8540" s="6"/>
      <c r="BY8540" s="6"/>
      <c r="BZ8540" s="6"/>
      <c r="CA8540" s="6"/>
      <c r="CB8540" s="6"/>
      <c r="CC8540" s="6"/>
      <c r="CD8540" s="6"/>
      <c r="CE8540" s="6"/>
      <c r="CF8540" s="6"/>
      <c r="CG8540" s="6"/>
      <c r="CH8540" s="6"/>
    </row>
    <row r="8541" ht="15.15" hidden="1" spans="1:86">
      <c r="A8541" s="4">
        <v>44154.689375</v>
      </c>
      <c r="B8541" s="5" t="s">
        <v>192</v>
      </c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6" t="s">
        <v>20100</v>
      </c>
      <c r="BA8541" s="7">
        <v>89219523833</v>
      </c>
      <c r="BB8541" s="6" t="s">
        <v>20101</v>
      </c>
      <c r="BC8541" s="6" t="s">
        <v>20102</v>
      </c>
      <c r="BD8541" s="6" t="s">
        <v>1086</v>
      </c>
      <c r="BE8541" s="7">
        <v>121</v>
      </c>
      <c r="BF8541" s="8">
        <v>44154</v>
      </c>
      <c r="BG8541" s="6"/>
      <c r="BH8541" s="6"/>
      <c r="BI8541" s="6"/>
      <c r="BJ8541" s="6"/>
      <c r="BK8541" s="6"/>
      <c r="BL8541" s="6"/>
      <c r="BM8541" s="6"/>
      <c r="BN8541" s="6"/>
      <c r="BO8541" s="6"/>
      <c r="BP8541" s="6"/>
      <c r="BQ8541" s="6"/>
      <c r="BR8541" s="6"/>
      <c r="BS8541" s="6"/>
      <c r="BT8541" s="6"/>
      <c r="BU8541" s="6"/>
      <c r="BV8541" s="6"/>
      <c r="BW8541" s="6"/>
      <c r="BX8541" s="6"/>
      <c r="BY8541" s="6"/>
      <c r="BZ8541" s="6"/>
      <c r="CA8541" s="6"/>
      <c r="CB8541" s="6"/>
      <c r="CC8541" s="6"/>
      <c r="CD8541" s="6"/>
      <c r="CE8541" s="6"/>
      <c r="CF8541" s="6"/>
      <c r="CG8541" s="6"/>
      <c r="CH8541" s="6"/>
    </row>
    <row r="8542" ht="15.15" hidden="1" spans="1:86">
      <c r="A8542" s="4">
        <v>44154.6906134259</v>
      </c>
      <c r="B8542" s="5" t="s">
        <v>192</v>
      </c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6" t="s">
        <v>15896</v>
      </c>
      <c r="BA8542" s="7">
        <v>89052267809</v>
      </c>
      <c r="BB8542" s="6" t="s">
        <v>15897</v>
      </c>
      <c r="BC8542" s="6" t="s">
        <v>15898</v>
      </c>
      <c r="BD8542" s="6" t="s">
        <v>1086</v>
      </c>
      <c r="BE8542" s="7">
        <v>121</v>
      </c>
      <c r="BF8542" s="8">
        <v>44154</v>
      </c>
      <c r="BG8542" s="6"/>
      <c r="BH8542" s="6"/>
      <c r="BI8542" s="6"/>
      <c r="BJ8542" s="6"/>
      <c r="BK8542" s="6"/>
      <c r="BL8542" s="6"/>
      <c r="BM8542" s="6"/>
      <c r="BN8542" s="6"/>
      <c r="BO8542" s="6"/>
      <c r="BP8542" s="6"/>
      <c r="BQ8542" s="6"/>
      <c r="BR8542" s="6"/>
      <c r="BS8542" s="6"/>
      <c r="BT8542" s="6"/>
      <c r="BU8542" s="6"/>
      <c r="BV8542" s="6"/>
      <c r="BW8542" s="6"/>
      <c r="BX8542" s="6"/>
      <c r="BY8542" s="6"/>
      <c r="BZ8542" s="6"/>
      <c r="CA8542" s="6"/>
      <c r="CB8542" s="6"/>
      <c r="CC8542" s="6"/>
      <c r="CD8542" s="6"/>
      <c r="CE8542" s="6"/>
      <c r="CF8542" s="6"/>
      <c r="CG8542" s="6"/>
      <c r="CH8542" s="6"/>
    </row>
    <row r="8543" ht="15.15" hidden="1" spans="1:86">
      <c r="A8543" s="4">
        <v>44154.6909027778</v>
      </c>
      <c r="B8543" s="6" t="s">
        <v>80</v>
      </c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  <c r="BD8543" s="6"/>
      <c r="BE8543" s="6"/>
      <c r="BF8543" s="6"/>
      <c r="BG8543" s="6" t="s">
        <v>926</v>
      </c>
      <c r="BH8543" s="6">
        <v>79313596870</v>
      </c>
      <c r="BI8543" s="6" t="s">
        <v>927</v>
      </c>
      <c r="BJ8543" s="6" t="s">
        <v>950</v>
      </c>
      <c r="BK8543" s="6" t="s">
        <v>928</v>
      </c>
      <c r="BL8543" s="6" t="s">
        <v>1168</v>
      </c>
      <c r="BM8543" s="7">
        <v>142</v>
      </c>
      <c r="BN8543" s="6" t="s">
        <v>8031</v>
      </c>
      <c r="BO8543" s="6"/>
      <c r="BP8543" s="6"/>
      <c r="BQ8543" s="6"/>
      <c r="BR8543" s="6"/>
      <c r="BS8543" s="6"/>
      <c r="BT8543" s="6"/>
      <c r="BU8543" s="6"/>
      <c r="BV8543" s="6"/>
      <c r="BW8543" s="6"/>
      <c r="BX8543" s="6"/>
      <c r="BY8543" s="6"/>
      <c r="BZ8543" s="6"/>
      <c r="CA8543" s="6"/>
      <c r="CB8543" s="6"/>
      <c r="CC8543" s="6"/>
      <c r="CD8543" s="6"/>
      <c r="CE8543" s="6"/>
      <c r="CF8543" s="6"/>
      <c r="CG8543" s="6"/>
      <c r="CH8543" s="6"/>
    </row>
    <row r="8544" ht="15.15" hidden="1" spans="1:86">
      <c r="A8544" s="4">
        <v>44154.692650463</v>
      </c>
      <c r="B8544" s="5" t="s">
        <v>192</v>
      </c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6" t="s">
        <v>5543</v>
      </c>
      <c r="BA8544" s="7">
        <v>89213422963</v>
      </c>
      <c r="BB8544" s="6" t="s">
        <v>5544</v>
      </c>
      <c r="BC8544" s="6" t="s">
        <v>20103</v>
      </c>
      <c r="BD8544" s="6" t="s">
        <v>1086</v>
      </c>
      <c r="BE8544" s="7">
        <v>121</v>
      </c>
      <c r="BF8544" s="8">
        <v>44154</v>
      </c>
      <c r="BG8544" s="6"/>
      <c r="BH8544" s="6"/>
      <c r="BI8544" s="6"/>
      <c r="BJ8544" s="6"/>
      <c r="BK8544" s="6"/>
      <c r="BL8544" s="6"/>
      <c r="BM8544" s="6"/>
      <c r="BN8544" s="6"/>
      <c r="BO8544" s="6"/>
      <c r="BP8544" s="6"/>
      <c r="BQ8544" s="6"/>
      <c r="BR8544" s="6"/>
      <c r="BS8544" s="6"/>
      <c r="BT8544" s="6"/>
      <c r="BU8544" s="6"/>
      <c r="BV8544" s="6"/>
      <c r="BW8544" s="6"/>
      <c r="BX8544" s="6"/>
      <c r="BY8544" s="6"/>
      <c r="BZ8544" s="6"/>
      <c r="CA8544" s="6"/>
      <c r="CB8544" s="6"/>
      <c r="CC8544" s="6"/>
      <c r="CD8544" s="6"/>
      <c r="CE8544" s="6"/>
      <c r="CF8544" s="6"/>
      <c r="CG8544" s="6"/>
      <c r="CH8544" s="6"/>
    </row>
    <row r="8545" ht="15.15" hidden="1" spans="1:86">
      <c r="A8545" s="4">
        <v>44154.6941666667</v>
      </c>
      <c r="B8545" s="5" t="s">
        <v>192</v>
      </c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6" t="s">
        <v>20104</v>
      </c>
      <c r="BA8545" s="7">
        <v>89117922270</v>
      </c>
      <c r="BB8545" s="6" t="s">
        <v>20105</v>
      </c>
      <c r="BC8545" s="6" t="s">
        <v>20106</v>
      </c>
      <c r="BD8545" s="6" t="s">
        <v>1086</v>
      </c>
      <c r="BE8545" s="7">
        <v>121</v>
      </c>
      <c r="BF8545" s="8">
        <v>44154</v>
      </c>
      <c r="BG8545" s="6"/>
      <c r="BH8545" s="6"/>
      <c r="BI8545" s="6"/>
      <c r="BJ8545" s="6"/>
      <c r="BK8545" s="6"/>
      <c r="BL8545" s="6"/>
      <c r="BM8545" s="6"/>
      <c r="BN8545" s="6"/>
      <c r="BO8545" s="6"/>
      <c r="BP8545" s="6"/>
      <c r="BQ8545" s="6"/>
      <c r="BR8545" s="6"/>
      <c r="BS8545" s="6"/>
      <c r="BT8545" s="6"/>
      <c r="BU8545" s="6"/>
      <c r="BV8545" s="6"/>
      <c r="BW8545" s="6"/>
      <c r="BX8545" s="6"/>
      <c r="BY8545" s="6"/>
      <c r="BZ8545" s="6"/>
      <c r="CA8545" s="6"/>
      <c r="CB8545" s="6"/>
      <c r="CC8545" s="6"/>
      <c r="CD8545" s="6"/>
      <c r="CE8545" s="6"/>
      <c r="CF8545" s="6"/>
      <c r="CG8545" s="6"/>
      <c r="CH8545" s="6"/>
    </row>
    <row r="8546" ht="15.15" hidden="1" spans="1:86">
      <c r="A8546" s="4">
        <v>44154.6956944444</v>
      </c>
      <c r="B8546" s="6" t="s">
        <v>15</v>
      </c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 t="s">
        <v>20107</v>
      </c>
      <c r="AF8546" s="6">
        <v>79219323530</v>
      </c>
      <c r="AG8546" s="6" t="s">
        <v>20108</v>
      </c>
      <c r="AH8546" s="6" t="s">
        <v>20109</v>
      </c>
      <c r="AI8546" s="6" t="s">
        <v>20110</v>
      </c>
      <c r="AJ8546" s="7">
        <v>102</v>
      </c>
      <c r="AK8546" s="6" t="s">
        <v>20</v>
      </c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  <c r="BD8546" s="6"/>
      <c r="BE8546" s="6"/>
      <c r="BF8546" s="6"/>
      <c r="BG8546" s="6"/>
      <c r="BH8546" s="6"/>
      <c r="BI8546" s="6"/>
      <c r="BJ8546" s="6"/>
      <c r="BK8546" s="6"/>
      <c r="BL8546" s="6"/>
      <c r="BM8546" s="6"/>
      <c r="BN8546" s="6"/>
      <c r="BO8546" s="6"/>
      <c r="BP8546" s="6"/>
      <c r="BQ8546" s="6"/>
      <c r="BR8546" s="6"/>
      <c r="BS8546" s="6"/>
      <c r="BT8546" s="6"/>
      <c r="BU8546" s="6"/>
      <c r="BV8546" s="6"/>
      <c r="BW8546" s="6"/>
      <c r="BX8546" s="6"/>
      <c r="BY8546" s="6"/>
      <c r="BZ8546" s="6"/>
      <c r="CA8546" s="6"/>
      <c r="CB8546" s="6"/>
      <c r="CC8546" s="6"/>
      <c r="CD8546" s="6"/>
      <c r="CE8546" s="6"/>
      <c r="CF8546" s="6"/>
      <c r="CG8546" s="6"/>
      <c r="CH8546" s="6"/>
    </row>
    <row r="8547" ht="15.15" hidden="1" spans="1:86">
      <c r="A8547" s="4">
        <v>44154.6960532407</v>
      </c>
      <c r="B8547" s="5" t="s">
        <v>192</v>
      </c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6" t="s">
        <v>20111</v>
      </c>
      <c r="BA8547" s="7">
        <v>89219926853</v>
      </c>
      <c r="BB8547" s="6" t="s">
        <v>20112</v>
      </c>
      <c r="BC8547" s="6" t="s">
        <v>20113</v>
      </c>
      <c r="BD8547" s="6" t="s">
        <v>1086</v>
      </c>
      <c r="BE8547" s="7">
        <v>121</v>
      </c>
      <c r="BF8547" s="8">
        <v>44154</v>
      </c>
      <c r="BG8547" s="6"/>
      <c r="BH8547" s="6"/>
      <c r="BI8547" s="6"/>
      <c r="BJ8547" s="6"/>
      <c r="BK8547" s="6"/>
      <c r="BL8547" s="6"/>
      <c r="BM8547" s="6"/>
      <c r="BN8547" s="6"/>
      <c r="BO8547" s="6"/>
      <c r="BP8547" s="6"/>
      <c r="BQ8547" s="6"/>
      <c r="BR8547" s="6"/>
      <c r="BS8547" s="6"/>
      <c r="BT8547" s="6"/>
      <c r="BU8547" s="6"/>
      <c r="BV8547" s="6"/>
      <c r="BW8547" s="6"/>
      <c r="BX8547" s="6"/>
      <c r="BY8547" s="6"/>
      <c r="BZ8547" s="6"/>
      <c r="CA8547" s="6"/>
      <c r="CB8547" s="6"/>
      <c r="CC8547" s="6"/>
      <c r="CD8547" s="6"/>
      <c r="CE8547" s="6"/>
      <c r="CF8547" s="6"/>
      <c r="CG8547" s="6"/>
      <c r="CH8547" s="6"/>
    </row>
    <row r="8548" ht="15.15" hidden="1" spans="1:86">
      <c r="A8548" s="4">
        <v>44154.6983101852</v>
      </c>
      <c r="B8548" s="5" t="s">
        <v>192</v>
      </c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6" t="s">
        <v>20114</v>
      </c>
      <c r="BA8548" s="7">
        <v>89533445911</v>
      </c>
      <c r="BB8548" s="6"/>
      <c r="BC8548" s="6" t="s">
        <v>20115</v>
      </c>
      <c r="BD8548" s="6" t="s">
        <v>1086</v>
      </c>
      <c r="BE8548" s="7">
        <v>121</v>
      </c>
      <c r="BF8548" s="8">
        <v>44154</v>
      </c>
      <c r="BG8548" s="6"/>
      <c r="BH8548" s="6"/>
      <c r="BI8548" s="6"/>
      <c r="BJ8548" s="6"/>
      <c r="BK8548" s="6"/>
      <c r="BL8548" s="6"/>
      <c r="BM8548" s="6"/>
      <c r="BN8548" s="6"/>
      <c r="BO8548" s="6"/>
      <c r="BP8548" s="6"/>
      <c r="BQ8548" s="6"/>
      <c r="BR8548" s="6"/>
      <c r="BS8548" s="6"/>
      <c r="BT8548" s="6"/>
      <c r="BU8548" s="6"/>
      <c r="BV8548" s="6"/>
      <c r="BW8548" s="6"/>
      <c r="BX8548" s="6"/>
      <c r="BY8548" s="6"/>
      <c r="BZ8548" s="6"/>
      <c r="CA8548" s="6"/>
      <c r="CB8548" s="6"/>
      <c r="CC8548" s="6"/>
      <c r="CD8548" s="6"/>
      <c r="CE8548" s="6"/>
      <c r="CF8548" s="6"/>
      <c r="CG8548" s="6"/>
      <c r="CH8548" s="6"/>
    </row>
    <row r="8549" ht="15.15" hidden="1" spans="1:86">
      <c r="A8549" s="4">
        <v>44154.6998842593</v>
      </c>
      <c r="B8549" s="6" t="s">
        <v>15</v>
      </c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 t="s">
        <v>20116</v>
      </c>
      <c r="AF8549" s="6" t="s">
        <v>20117</v>
      </c>
      <c r="AG8549" s="6" t="s">
        <v>20118</v>
      </c>
      <c r="AH8549" s="6" t="s">
        <v>20119</v>
      </c>
      <c r="AI8549" s="6" t="s">
        <v>447</v>
      </c>
      <c r="AJ8549" s="7">
        <v>110</v>
      </c>
      <c r="AK8549" s="6" t="s">
        <v>20</v>
      </c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  <c r="BD8549" s="6"/>
      <c r="BE8549" s="6"/>
      <c r="BF8549" s="6"/>
      <c r="BG8549" s="6"/>
      <c r="BH8549" s="6"/>
      <c r="BI8549" s="6"/>
      <c r="BJ8549" s="6"/>
      <c r="BK8549" s="6"/>
      <c r="BL8549" s="6"/>
      <c r="BM8549" s="6"/>
      <c r="BN8549" s="6"/>
      <c r="BO8549" s="6"/>
      <c r="BP8549" s="6"/>
      <c r="BQ8549" s="6"/>
      <c r="BR8549" s="6"/>
      <c r="BS8549" s="6"/>
      <c r="BT8549" s="6"/>
      <c r="BU8549" s="6"/>
      <c r="BV8549" s="6"/>
      <c r="BW8549" s="6"/>
      <c r="BX8549" s="6"/>
      <c r="BY8549" s="6"/>
      <c r="BZ8549" s="6"/>
      <c r="CA8549" s="6"/>
      <c r="CB8549" s="6"/>
      <c r="CC8549" s="6"/>
      <c r="CD8549" s="6"/>
      <c r="CE8549" s="6"/>
      <c r="CF8549" s="6"/>
      <c r="CG8549" s="6"/>
      <c r="CH8549" s="6"/>
    </row>
    <row r="8550" ht="15.15" hidden="1" spans="1:86">
      <c r="A8550" s="4">
        <v>44154.7007638889</v>
      </c>
      <c r="B8550" s="6" t="s">
        <v>15</v>
      </c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 t="s">
        <v>20120</v>
      </c>
      <c r="AF8550" s="7">
        <v>89811888202</v>
      </c>
      <c r="AG8550" s="6" t="s">
        <v>20121</v>
      </c>
      <c r="AH8550" s="6" t="s">
        <v>20122</v>
      </c>
      <c r="AI8550" s="6" t="s">
        <v>447</v>
      </c>
      <c r="AJ8550" s="7">
        <v>110</v>
      </c>
      <c r="AK8550" s="6" t="s">
        <v>20</v>
      </c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  <c r="BD8550" s="6"/>
      <c r="BE8550" s="6"/>
      <c r="BF8550" s="6"/>
      <c r="BG8550" s="6"/>
      <c r="BH8550" s="6"/>
      <c r="BI8550" s="6"/>
      <c r="BJ8550" s="6"/>
      <c r="BK8550" s="6"/>
      <c r="BL8550" s="6"/>
      <c r="BM8550" s="6"/>
      <c r="BN8550" s="6"/>
      <c r="BO8550" s="6"/>
      <c r="BP8550" s="6"/>
      <c r="BQ8550" s="6"/>
      <c r="BR8550" s="6"/>
      <c r="BS8550" s="6"/>
      <c r="BT8550" s="6"/>
      <c r="BU8550" s="6"/>
      <c r="BV8550" s="6"/>
      <c r="BW8550" s="6"/>
      <c r="BX8550" s="6"/>
      <c r="BY8550" s="6"/>
      <c r="BZ8550" s="6"/>
      <c r="CA8550" s="6"/>
      <c r="CB8550" s="6"/>
      <c r="CC8550" s="6"/>
      <c r="CD8550" s="6"/>
      <c r="CE8550" s="6"/>
      <c r="CF8550" s="6"/>
      <c r="CG8550" s="6"/>
      <c r="CH8550" s="6"/>
    </row>
    <row r="8551" ht="15.15" spans="1:86">
      <c r="A8551" s="4">
        <v>44154.7008680556</v>
      </c>
      <c r="B8551" s="5" t="s">
        <v>11</v>
      </c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  <c r="BD8551" s="6"/>
      <c r="BE8551" s="6"/>
      <c r="BF8551" s="6"/>
      <c r="BG8551" s="6"/>
      <c r="BH8551" s="6"/>
      <c r="BI8551" s="6"/>
      <c r="BJ8551" s="6"/>
      <c r="BK8551" s="6"/>
      <c r="BL8551" s="6"/>
      <c r="BM8551" s="6"/>
      <c r="BN8551" s="6"/>
      <c r="BO8551" s="6" t="s">
        <v>20123</v>
      </c>
      <c r="BP8551" s="7">
        <v>89217858804</v>
      </c>
      <c r="BQ8551" s="6" t="s">
        <v>20124</v>
      </c>
      <c r="BR8551" s="6" t="s">
        <v>20125</v>
      </c>
      <c r="BS8551" s="6" t="s">
        <v>2285</v>
      </c>
      <c r="BT8551" s="7">
        <v>149</v>
      </c>
      <c r="BU8551" s="8">
        <v>44154</v>
      </c>
      <c r="BV8551" s="6"/>
      <c r="BW8551" s="6"/>
      <c r="BX8551" s="6"/>
      <c r="BY8551" s="6"/>
      <c r="BZ8551" s="6"/>
      <c r="CA8551" s="6"/>
      <c r="CB8551" s="6"/>
      <c r="CC8551" s="6"/>
      <c r="CD8551" s="6"/>
      <c r="CE8551" s="6"/>
      <c r="CF8551" s="6"/>
      <c r="CG8551" s="6"/>
      <c r="CH8551" s="6"/>
    </row>
    <row r="8552" ht="15.15" hidden="1" spans="1:86">
      <c r="A8552" s="4">
        <v>44154.7009259259</v>
      </c>
      <c r="B8552" s="5" t="s">
        <v>192</v>
      </c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6" t="s">
        <v>20126</v>
      </c>
      <c r="BA8552" s="7">
        <v>89213496072</v>
      </c>
      <c r="BB8552" s="6" t="s">
        <v>20127</v>
      </c>
      <c r="BC8552" s="6" t="s">
        <v>20128</v>
      </c>
      <c r="BD8552" s="6" t="s">
        <v>1086</v>
      </c>
      <c r="BE8552" s="7">
        <v>121</v>
      </c>
      <c r="BF8552" s="8">
        <v>44154</v>
      </c>
      <c r="BG8552" s="6"/>
      <c r="BH8552" s="6"/>
      <c r="BI8552" s="6"/>
      <c r="BJ8552" s="6"/>
      <c r="BK8552" s="6"/>
      <c r="BL8552" s="6"/>
      <c r="BM8552" s="6"/>
      <c r="BN8552" s="6"/>
      <c r="BO8552" s="6"/>
      <c r="BP8552" s="6"/>
      <c r="BQ8552" s="6"/>
      <c r="BR8552" s="6"/>
      <c r="BS8552" s="6"/>
      <c r="BT8552" s="6"/>
      <c r="BU8552" s="6"/>
      <c r="BV8552" s="6"/>
      <c r="BW8552" s="6"/>
      <c r="BX8552" s="6"/>
      <c r="BY8552" s="6"/>
      <c r="BZ8552" s="6"/>
      <c r="CA8552" s="6"/>
      <c r="CB8552" s="6"/>
      <c r="CC8552" s="6"/>
      <c r="CD8552" s="6"/>
      <c r="CE8552" s="6"/>
      <c r="CF8552" s="6"/>
      <c r="CG8552" s="6"/>
      <c r="CH8552" s="6"/>
    </row>
    <row r="8553" ht="15.15" hidden="1" spans="1:86">
      <c r="A8553" s="4">
        <v>44154.7018055556</v>
      </c>
      <c r="B8553" s="6" t="s">
        <v>15</v>
      </c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 t="s">
        <v>20129</v>
      </c>
      <c r="AF8553" s="6">
        <v>79119448704</v>
      </c>
      <c r="AG8553" s="6" t="s">
        <v>20130</v>
      </c>
      <c r="AH8553" s="6" t="s">
        <v>20131</v>
      </c>
      <c r="AI8553" s="6" t="s">
        <v>20132</v>
      </c>
      <c r="AJ8553" s="7">
        <v>302</v>
      </c>
      <c r="AK8553" s="6" t="s">
        <v>20</v>
      </c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  <c r="BD8553" s="6"/>
      <c r="BE8553" s="6"/>
      <c r="BF8553" s="6"/>
      <c r="BG8553" s="6"/>
      <c r="BH8553" s="6"/>
      <c r="BI8553" s="6"/>
      <c r="BJ8553" s="6"/>
      <c r="BK8553" s="6"/>
      <c r="BL8553" s="6"/>
      <c r="BM8553" s="6"/>
      <c r="BN8553" s="6"/>
      <c r="BO8553" s="6"/>
      <c r="BP8553" s="6"/>
      <c r="BQ8553" s="6"/>
      <c r="BR8553" s="6"/>
      <c r="BS8553" s="6"/>
      <c r="BT8553" s="6"/>
      <c r="BU8553" s="6"/>
      <c r="BV8553" s="6"/>
      <c r="BW8553" s="6"/>
      <c r="BX8553" s="6"/>
      <c r="BY8553" s="6"/>
      <c r="BZ8553" s="6"/>
      <c r="CA8553" s="6"/>
      <c r="CB8553" s="6"/>
      <c r="CC8553" s="6"/>
      <c r="CD8553" s="6"/>
      <c r="CE8553" s="6"/>
      <c r="CF8553" s="6"/>
      <c r="CG8553" s="6"/>
      <c r="CH8553" s="6"/>
    </row>
    <row r="8554" ht="15.15" hidden="1" spans="1:86">
      <c r="A8554" s="4">
        <v>44154.7024074074</v>
      </c>
      <c r="B8554" s="5" t="s">
        <v>192</v>
      </c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6" t="s">
        <v>20133</v>
      </c>
      <c r="BA8554" s="7">
        <v>89215712606</v>
      </c>
      <c r="BB8554" s="6" t="s">
        <v>20134</v>
      </c>
      <c r="BC8554" s="6" t="s">
        <v>20135</v>
      </c>
      <c r="BD8554" s="6" t="s">
        <v>1086</v>
      </c>
      <c r="BE8554" s="7">
        <v>121</v>
      </c>
      <c r="BF8554" s="8">
        <v>44154</v>
      </c>
      <c r="BG8554" s="6"/>
      <c r="BH8554" s="6"/>
      <c r="BI8554" s="6"/>
      <c r="BJ8554" s="6"/>
      <c r="BK8554" s="6"/>
      <c r="BL8554" s="6"/>
      <c r="BM8554" s="6"/>
      <c r="BN8554" s="6"/>
      <c r="BO8554" s="6"/>
      <c r="BP8554" s="6"/>
      <c r="BQ8554" s="6"/>
      <c r="BR8554" s="6"/>
      <c r="BS8554" s="6"/>
      <c r="BT8554" s="6"/>
      <c r="BU8554" s="6"/>
      <c r="BV8554" s="6"/>
      <c r="BW8554" s="6"/>
      <c r="BX8554" s="6"/>
      <c r="BY8554" s="6"/>
      <c r="BZ8554" s="6"/>
      <c r="CA8554" s="6"/>
      <c r="CB8554" s="6"/>
      <c r="CC8554" s="6"/>
      <c r="CD8554" s="6"/>
      <c r="CE8554" s="6"/>
      <c r="CF8554" s="6"/>
      <c r="CG8554" s="6"/>
      <c r="CH8554" s="6"/>
    </row>
    <row r="8555" ht="15.15" hidden="1" spans="1:86">
      <c r="A8555" s="4">
        <v>44154.7056597222</v>
      </c>
      <c r="B8555" s="5" t="s">
        <v>192</v>
      </c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6" t="s">
        <v>2933</v>
      </c>
      <c r="BA8555" s="7">
        <v>8911735987</v>
      </c>
      <c r="BB8555" s="6" t="s">
        <v>20136</v>
      </c>
      <c r="BC8555" s="6" t="s">
        <v>17330</v>
      </c>
      <c r="BD8555" s="6" t="s">
        <v>1086</v>
      </c>
      <c r="BE8555" s="7">
        <v>121</v>
      </c>
      <c r="BF8555" s="8">
        <v>44154</v>
      </c>
      <c r="BG8555" s="6"/>
      <c r="BH8555" s="6"/>
      <c r="BI8555" s="6"/>
      <c r="BJ8555" s="6"/>
      <c r="BK8555" s="6"/>
      <c r="BL8555" s="6"/>
      <c r="BM8555" s="6"/>
      <c r="BN8555" s="6"/>
      <c r="BO8555" s="6"/>
      <c r="BP8555" s="6"/>
      <c r="BQ8555" s="6"/>
      <c r="BR8555" s="6"/>
      <c r="BS8555" s="6"/>
      <c r="BT8555" s="6"/>
      <c r="BU8555" s="6"/>
      <c r="BV8555" s="6"/>
      <c r="BW8555" s="6"/>
      <c r="BX8555" s="6"/>
      <c r="BY8555" s="6"/>
      <c r="BZ8555" s="6"/>
      <c r="CA8555" s="6"/>
      <c r="CB8555" s="6"/>
      <c r="CC8555" s="6"/>
      <c r="CD8555" s="6"/>
      <c r="CE8555" s="6"/>
      <c r="CF8555" s="6"/>
      <c r="CG8555" s="6"/>
      <c r="CH8555" s="6"/>
    </row>
    <row r="8556" ht="15.15" hidden="1" spans="1:86">
      <c r="A8556" s="4">
        <v>44154.7071875</v>
      </c>
      <c r="B8556" s="6" t="s">
        <v>15</v>
      </c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 t="s">
        <v>4327</v>
      </c>
      <c r="AF8556" s="6" t="s">
        <v>20137</v>
      </c>
      <c r="AG8556" s="6" t="s">
        <v>4328</v>
      </c>
      <c r="AH8556" s="6" t="s">
        <v>20138</v>
      </c>
      <c r="AI8556" s="6" t="s">
        <v>226</v>
      </c>
      <c r="AJ8556" s="7">
        <v>110</v>
      </c>
      <c r="AK8556" s="6" t="s">
        <v>20</v>
      </c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  <c r="BD8556" s="6"/>
      <c r="BE8556" s="6"/>
      <c r="BF8556" s="6"/>
      <c r="BG8556" s="6"/>
      <c r="BH8556" s="6"/>
      <c r="BI8556" s="6"/>
      <c r="BJ8556" s="6"/>
      <c r="BK8556" s="6"/>
      <c r="BL8556" s="6"/>
      <c r="BM8556" s="6"/>
      <c r="BN8556" s="6"/>
      <c r="BO8556" s="6"/>
      <c r="BP8556" s="6"/>
      <c r="BQ8556" s="6"/>
      <c r="BR8556" s="6"/>
      <c r="BS8556" s="6"/>
      <c r="BT8556" s="6"/>
      <c r="BU8556" s="6"/>
      <c r="BV8556" s="6"/>
      <c r="BW8556" s="6"/>
      <c r="BX8556" s="6"/>
      <c r="BY8556" s="6"/>
      <c r="BZ8556" s="6"/>
      <c r="CA8556" s="6"/>
      <c r="CB8556" s="6"/>
      <c r="CC8556" s="6"/>
      <c r="CD8556" s="6"/>
      <c r="CE8556" s="6"/>
      <c r="CF8556" s="6"/>
      <c r="CG8556" s="6"/>
      <c r="CH8556" s="6"/>
    </row>
    <row r="8557" ht="15.15" hidden="1" spans="1:86">
      <c r="A8557" s="4">
        <v>44154.7073726852</v>
      </c>
      <c r="B8557" s="6" t="s">
        <v>80</v>
      </c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  <c r="BD8557" s="6"/>
      <c r="BE8557" s="6"/>
      <c r="BF8557" s="6"/>
      <c r="BG8557" s="6" t="s">
        <v>7855</v>
      </c>
      <c r="BH8557" s="7">
        <v>89214255292</v>
      </c>
      <c r="BI8557" s="6" t="s">
        <v>7856</v>
      </c>
      <c r="BJ8557" s="6" t="s">
        <v>20139</v>
      </c>
      <c r="BK8557" s="6" t="s">
        <v>20140</v>
      </c>
      <c r="BL8557" s="6" t="s">
        <v>80</v>
      </c>
      <c r="BM8557" s="7">
        <v>158</v>
      </c>
      <c r="BN8557" s="6" t="s">
        <v>26</v>
      </c>
      <c r="BO8557" s="6"/>
      <c r="BP8557" s="6"/>
      <c r="BQ8557" s="6"/>
      <c r="BR8557" s="6"/>
      <c r="BS8557" s="6"/>
      <c r="BT8557" s="6"/>
      <c r="BU8557" s="6"/>
      <c r="BV8557" s="6"/>
      <c r="BW8557" s="6"/>
      <c r="BX8557" s="6"/>
      <c r="BY8557" s="6"/>
      <c r="BZ8557" s="6"/>
      <c r="CA8557" s="6"/>
      <c r="CB8557" s="6"/>
      <c r="CC8557" s="6"/>
      <c r="CD8557" s="6"/>
      <c r="CE8557" s="6"/>
      <c r="CF8557" s="6"/>
      <c r="CG8557" s="6"/>
      <c r="CH8557" s="6"/>
    </row>
    <row r="8558" ht="15.15" hidden="1" spans="1:86">
      <c r="A8558" s="4">
        <v>44154.7086921296</v>
      </c>
      <c r="B8558" s="5" t="s">
        <v>192</v>
      </c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6" t="s">
        <v>240</v>
      </c>
      <c r="BA8558" s="7">
        <v>89119386143</v>
      </c>
      <c r="BB8558" s="6" t="s">
        <v>241</v>
      </c>
      <c r="BC8558" s="6" t="s">
        <v>5074</v>
      </c>
      <c r="BD8558" s="6" t="s">
        <v>1086</v>
      </c>
      <c r="BE8558" s="7">
        <v>117</v>
      </c>
      <c r="BF8558" s="8">
        <v>44154</v>
      </c>
      <c r="BG8558" s="6"/>
      <c r="BH8558" s="6"/>
      <c r="BI8558" s="6"/>
      <c r="BJ8558" s="6"/>
      <c r="BK8558" s="6"/>
      <c r="BL8558" s="6"/>
      <c r="BM8558" s="6"/>
      <c r="BN8558" s="6"/>
      <c r="BO8558" s="6"/>
      <c r="BP8558" s="6"/>
      <c r="BQ8558" s="6"/>
      <c r="BR8558" s="6"/>
      <c r="BS8558" s="6"/>
      <c r="BT8558" s="6"/>
      <c r="BU8558" s="6"/>
      <c r="BV8558" s="6"/>
      <c r="BW8558" s="6"/>
      <c r="BX8558" s="6"/>
      <c r="BY8558" s="6"/>
      <c r="BZ8558" s="6"/>
      <c r="CA8558" s="6"/>
      <c r="CB8558" s="6"/>
      <c r="CC8558" s="6"/>
      <c r="CD8558" s="6"/>
      <c r="CE8558" s="6"/>
      <c r="CF8558" s="6"/>
      <c r="CG8558" s="6"/>
      <c r="CH8558" s="6"/>
    </row>
    <row r="8559" ht="15.15" hidden="1" spans="1:86">
      <c r="A8559" s="4">
        <v>44154.7088657407</v>
      </c>
      <c r="B8559" s="6" t="s">
        <v>15</v>
      </c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 t="s">
        <v>20141</v>
      </c>
      <c r="AF8559" s="6">
        <v>79215699283</v>
      </c>
      <c r="AG8559" s="6" t="s">
        <v>20142</v>
      </c>
      <c r="AH8559" s="6" t="s">
        <v>20143</v>
      </c>
      <c r="AI8559" s="6" t="s">
        <v>1387</v>
      </c>
      <c r="AJ8559" s="7">
        <v>203</v>
      </c>
      <c r="AK8559" s="6" t="s">
        <v>20</v>
      </c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  <c r="BD8559" s="6"/>
      <c r="BE8559" s="6"/>
      <c r="BF8559" s="6"/>
      <c r="BG8559" s="6"/>
      <c r="BH8559" s="6"/>
      <c r="BI8559" s="6"/>
      <c r="BJ8559" s="6"/>
      <c r="BK8559" s="6"/>
      <c r="BL8559" s="6"/>
      <c r="BM8559" s="6"/>
      <c r="BN8559" s="6"/>
      <c r="BO8559" s="6"/>
      <c r="BP8559" s="6"/>
      <c r="BQ8559" s="6"/>
      <c r="BR8559" s="6"/>
      <c r="BS8559" s="6"/>
      <c r="BT8559" s="6"/>
      <c r="BU8559" s="6"/>
      <c r="BV8559" s="6"/>
      <c r="BW8559" s="6"/>
      <c r="BX8559" s="6"/>
      <c r="BY8559" s="6"/>
      <c r="BZ8559" s="6"/>
      <c r="CA8559" s="6"/>
      <c r="CB8559" s="6"/>
      <c r="CC8559" s="6"/>
      <c r="CD8559" s="6"/>
      <c r="CE8559" s="6"/>
      <c r="CF8559" s="6"/>
      <c r="CG8559" s="6"/>
      <c r="CH8559" s="6"/>
    </row>
    <row r="8560" ht="15.15" hidden="1" spans="1:86">
      <c r="A8560" s="4">
        <v>44154.71</v>
      </c>
      <c r="B8560" s="5" t="s">
        <v>192</v>
      </c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6" t="s">
        <v>1565</v>
      </c>
      <c r="BA8560" s="7">
        <v>89119719424</v>
      </c>
      <c r="BB8560" s="6" t="s">
        <v>1566</v>
      </c>
      <c r="BC8560" s="6" t="s">
        <v>20144</v>
      </c>
      <c r="BD8560" s="6" t="s">
        <v>1086</v>
      </c>
      <c r="BE8560" s="7">
        <v>117</v>
      </c>
      <c r="BF8560" s="8">
        <v>44154</v>
      </c>
      <c r="BG8560" s="6"/>
      <c r="BH8560" s="6"/>
      <c r="BI8560" s="6"/>
      <c r="BJ8560" s="6"/>
      <c r="BK8560" s="6"/>
      <c r="BL8560" s="6"/>
      <c r="BM8560" s="6"/>
      <c r="BN8560" s="6"/>
      <c r="BO8560" s="6"/>
      <c r="BP8560" s="6"/>
      <c r="BQ8560" s="6"/>
      <c r="BR8560" s="6"/>
      <c r="BS8560" s="6"/>
      <c r="BT8560" s="6"/>
      <c r="BU8560" s="6"/>
      <c r="BV8560" s="6"/>
      <c r="BW8560" s="6"/>
      <c r="BX8560" s="6"/>
      <c r="BY8560" s="6"/>
      <c r="BZ8560" s="6"/>
      <c r="CA8560" s="6"/>
      <c r="CB8560" s="6"/>
      <c r="CC8560" s="6"/>
      <c r="CD8560" s="6"/>
      <c r="CE8560" s="6"/>
      <c r="CF8560" s="6"/>
      <c r="CG8560" s="6"/>
      <c r="CH8560" s="6"/>
    </row>
    <row r="8561" ht="15.15" spans="1:86">
      <c r="A8561" s="4">
        <v>44154.7104976852</v>
      </c>
      <c r="B8561" s="5" t="s">
        <v>11</v>
      </c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  <c r="BD8561" s="6"/>
      <c r="BE8561" s="6"/>
      <c r="BF8561" s="6"/>
      <c r="BG8561" s="6"/>
      <c r="BH8561" s="6"/>
      <c r="BI8561" s="6"/>
      <c r="BJ8561" s="6"/>
      <c r="BK8561" s="6"/>
      <c r="BL8561" s="6"/>
      <c r="BM8561" s="6"/>
      <c r="BN8561" s="6"/>
      <c r="BO8561" s="6" t="s">
        <v>20145</v>
      </c>
      <c r="BP8561" s="6">
        <v>79110170990</v>
      </c>
      <c r="BQ8561" s="6"/>
      <c r="BR8561" s="6" t="s">
        <v>20146</v>
      </c>
      <c r="BS8561" s="6" t="s">
        <v>4177</v>
      </c>
      <c r="BT8561" s="7">
        <v>105</v>
      </c>
      <c r="BU8561" s="8">
        <v>44154</v>
      </c>
      <c r="BV8561" s="6"/>
      <c r="BW8561" s="6"/>
      <c r="BX8561" s="6"/>
      <c r="BY8561" s="6"/>
      <c r="BZ8561" s="6"/>
      <c r="CA8561" s="6"/>
      <c r="CB8561" s="6"/>
      <c r="CC8561" s="6"/>
      <c r="CD8561" s="6"/>
      <c r="CE8561" s="6"/>
      <c r="CF8561" s="6"/>
      <c r="CG8561" s="6"/>
      <c r="CH8561" s="6"/>
    </row>
    <row r="8562" ht="15.15" hidden="1" spans="1:86">
      <c r="A8562" s="4">
        <v>44154.7115277778</v>
      </c>
      <c r="B8562" s="5" t="s">
        <v>192</v>
      </c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6" t="s">
        <v>4999</v>
      </c>
      <c r="BA8562" s="7">
        <v>89062665343</v>
      </c>
      <c r="BB8562" s="6" t="s">
        <v>5000</v>
      </c>
      <c r="BC8562" s="6" t="s">
        <v>5001</v>
      </c>
      <c r="BD8562" s="6" t="s">
        <v>1086</v>
      </c>
      <c r="BE8562" s="7">
        <v>117</v>
      </c>
      <c r="BF8562" s="8">
        <v>44154</v>
      </c>
      <c r="BG8562" s="6"/>
      <c r="BH8562" s="6"/>
      <c r="BI8562" s="6"/>
      <c r="BJ8562" s="6"/>
      <c r="BK8562" s="6"/>
      <c r="BL8562" s="6"/>
      <c r="BM8562" s="6"/>
      <c r="BN8562" s="6"/>
      <c r="BO8562" s="6"/>
      <c r="BP8562" s="6"/>
      <c r="BQ8562" s="6"/>
      <c r="BR8562" s="6"/>
      <c r="BS8562" s="6"/>
      <c r="BT8562" s="6"/>
      <c r="BU8562" s="6"/>
      <c r="BV8562" s="6"/>
      <c r="BW8562" s="6"/>
      <c r="BX8562" s="6"/>
      <c r="BY8562" s="6"/>
      <c r="BZ8562" s="6"/>
      <c r="CA8562" s="6"/>
      <c r="CB8562" s="6"/>
      <c r="CC8562" s="6"/>
      <c r="CD8562" s="6"/>
      <c r="CE8562" s="6"/>
      <c r="CF8562" s="6"/>
      <c r="CG8562" s="6"/>
      <c r="CH8562" s="6"/>
    </row>
    <row r="8563" ht="15.15" hidden="1" spans="1:86">
      <c r="A8563" s="4">
        <v>44154.7127893519</v>
      </c>
      <c r="B8563" s="5" t="s">
        <v>192</v>
      </c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6" t="s">
        <v>3971</v>
      </c>
      <c r="BA8563" s="7">
        <v>89119586222</v>
      </c>
      <c r="BB8563" s="6" t="s">
        <v>20147</v>
      </c>
      <c r="BC8563" s="6" t="s">
        <v>20148</v>
      </c>
      <c r="BD8563" s="6" t="s">
        <v>1086</v>
      </c>
      <c r="BE8563" s="7">
        <v>117</v>
      </c>
      <c r="BF8563" s="8">
        <v>44154</v>
      </c>
      <c r="BG8563" s="6"/>
      <c r="BH8563" s="6"/>
      <c r="BI8563" s="6"/>
      <c r="BJ8563" s="6"/>
      <c r="BK8563" s="6"/>
      <c r="BL8563" s="6"/>
      <c r="BM8563" s="6"/>
      <c r="BN8563" s="6"/>
      <c r="BO8563" s="6"/>
      <c r="BP8563" s="6"/>
      <c r="BQ8563" s="6"/>
      <c r="BR8563" s="6"/>
      <c r="BS8563" s="6"/>
      <c r="BT8563" s="6"/>
      <c r="BU8563" s="6"/>
      <c r="BV8563" s="6"/>
      <c r="BW8563" s="6"/>
      <c r="BX8563" s="6"/>
      <c r="BY8563" s="6"/>
      <c r="BZ8563" s="6"/>
      <c r="CA8563" s="6"/>
      <c r="CB8563" s="6"/>
      <c r="CC8563" s="6"/>
      <c r="CD8563" s="6"/>
      <c r="CE8563" s="6"/>
      <c r="CF8563" s="6"/>
      <c r="CG8563" s="6"/>
      <c r="CH8563" s="6"/>
    </row>
    <row r="8564" ht="15.15" hidden="1" spans="1:86">
      <c r="A8564" s="4">
        <v>44154.7155555556</v>
      </c>
      <c r="B8564" s="5" t="s">
        <v>192</v>
      </c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6" t="s">
        <v>12251</v>
      </c>
      <c r="BA8564" s="7">
        <v>89217699129</v>
      </c>
      <c r="BB8564" s="6" t="s">
        <v>12252</v>
      </c>
      <c r="BC8564" s="6" t="s">
        <v>16197</v>
      </c>
      <c r="BD8564" s="6" t="s">
        <v>1086</v>
      </c>
      <c r="BE8564" s="7">
        <v>117</v>
      </c>
      <c r="BF8564" s="8">
        <v>44154</v>
      </c>
      <c r="BG8564" s="6"/>
      <c r="BH8564" s="6"/>
      <c r="BI8564" s="6"/>
      <c r="BJ8564" s="6"/>
      <c r="BK8564" s="6"/>
      <c r="BL8564" s="6"/>
      <c r="BM8564" s="6"/>
      <c r="BN8564" s="6"/>
      <c r="BO8564" s="6"/>
      <c r="BP8564" s="6"/>
      <c r="BQ8564" s="6"/>
      <c r="BR8564" s="6"/>
      <c r="BS8564" s="6"/>
      <c r="BT8564" s="6"/>
      <c r="BU8564" s="6"/>
      <c r="BV8564" s="6"/>
      <c r="BW8564" s="6"/>
      <c r="BX8564" s="6"/>
      <c r="BY8564" s="6"/>
      <c r="BZ8564" s="6"/>
      <c r="CA8564" s="6"/>
      <c r="CB8564" s="6"/>
      <c r="CC8564" s="6"/>
      <c r="CD8564" s="6"/>
      <c r="CE8564" s="6"/>
      <c r="CF8564" s="6"/>
      <c r="CG8564" s="6"/>
      <c r="CH8564" s="6"/>
    </row>
    <row r="8565" ht="15.15" hidden="1" spans="1:86">
      <c r="A8565" s="4">
        <v>44154.7182175926</v>
      </c>
      <c r="B8565" s="5" t="s">
        <v>192</v>
      </c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6" t="s">
        <v>9573</v>
      </c>
      <c r="BA8565" s="7">
        <v>89052524878</v>
      </c>
      <c r="BB8565" s="6" t="s">
        <v>13226</v>
      </c>
      <c r="BC8565" s="6" t="s">
        <v>9576</v>
      </c>
      <c r="BD8565" s="6" t="s">
        <v>1086</v>
      </c>
      <c r="BE8565" s="7">
        <v>117</v>
      </c>
      <c r="BF8565" s="8">
        <v>44154</v>
      </c>
      <c r="BG8565" s="6"/>
      <c r="BH8565" s="6"/>
      <c r="BI8565" s="6"/>
      <c r="BJ8565" s="6"/>
      <c r="BK8565" s="6"/>
      <c r="BL8565" s="6"/>
      <c r="BM8565" s="6"/>
      <c r="BN8565" s="6"/>
      <c r="BO8565" s="6"/>
      <c r="BP8565" s="6"/>
      <c r="BQ8565" s="6"/>
      <c r="BR8565" s="6"/>
      <c r="BS8565" s="6"/>
      <c r="BT8565" s="6"/>
      <c r="BU8565" s="6"/>
      <c r="BV8565" s="6"/>
      <c r="BW8565" s="6"/>
      <c r="BX8565" s="6"/>
      <c r="BY8565" s="6"/>
      <c r="BZ8565" s="6"/>
      <c r="CA8565" s="6"/>
      <c r="CB8565" s="6"/>
      <c r="CC8565" s="6"/>
      <c r="CD8565" s="6"/>
      <c r="CE8565" s="6"/>
      <c r="CF8565" s="6"/>
      <c r="CG8565" s="6"/>
      <c r="CH8565" s="6"/>
    </row>
    <row r="8566" ht="15.15" hidden="1" spans="1:86">
      <c r="A8566" s="4">
        <v>44154.7190856481</v>
      </c>
      <c r="B8566" s="5" t="s">
        <v>192</v>
      </c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6" t="s">
        <v>9573</v>
      </c>
      <c r="BA8566" s="7">
        <v>89052524878</v>
      </c>
      <c r="BB8566" s="6" t="s">
        <v>13226</v>
      </c>
      <c r="BC8566" s="6" t="s">
        <v>20149</v>
      </c>
      <c r="BD8566" s="6" t="s">
        <v>1086</v>
      </c>
      <c r="BE8566" s="7">
        <v>117</v>
      </c>
      <c r="BF8566" s="8">
        <v>44154</v>
      </c>
      <c r="BG8566" s="6"/>
      <c r="BH8566" s="6"/>
      <c r="BI8566" s="6"/>
      <c r="BJ8566" s="6"/>
      <c r="BK8566" s="6"/>
      <c r="BL8566" s="6"/>
      <c r="BM8566" s="6"/>
      <c r="BN8566" s="6"/>
      <c r="BO8566" s="6"/>
      <c r="BP8566" s="6"/>
      <c r="BQ8566" s="6"/>
      <c r="BR8566" s="6"/>
      <c r="BS8566" s="6"/>
      <c r="BT8566" s="6"/>
      <c r="BU8566" s="6"/>
      <c r="BV8566" s="6"/>
      <c r="BW8566" s="6"/>
      <c r="BX8566" s="6"/>
      <c r="BY8566" s="6"/>
      <c r="BZ8566" s="6"/>
      <c r="CA8566" s="6"/>
      <c r="CB8566" s="6"/>
      <c r="CC8566" s="6"/>
      <c r="CD8566" s="6"/>
      <c r="CE8566" s="6"/>
      <c r="CF8566" s="6"/>
      <c r="CG8566" s="6"/>
      <c r="CH8566" s="6"/>
    </row>
    <row r="8567" ht="15.15" hidden="1" spans="1:86">
      <c r="A8567" s="4">
        <v>44154.7208564815</v>
      </c>
      <c r="B8567" s="5" t="s">
        <v>192</v>
      </c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6" t="s">
        <v>20150</v>
      </c>
      <c r="BA8567" s="7">
        <v>89523896416</v>
      </c>
      <c r="BB8567" s="6" t="s">
        <v>20151</v>
      </c>
      <c r="BC8567" s="6" t="s">
        <v>20152</v>
      </c>
      <c r="BD8567" s="6" t="s">
        <v>1086</v>
      </c>
      <c r="BE8567" s="7">
        <v>117</v>
      </c>
      <c r="BF8567" s="8">
        <v>44154</v>
      </c>
      <c r="BG8567" s="6"/>
      <c r="BH8567" s="6"/>
      <c r="BI8567" s="6"/>
      <c r="BJ8567" s="6"/>
      <c r="BK8567" s="6"/>
      <c r="BL8567" s="6"/>
      <c r="BM8567" s="6"/>
      <c r="BN8567" s="6"/>
      <c r="BO8567" s="6"/>
      <c r="BP8567" s="6"/>
      <c r="BQ8567" s="6"/>
      <c r="BR8567" s="6"/>
      <c r="BS8567" s="6"/>
      <c r="BT8567" s="6"/>
      <c r="BU8567" s="6"/>
      <c r="BV8567" s="6"/>
      <c r="BW8567" s="6"/>
      <c r="BX8567" s="6"/>
      <c r="BY8567" s="6"/>
      <c r="BZ8567" s="6"/>
      <c r="CA8567" s="6"/>
      <c r="CB8567" s="6"/>
      <c r="CC8567" s="6"/>
      <c r="CD8567" s="6"/>
      <c r="CE8567" s="6"/>
      <c r="CF8567" s="6"/>
      <c r="CG8567" s="6"/>
      <c r="CH8567" s="6"/>
    </row>
    <row r="8568" ht="15.15" hidden="1" spans="1:86">
      <c r="A8568" s="4">
        <v>44154.7222569444</v>
      </c>
      <c r="B8568" s="5" t="s">
        <v>192</v>
      </c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6" t="s">
        <v>5170</v>
      </c>
      <c r="BA8568" s="7">
        <v>89112771697</v>
      </c>
      <c r="BB8568" s="6" t="s">
        <v>20153</v>
      </c>
      <c r="BC8568" s="6" t="s">
        <v>20154</v>
      </c>
      <c r="BD8568" s="6" t="s">
        <v>1086</v>
      </c>
      <c r="BE8568" s="7">
        <v>117</v>
      </c>
      <c r="BF8568" s="8">
        <v>44154</v>
      </c>
      <c r="BG8568" s="6"/>
      <c r="BH8568" s="6"/>
      <c r="BI8568" s="6"/>
      <c r="BJ8568" s="6"/>
      <c r="BK8568" s="6"/>
      <c r="BL8568" s="6"/>
      <c r="BM8568" s="6"/>
      <c r="BN8568" s="6"/>
      <c r="BO8568" s="6"/>
      <c r="BP8568" s="6"/>
      <c r="BQ8568" s="6"/>
      <c r="BR8568" s="6"/>
      <c r="BS8568" s="6"/>
      <c r="BT8568" s="6"/>
      <c r="BU8568" s="6"/>
      <c r="BV8568" s="6"/>
      <c r="BW8568" s="6"/>
      <c r="BX8568" s="6"/>
      <c r="BY8568" s="6"/>
      <c r="BZ8568" s="6"/>
      <c r="CA8568" s="6"/>
      <c r="CB8568" s="6"/>
      <c r="CC8568" s="6"/>
      <c r="CD8568" s="6"/>
      <c r="CE8568" s="6"/>
      <c r="CF8568" s="6"/>
      <c r="CG8568" s="6"/>
      <c r="CH8568" s="6"/>
    </row>
    <row r="8569" ht="15.15" hidden="1" spans="1:86">
      <c r="A8569" s="4">
        <v>44154.7250231481</v>
      </c>
      <c r="B8569" s="6" t="s">
        <v>80</v>
      </c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6"/>
      <c r="AV8569" s="6"/>
      <c r="AW8569" s="6"/>
      <c r="AX8569" s="6"/>
      <c r="AY8569" s="6"/>
      <c r="AZ8569" s="6"/>
      <c r="BA8569" s="6"/>
      <c r="BB8569" s="6"/>
      <c r="BC8569" s="6"/>
      <c r="BD8569" s="6"/>
      <c r="BE8569" s="6"/>
      <c r="BF8569" s="6"/>
      <c r="BG8569" s="6" t="s">
        <v>18837</v>
      </c>
      <c r="BH8569" s="7">
        <v>89217719791</v>
      </c>
      <c r="BI8569" s="6" t="s">
        <v>18838</v>
      </c>
      <c r="BJ8569" s="6" t="s">
        <v>20155</v>
      </c>
      <c r="BK8569" s="6" t="s">
        <v>18839</v>
      </c>
      <c r="BL8569" s="6" t="s">
        <v>1631</v>
      </c>
      <c r="BM8569" s="7">
        <v>124</v>
      </c>
      <c r="BN8569" s="6" t="s">
        <v>20</v>
      </c>
      <c r="BO8569" s="6"/>
      <c r="BP8569" s="6"/>
      <c r="BQ8569" s="6"/>
      <c r="BR8569" s="6"/>
      <c r="BS8569" s="6"/>
      <c r="BT8569" s="6"/>
      <c r="BU8569" s="6"/>
      <c r="BV8569" s="6"/>
      <c r="BW8569" s="6"/>
      <c r="BX8569" s="6"/>
      <c r="BY8569" s="6"/>
      <c r="BZ8569" s="6"/>
      <c r="CA8569" s="6"/>
      <c r="CB8569" s="6"/>
      <c r="CC8569" s="6"/>
      <c r="CD8569" s="6"/>
      <c r="CE8569" s="6"/>
      <c r="CF8569" s="6"/>
      <c r="CG8569" s="6"/>
      <c r="CH8569" s="6"/>
    </row>
    <row r="8570" ht="15.15" hidden="1" spans="1:86">
      <c r="A8570" s="4">
        <v>44154.7665046296</v>
      </c>
      <c r="B8570" s="5" t="s">
        <v>192</v>
      </c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  <c r="AV8570" s="6"/>
      <c r="AW8570" s="6"/>
      <c r="AX8570" s="6"/>
      <c r="AY8570" s="6"/>
      <c r="AZ8570" s="6" t="s">
        <v>19685</v>
      </c>
      <c r="BA8570" s="7">
        <v>9090163982</v>
      </c>
      <c r="BB8570" s="6" t="s">
        <v>19996</v>
      </c>
      <c r="BC8570" s="6" t="s">
        <v>19687</v>
      </c>
      <c r="BD8570" s="6" t="s">
        <v>773</v>
      </c>
      <c r="BE8570" s="7">
        <v>116</v>
      </c>
      <c r="BF8570" s="8">
        <v>44153</v>
      </c>
      <c r="BG8570" s="6"/>
      <c r="BH8570" s="6"/>
      <c r="BI8570" s="6"/>
      <c r="BJ8570" s="6"/>
      <c r="BK8570" s="6"/>
      <c r="BL8570" s="6"/>
      <c r="BM8570" s="6"/>
      <c r="BN8570" s="6"/>
      <c r="BO8570" s="6"/>
      <c r="BP8570" s="6"/>
      <c r="BQ8570" s="6"/>
      <c r="BR8570" s="6"/>
      <c r="BS8570" s="6"/>
      <c r="BT8570" s="6"/>
      <c r="BU8570" s="6"/>
      <c r="BV8570" s="6"/>
      <c r="BW8570" s="6"/>
      <c r="BX8570" s="6"/>
      <c r="BY8570" s="6"/>
      <c r="BZ8570" s="6"/>
      <c r="CA8570" s="6"/>
      <c r="CB8570" s="6"/>
      <c r="CC8570" s="6"/>
      <c r="CD8570" s="6"/>
      <c r="CE8570" s="6"/>
      <c r="CF8570" s="6"/>
      <c r="CG8570" s="6"/>
      <c r="CH8570" s="6"/>
    </row>
    <row r="8571" ht="15.15" spans="1:86">
      <c r="A8571" s="4">
        <v>44154.7677083333</v>
      </c>
      <c r="B8571" s="5" t="s">
        <v>11</v>
      </c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6"/>
      <c r="AV8571" s="6"/>
      <c r="AW8571" s="6"/>
      <c r="AX8571" s="6"/>
      <c r="AY8571" s="6"/>
      <c r="AZ8571" s="6"/>
      <c r="BA8571" s="6"/>
      <c r="BB8571" s="6"/>
      <c r="BC8571" s="6"/>
      <c r="BD8571" s="6"/>
      <c r="BE8571" s="6"/>
      <c r="BF8571" s="6"/>
      <c r="BG8571" s="6"/>
      <c r="BH8571" s="6"/>
      <c r="BI8571" s="6"/>
      <c r="BJ8571" s="6"/>
      <c r="BK8571" s="6"/>
      <c r="BL8571" s="6"/>
      <c r="BM8571" s="6"/>
      <c r="BN8571" s="6"/>
      <c r="BO8571" s="6" t="s">
        <v>14789</v>
      </c>
      <c r="BP8571" s="7">
        <v>89110073736</v>
      </c>
      <c r="BQ8571" s="6" t="s">
        <v>14790</v>
      </c>
      <c r="BR8571" s="6" t="s">
        <v>20156</v>
      </c>
      <c r="BS8571" s="6" t="s">
        <v>14820</v>
      </c>
      <c r="BT8571" s="7">
        <v>1</v>
      </c>
      <c r="BU8571" s="8">
        <v>44154</v>
      </c>
      <c r="BV8571" s="6"/>
      <c r="BW8571" s="6"/>
      <c r="BX8571" s="6"/>
      <c r="BY8571" s="6"/>
      <c r="BZ8571" s="6"/>
      <c r="CA8571" s="6"/>
      <c r="CB8571" s="6"/>
      <c r="CC8571" s="6"/>
      <c r="CD8571" s="6"/>
      <c r="CE8571" s="6"/>
      <c r="CF8571" s="6"/>
      <c r="CG8571" s="6"/>
      <c r="CH8571" s="6"/>
    </row>
    <row r="8572" ht="15.15" hidden="1" spans="1:86">
      <c r="A8572" s="4">
        <v>44154.7754050926</v>
      </c>
      <c r="B8572" s="6" t="s">
        <v>15</v>
      </c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 t="s">
        <v>20157</v>
      </c>
      <c r="AF8572" s="7">
        <v>89313829484</v>
      </c>
      <c r="AG8572" s="6" t="s">
        <v>20158</v>
      </c>
      <c r="AH8572" s="6" t="s">
        <v>20159</v>
      </c>
      <c r="AI8572" s="6" t="s">
        <v>226</v>
      </c>
      <c r="AJ8572" s="7">
        <v>106</v>
      </c>
      <c r="AK8572" s="6" t="s">
        <v>20</v>
      </c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  <c r="AV8572" s="6"/>
      <c r="AW8572" s="6"/>
      <c r="AX8572" s="6"/>
      <c r="AY8572" s="6"/>
      <c r="AZ8572" s="6"/>
      <c r="BA8572" s="6"/>
      <c r="BB8572" s="6"/>
      <c r="BC8572" s="6"/>
      <c r="BD8572" s="6"/>
      <c r="BE8572" s="6"/>
      <c r="BF8572" s="6"/>
      <c r="BG8572" s="6"/>
      <c r="BH8572" s="6"/>
      <c r="BI8572" s="6"/>
      <c r="BJ8572" s="6"/>
      <c r="BK8572" s="6"/>
      <c r="BL8572" s="6"/>
      <c r="BM8572" s="6"/>
      <c r="BN8572" s="6"/>
      <c r="BO8572" s="6"/>
      <c r="BP8572" s="6"/>
      <c r="BQ8572" s="6"/>
      <c r="BR8572" s="6"/>
      <c r="BS8572" s="6"/>
      <c r="BT8572" s="6"/>
      <c r="BU8572" s="6"/>
      <c r="BV8572" s="6"/>
      <c r="BW8572" s="6"/>
      <c r="BX8572" s="6"/>
      <c r="BY8572" s="6"/>
      <c r="BZ8572" s="6"/>
      <c r="CA8572" s="6"/>
      <c r="CB8572" s="6"/>
      <c r="CC8572" s="6"/>
      <c r="CD8572" s="6"/>
      <c r="CE8572" s="6"/>
      <c r="CF8572" s="6"/>
      <c r="CG8572" s="6"/>
      <c r="CH8572" s="6"/>
    </row>
    <row r="8573" ht="15.15" hidden="1" spans="1:86">
      <c r="A8573" s="4">
        <v>44154.7909375</v>
      </c>
      <c r="B8573" s="5" t="s">
        <v>169</v>
      </c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 t="s">
        <v>7332</v>
      </c>
      <c r="Y8573" s="7">
        <v>89633434727</v>
      </c>
      <c r="Z8573" s="6" t="s">
        <v>7333</v>
      </c>
      <c r="AA8573" s="6" t="s">
        <v>7334</v>
      </c>
      <c r="AB8573" s="6" t="s">
        <v>1021</v>
      </c>
      <c r="AC8573" s="7">
        <v>403</v>
      </c>
      <c r="AD8573" s="8">
        <v>44154</v>
      </c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6"/>
      <c r="AV8573" s="6"/>
      <c r="AW8573" s="6"/>
      <c r="AX8573" s="6"/>
      <c r="AY8573" s="6"/>
      <c r="AZ8573" s="6"/>
      <c r="BA8573" s="6"/>
      <c r="BB8573" s="6"/>
      <c r="BC8573" s="6"/>
      <c r="BD8573" s="6"/>
      <c r="BE8573" s="6"/>
      <c r="BF8573" s="6"/>
      <c r="BG8573" s="6"/>
      <c r="BH8573" s="6"/>
      <c r="BI8573" s="6"/>
      <c r="BJ8573" s="6"/>
      <c r="BK8573" s="6"/>
      <c r="BL8573" s="6"/>
      <c r="BM8573" s="6"/>
      <c r="BN8573" s="6"/>
      <c r="BO8573" s="6"/>
      <c r="BP8573" s="6"/>
      <c r="BQ8573" s="6"/>
      <c r="BR8573" s="6"/>
      <c r="BS8573" s="6"/>
      <c r="BT8573" s="6"/>
      <c r="BU8573" s="6"/>
      <c r="BV8573" s="6"/>
      <c r="BW8573" s="6"/>
      <c r="BX8573" s="6"/>
      <c r="BY8573" s="6"/>
      <c r="BZ8573" s="6"/>
      <c r="CA8573" s="6"/>
      <c r="CB8573" s="6"/>
      <c r="CC8573" s="6"/>
      <c r="CD8573" s="6"/>
      <c r="CE8573" s="6"/>
      <c r="CF8573" s="6"/>
      <c r="CG8573" s="6"/>
      <c r="CH8573" s="6"/>
    </row>
    <row r="8574" ht="15.15" hidden="1" spans="1:86">
      <c r="A8574" s="4">
        <v>44154.7924305556</v>
      </c>
      <c r="B8574" s="5" t="s">
        <v>169</v>
      </c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 t="s">
        <v>7332</v>
      </c>
      <c r="Y8574" s="7">
        <v>89633434727</v>
      </c>
      <c r="Z8574" s="6" t="s">
        <v>7333</v>
      </c>
      <c r="AA8574" s="6" t="s">
        <v>7334</v>
      </c>
      <c r="AB8574" s="6" t="s">
        <v>1021</v>
      </c>
      <c r="AC8574" s="7">
        <v>211</v>
      </c>
      <c r="AD8574" s="8">
        <v>44154</v>
      </c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  <c r="AV8574" s="6"/>
      <c r="AW8574" s="6"/>
      <c r="AX8574" s="6"/>
      <c r="AY8574" s="6"/>
      <c r="AZ8574" s="6"/>
      <c r="BA8574" s="6"/>
      <c r="BB8574" s="6"/>
      <c r="BC8574" s="6"/>
      <c r="BD8574" s="6"/>
      <c r="BE8574" s="6"/>
      <c r="BF8574" s="6"/>
      <c r="BG8574" s="6"/>
      <c r="BH8574" s="6"/>
      <c r="BI8574" s="6"/>
      <c r="BJ8574" s="6"/>
      <c r="BK8574" s="6"/>
      <c r="BL8574" s="6"/>
      <c r="BM8574" s="6"/>
      <c r="BN8574" s="6"/>
      <c r="BO8574" s="6"/>
      <c r="BP8574" s="6"/>
      <c r="BQ8574" s="6"/>
      <c r="BR8574" s="6"/>
      <c r="BS8574" s="6"/>
      <c r="BT8574" s="6"/>
      <c r="BU8574" s="6"/>
      <c r="BV8574" s="6"/>
      <c r="BW8574" s="6"/>
      <c r="BX8574" s="6"/>
      <c r="BY8574" s="6"/>
      <c r="BZ8574" s="6"/>
      <c r="CA8574" s="6"/>
      <c r="CB8574" s="6"/>
      <c r="CC8574" s="6"/>
      <c r="CD8574" s="6"/>
      <c r="CE8574" s="6"/>
      <c r="CF8574" s="6"/>
      <c r="CG8574" s="6"/>
      <c r="CH8574" s="6"/>
    </row>
    <row r="8575" ht="15.15" hidden="1" spans="1:86">
      <c r="A8575" s="4">
        <v>44154.7955324074</v>
      </c>
      <c r="B8575" s="5" t="s">
        <v>169</v>
      </c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 t="s">
        <v>7332</v>
      </c>
      <c r="Y8575" s="7">
        <v>89633434727</v>
      </c>
      <c r="Z8575" s="6" t="s">
        <v>7333</v>
      </c>
      <c r="AA8575" s="6" t="s">
        <v>7334</v>
      </c>
      <c r="AB8575" s="6" t="s">
        <v>1021</v>
      </c>
      <c r="AC8575" s="7">
        <v>201</v>
      </c>
      <c r="AD8575" s="8">
        <v>44154</v>
      </c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6"/>
      <c r="AV8575" s="6"/>
      <c r="AW8575" s="6"/>
      <c r="AX8575" s="6"/>
      <c r="AY8575" s="6"/>
      <c r="AZ8575" s="6"/>
      <c r="BA8575" s="6"/>
      <c r="BB8575" s="6"/>
      <c r="BC8575" s="6"/>
      <c r="BD8575" s="6"/>
      <c r="BE8575" s="6"/>
      <c r="BF8575" s="6"/>
      <c r="BG8575" s="6"/>
      <c r="BH8575" s="6"/>
      <c r="BI8575" s="6"/>
      <c r="BJ8575" s="6"/>
      <c r="BK8575" s="6"/>
      <c r="BL8575" s="6"/>
      <c r="BM8575" s="6"/>
      <c r="BN8575" s="6"/>
      <c r="BO8575" s="6"/>
      <c r="BP8575" s="6"/>
      <c r="BQ8575" s="6"/>
      <c r="BR8575" s="6"/>
      <c r="BS8575" s="6"/>
      <c r="BT8575" s="6"/>
      <c r="BU8575" s="6"/>
      <c r="BV8575" s="6"/>
      <c r="BW8575" s="6"/>
      <c r="BX8575" s="6"/>
      <c r="BY8575" s="6"/>
      <c r="BZ8575" s="6"/>
      <c r="CA8575" s="6"/>
      <c r="CB8575" s="6"/>
      <c r="CC8575" s="6"/>
      <c r="CD8575" s="6"/>
      <c r="CE8575" s="6"/>
      <c r="CF8575" s="6"/>
      <c r="CG8575" s="6"/>
      <c r="CH8575" s="6"/>
    </row>
    <row r="8576" ht="15.15" hidden="1" spans="1:86">
      <c r="A8576" s="4">
        <v>44154.7985069444</v>
      </c>
      <c r="B8576" s="6" t="s">
        <v>80</v>
      </c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  <c r="AV8576" s="6"/>
      <c r="AW8576" s="6"/>
      <c r="AX8576" s="6"/>
      <c r="AY8576" s="6"/>
      <c r="AZ8576" s="6"/>
      <c r="BA8576" s="6"/>
      <c r="BB8576" s="6"/>
      <c r="BC8576" s="6"/>
      <c r="BD8576" s="6"/>
      <c r="BE8576" s="6"/>
      <c r="BF8576" s="6"/>
      <c r="BG8576" s="6" t="s">
        <v>20160</v>
      </c>
      <c r="BH8576" s="7">
        <v>89219547143</v>
      </c>
      <c r="BI8576" s="6" t="s">
        <v>20161</v>
      </c>
      <c r="BJ8576" s="6" t="s">
        <v>20162</v>
      </c>
      <c r="BK8576" s="6" t="s">
        <v>20163</v>
      </c>
      <c r="BL8576" s="6" t="s">
        <v>18669</v>
      </c>
      <c r="BM8576" s="7">
        <v>115</v>
      </c>
      <c r="BN8576" s="6" t="s">
        <v>74</v>
      </c>
      <c r="BO8576" s="6"/>
      <c r="BP8576" s="6"/>
      <c r="BQ8576" s="6"/>
      <c r="BR8576" s="6"/>
      <c r="BS8576" s="6"/>
      <c r="BT8576" s="6"/>
      <c r="BU8576" s="6"/>
      <c r="BV8576" s="6"/>
      <c r="BW8576" s="6"/>
      <c r="BX8576" s="6"/>
      <c r="BY8576" s="6"/>
      <c r="BZ8576" s="6"/>
      <c r="CA8576" s="6"/>
      <c r="CB8576" s="6"/>
      <c r="CC8576" s="6"/>
      <c r="CD8576" s="6"/>
      <c r="CE8576" s="6"/>
      <c r="CF8576" s="6"/>
      <c r="CG8576" s="6"/>
      <c r="CH8576" s="6"/>
    </row>
    <row r="8577" ht="15.15" hidden="1" spans="1:86">
      <c r="A8577" s="4">
        <v>44154.8089583333</v>
      </c>
      <c r="B8577" s="6" t="s">
        <v>365</v>
      </c>
      <c r="C8577" s="6" t="s">
        <v>20164</v>
      </c>
      <c r="D8577" s="7">
        <v>89046415526</v>
      </c>
      <c r="E8577" s="6" t="s">
        <v>3164</v>
      </c>
      <c r="F8577" s="6" t="s">
        <v>20165</v>
      </c>
      <c r="G8577" s="6" t="s">
        <v>17116</v>
      </c>
      <c r="H8577" s="7">
        <v>703</v>
      </c>
      <c r="I8577" s="8">
        <v>44154</v>
      </c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6"/>
      <c r="AV8577" s="6"/>
      <c r="AW8577" s="6"/>
      <c r="AX8577" s="6"/>
      <c r="AY8577" s="6"/>
      <c r="AZ8577" s="6"/>
      <c r="BA8577" s="6"/>
      <c r="BB8577" s="6"/>
      <c r="BC8577" s="6"/>
      <c r="BD8577" s="6"/>
      <c r="BE8577" s="6"/>
      <c r="BF8577" s="6"/>
      <c r="BG8577" s="6"/>
      <c r="BH8577" s="6"/>
      <c r="BI8577" s="6"/>
      <c r="BJ8577" s="6"/>
      <c r="BK8577" s="6"/>
      <c r="BL8577" s="6"/>
      <c r="BM8577" s="6"/>
      <c r="BN8577" s="6"/>
      <c r="BO8577" s="6"/>
      <c r="BP8577" s="6"/>
      <c r="BQ8577" s="6"/>
      <c r="BR8577" s="6"/>
      <c r="BS8577" s="6"/>
      <c r="BT8577" s="6"/>
      <c r="BU8577" s="6"/>
      <c r="BV8577" s="6"/>
      <c r="BW8577" s="6"/>
      <c r="BX8577" s="6"/>
      <c r="BY8577" s="6"/>
      <c r="BZ8577" s="6"/>
      <c r="CA8577" s="6"/>
      <c r="CB8577" s="6"/>
      <c r="CC8577" s="6"/>
      <c r="CD8577" s="6"/>
      <c r="CE8577" s="6"/>
      <c r="CF8577" s="6"/>
      <c r="CG8577" s="6"/>
      <c r="CH8577" s="6"/>
    </row>
    <row r="8578" ht="15.15" hidden="1" spans="1:86">
      <c r="A8578" s="4">
        <v>44154.8209490741</v>
      </c>
      <c r="B8578" s="5" t="s">
        <v>65</v>
      </c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 t="s">
        <v>2628</v>
      </c>
      <c r="R8578" s="6" t="s">
        <v>20166</v>
      </c>
      <c r="S8578" s="6" t="s">
        <v>2629</v>
      </c>
      <c r="T8578" s="6" t="s">
        <v>2638</v>
      </c>
      <c r="U8578" s="6" t="s">
        <v>1355</v>
      </c>
      <c r="V8578" s="7">
        <v>501</v>
      </c>
      <c r="W8578" s="8">
        <v>44144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6"/>
      <c r="AV8578" s="6"/>
      <c r="AW8578" s="6"/>
      <c r="AX8578" s="6"/>
      <c r="AY8578" s="6"/>
      <c r="AZ8578" s="6"/>
      <c r="BA8578" s="6"/>
      <c r="BB8578" s="6"/>
      <c r="BC8578" s="6"/>
      <c r="BD8578" s="6"/>
      <c r="BE8578" s="6"/>
      <c r="BF8578" s="6"/>
      <c r="BG8578" s="6"/>
      <c r="BH8578" s="6"/>
      <c r="BI8578" s="6"/>
      <c r="BJ8578" s="6"/>
      <c r="BK8578" s="6"/>
      <c r="BL8578" s="6"/>
      <c r="BM8578" s="6"/>
      <c r="BN8578" s="6"/>
      <c r="BO8578" s="6"/>
      <c r="BP8578" s="6"/>
      <c r="BQ8578" s="6"/>
      <c r="BR8578" s="6"/>
      <c r="BS8578" s="6"/>
      <c r="BT8578" s="6"/>
      <c r="BU8578" s="6"/>
      <c r="BV8578" s="6"/>
      <c r="BW8578" s="6"/>
      <c r="BX8578" s="6"/>
      <c r="BY8578" s="6"/>
      <c r="BZ8578" s="6"/>
      <c r="CA8578" s="6"/>
      <c r="CB8578" s="6"/>
      <c r="CC8578" s="6"/>
      <c r="CD8578" s="6"/>
      <c r="CE8578" s="6"/>
      <c r="CF8578" s="6"/>
      <c r="CG8578" s="6"/>
      <c r="CH8578" s="6"/>
    </row>
    <row r="8579" ht="15.15" hidden="1" spans="1:86">
      <c r="A8579" s="4">
        <v>44154.8358333333</v>
      </c>
      <c r="B8579" s="6" t="s">
        <v>15</v>
      </c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 t="s">
        <v>20167</v>
      </c>
      <c r="AF8579" s="6" t="s">
        <v>20168</v>
      </c>
      <c r="AG8579" s="6" t="s">
        <v>20169</v>
      </c>
      <c r="AH8579" s="6" t="s">
        <v>20170</v>
      </c>
      <c r="AI8579" s="6" t="s">
        <v>16647</v>
      </c>
      <c r="AJ8579" s="7">
        <v>302</v>
      </c>
      <c r="AK8579" s="6" t="s">
        <v>433</v>
      </c>
      <c r="AL8579" s="6"/>
      <c r="AM8579" s="6"/>
      <c r="AN8579" s="6"/>
      <c r="AO8579" s="6"/>
      <c r="AP8579" s="6"/>
      <c r="AQ8579" s="6"/>
      <c r="AR8579" s="6"/>
      <c r="AS8579" s="6"/>
      <c r="AT8579" s="6"/>
      <c r="AU8579" s="6"/>
      <c r="AV8579" s="6"/>
      <c r="AW8579" s="6"/>
      <c r="AX8579" s="6"/>
      <c r="AY8579" s="6"/>
      <c r="AZ8579" s="6"/>
      <c r="BA8579" s="6"/>
      <c r="BB8579" s="6"/>
      <c r="BC8579" s="6"/>
      <c r="BD8579" s="6"/>
      <c r="BE8579" s="6"/>
      <c r="BF8579" s="6"/>
      <c r="BG8579" s="6"/>
      <c r="BH8579" s="6"/>
      <c r="BI8579" s="6"/>
      <c r="BJ8579" s="6"/>
      <c r="BK8579" s="6"/>
      <c r="BL8579" s="6"/>
      <c r="BM8579" s="6"/>
      <c r="BN8579" s="6"/>
      <c r="BO8579" s="6"/>
      <c r="BP8579" s="6"/>
      <c r="BQ8579" s="6"/>
      <c r="BR8579" s="6"/>
      <c r="BS8579" s="6"/>
      <c r="BT8579" s="6"/>
      <c r="BU8579" s="6"/>
      <c r="BV8579" s="6"/>
      <c r="BW8579" s="6"/>
      <c r="BX8579" s="6"/>
      <c r="BY8579" s="6"/>
      <c r="BZ8579" s="6"/>
      <c r="CA8579" s="6"/>
      <c r="CB8579" s="6"/>
      <c r="CC8579" s="6"/>
      <c r="CD8579" s="6"/>
      <c r="CE8579" s="6"/>
      <c r="CF8579" s="6"/>
      <c r="CG8579" s="6"/>
      <c r="CH8579" s="6"/>
    </row>
    <row r="8580" ht="15.15" hidden="1" spans="1:86">
      <c r="A8580" s="4">
        <v>44154.8358796296</v>
      </c>
      <c r="B8580" s="6" t="s">
        <v>15</v>
      </c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 t="s">
        <v>20167</v>
      </c>
      <c r="AF8580" s="6" t="s">
        <v>20168</v>
      </c>
      <c r="AG8580" s="6" t="s">
        <v>20169</v>
      </c>
      <c r="AH8580" s="6" t="s">
        <v>20170</v>
      </c>
      <c r="AI8580" s="6" t="s">
        <v>16647</v>
      </c>
      <c r="AJ8580" s="7">
        <v>302</v>
      </c>
      <c r="AK8580" s="6" t="s">
        <v>433</v>
      </c>
      <c r="AL8580" s="6"/>
      <c r="AM8580" s="6"/>
      <c r="AN8580" s="6"/>
      <c r="AO8580" s="6"/>
      <c r="AP8580" s="6"/>
      <c r="AQ8580" s="6"/>
      <c r="AR8580" s="6"/>
      <c r="AS8580" s="6"/>
      <c r="AT8580" s="6"/>
      <c r="AU8580" s="6"/>
      <c r="AV8580" s="6"/>
      <c r="AW8580" s="6"/>
      <c r="AX8580" s="6"/>
      <c r="AY8580" s="6"/>
      <c r="AZ8580" s="6"/>
      <c r="BA8580" s="6"/>
      <c r="BB8580" s="6"/>
      <c r="BC8580" s="6"/>
      <c r="BD8580" s="6"/>
      <c r="BE8580" s="6"/>
      <c r="BF8580" s="6"/>
      <c r="BG8580" s="6"/>
      <c r="BH8580" s="6"/>
      <c r="BI8580" s="6"/>
      <c r="BJ8580" s="6"/>
      <c r="BK8580" s="6"/>
      <c r="BL8580" s="6"/>
      <c r="BM8580" s="6"/>
      <c r="BN8580" s="6"/>
      <c r="BO8580" s="6"/>
      <c r="BP8580" s="6"/>
      <c r="BQ8580" s="6"/>
      <c r="BR8580" s="6"/>
      <c r="BS8580" s="6"/>
      <c r="BT8580" s="6"/>
      <c r="BU8580" s="6"/>
      <c r="BV8580" s="6"/>
      <c r="BW8580" s="6"/>
      <c r="BX8580" s="6"/>
      <c r="BY8580" s="6"/>
      <c r="BZ8580" s="6"/>
      <c r="CA8580" s="6"/>
      <c r="CB8580" s="6"/>
      <c r="CC8580" s="6"/>
      <c r="CD8580" s="6"/>
      <c r="CE8580" s="6"/>
      <c r="CF8580" s="6"/>
      <c r="CG8580" s="6"/>
      <c r="CH8580" s="6"/>
    </row>
    <row r="8581" ht="15.15" hidden="1" spans="1:86">
      <c r="A8581" s="4">
        <v>44154.8360300926</v>
      </c>
      <c r="B8581" s="6" t="s">
        <v>80</v>
      </c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6"/>
      <c r="AV8581" s="6"/>
      <c r="AW8581" s="6"/>
      <c r="AX8581" s="6"/>
      <c r="AY8581" s="6"/>
      <c r="AZ8581" s="6"/>
      <c r="BA8581" s="6"/>
      <c r="BB8581" s="6"/>
      <c r="BC8581" s="6"/>
      <c r="BD8581" s="6"/>
      <c r="BE8581" s="6"/>
      <c r="BF8581" s="6"/>
      <c r="BG8581" s="6" t="s">
        <v>20171</v>
      </c>
      <c r="BH8581" s="7">
        <v>79219307039</v>
      </c>
      <c r="BI8581" s="6" t="s">
        <v>20172</v>
      </c>
      <c r="BJ8581" s="6" t="s">
        <v>20173</v>
      </c>
      <c r="BK8581" s="6" t="s">
        <v>20174</v>
      </c>
      <c r="BL8581" s="6" t="s">
        <v>20175</v>
      </c>
      <c r="BM8581" s="7">
        <v>155</v>
      </c>
      <c r="BN8581" s="6" t="s">
        <v>20</v>
      </c>
      <c r="BO8581" s="6"/>
      <c r="BP8581" s="6"/>
      <c r="BQ8581" s="6"/>
      <c r="BR8581" s="6"/>
      <c r="BS8581" s="6"/>
      <c r="BT8581" s="6"/>
      <c r="BU8581" s="6"/>
      <c r="BV8581" s="6"/>
      <c r="BW8581" s="6"/>
      <c r="BX8581" s="6"/>
      <c r="BY8581" s="6"/>
      <c r="BZ8581" s="6"/>
      <c r="CA8581" s="6"/>
      <c r="CB8581" s="6"/>
      <c r="CC8581" s="6"/>
      <c r="CD8581" s="6"/>
      <c r="CE8581" s="6"/>
      <c r="CF8581" s="6"/>
      <c r="CG8581" s="6"/>
      <c r="CH8581" s="6"/>
    </row>
    <row r="8582" ht="15.15" hidden="1" spans="1:86">
      <c r="A8582" s="4">
        <v>44154.8544675926</v>
      </c>
      <c r="B8582" s="5" t="s">
        <v>27</v>
      </c>
      <c r="C8582" s="6"/>
      <c r="D8582" s="6"/>
      <c r="E8582" s="6"/>
      <c r="F8582" s="6"/>
      <c r="G8582" s="6"/>
      <c r="H8582" s="6"/>
      <c r="I8582" s="6"/>
      <c r="J8582" s="6" t="s">
        <v>2494</v>
      </c>
      <c r="K8582" s="7">
        <v>89213443618</v>
      </c>
      <c r="L8582" s="6" t="s">
        <v>2495</v>
      </c>
      <c r="M8582" s="6" t="s">
        <v>20176</v>
      </c>
      <c r="N8582" s="6" t="s">
        <v>519</v>
      </c>
      <c r="O8582" s="7">
        <v>102</v>
      </c>
      <c r="P8582" s="8">
        <v>44154</v>
      </c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6"/>
      <c r="AX8582" s="6"/>
      <c r="AY8582" s="6"/>
      <c r="AZ8582" s="6"/>
      <c r="BA8582" s="6"/>
      <c r="BB8582" s="6"/>
      <c r="BC8582" s="6"/>
      <c r="BD8582" s="6"/>
      <c r="BE8582" s="6"/>
      <c r="BF8582" s="6"/>
      <c r="BG8582" s="6"/>
      <c r="BH8582" s="6"/>
      <c r="BI8582" s="6"/>
      <c r="BJ8582" s="6"/>
      <c r="BK8582" s="6"/>
      <c r="BL8582" s="6"/>
      <c r="BM8582" s="6"/>
      <c r="BN8582" s="6"/>
      <c r="BO8582" s="6"/>
      <c r="BP8582" s="6"/>
      <c r="BQ8582" s="6"/>
      <c r="BR8582" s="6"/>
      <c r="BS8582" s="6"/>
      <c r="BT8582" s="6"/>
      <c r="BU8582" s="6"/>
      <c r="BV8582" s="6"/>
      <c r="BW8582" s="6"/>
      <c r="BX8582" s="6"/>
      <c r="BY8582" s="6"/>
      <c r="BZ8582" s="6"/>
      <c r="CA8582" s="6"/>
      <c r="CB8582" s="6"/>
      <c r="CC8582" s="6"/>
      <c r="CD8582" s="6"/>
      <c r="CE8582" s="6"/>
      <c r="CF8582" s="6"/>
      <c r="CG8582" s="6"/>
      <c r="CH8582" s="6"/>
    </row>
    <row r="8583" ht="15.15" hidden="1" spans="1:86">
      <c r="A8583" s="4">
        <v>44154.8604861111</v>
      </c>
      <c r="B8583" s="5" t="s">
        <v>169</v>
      </c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 t="s">
        <v>5714</v>
      </c>
      <c r="Y8583" s="6" t="s">
        <v>5715</v>
      </c>
      <c r="Z8583" s="6" t="s">
        <v>5716</v>
      </c>
      <c r="AA8583" s="6" t="s">
        <v>5717</v>
      </c>
      <c r="AB8583" s="6" t="s">
        <v>5718</v>
      </c>
      <c r="AC8583" s="7">
        <v>102</v>
      </c>
      <c r="AD8583" s="7" t="s">
        <v>4142</v>
      </c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  <c r="AU8583" s="6"/>
      <c r="AV8583" s="6"/>
      <c r="AW8583" s="6"/>
      <c r="AX8583" s="6"/>
      <c r="AY8583" s="6"/>
      <c r="AZ8583" s="6"/>
      <c r="BA8583" s="6"/>
      <c r="BB8583" s="6"/>
      <c r="BC8583" s="6"/>
      <c r="BD8583" s="6"/>
      <c r="BE8583" s="6"/>
      <c r="BF8583" s="6"/>
      <c r="BG8583" s="6"/>
      <c r="BH8583" s="6"/>
      <c r="BI8583" s="6"/>
      <c r="BJ8583" s="6"/>
      <c r="BK8583" s="6"/>
      <c r="BL8583" s="6"/>
      <c r="BM8583" s="6"/>
      <c r="BN8583" s="6"/>
      <c r="BO8583" s="6"/>
      <c r="BP8583" s="6"/>
      <c r="BQ8583" s="6"/>
      <c r="BR8583" s="6"/>
      <c r="BS8583" s="6"/>
      <c r="BT8583" s="6"/>
      <c r="BU8583" s="6"/>
      <c r="BV8583" s="6"/>
      <c r="BW8583" s="6"/>
      <c r="BX8583" s="6"/>
      <c r="BY8583" s="6"/>
      <c r="BZ8583" s="6"/>
      <c r="CA8583" s="6"/>
      <c r="CB8583" s="6"/>
      <c r="CC8583" s="6"/>
      <c r="CD8583" s="6"/>
      <c r="CE8583" s="6"/>
      <c r="CF8583" s="6"/>
      <c r="CG8583" s="6"/>
      <c r="CH8583" s="6"/>
    </row>
    <row r="8584" ht="15.15" hidden="1" spans="1:86">
      <c r="A8584" s="4">
        <v>44154.8707060185</v>
      </c>
      <c r="B8584" s="6" t="s">
        <v>80</v>
      </c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6"/>
      <c r="AV8584" s="6"/>
      <c r="AW8584" s="6"/>
      <c r="AX8584" s="6"/>
      <c r="AY8584" s="6"/>
      <c r="AZ8584" s="6"/>
      <c r="BA8584" s="6"/>
      <c r="BB8584" s="6"/>
      <c r="BC8584" s="6"/>
      <c r="BD8584" s="6"/>
      <c r="BE8584" s="6"/>
      <c r="BF8584" s="6"/>
      <c r="BG8584" s="6" t="s">
        <v>4241</v>
      </c>
      <c r="BH8584" s="7">
        <v>79214480494</v>
      </c>
      <c r="BI8584" s="6"/>
      <c r="BJ8584" s="6" t="s">
        <v>4242</v>
      </c>
      <c r="BK8584" s="6" t="s">
        <v>4243</v>
      </c>
      <c r="BL8584" s="6" t="s">
        <v>1631</v>
      </c>
      <c r="BM8584" s="7">
        <v>124</v>
      </c>
      <c r="BN8584" s="6" t="s">
        <v>20</v>
      </c>
      <c r="BO8584" s="6"/>
      <c r="BP8584" s="6"/>
      <c r="BQ8584" s="6"/>
      <c r="BR8584" s="6"/>
      <c r="BS8584" s="6"/>
      <c r="BT8584" s="6"/>
      <c r="BU8584" s="6"/>
      <c r="BV8584" s="6"/>
      <c r="BW8584" s="6"/>
      <c r="BX8584" s="6"/>
      <c r="BY8584" s="6"/>
      <c r="BZ8584" s="6"/>
      <c r="CA8584" s="6"/>
      <c r="CB8584" s="6"/>
      <c r="CC8584" s="6"/>
      <c r="CD8584" s="6"/>
      <c r="CE8584" s="6"/>
      <c r="CF8584" s="6"/>
      <c r="CG8584" s="6"/>
      <c r="CH8584" s="6"/>
    </row>
    <row r="8585" ht="15.15" spans="1:86">
      <c r="A8585" s="4">
        <v>44154.8897916667</v>
      </c>
      <c r="B8585" s="5" t="s">
        <v>11</v>
      </c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  <c r="AU8585" s="6"/>
      <c r="AV8585" s="6"/>
      <c r="AW8585" s="6"/>
      <c r="AX8585" s="6"/>
      <c r="AY8585" s="6"/>
      <c r="AZ8585" s="6"/>
      <c r="BA8585" s="6"/>
      <c r="BB8585" s="6"/>
      <c r="BC8585" s="6"/>
      <c r="BD8585" s="6"/>
      <c r="BE8585" s="6"/>
      <c r="BF8585" s="6"/>
      <c r="BG8585" s="6"/>
      <c r="BH8585" s="6"/>
      <c r="BI8585" s="6"/>
      <c r="BJ8585" s="6"/>
      <c r="BK8585" s="6"/>
      <c r="BL8585" s="6"/>
      <c r="BM8585" s="6"/>
      <c r="BN8585" s="6"/>
      <c r="BO8585" s="6" t="s">
        <v>20177</v>
      </c>
      <c r="BP8585" s="7">
        <v>89219223508</v>
      </c>
      <c r="BQ8585" s="6" t="s">
        <v>20178</v>
      </c>
      <c r="BR8585" s="6" t="s">
        <v>20179</v>
      </c>
      <c r="BS8585" s="6" t="s">
        <v>1556</v>
      </c>
      <c r="BT8585" s="6" t="s">
        <v>20180</v>
      </c>
      <c r="BU8585" s="8">
        <v>44144</v>
      </c>
      <c r="BV8585" s="6"/>
      <c r="BW8585" s="6"/>
      <c r="BX8585" s="6"/>
      <c r="BY8585" s="6"/>
      <c r="BZ8585" s="6"/>
      <c r="CA8585" s="6"/>
      <c r="CB8585" s="6"/>
      <c r="CC8585" s="6"/>
      <c r="CD8585" s="6"/>
      <c r="CE8585" s="6"/>
      <c r="CF8585" s="6"/>
      <c r="CG8585" s="6"/>
      <c r="CH8585" s="6"/>
    </row>
    <row r="8586" ht="15.15" hidden="1" spans="1:86">
      <c r="A8586" s="4">
        <v>44154.9043402778</v>
      </c>
      <c r="B8586" s="5" t="s">
        <v>27</v>
      </c>
      <c r="C8586" s="6"/>
      <c r="D8586" s="6"/>
      <c r="E8586" s="6"/>
      <c r="F8586" s="6"/>
      <c r="G8586" s="6"/>
      <c r="H8586" s="6"/>
      <c r="I8586" s="6"/>
      <c r="J8586" s="6" t="s">
        <v>20181</v>
      </c>
      <c r="K8586" s="7">
        <v>89627170542</v>
      </c>
      <c r="L8586" s="6" t="s">
        <v>20182</v>
      </c>
      <c r="M8586" s="6" t="s">
        <v>20183</v>
      </c>
      <c r="N8586" s="6" t="s">
        <v>519</v>
      </c>
      <c r="O8586" s="7">
        <v>103</v>
      </c>
      <c r="P8586" s="8">
        <v>44154</v>
      </c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6"/>
      <c r="AX8586" s="6"/>
      <c r="AY8586" s="6"/>
      <c r="AZ8586" s="6"/>
      <c r="BA8586" s="6"/>
      <c r="BB8586" s="6"/>
      <c r="BC8586" s="6"/>
      <c r="BD8586" s="6"/>
      <c r="BE8586" s="6"/>
      <c r="BF8586" s="6"/>
      <c r="BG8586" s="6"/>
      <c r="BH8586" s="6"/>
      <c r="BI8586" s="6"/>
      <c r="BJ8586" s="6"/>
      <c r="BK8586" s="6"/>
      <c r="BL8586" s="6"/>
      <c r="BM8586" s="6"/>
      <c r="BN8586" s="6"/>
      <c r="BO8586" s="6"/>
      <c r="BP8586" s="6"/>
      <c r="BQ8586" s="6"/>
      <c r="BR8586" s="6"/>
      <c r="BS8586" s="6"/>
      <c r="BT8586" s="6"/>
      <c r="BU8586" s="6"/>
      <c r="BV8586" s="6"/>
      <c r="BW8586" s="6"/>
      <c r="BX8586" s="6"/>
      <c r="BY8586" s="6"/>
      <c r="BZ8586" s="6"/>
      <c r="CA8586" s="6"/>
      <c r="CB8586" s="6"/>
      <c r="CC8586" s="6"/>
      <c r="CD8586" s="6"/>
      <c r="CE8586" s="6"/>
      <c r="CF8586" s="6"/>
      <c r="CG8586" s="6"/>
      <c r="CH8586" s="6"/>
    </row>
    <row r="8587" ht="15.15" hidden="1" spans="1:86">
      <c r="A8587" s="4">
        <v>44154.9068865741</v>
      </c>
      <c r="B8587" s="6" t="s">
        <v>80</v>
      </c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6"/>
      <c r="AV8587" s="6"/>
      <c r="AW8587" s="6"/>
      <c r="AX8587" s="6"/>
      <c r="AY8587" s="6"/>
      <c r="AZ8587" s="6"/>
      <c r="BA8587" s="6"/>
      <c r="BB8587" s="6"/>
      <c r="BC8587" s="6"/>
      <c r="BD8587" s="6"/>
      <c r="BE8587" s="6"/>
      <c r="BF8587" s="6"/>
      <c r="BG8587" s="6" t="s">
        <v>20184</v>
      </c>
      <c r="BH8587" s="6" t="s">
        <v>20185</v>
      </c>
      <c r="BI8587" s="6" t="s">
        <v>20186</v>
      </c>
      <c r="BJ8587" s="6" t="s">
        <v>20187</v>
      </c>
      <c r="BK8587" s="6" t="s">
        <v>20188</v>
      </c>
      <c r="BL8587" s="6" t="s">
        <v>19760</v>
      </c>
      <c r="BM8587" s="6" t="s">
        <v>20189</v>
      </c>
      <c r="BN8587" s="5" t="s">
        <v>3086</v>
      </c>
      <c r="BO8587" s="6"/>
      <c r="BP8587" s="6"/>
      <c r="BQ8587" s="6"/>
      <c r="BR8587" s="6"/>
      <c r="BS8587" s="6"/>
      <c r="BT8587" s="6"/>
      <c r="BU8587" s="6"/>
      <c r="BV8587" s="6"/>
      <c r="BW8587" s="6"/>
      <c r="BX8587" s="6"/>
      <c r="BY8587" s="6"/>
      <c r="BZ8587" s="6"/>
      <c r="CA8587" s="6"/>
      <c r="CB8587" s="6"/>
      <c r="CC8587" s="6"/>
      <c r="CD8587" s="6"/>
      <c r="CE8587" s="6"/>
      <c r="CF8587" s="6"/>
      <c r="CG8587" s="6"/>
      <c r="CH8587" s="6"/>
    </row>
    <row r="8588" ht="15.15" hidden="1" spans="1:86">
      <c r="A8588" s="4">
        <v>44154.9131134259</v>
      </c>
      <c r="B8588" s="6" t="s">
        <v>15</v>
      </c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 t="s">
        <v>19867</v>
      </c>
      <c r="AF8588" s="7">
        <v>89623542381</v>
      </c>
      <c r="AG8588" s="6" t="s">
        <v>19868</v>
      </c>
      <c r="AH8588" s="6" t="s">
        <v>19869</v>
      </c>
      <c r="AI8588" s="6" t="s">
        <v>19870</v>
      </c>
      <c r="AJ8588" s="7">
        <v>2</v>
      </c>
      <c r="AK8588" s="6" t="s">
        <v>20</v>
      </c>
      <c r="AL8588" s="6"/>
      <c r="AM8588" s="6"/>
      <c r="AN8588" s="6"/>
      <c r="AO8588" s="6"/>
      <c r="AP8588" s="6"/>
      <c r="AQ8588" s="6"/>
      <c r="AR8588" s="6"/>
      <c r="AS8588" s="6"/>
      <c r="AT8588" s="6"/>
      <c r="AU8588" s="6"/>
      <c r="AV8588" s="6"/>
      <c r="AW8588" s="6"/>
      <c r="AX8588" s="6"/>
      <c r="AY8588" s="6"/>
      <c r="AZ8588" s="6"/>
      <c r="BA8588" s="6"/>
      <c r="BB8588" s="6"/>
      <c r="BC8588" s="6"/>
      <c r="BD8588" s="6"/>
      <c r="BE8588" s="6"/>
      <c r="BF8588" s="6"/>
      <c r="BG8588" s="6"/>
      <c r="BH8588" s="6"/>
      <c r="BI8588" s="6"/>
      <c r="BJ8588" s="6"/>
      <c r="BK8588" s="6"/>
      <c r="BL8588" s="6"/>
      <c r="BM8588" s="6"/>
      <c r="BN8588" s="6"/>
      <c r="BO8588" s="6"/>
      <c r="BP8588" s="6"/>
      <c r="BQ8588" s="6"/>
      <c r="BR8588" s="6"/>
      <c r="BS8588" s="6"/>
      <c r="BT8588" s="6"/>
      <c r="BU8588" s="6"/>
      <c r="BV8588" s="6"/>
      <c r="BW8588" s="6"/>
      <c r="BX8588" s="6"/>
      <c r="BY8588" s="6"/>
      <c r="BZ8588" s="6"/>
      <c r="CA8588" s="6"/>
      <c r="CB8588" s="6"/>
      <c r="CC8588" s="6"/>
      <c r="CD8588" s="6"/>
      <c r="CE8588" s="6"/>
      <c r="CF8588" s="6"/>
      <c r="CG8588" s="6"/>
      <c r="CH8588" s="6"/>
    </row>
    <row r="8589" ht="15.15" hidden="1" spans="1:86">
      <c r="A8589" s="4">
        <v>44154.9135069444</v>
      </c>
      <c r="B8589" s="5" t="s">
        <v>65</v>
      </c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 t="s">
        <v>20190</v>
      </c>
      <c r="R8589" s="7">
        <v>89119105448</v>
      </c>
      <c r="S8589" s="6" t="s">
        <v>20191</v>
      </c>
      <c r="T8589" s="6" t="s">
        <v>10295</v>
      </c>
      <c r="U8589" s="6" t="s">
        <v>414</v>
      </c>
      <c r="V8589" s="7">
        <v>601</v>
      </c>
      <c r="W8589" s="8">
        <v>44154</v>
      </c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  <c r="AU8589" s="6"/>
      <c r="AV8589" s="6"/>
      <c r="AW8589" s="6"/>
      <c r="AX8589" s="6"/>
      <c r="AY8589" s="6"/>
      <c r="AZ8589" s="6"/>
      <c r="BA8589" s="6"/>
      <c r="BB8589" s="6"/>
      <c r="BC8589" s="6"/>
      <c r="BD8589" s="6"/>
      <c r="BE8589" s="6"/>
      <c r="BF8589" s="6"/>
      <c r="BG8589" s="6"/>
      <c r="BH8589" s="6"/>
      <c r="BI8589" s="6"/>
      <c r="BJ8589" s="6"/>
      <c r="BK8589" s="6"/>
      <c r="BL8589" s="6"/>
      <c r="BM8589" s="6"/>
      <c r="BN8589" s="6"/>
      <c r="BO8589" s="6"/>
      <c r="BP8589" s="6"/>
      <c r="BQ8589" s="6"/>
      <c r="BR8589" s="6"/>
      <c r="BS8589" s="6"/>
      <c r="BT8589" s="6"/>
      <c r="BU8589" s="6"/>
      <c r="BV8589" s="6"/>
      <c r="BW8589" s="6"/>
      <c r="BX8589" s="6"/>
      <c r="BY8589" s="6"/>
      <c r="BZ8589" s="6"/>
      <c r="CA8589" s="6"/>
      <c r="CB8589" s="6"/>
      <c r="CC8589" s="6"/>
      <c r="CD8589" s="6"/>
      <c r="CE8589" s="6"/>
      <c r="CF8589" s="6"/>
      <c r="CG8589" s="6"/>
      <c r="CH8589" s="6"/>
    </row>
    <row r="8590" ht="15.15" hidden="1" spans="1:86">
      <c r="A8590" s="4">
        <v>44154.9177199074</v>
      </c>
      <c r="B8590" s="5" t="s">
        <v>27</v>
      </c>
      <c r="C8590" s="6"/>
      <c r="D8590" s="6"/>
      <c r="E8590" s="6"/>
      <c r="F8590" s="6"/>
      <c r="G8590" s="6"/>
      <c r="H8590" s="6"/>
      <c r="I8590" s="6"/>
      <c r="J8590" s="6" t="s">
        <v>20192</v>
      </c>
      <c r="K8590" s="7">
        <v>89523917844</v>
      </c>
      <c r="L8590" s="6" t="s">
        <v>20193</v>
      </c>
      <c r="M8590" s="6" t="s">
        <v>20194</v>
      </c>
      <c r="N8590" s="6" t="s">
        <v>20195</v>
      </c>
      <c r="O8590" s="7">
        <v>103</v>
      </c>
      <c r="P8590" s="8">
        <v>44154</v>
      </c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6"/>
      <c r="AV8590" s="6"/>
      <c r="AW8590" s="6"/>
      <c r="AX8590" s="6"/>
      <c r="AY8590" s="6"/>
      <c r="AZ8590" s="6"/>
      <c r="BA8590" s="6"/>
      <c r="BB8590" s="6"/>
      <c r="BC8590" s="6"/>
      <c r="BD8590" s="6"/>
      <c r="BE8590" s="6"/>
      <c r="BF8590" s="6"/>
      <c r="BG8590" s="6"/>
      <c r="BH8590" s="6"/>
      <c r="BI8590" s="6"/>
      <c r="BJ8590" s="6"/>
      <c r="BK8590" s="6"/>
      <c r="BL8590" s="6"/>
      <c r="BM8590" s="6"/>
      <c r="BN8590" s="6"/>
      <c r="BO8590" s="6"/>
      <c r="BP8590" s="6"/>
      <c r="BQ8590" s="6"/>
      <c r="BR8590" s="6"/>
      <c r="BS8590" s="6"/>
      <c r="BT8590" s="6"/>
      <c r="BU8590" s="6"/>
      <c r="BV8590" s="6"/>
      <c r="BW8590" s="6"/>
      <c r="BX8590" s="6"/>
      <c r="BY8590" s="6"/>
      <c r="BZ8590" s="6"/>
      <c r="CA8590" s="6"/>
      <c r="CB8590" s="6"/>
      <c r="CC8590" s="6"/>
      <c r="CD8590" s="6"/>
      <c r="CE8590" s="6"/>
      <c r="CF8590" s="6"/>
      <c r="CG8590" s="6"/>
      <c r="CH8590" s="6"/>
    </row>
    <row r="8591" ht="15.15" spans="1:86">
      <c r="A8591" s="4">
        <v>44154.922037037</v>
      </c>
      <c r="B8591" s="5" t="s">
        <v>11</v>
      </c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  <c r="AU8591" s="6"/>
      <c r="AV8591" s="6"/>
      <c r="AW8591" s="6"/>
      <c r="AX8591" s="6"/>
      <c r="AY8591" s="6"/>
      <c r="AZ8591" s="6"/>
      <c r="BA8591" s="6"/>
      <c r="BB8591" s="6"/>
      <c r="BC8591" s="6"/>
      <c r="BD8591" s="6"/>
      <c r="BE8591" s="6"/>
      <c r="BF8591" s="6"/>
      <c r="BG8591" s="6"/>
      <c r="BH8591" s="6"/>
      <c r="BI8591" s="6"/>
      <c r="BJ8591" s="6"/>
      <c r="BK8591" s="6"/>
      <c r="BL8591" s="6"/>
      <c r="BM8591" s="6"/>
      <c r="BN8591" s="6"/>
      <c r="BO8591" s="6" t="s">
        <v>20196</v>
      </c>
      <c r="BP8591" s="7">
        <v>89046195075</v>
      </c>
      <c r="BQ8591" s="6" t="s">
        <v>20197</v>
      </c>
      <c r="BR8591" s="6" t="s">
        <v>20198</v>
      </c>
      <c r="BS8591" s="6" t="s">
        <v>12595</v>
      </c>
      <c r="BT8591" s="7">
        <v>161</v>
      </c>
      <c r="BU8591" s="8">
        <v>44153</v>
      </c>
      <c r="BV8591" s="6"/>
      <c r="BW8591" s="6"/>
      <c r="BX8591" s="6"/>
      <c r="BY8591" s="6"/>
      <c r="BZ8591" s="6"/>
      <c r="CA8591" s="6"/>
      <c r="CB8591" s="6"/>
      <c r="CC8591" s="6"/>
      <c r="CD8591" s="6"/>
      <c r="CE8591" s="6"/>
      <c r="CF8591" s="6"/>
      <c r="CG8591" s="6"/>
      <c r="CH8591" s="6"/>
    </row>
    <row r="8592" ht="15.15" spans="1:86">
      <c r="A8592" s="4">
        <v>44154.9353009259</v>
      </c>
      <c r="B8592" s="5" t="s">
        <v>11</v>
      </c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6"/>
      <c r="AV8592" s="6"/>
      <c r="AW8592" s="6"/>
      <c r="AX8592" s="6"/>
      <c r="AY8592" s="6"/>
      <c r="AZ8592" s="6"/>
      <c r="BA8592" s="6"/>
      <c r="BB8592" s="6"/>
      <c r="BC8592" s="6"/>
      <c r="BD8592" s="6"/>
      <c r="BE8592" s="6"/>
      <c r="BF8592" s="6"/>
      <c r="BG8592" s="6"/>
      <c r="BH8592" s="6"/>
      <c r="BI8592" s="6"/>
      <c r="BJ8592" s="6"/>
      <c r="BK8592" s="6"/>
      <c r="BL8592" s="6"/>
      <c r="BM8592" s="6"/>
      <c r="BN8592" s="6"/>
      <c r="BO8592" s="6" t="s">
        <v>20199</v>
      </c>
      <c r="BP8592" s="6">
        <v>79219818202</v>
      </c>
      <c r="BQ8592" s="6" t="s">
        <v>20200</v>
      </c>
      <c r="BR8592" s="6" t="s">
        <v>20201</v>
      </c>
      <c r="BS8592" s="6" t="s">
        <v>20202</v>
      </c>
      <c r="BT8592" s="7">
        <v>213</v>
      </c>
      <c r="BU8592" s="8">
        <v>44145</v>
      </c>
      <c r="BV8592" s="6"/>
      <c r="BW8592" s="6"/>
      <c r="BX8592" s="6"/>
      <c r="BY8592" s="6"/>
      <c r="BZ8592" s="6"/>
      <c r="CA8592" s="6"/>
      <c r="CB8592" s="6"/>
      <c r="CC8592" s="6"/>
      <c r="CD8592" s="6"/>
      <c r="CE8592" s="6"/>
      <c r="CF8592" s="6"/>
      <c r="CG8592" s="6"/>
      <c r="CH8592" s="6"/>
    </row>
    <row r="8593" ht="15.15" hidden="1" spans="1:86">
      <c r="A8593" s="4">
        <v>44154.9371875</v>
      </c>
      <c r="B8593" s="6" t="s">
        <v>80</v>
      </c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  <c r="AU8593" s="6"/>
      <c r="AV8593" s="6"/>
      <c r="AW8593" s="6"/>
      <c r="AX8593" s="6"/>
      <c r="AY8593" s="6"/>
      <c r="AZ8593" s="6"/>
      <c r="BA8593" s="6"/>
      <c r="BB8593" s="6"/>
      <c r="BC8593" s="6"/>
      <c r="BD8593" s="6"/>
      <c r="BE8593" s="6"/>
      <c r="BF8593" s="6"/>
      <c r="BG8593" s="6" t="s">
        <v>20203</v>
      </c>
      <c r="BH8593" s="7">
        <v>89112613011</v>
      </c>
      <c r="BI8593" s="6" t="s">
        <v>20204</v>
      </c>
      <c r="BJ8593" s="6" t="s">
        <v>20205</v>
      </c>
      <c r="BK8593" s="6" t="s">
        <v>20206</v>
      </c>
      <c r="BL8593" s="6" t="s">
        <v>1147</v>
      </c>
      <c r="BM8593" s="7">
        <v>119</v>
      </c>
      <c r="BN8593" s="6" t="s">
        <v>26</v>
      </c>
      <c r="BO8593" s="6"/>
      <c r="BP8593" s="6"/>
      <c r="BQ8593" s="6"/>
      <c r="BR8593" s="6"/>
      <c r="BS8593" s="6"/>
      <c r="BT8593" s="6"/>
      <c r="BU8593" s="6"/>
      <c r="BV8593" s="6"/>
      <c r="BW8593" s="6"/>
      <c r="BX8593" s="6"/>
      <c r="BY8593" s="6"/>
      <c r="BZ8593" s="6"/>
      <c r="CA8593" s="6"/>
      <c r="CB8593" s="6"/>
      <c r="CC8593" s="6"/>
      <c r="CD8593" s="6"/>
      <c r="CE8593" s="6"/>
      <c r="CF8593" s="6"/>
      <c r="CG8593" s="6"/>
      <c r="CH8593" s="6"/>
    </row>
    <row r="8594" ht="15.15" hidden="1" spans="1:86">
      <c r="A8594" s="4">
        <v>44154.9574884259</v>
      </c>
      <c r="B8594" s="5" t="s">
        <v>192</v>
      </c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6"/>
      <c r="AV8594" s="6"/>
      <c r="AW8594" s="6"/>
      <c r="AX8594" s="6"/>
      <c r="AY8594" s="6"/>
      <c r="AZ8594" s="6" t="s">
        <v>20207</v>
      </c>
      <c r="BA8594" s="6" t="s">
        <v>20208</v>
      </c>
      <c r="BB8594" s="6" t="s">
        <v>20209</v>
      </c>
      <c r="BC8594" s="6" t="s">
        <v>3475</v>
      </c>
      <c r="BD8594" s="6" t="s">
        <v>1086</v>
      </c>
      <c r="BE8594" s="7">
        <v>122</v>
      </c>
      <c r="BF8594" s="8">
        <v>44144</v>
      </c>
      <c r="BG8594" s="6"/>
      <c r="BH8594" s="6"/>
      <c r="BI8594" s="6"/>
      <c r="BJ8594" s="6"/>
      <c r="BK8594" s="6"/>
      <c r="BL8594" s="6"/>
      <c r="BM8594" s="6"/>
      <c r="BN8594" s="6"/>
      <c r="BO8594" s="6"/>
      <c r="BP8594" s="6"/>
      <c r="BQ8594" s="6"/>
      <c r="BR8594" s="6"/>
      <c r="BS8594" s="6"/>
      <c r="BT8594" s="6"/>
      <c r="BU8594" s="6"/>
      <c r="BV8594" s="6"/>
      <c r="BW8594" s="6"/>
      <c r="BX8594" s="6"/>
      <c r="BY8594" s="6"/>
      <c r="BZ8594" s="6"/>
      <c r="CA8594" s="6"/>
      <c r="CB8594" s="6"/>
      <c r="CC8594" s="6"/>
      <c r="CD8594" s="6"/>
      <c r="CE8594" s="6"/>
      <c r="CF8594" s="6"/>
      <c r="CG8594" s="6"/>
      <c r="CH8594" s="6"/>
    </row>
    <row r="8595" ht="15.15" hidden="1" spans="1:86">
      <c r="A8595" s="4">
        <v>44154.9584375</v>
      </c>
      <c r="B8595" s="5" t="s">
        <v>192</v>
      </c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6"/>
      <c r="AV8595" s="6"/>
      <c r="AW8595" s="6"/>
      <c r="AX8595" s="6"/>
      <c r="AY8595" s="6"/>
      <c r="AZ8595" s="6" t="s">
        <v>4330</v>
      </c>
      <c r="BA8595" s="6" t="s">
        <v>20210</v>
      </c>
      <c r="BB8595" s="6" t="s">
        <v>4331</v>
      </c>
      <c r="BC8595" s="6" t="s">
        <v>14891</v>
      </c>
      <c r="BD8595" s="6" t="s">
        <v>1086</v>
      </c>
      <c r="BE8595" s="7">
        <v>122</v>
      </c>
      <c r="BF8595" s="8">
        <v>44144</v>
      </c>
      <c r="BG8595" s="6"/>
      <c r="BH8595" s="6"/>
      <c r="BI8595" s="6"/>
      <c r="BJ8595" s="6"/>
      <c r="BK8595" s="6"/>
      <c r="BL8595" s="6"/>
      <c r="BM8595" s="6"/>
      <c r="BN8595" s="6"/>
      <c r="BO8595" s="6"/>
      <c r="BP8595" s="6"/>
      <c r="BQ8595" s="6"/>
      <c r="BR8595" s="6"/>
      <c r="BS8595" s="6"/>
      <c r="BT8595" s="6"/>
      <c r="BU8595" s="6"/>
      <c r="BV8595" s="6"/>
      <c r="BW8595" s="6"/>
      <c r="BX8595" s="6"/>
      <c r="BY8595" s="6"/>
      <c r="BZ8595" s="6"/>
      <c r="CA8595" s="6"/>
      <c r="CB8595" s="6"/>
      <c r="CC8595" s="6"/>
      <c r="CD8595" s="6"/>
      <c r="CE8595" s="6"/>
      <c r="CF8595" s="6"/>
      <c r="CG8595" s="6"/>
      <c r="CH8595" s="6"/>
    </row>
    <row r="8596" ht="15.15" hidden="1" spans="1:86">
      <c r="A8596" s="4">
        <v>44154.9592824074</v>
      </c>
      <c r="B8596" s="5" t="s">
        <v>192</v>
      </c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6"/>
      <c r="AV8596" s="6"/>
      <c r="AW8596" s="6"/>
      <c r="AX8596" s="6"/>
      <c r="AY8596" s="6"/>
      <c r="AZ8596" s="6" t="s">
        <v>20211</v>
      </c>
      <c r="BA8596" s="6" t="s">
        <v>20212</v>
      </c>
      <c r="BB8596" s="6" t="s">
        <v>20213</v>
      </c>
      <c r="BC8596" s="6" t="s">
        <v>20214</v>
      </c>
      <c r="BD8596" s="6" t="s">
        <v>1086</v>
      </c>
      <c r="BE8596" s="7">
        <v>122</v>
      </c>
      <c r="BF8596" s="8">
        <v>44144</v>
      </c>
      <c r="BG8596" s="6"/>
      <c r="BH8596" s="6"/>
      <c r="BI8596" s="6"/>
      <c r="BJ8596" s="6"/>
      <c r="BK8596" s="6"/>
      <c r="BL8596" s="6"/>
      <c r="BM8596" s="6"/>
      <c r="BN8596" s="6"/>
      <c r="BO8596" s="6"/>
      <c r="BP8596" s="6"/>
      <c r="BQ8596" s="6"/>
      <c r="BR8596" s="6"/>
      <c r="BS8596" s="6"/>
      <c r="BT8596" s="6"/>
      <c r="BU8596" s="6"/>
      <c r="BV8596" s="6"/>
      <c r="BW8596" s="6"/>
      <c r="BX8596" s="6"/>
      <c r="BY8596" s="6"/>
      <c r="BZ8596" s="6"/>
      <c r="CA8596" s="6"/>
      <c r="CB8596" s="6"/>
      <c r="CC8596" s="6"/>
      <c r="CD8596" s="6"/>
      <c r="CE8596" s="6"/>
      <c r="CF8596" s="6"/>
      <c r="CG8596" s="6"/>
      <c r="CH8596" s="6"/>
    </row>
    <row r="8597" ht="15.15" hidden="1" spans="1:86">
      <c r="A8597" s="4">
        <v>44154.9600925926</v>
      </c>
      <c r="B8597" s="5" t="s">
        <v>192</v>
      </c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  <c r="AU8597" s="6"/>
      <c r="AV8597" s="6"/>
      <c r="AW8597" s="6"/>
      <c r="AX8597" s="6"/>
      <c r="AY8597" s="6"/>
      <c r="AZ8597" s="6" t="s">
        <v>14143</v>
      </c>
      <c r="BA8597" s="7">
        <v>9650033617</v>
      </c>
      <c r="BB8597" s="6" t="s">
        <v>20215</v>
      </c>
      <c r="BC8597" s="6" t="s">
        <v>15963</v>
      </c>
      <c r="BD8597" s="6" t="s">
        <v>1086</v>
      </c>
      <c r="BE8597" s="7">
        <v>122</v>
      </c>
      <c r="BF8597" s="8">
        <v>44144</v>
      </c>
      <c r="BG8597" s="6"/>
      <c r="BH8597" s="6"/>
      <c r="BI8597" s="6"/>
      <c r="BJ8597" s="6"/>
      <c r="BK8597" s="6"/>
      <c r="BL8597" s="6"/>
      <c r="BM8597" s="6"/>
      <c r="BN8597" s="6"/>
      <c r="BO8597" s="6"/>
      <c r="BP8597" s="6"/>
      <c r="BQ8597" s="6"/>
      <c r="BR8597" s="6"/>
      <c r="BS8597" s="6"/>
      <c r="BT8597" s="6"/>
      <c r="BU8597" s="6"/>
      <c r="BV8597" s="6"/>
      <c r="BW8597" s="6"/>
      <c r="BX8597" s="6"/>
      <c r="BY8597" s="6"/>
      <c r="BZ8597" s="6"/>
      <c r="CA8597" s="6"/>
      <c r="CB8597" s="6"/>
      <c r="CC8597" s="6"/>
      <c r="CD8597" s="6"/>
      <c r="CE8597" s="6"/>
      <c r="CF8597" s="6"/>
      <c r="CG8597" s="6"/>
      <c r="CH8597" s="6"/>
    </row>
    <row r="8598" ht="15.15" hidden="1" spans="1:86">
      <c r="A8598" s="4">
        <v>44154.9609606481</v>
      </c>
      <c r="B8598" s="5" t="s">
        <v>192</v>
      </c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6"/>
      <c r="AV8598" s="6"/>
      <c r="AW8598" s="6"/>
      <c r="AX8598" s="6"/>
      <c r="AY8598" s="6"/>
      <c r="AZ8598" s="6" t="s">
        <v>15949</v>
      </c>
      <c r="BA8598" s="7">
        <v>9219723259</v>
      </c>
      <c r="BB8598" s="6" t="s">
        <v>20216</v>
      </c>
      <c r="BC8598" s="6" t="s">
        <v>15951</v>
      </c>
      <c r="BD8598" s="6" t="s">
        <v>1086</v>
      </c>
      <c r="BE8598" s="7">
        <v>122</v>
      </c>
      <c r="BF8598" s="8">
        <v>44144</v>
      </c>
      <c r="BG8598" s="6"/>
      <c r="BH8598" s="6"/>
      <c r="BI8598" s="6"/>
      <c r="BJ8598" s="6"/>
      <c r="BK8598" s="6"/>
      <c r="BL8598" s="6"/>
      <c r="BM8598" s="6"/>
      <c r="BN8598" s="6"/>
      <c r="BO8598" s="6"/>
      <c r="BP8598" s="6"/>
      <c r="BQ8598" s="6"/>
      <c r="BR8598" s="6"/>
      <c r="BS8598" s="6"/>
      <c r="BT8598" s="6"/>
      <c r="BU8598" s="6"/>
      <c r="BV8598" s="6"/>
      <c r="BW8598" s="6"/>
      <c r="BX8598" s="6"/>
      <c r="BY8598" s="6"/>
      <c r="BZ8598" s="6"/>
      <c r="CA8598" s="6"/>
      <c r="CB8598" s="6"/>
      <c r="CC8598" s="6"/>
      <c r="CD8598" s="6"/>
      <c r="CE8598" s="6"/>
      <c r="CF8598" s="6"/>
      <c r="CG8598" s="6"/>
      <c r="CH8598" s="6"/>
    </row>
    <row r="8599" ht="15.15" hidden="1" spans="1:86">
      <c r="A8599" s="4">
        <v>44154.9617592593</v>
      </c>
      <c r="B8599" s="5" t="s">
        <v>192</v>
      </c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  <c r="AU8599" s="6"/>
      <c r="AV8599" s="6"/>
      <c r="AW8599" s="6"/>
      <c r="AX8599" s="6"/>
      <c r="AY8599" s="6"/>
      <c r="AZ8599" s="6" t="s">
        <v>17240</v>
      </c>
      <c r="BA8599" s="7">
        <v>9213222848</v>
      </c>
      <c r="BB8599" s="6" t="s">
        <v>20217</v>
      </c>
      <c r="BC8599" s="6" t="s">
        <v>17242</v>
      </c>
      <c r="BD8599" s="6" t="s">
        <v>1086</v>
      </c>
      <c r="BE8599" s="7">
        <v>122</v>
      </c>
      <c r="BF8599" s="8">
        <v>44144</v>
      </c>
      <c r="BG8599" s="6"/>
      <c r="BH8599" s="6"/>
      <c r="BI8599" s="6"/>
      <c r="BJ8599" s="6"/>
      <c r="BK8599" s="6"/>
      <c r="BL8599" s="6"/>
      <c r="BM8599" s="6"/>
      <c r="BN8599" s="6"/>
      <c r="BO8599" s="6"/>
      <c r="BP8599" s="6"/>
      <c r="BQ8599" s="6"/>
      <c r="BR8599" s="6"/>
      <c r="BS8599" s="6"/>
      <c r="BT8599" s="6"/>
      <c r="BU8599" s="6"/>
      <c r="BV8599" s="6"/>
      <c r="BW8599" s="6"/>
      <c r="BX8599" s="6"/>
      <c r="BY8599" s="6"/>
      <c r="BZ8599" s="6"/>
      <c r="CA8599" s="6"/>
      <c r="CB8599" s="6"/>
      <c r="CC8599" s="6"/>
      <c r="CD8599" s="6"/>
      <c r="CE8599" s="6"/>
      <c r="CF8599" s="6"/>
      <c r="CG8599" s="6"/>
      <c r="CH8599" s="6"/>
    </row>
    <row r="8600" ht="15.15" hidden="1" spans="1:86">
      <c r="A8600" s="4">
        <v>44154.9628356481</v>
      </c>
      <c r="B8600" s="5" t="s">
        <v>192</v>
      </c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/>
      <c r="AV8600" s="6"/>
      <c r="AW8600" s="6"/>
      <c r="AX8600" s="6"/>
      <c r="AY8600" s="6"/>
      <c r="AZ8600" s="6" t="s">
        <v>10663</v>
      </c>
      <c r="BA8600" s="6" t="s">
        <v>20218</v>
      </c>
      <c r="BB8600" s="6" t="s">
        <v>10664</v>
      </c>
      <c r="BC8600" s="6" t="s">
        <v>14567</v>
      </c>
      <c r="BD8600" s="6" t="s">
        <v>1086</v>
      </c>
      <c r="BE8600" s="7">
        <v>122</v>
      </c>
      <c r="BF8600" s="8">
        <v>44144</v>
      </c>
      <c r="BG8600" s="6"/>
      <c r="BH8600" s="6"/>
      <c r="BI8600" s="6"/>
      <c r="BJ8600" s="6"/>
      <c r="BK8600" s="6"/>
      <c r="BL8600" s="6"/>
      <c r="BM8600" s="6"/>
      <c r="BN8600" s="6"/>
      <c r="BO8600" s="6"/>
      <c r="BP8600" s="6"/>
      <c r="BQ8600" s="6"/>
      <c r="BR8600" s="6"/>
      <c r="BS8600" s="6"/>
      <c r="BT8600" s="6"/>
      <c r="BU8600" s="6"/>
      <c r="BV8600" s="6"/>
      <c r="BW8600" s="6"/>
      <c r="BX8600" s="6"/>
      <c r="BY8600" s="6"/>
      <c r="BZ8600" s="6"/>
      <c r="CA8600" s="6"/>
      <c r="CB8600" s="6"/>
      <c r="CC8600" s="6"/>
      <c r="CD8600" s="6"/>
      <c r="CE8600" s="6"/>
      <c r="CF8600" s="6"/>
      <c r="CG8600" s="6"/>
      <c r="CH8600" s="6"/>
    </row>
    <row r="8601" ht="15.15" hidden="1" spans="1:86">
      <c r="A8601" s="4">
        <v>44154.9635300926</v>
      </c>
      <c r="B8601" s="5" t="s">
        <v>192</v>
      </c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  <c r="AU8601" s="6"/>
      <c r="AV8601" s="6"/>
      <c r="AW8601" s="6"/>
      <c r="AX8601" s="6"/>
      <c r="AY8601" s="6"/>
      <c r="AZ8601" s="6" t="s">
        <v>20219</v>
      </c>
      <c r="BA8601" s="6" t="s">
        <v>20220</v>
      </c>
      <c r="BB8601" s="6" t="s">
        <v>20221</v>
      </c>
      <c r="BC8601" s="6" t="s">
        <v>20222</v>
      </c>
      <c r="BD8601" s="6" t="s">
        <v>1086</v>
      </c>
      <c r="BE8601" s="7">
        <v>122</v>
      </c>
      <c r="BF8601" s="8">
        <v>44144</v>
      </c>
      <c r="BG8601" s="6"/>
      <c r="BH8601" s="6"/>
      <c r="BI8601" s="6"/>
      <c r="BJ8601" s="6"/>
      <c r="BK8601" s="6"/>
      <c r="BL8601" s="6"/>
      <c r="BM8601" s="6"/>
      <c r="BN8601" s="6"/>
      <c r="BO8601" s="6"/>
      <c r="BP8601" s="6"/>
      <c r="BQ8601" s="6"/>
      <c r="BR8601" s="6"/>
      <c r="BS8601" s="6"/>
      <c r="BT8601" s="6"/>
      <c r="BU8601" s="6"/>
      <c r="BV8601" s="6"/>
      <c r="BW8601" s="6"/>
      <c r="BX8601" s="6"/>
      <c r="BY8601" s="6"/>
      <c r="BZ8601" s="6"/>
      <c r="CA8601" s="6"/>
      <c r="CB8601" s="6"/>
      <c r="CC8601" s="6"/>
      <c r="CD8601" s="6"/>
      <c r="CE8601" s="6"/>
      <c r="CF8601" s="6"/>
      <c r="CG8601" s="6"/>
      <c r="CH8601" s="6"/>
    </row>
    <row r="8602" ht="15.15" hidden="1" spans="1:86">
      <c r="A8602" s="4">
        <v>44154.9643402778</v>
      </c>
      <c r="B8602" s="5" t="s">
        <v>192</v>
      </c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6"/>
      <c r="AV8602" s="6"/>
      <c r="AW8602" s="6"/>
      <c r="AX8602" s="6"/>
      <c r="AY8602" s="6"/>
      <c r="AZ8602" s="6" t="s">
        <v>20223</v>
      </c>
      <c r="BA8602" s="6" t="s">
        <v>20224</v>
      </c>
      <c r="BB8602" s="6" t="s">
        <v>20225</v>
      </c>
      <c r="BC8602" s="6" t="s">
        <v>20226</v>
      </c>
      <c r="BD8602" s="6" t="s">
        <v>1086</v>
      </c>
      <c r="BE8602" s="7">
        <v>122</v>
      </c>
      <c r="BF8602" s="8">
        <v>44144</v>
      </c>
      <c r="BG8602" s="6"/>
      <c r="BH8602" s="6"/>
      <c r="BI8602" s="6"/>
      <c r="BJ8602" s="6"/>
      <c r="BK8602" s="6"/>
      <c r="BL8602" s="6"/>
      <c r="BM8602" s="6"/>
      <c r="BN8602" s="6"/>
      <c r="BO8602" s="6"/>
      <c r="BP8602" s="6"/>
      <c r="BQ8602" s="6"/>
      <c r="BR8602" s="6"/>
      <c r="BS8602" s="6"/>
      <c r="BT8602" s="6"/>
      <c r="BU8602" s="6"/>
      <c r="BV8602" s="6"/>
      <c r="BW8602" s="6"/>
      <c r="BX8602" s="6"/>
      <c r="BY8602" s="6"/>
      <c r="BZ8602" s="6"/>
      <c r="CA8602" s="6"/>
      <c r="CB8602" s="6"/>
      <c r="CC8602" s="6"/>
      <c r="CD8602" s="6"/>
      <c r="CE8602" s="6"/>
      <c r="CF8602" s="6"/>
      <c r="CG8602" s="6"/>
      <c r="CH8602" s="6"/>
    </row>
    <row r="8603" ht="15.15" hidden="1" spans="1:86">
      <c r="A8603" s="4">
        <v>44154.9650231482</v>
      </c>
      <c r="B8603" s="5" t="s">
        <v>192</v>
      </c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  <c r="AU8603" s="6"/>
      <c r="AV8603" s="6"/>
      <c r="AW8603" s="6"/>
      <c r="AX8603" s="6"/>
      <c r="AY8603" s="6"/>
      <c r="AZ8603" s="6" t="s">
        <v>14610</v>
      </c>
      <c r="BA8603" s="6" t="s">
        <v>20227</v>
      </c>
      <c r="BB8603" s="6" t="s">
        <v>14611</v>
      </c>
      <c r="BC8603" s="6" t="s">
        <v>20228</v>
      </c>
      <c r="BD8603" s="6" t="s">
        <v>1086</v>
      </c>
      <c r="BE8603" s="7">
        <v>122</v>
      </c>
      <c r="BF8603" s="8">
        <v>44144</v>
      </c>
      <c r="BG8603" s="6"/>
      <c r="BH8603" s="6"/>
      <c r="BI8603" s="6"/>
      <c r="BJ8603" s="6"/>
      <c r="BK8603" s="6"/>
      <c r="BL8603" s="6"/>
      <c r="BM8603" s="6"/>
      <c r="BN8603" s="6"/>
      <c r="BO8603" s="6"/>
      <c r="BP8603" s="6"/>
      <c r="BQ8603" s="6"/>
      <c r="BR8603" s="6"/>
      <c r="BS8603" s="6"/>
      <c r="BT8603" s="6"/>
      <c r="BU8603" s="6"/>
      <c r="BV8603" s="6"/>
      <c r="BW8603" s="6"/>
      <c r="BX8603" s="6"/>
      <c r="BY8603" s="6"/>
      <c r="BZ8603" s="6"/>
      <c r="CA8603" s="6"/>
      <c r="CB8603" s="6"/>
      <c r="CC8603" s="6"/>
      <c r="CD8603" s="6"/>
      <c r="CE8603" s="6"/>
      <c r="CF8603" s="6"/>
      <c r="CG8603" s="6"/>
      <c r="CH8603" s="6"/>
    </row>
    <row r="8604" ht="15.15" hidden="1" spans="1:86">
      <c r="A8604" s="4">
        <v>44154.9657060185</v>
      </c>
      <c r="B8604" s="5" t="s">
        <v>192</v>
      </c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6"/>
      <c r="AV8604" s="6"/>
      <c r="AW8604" s="6"/>
      <c r="AX8604" s="6"/>
      <c r="AY8604" s="6"/>
      <c r="AZ8604" s="6" t="s">
        <v>20229</v>
      </c>
      <c r="BA8604" s="6" t="s">
        <v>20230</v>
      </c>
      <c r="BB8604" s="6"/>
      <c r="BC8604" s="6" t="s">
        <v>20231</v>
      </c>
      <c r="BD8604" s="6" t="s">
        <v>1086</v>
      </c>
      <c r="BE8604" s="7">
        <v>122</v>
      </c>
      <c r="BF8604" s="8">
        <v>44144</v>
      </c>
      <c r="BG8604" s="6"/>
      <c r="BH8604" s="6"/>
      <c r="BI8604" s="6"/>
      <c r="BJ8604" s="6"/>
      <c r="BK8604" s="6"/>
      <c r="BL8604" s="6"/>
      <c r="BM8604" s="6"/>
      <c r="BN8604" s="6"/>
      <c r="BO8604" s="6"/>
      <c r="BP8604" s="6"/>
      <c r="BQ8604" s="6"/>
      <c r="BR8604" s="6"/>
      <c r="BS8604" s="6"/>
      <c r="BT8604" s="6"/>
      <c r="BU8604" s="6"/>
      <c r="BV8604" s="6"/>
      <c r="BW8604" s="6"/>
      <c r="BX8604" s="6"/>
      <c r="BY8604" s="6"/>
      <c r="BZ8604" s="6"/>
      <c r="CA8604" s="6"/>
      <c r="CB8604" s="6"/>
      <c r="CC8604" s="6"/>
      <c r="CD8604" s="6"/>
      <c r="CE8604" s="6"/>
      <c r="CF8604" s="6"/>
      <c r="CG8604" s="6"/>
      <c r="CH8604" s="6"/>
    </row>
    <row r="8605" ht="15.15" hidden="1" spans="1:86">
      <c r="A8605" s="4">
        <v>44154.9665393519</v>
      </c>
      <c r="B8605" s="5" t="s">
        <v>192</v>
      </c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  <c r="AU8605" s="6"/>
      <c r="AV8605" s="6"/>
      <c r="AW8605" s="6"/>
      <c r="AX8605" s="6"/>
      <c r="AY8605" s="6"/>
      <c r="AZ8605" s="6" t="s">
        <v>20229</v>
      </c>
      <c r="BA8605" s="6" t="s">
        <v>20230</v>
      </c>
      <c r="BB8605" s="6" t="s">
        <v>20232</v>
      </c>
      <c r="BC8605" s="6" t="s">
        <v>20233</v>
      </c>
      <c r="BD8605" s="6" t="s">
        <v>1086</v>
      </c>
      <c r="BE8605" s="7">
        <v>122</v>
      </c>
      <c r="BF8605" s="8">
        <v>44144</v>
      </c>
      <c r="BG8605" s="6"/>
      <c r="BH8605" s="6"/>
      <c r="BI8605" s="6"/>
      <c r="BJ8605" s="6"/>
      <c r="BK8605" s="6"/>
      <c r="BL8605" s="6"/>
      <c r="BM8605" s="6"/>
      <c r="BN8605" s="6"/>
      <c r="BO8605" s="6"/>
      <c r="BP8605" s="6"/>
      <c r="BQ8605" s="6"/>
      <c r="BR8605" s="6"/>
      <c r="BS8605" s="6"/>
      <c r="BT8605" s="6"/>
      <c r="BU8605" s="6"/>
      <c r="BV8605" s="6"/>
      <c r="BW8605" s="6"/>
      <c r="BX8605" s="6"/>
      <c r="BY8605" s="6"/>
      <c r="BZ8605" s="6"/>
      <c r="CA8605" s="6"/>
      <c r="CB8605" s="6"/>
      <c r="CC8605" s="6"/>
      <c r="CD8605" s="6"/>
      <c r="CE8605" s="6"/>
      <c r="CF8605" s="6"/>
      <c r="CG8605" s="6"/>
      <c r="CH8605" s="6"/>
    </row>
    <row r="8606" ht="15.15" hidden="1" spans="1:86">
      <c r="A8606" s="4">
        <v>44154.9672916667</v>
      </c>
      <c r="B8606" s="5" t="s">
        <v>192</v>
      </c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6"/>
      <c r="AV8606" s="6"/>
      <c r="AW8606" s="6"/>
      <c r="AX8606" s="6"/>
      <c r="AY8606" s="6"/>
      <c r="AZ8606" s="6" t="s">
        <v>6785</v>
      </c>
      <c r="BA8606" s="6" t="s">
        <v>20234</v>
      </c>
      <c r="BB8606" s="6" t="s">
        <v>20235</v>
      </c>
      <c r="BC8606" s="6" t="s">
        <v>6788</v>
      </c>
      <c r="BD8606" s="6" t="s">
        <v>1086</v>
      </c>
      <c r="BE8606" s="7">
        <v>122</v>
      </c>
      <c r="BF8606" s="8">
        <v>44144</v>
      </c>
      <c r="BG8606" s="6"/>
      <c r="BH8606" s="6"/>
      <c r="BI8606" s="6"/>
      <c r="BJ8606" s="6"/>
      <c r="BK8606" s="6"/>
      <c r="BL8606" s="6"/>
      <c r="BM8606" s="6"/>
      <c r="BN8606" s="6"/>
      <c r="BO8606" s="6"/>
      <c r="BP8606" s="6"/>
      <c r="BQ8606" s="6"/>
      <c r="BR8606" s="6"/>
      <c r="BS8606" s="6"/>
      <c r="BT8606" s="6"/>
      <c r="BU8606" s="6"/>
      <c r="BV8606" s="6"/>
      <c r="BW8606" s="6"/>
      <c r="BX8606" s="6"/>
      <c r="BY8606" s="6"/>
      <c r="BZ8606" s="6"/>
      <c r="CA8606" s="6"/>
      <c r="CB8606" s="6"/>
      <c r="CC8606" s="6"/>
      <c r="CD8606" s="6"/>
      <c r="CE8606" s="6"/>
      <c r="CF8606" s="6"/>
      <c r="CG8606" s="6"/>
      <c r="CH8606" s="6"/>
    </row>
    <row r="8607" ht="15.15" hidden="1" spans="1:86">
      <c r="A8607" s="4">
        <v>44154.9679976852</v>
      </c>
      <c r="B8607" s="5" t="s">
        <v>192</v>
      </c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  <c r="AU8607" s="6"/>
      <c r="AV8607" s="6"/>
      <c r="AW8607" s="6"/>
      <c r="AX8607" s="6"/>
      <c r="AY8607" s="6"/>
      <c r="AZ8607" s="6" t="s">
        <v>20236</v>
      </c>
      <c r="BA8607" s="6" t="s">
        <v>20237</v>
      </c>
      <c r="BB8607" s="6" t="s">
        <v>20238</v>
      </c>
      <c r="BC8607" s="6" t="s">
        <v>20239</v>
      </c>
      <c r="BD8607" s="6" t="s">
        <v>1086</v>
      </c>
      <c r="BE8607" s="7">
        <v>122</v>
      </c>
      <c r="BF8607" s="8">
        <v>44144</v>
      </c>
      <c r="BG8607" s="6"/>
      <c r="BH8607" s="6"/>
      <c r="BI8607" s="6"/>
      <c r="BJ8607" s="6"/>
      <c r="BK8607" s="6"/>
      <c r="BL8607" s="6"/>
      <c r="BM8607" s="6"/>
      <c r="BN8607" s="6"/>
      <c r="BO8607" s="6"/>
      <c r="BP8607" s="6"/>
      <c r="BQ8607" s="6"/>
      <c r="BR8607" s="6"/>
      <c r="BS8607" s="6"/>
      <c r="BT8607" s="6"/>
      <c r="BU8607" s="6"/>
      <c r="BV8607" s="6"/>
      <c r="BW8607" s="6"/>
      <c r="BX8607" s="6"/>
      <c r="BY8607" s="6"/>
      <c r="BZ8607" s="6"/>
      <c r="CA8607" s="6"/>
      <c r="CB8607" s="6"/>
      <c r="CC8607" s="6"/>
      <c r="CD8607" s="6"/>
      <c r="CE8607" s="6"/>
      <c r="CF8607" s="6"/>
      <c r="CG8607" s="6"/>
      <c r="CH8607" s="6"/>
    </row>
    <row r="8608" ht="15.15" hidden="1" spans="1:86">
      <c r="A8608" s="4">
        <v>44154.9687384259</v>
      </c>
      <c r="B8608" s="5" t="s">
        <v>192</v>
      </c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6"/>
      <c r="AV8608" s="6"/>
      <c r="AW8608" s="6"/>
      <c r="AX8608" s="6"/>
      <c r="AY8608" s="6"/>
      <c r="AZ8608" s="6" t="s">
        <v>7200</v>
      </c>
      <c r="BA8608" s="6" t="s">
        <v>20240</v>
      </c>
      <c r="BB8608" s="6" t="s">
        <v>20241</v>
      </c>
      <c r="BC8608" s="6" t="s">
        <v>20242</v>
      </c>
      <c r="BD8608" s="6" t="s">
        <v>1086</v>
      </c>
      <c r="BE8608" s="7">
        <v>122</v>
      </c>
      <c r="BF8608" s="8">
        <v>44144</v>
      </c>
      <c r="BG8608" s="6"/>
      <c r="BH8608" s="6"/>
      <c r="BI8608" s="6"/>
      <c r="BJ8608" s="6"/>
      <c r="BK8608" s="6"/>
      <c r="BL8608" s="6"/>
      <c r="BM8608" s="6"/>
      <c r="BN8608" s="6"/>
      <c r="BO8608" s="6"/>
      <c r="BP8608" s="6"/>
      <c r="BQ8608" s="6"/>
      <c r="BR8608" s="6"/>
      <c r="BS8608" s="6"/>
      <c r="BT8608" s="6"/>
      <c r="BU8608" s="6"/>
      <c r="BV8608" s="6"/>
      <c r="BW8608" s="6"/>
      <c r="BX8608" s="6"/>
      <c r="BY8608" s="6"/>
      <c r="BZ8608" s="6"/>
      <c r="CA8608" s="6"/>
      <c r="CB8608" s="6"/>
      <c r="CC8608" s="6"/>
      <c r="CD8608" s="6"/>
      <c r="CE8608" s="6"/>
      <c r="CF8608" s="6"/>
      <c r="CG8608" s="6"/>
      <c r="CH8608" s="6"/>
    </row>
    <row r="8609" ht="15.15" hidden="1" spans="1:86">
      <c r="A8609" s="4">
        <v>44154.9693981481</v>
      </c>
      <c r="B8609" s="5" t="s">
        <v>192</v>
      </c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  <c r="AX8609" s="6"/>
      <c r="AY8609" s="6"/>
      <c r="AZ8609" s="6" t="s">
        <v>2105</v>
      </c>
      <c r="BA8609" s="6" t="s">
        <v>20243</v>
      </c>
      <c r="BB8609" s="6" t="s">
        <v>20244</v>
      </c>
      <c r="BC8609" s="6" t="s">
        <v>20245</v>
      </c>
      <c r="BD8609" s="6" t="s">
        <v>1086</v>
      </c>
      <c r="BE8609" s="7">
        <v>122</v>
      </c>
      <c r="BF8609" s="8">
        <v>44144</v>
      </c>
      <c r="BG8609" s="6"/>
      <c r="BH8609" s="6"/>
      <c r="BI8609" s="6"/>
      <c r="BJ8609" s="6"/>
      <c r="BK8609" s="6"/>
      <c r="BL8609" s="6"/>
      <c r="BM8609" s="6"/>
      <c r="BN8609" s="6"/>
      <c r="BO8609" s="6"/>
      <c r="BP8609" s="6"/>
      <c r="BQ8609" s="6"/>
      <c r="BR8609" s="6"/>
      <c r="BS8609" s="6"/>
      <c r="BT8609" s="6"/>
      <c r="BU8609" s="6"/>
      <c r="BV8609" s="6"/>
      <c r="BW8609" s="6"/>
      <c r="BX8609" s="6"/>
      <c r="BY8609" s="6"/>
      <c r="BZ8609" s="6"/>
      <c r="CA8609" s="6"/>
      <c r="CB8609" s="6"/>
      <c r="CC8609" s="6"/>
      <c r="CD8609" s="6"/>
      <c r="CE8609" s="6"/>
      <c r="CF8609" s="6"/>
      <c r="CG8609" s="6"/>
      <c r="CH8609" s="6"/>
    </row>
    <row r="8610" ht="15.15" hidden="1" spans="1:86">
      <c r="A8610" s="4">
        <v>44154.9700462963</v>
      </c>
      <c r="B8610" s="5" t="s">
        <v>192</v>
      </c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  <c r="AX8610" s="6"/>
      <c r="AY8610" s="6"/>
      <c r="AZ8610" s="6" t="s">
        <v>1693</v>
      </c>
      <c r="BA8610" s="6" t="s">
        <v>20246</v>
      </c>
      <c r="BB8610" s="6"/>
      <c r="BC8610" s="6" t="s">
        <v>9563</v>
      </c>
      <c r="BD8610" s="6" t="s">
        <v>1086</v>
      </c>
      <c r="BE8610" s="7">
        <v>123</v>
      </c>
      <c r="BF8610" s="8">
        <v>44144</v>
      </c>
      <c r="BG8610" s="6"/>
      <c r="BH8610" s="6"/>
      <c r="BI8610" s="6"/>
      <c r="BJ8610" s="6"/>
      <c r="BK8610" s="6"/>
      <c r="BL8610" s="6"/>
      <c r="BM8610" s="6"/>
      <c r="BN8610" s="6"/>
      <c r="BO8610" s="6"/>
      <c r="BP8610" s="6"/>
      <c r="BQ8610" s="6"/>
      <c r="BR8610" s="6"/>
      <c r="BS8610" s="6"/>
      <c r="BT8610" s="6"/>
      <c r="BU8610" s="6"/>
      <c r="BV8610" s="6"/>
      <c r="BW8610" s="6"/>
      <c r="BX8610" s="6"/>
      <c r="BY8610" s="6"/>
      <c r="BZ8610" s="6"/>
      <c r="CA8610" s="6"/>
      <c r="CB8610" s="6"/>
      <c r="CC8610" s="6"/>
      <c r="CD8610" s="6"/>
      <c r="CE8610" s="6"/>
      <c r="CF8610" s="6"/>
      <c r="CG8610" s="6"/>
      <c r="CH8610" s="6"/>
    </row>
    <row r="8611" ht="15.15" hidden="1" spans="1:86">
      <c r="A8611" s="4">
        <v>44154.9708449074</v>
      </c>
      <c r="B8611" s="5" t="s">
        <v>192</v>
      </c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  <c r="AX8611" s="6"/>
      <c r="AY8611" s="6"/>
      <c r="AZ8611" s="6" t="s">
        <v>18758</v>
      </c>
      <c r="BA8611" s="7">
        <v>9219425597</v>
      </c>
      <c r="BB8611" s="6" t="s">
        <v>18759</v>
      </c>
      <c r="BC8611" s="6" t="s">
        <v>18760</v>
      </c>
      <c r="BD8611" s="6" t="s">
        <v>1086</v>
      </c>
      <c r="BE8611" s="7">
        <v>122</v>
      </c>
      <c r="BF8611" s="8">
        <v>44144</v>
      </c>
      <c r="BG8611" s="6"/>
      <c r="BH8611" s="6"/>
      <c r="BI8611" s="6"/>
      <c r="BJ8611" s="6"/>
      <c r="BK8611" s="6"/>
      <c r="BL8611" s="6"/>
      <c r="BM8611" s="6"/>
      <c r="BN8611" s="6"/>
      <c r="BO8611" s="6"/>
      <c r="BP8611" s="6"/>
      <c r="BQ8611" s="6"/>
      <c r="BR8611" s="6"/>
      <c r="BS8611" s="6"/>
      <c r="BT8611" s="6"/>
      <c r="BU8611" s="6"/>
      <c r="BV8611" s="6"/>
      <c r="BW8611" s="6"/>
      <c r="BX8611" s="6"/>
      <c r="BY8611" s="6"/>
      <c r="BZ8611" s="6"/>
      <c r="CA8611" s="6"/>
      <c r="CB8611" s="6"/>
      <c r="CC8611" s="6"/>
      <c r="CD8611" s="6"/>
      <c r="CE8611" s="6"/>
      <c r="CF8611" s="6"/>
      <c r="CG8611" s="6"/>
      <c r="CH8611" s="6"/>
    </row>
    <row r="8612" ht="15.15" hidden="1" spans="1:86">
      <c r="A8612" s="4">
        <v>44154.9716435185</v>
      </c>
      <c r="B8612" s="5" t="s">
        <v>192</v>
      </c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  <c r="AX8612" s="6"/>
      <c r="AY8612" s="6"/>
      <c r="AZ8612" s="6" t="s">
        <v>13476</v>
      </c>
      <c r="BA8612" s="7">
        <v>9217401112</v>
      </c>
      <c r="BB8612" s="6" t="s">
        <v>20247</v>
      </c>
      <c r="BC8612" s="6" t="s">
        <v>4892</v>
      </c>
      <c r="BD8612" s="6" t="s">
        <v>1086</v>
      </c>
      <c r="BE8612" s="7">
        <v>122</v>
      </c>
      <c r="BF8612" s="8">
        <v>44144</v>
      </c>
      <c r="BG8612" s="6"/>
      <c r="BH8612" s="6"/>
      <c r="BI8612" s="6"/>
      <c r="BJ8612" s="6"/>
      <c r="BK8612" s="6"/>
      <c r="BL8612" s="6"/>
      <c r="BM8612" s="6"/>
      <c r="BN8612" s="6"/>
      <c r="BO8612" s="6"/>
      <c r="BP8612" s="6"/>
      <c r="BQ8612" s="6"/>
      <c r="BR8612" s="6"/>
      <c r="BS8612" s="6"/>
      <c r="BT8612" s="6"/>
      <c r="BU8612" s="6"/>
      <c r="BV8612" s="6"/>
      <c r="BW8612" s="6"/>
      <c r="BX8612" s="6"/>
      <c r="BY8612" s="6"/>
      <c r="BZ8612" s="6"/>
      <c r="CA8612" s="6"/>
      <c r="CB8612" s="6"/>
      <c r="CC8612" s="6"/>
      <c r="CD8612" s="6"/>
      <c r="CE8612" s="6"/>
      <c r="CF8612" s="6"/>
      <c r="CG8612" s="6"/>
      <c r="CH8612" s="6"/>
    </row>
    <row r="8613" ht="15.15" hidden="1" spans="1:86">
      <c r="A8613" s="4">
        <v>44154.9723726852</v>
      </c>
      <c r="B8613" s="5" t="s">
        <v>192</v>
      </c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  <c r="AX8613" s="6"/>
      <c r="AY8613" s="6"/>
      <c r="AZ8613" s="6" t="s">
        <v>20248</v>
      </c>
      <c r="BA8613" s="7">
        <v>9110359432</v>
      </c>
      <c r="BB8613" s="6" t="s">
        <v>20249</v>
      </c>
      <c r="BC8613" s="6" t="s">
        <v>4797</v>
      </c>
      <c r="BD8613" s="6" t="s">
        <v>1086</v>
      </c>
      <c r="BE8613" s="7">
        <v>122</v>
      </c>
      <c r="BF8613" s="8">
        <v>44144</v>
      </c>
      <c r="BG8613" s="6"/>
      <c r="BH8613" s="6"/>
      <c r="BI8613" s="6"/>
      <c r="BJ8613" s="6"/>
      <c r="BK8613" s="6"/>
      <c r="BL8613" s="6"/>
      <c r="BM8613" s="6"/>
      <c r="BN8613" s="6"/>
      <c r="BO8613" s="6"/>
      <c r="BP8613" s="6"/>
      <c r="BQ8613" s="6"/>
      <c r="BR8613" s="6"/>
      <c r="BS8613" s="6"/>
      <c r="BT8613" s="6"/>
      <c r="BU8613" s="6"/>
      <c r="BV8613" s="6"/>
      <c r="BW8613" s="6"/>
      <c r="BX8613" s="6"/>
      <c r="BY8613" s="6"/>
      <c r="BZ8613" s="6"/>
      <c r="CA8613" s="6"/>
      <c r="CB8613" s="6"/>
      <c r="CC8613" s="6"/>
      <c r="CD8613" s="6"/>
      <c r="CE8613" s="6"/>
      <c r="CF8613" s="6"/>
      <c r="CG8613" s="6"/>
      <c r="CH8613" s="6"/>
    </row>
    <row r="8614" ht="15.15" hidden="1" spans="1:86">
      <c r="A8614" s="4">
        <v>44154.9730555556</v>
      </c>
      <c r="B8614" s="5" t="s">
        <v>192</v>
      </c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  <c r="AX8614" s="6"/>
      <c r="AY8614" s="6"/>
      <c r="AZ8614" s="6" t="s">
        <v>17339</v>
      </c>
      <c r="BA8614" s="7">
        <v>9213263964</v>
      </c>
      <c r="BB8614" s="6" t="s">
        <v>17340</v>
      </c>
      <c r="BC8614" s="6" t="s">
        <v>17341</v>
      </c>
      <c r="BD8614" s="6" t="s">
        <v>1086</v>
      </c>
      <c r="BE8614" s="7">
        <v>122</v>
      </c>
      <c r="BF8614" s="8">
        <v>44144</v>
      </c>
      <c r="BG8614" s="6"/>
      <c r="BH8614" s="6"/>
      <c r="BI8614" s="6"/>
      <c r="BJ8614" s="6"/>
      <c r="BK8614" s="6"/>
      <c r="BL8614" s="6"/>
      <c r="BM8614" s="6"/>
      <c r="BN8614" s="6"/>
      <c r="BO8614" s="6"/>
      <c r="BP8614" s="6"/>
      <c r="BQ8614" s="6"/>
      <c r="BR8614" s="6"/>
      <c r="BS8614" s="6"/>
      <c r="BT8614" s="6"/>
      <c r="BU8614" s="6"/>
      <c r="BV8614" s="6"/>
      <c r="BW8614" s="6"/>
      <c r="BX8614" s="6"/>
      <c r="BY8614" s="6"/>
      <c r="BZ8614" s="6"/>
      <c r="CA8614" s="6"/>
      <c r="CB8614" s="6"/>
      <c r="CC8614" s="6"/>
      <c r="CD8614" s="6"/>
      <c r="CE8614" s="6"/>
      <c r="CF8614" s="6"/>
      <c r="CG8614" s="6"/>
      <c r="CH8614" s="6"/>
    </row>
    <row r="8615" ht="15.15" hidden="1" spans="1:86">
      <c r="A8615" s="4">
        <v>44154.9737962963</v>
      </c>
      <c r="B8615" s="5" t="s">
        <v>192</v>
      </c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  <c r="AX8615" s="6"/>
      <c r="AY8615" s="6"/>
      <c r="AZ8615" s="6" t="s">
        <v>14637</v>
      </c>
      <c r="BA8615" s="6" t="s">
        <v>20250</v>
      </c>
      <c r="BB8615" s="6" t="s">
        <v>14638</v>
      </c>
      <c r="BC8615" s="6" t="s">
        <v>20251</v>
      </c>
      <c r="BD8615" s="6" t="s">
        <v>1086</v>
      </c>
      <c r="BE8615" s="7">
        <v>123</v>
      </c>
      <c r="BF8615" s="8">
        <v>44144</v>
      </c>
      <c r="BG8615" s="6"/>
      <c r="BH8615" s="6"/>
      <c r="BI8615" s="6"/>
      <c r="BJ8615" s="6"/>
      <c r="BK8615" s="6"/>
      <c r="BL8615" s="6"/>
      <c r="BM8615" s="6"/>
      <c r="BN8615" s="6"/>
      <c r="BO8615" s="6"/>
      <c r="BP8615" s="6"/>
      <c r="BQ8615" s="6"/>
      <c r="BR8615" s="6"/>
      <c r="BS8615" s="6"/>
      <c r="BT8615" s="6"/>
      <c r="BU8615" s="6"/>
      <c r="BV8615" s="6"/>
      <c r="BW8615" s="6"/>
      <c r="BX8615" s="6"/>
      <c r="BY8615" s="6"/>
      <c r="BZ8615" s="6"/>
      <c r="CA8615" s="6"/>
      <c r="CB8615" s="6"/>
      <c r="CC8615" s="6"/>
      <c r="CD8615" s="6"/>
      <c r="CE8615" s="6"/>
      <c r="CF8615" s="6"/>
      <c r="CG8615" s="6"/>
      <c r="CH8615" s="6"/>
    </row>
    <row r="8616" ht="15.15" hidden="1" spans="1:86">
      <c r="A8616" s="4">
        <v>44154.9749189815</v>
      </c>
      <c r="B8616" s="5" t="s">
        <v>192</v>
      </c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  <c r="AX8616" s="6"/>
      <c r="AY8616" s="6"/>
      <c r="AZ8616" s="6" t="s">
        <v>16334</v>
      </c>
      <c r="BA8616" s="7">
        <v>9215547155</v>
      </c>
      <c r="BB8616" s="6" t="s">
        <v>16336</v>
      </c>
      <c r="BC8616" s="6" t="s">
        <v>20252</v>
      </c>
      <c r="BD8616" s="6" t="s">
        <v>1086</v>
      </c>
      <c r="BE8616" s="7">
        <v>123</v>
      </c>
      <c r="BF8616" s="8">
        <v>44144</v>
      </c>
      <c r="BG8616" s="6"/>
      <c r="BH8616" s="6"/>
      <c r="BI8616" s="6"/>
      <c r="BJ8616" s="6"/>
      <c r="BK8616" s="6"/>
      <c r="BL8616" s="6"/>
      <c r="BM8616" s="6"/>
      <c r="BN8616" s="6"/>
      <c r="BO8616" s="6"/>
      <c r="BP8616" s="6"/>
      <c r="BQ8616" s="6"/>
      <c r="BR8616" s="6"/>
      <c r="BS8616" s="6"/>
      <c r="BT8616" s="6"/>
      <c r="BU8616" s="6"/>
      <c r="BV8616" s="6"/>
      <c r="BW8616" s="6"/>
      <c r="BX8616" s="6"/>
      <c r="BY8616" s="6"/>
      <c r="BZ8616" s="6"/>
      <c r="CA8616" s="6"/>
      <c r="CB8616" s="6"/>
      <c r="CC8616" s="6"/>
      <c r="CD8616" s="6"/>
      <c r="CE8616" s="6"/>
      <c r="CF8616" s="6"/>
      <c r="CG8616" s="6"/>
      <c r="CH8616" s="6"/>
    </row>
    <row r="8617" ht="15.15" hidden="1" spans="1:86">
      <c r="A8617" s="4">
        <v>44154.9756597222</v>
      </c>
      <c r="B8617" s="5" t="s">
        <v>192</v>
      </c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  <c r="AX8617" s="6"/>
      <c r="AY8617" s="6"/>
      <c r="AZ8617" s="6" t="s">
        <v>926</v>
      </c>
      <c r="BA8617" s="6" t="s">
        <v>20253</v>
      </c>
      <c r="BB8617" s="6" t="s">
        <v>927</v>
      </c>
      <c r="BC8617" s="6" t="s">
        <v>951</v>
      </c>
      <c r="BD8617" s="6" t="s">
        <v>1086</v>
      </c>
      <c r="BE8617" s="7">
        <v>123</v>
      </c>
      <c r="BF8617" s="8">
        <v>44144</v>
      </c>
      <c r="BG8617" s="6"/>
      <c r="BH8617" s="6"/>
      <c r="BI8617" s="6"/>
      <c r="BJ8617" s="6"/>
      <c r="BK8617" s="6"/>
      <c r="BL8617" s="6"/>
      <c r="BM8617" s="6"/>
      <c r="BN8617" s="6"/>
      <c r="BO8617" s="6"/>
      <c r="BP8617" s="6"/>
      <c r="BQ8617" s="6"/>
      <c r="BR8617" s="6"/>
      <c r="BS8617" s="6"/>
      <c r="BT8617" s="6"/>
      <c r="BU8617" s="6"/>
      <c r="BV8617" s="6"/>
      <c r="BW8617" s="6"/>
      <c r="BX8617" s="6"/>
      <c r="BY8617" s="6"/>
      <c r="BZ8617" s="6"/>
      <c r="CA8617" s="6"/>
      <c r="CB8617" s="6"/>
      <c r="CC8617" s="6"/>
      <c r="CD8617" s="6"/>
      <c r="CE8617" s="6"/>
      <c r="CF8617" s="6"/>
      <c r="CG8617" s="6"/>
      <c r="CH8617" s="6"/>
    </row>
    <row r="8618" ht="15.15" hidden="1" spans="1:86">
      <c r="A8618" s="4">
        <v>44154.9763194444</v>
      </c>
      <c r="B8618" s="5" t="s">
        <v>192</v>
      </c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  <c r="AX8618" s="6"/>
      <c r="AY8618" s="6"/>
      <c r="AZ8618" s="6" t="s">
        <v>926</v>
      </c>
      <c r="BA8618" s="6" t="s">
        <v>20253</v>
      </c>
      <c r="BB8618" s="6" t="s">
        <v>927</v>
      </c>
      <c r="BC8618" s="6" t="s">
        <v>928</v>
      </c>
      <c r="BD8618" s="6" t="s">
        <v>1086</v>
      </c>
      <c r="BE8618" s="7">
        <v>123</v>
      </c>
      <c r="BF8618" s="8">
        <v>44144</v>
      </c>
      <c r="BG8618" s="6"/>
      <c r="BH8618" s="6"/>
      <c r="BI8618" s="6"/>
      <c r="BJ8618" s="6"/>
      <c r="BK8618" s="6"/>
      <c r="BL8618" s="6"/>
      <c r="BM8618" s="6"/>
      <c r="BN8618" s="6"/>
      <c r="BO8618" s="6"/>
      <c r="BP8618" s="6"/>
      <c r="BQ8618" s="6"/>
      <c r="BR8618" s="6"/>
      <c r="BS8618" s="6"/>
      <c r="BT8618" s="6"/>
      <c r="BU8618" s="6"/>
      <c r="BV8618" s="6"/>
      <c r="BW8618" s="6"/>
      <c r="BX8618" s="6"/>
      <c r="BY8618" s="6"/>
      <c r="BZ8618" s="6"/>
      <c r="CA8618" s="6"/>
      <c r="CB8618" s="6"/>
      <c r="CC8618" s="6"/>
      <c r="CD8618" s="6"/>
      <c r="CE8618" s="6"/>
      <c r="CF8618" s="6"/>
      <c r="CG8618" s="6"/>
      <c r="CH8618" s="6"/>
    </row>
    <row r="8619" ht="15.15" hidden="1" spans="1:86">
      <c r="A8619" s="4">
        <v>44154.9770138889</v>
      </c>
      <c r="B8619" s="5" t="s">
        <v>192</v>
      </c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  <c r="AX8619" s="6"/>
      <c r="AY8619" s="6"/>
      <c r="AZ8619" s="6" t="s">
        <v>10340</v>
      </c>
      <c r="BA8619" s="6" t="s">
        <v>20254</v>
      </c>
      <c r="BB8619" s="6" t="s">
        <v>10341</v>
      </c>
      <c r="BC8619" s="6" t="s">
        <v>20255</v>
      </c>
      <c r="BD8619" s="6" t="s">
        <v>1086</v>
      </c>
      <c r="BE8619" s="7">
        <v>123</v>
      </c>
      <c r="BF8619" s="8">
        <v>44144</v>
      </c>
      <c r="BG8619" s="6"/>
      <c r="BH8619" s="6"/>
      <c r="BI8619" s="6"/>
      <c r="BJ8619" s="6"/>
      <c r="BK8619" s="6"/>
      <c r="BL8619" s="6"/>
      <c r="BM8619" s="6"/>
      <c r="BN8619" s="6"/>
      <c r="BO8619" s="6"/>
      <c r="BP8619" s="6"/>
      <c r="BQ8619" s="6"/>
      <c r="BR8619" s="6"/>
      <c r="BS8619" s="6"/>
      <c r="BT8619" s="6"/>
      <c r="BU8619" s="6"/>
      <c r="BV8619" s="6"/>
      <c r="BW8619" s="6"/>
      <c r="BX8619" s="6"/>
      <c r="BY8619" s="6"/>
      <c r="BZ8619" s="6"/>
      <c r="CA8619" s="6"/>
      <c r="CB8619" s="6"/>
      <c r="CC8619" s="6"/>
      <c r="CD8619" s="6"/>
      <c r="CE8619" s="6"/>
      <c r="CF8619" s="6"/>
      <c r="CG8619" s="6"/>
      <c r="CH8619" s="6"/>
    </row>
    <row r="8620" ht="15.15" hidden="1" spans="1:86">
      <c r="A8620" s="4">
        <v>44154.9777546296</v>
      </c>
      <c r="B8620" s="5" t="s">
        <v>192</v>
      </c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  <c r="AX8620" s="6"/>
      <c r="AY8620" s="6"/>
      <c r="AZ8620" s="6" t="s">
        <v>14568</v>
      </c>
      <c r="BA8620" s="7">
        <v>9643793799</v>
      </c>
      <c r="BB8620" s="6" t="s">
        <v>14570</v>
      </c>
      <c r="BC8620" s="6" t="s">
        <v>14571</v>
      </c>
      <c r="BD8620" s="6" t="s">
        <v>1086</v>
      </c>
      <c r="BE8620" s="7">
        <v>123</v>
      </c>
      <c r="BF8620" s="8">
        <v>44144</v>
      </c>
      <c r="BG8620" s="6"/>
      <c r="BH8620" s="6"/>
      <c r="BI8620" s="6"/>
      <c r="BJ8620" s="6"/>
      <c r="BK8620" s="6"/>
      <c r="BL8620" s="6"/>
      <c r="BM8620" s="6"/>
      <c r="BN8620" s="6"/>
      <c r="BO8620" s="6"/>
      <c r="BP8620" s="6"/>
      <c r="BQ8620" s="6"/>
      <c r="BR8620" s="6"/>
      <c r="BS8620" s="6"/>
      <c r="BT8620" s="6"/>
      <c r="BU8620" s="6"/>
      <c r="BV8620" s="6"/>
      <c r="BW8620" s="6"/>
      <c r="BX8620" s="6"/>
      <c r="BY8620" s="6"/>
      <c r="BZ8620" s="6"/>
      <c r="CA8620" s="6"/>
      <c r="CB8620" s="6"/>
      <c r="CC8620" s="6"/>
      <c r="CD8620" s="6"/>
      <c r="CE8620" s="6"/>
      <c r="CF8620" s="6"/>
      <c r="CG8620" s="6"/>
      <c r="CH8620" s="6"/>
    </row>
    <row r="8621" ht="15.15" hidden="1" spans="1:86">
      <c r="A8621" s="4">
        <v>44154.9783333333</v>
      </c>
      <c r="B8621" s="5" t="s">
        <v>192</v>
      </c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6"/>
      <c r="AV8621" s="6"/>
      <c r="AW8621" s="6"/>
      <c r="AX8621" s="6"/>
      <c r="AY8621" s="6"/>
      <c r="AZ8621" s="6" t="s">
        <v>20256</v>
      </c>
      <c r="BA8621" s="7">
        <v>9112436888</v>
      </c>
      <c r="BB8621" s="6"/>
      <c r="BC8621" s="6" t="s">
        <v>20257</v>
      </c>
      <c r="BD8621" s="6" t="s">
        <v>1086</v>
      </c>
      <c r="BE8621" s="7">
        <v>123</v>
      </c>
      <c r="BF8621" s="8">
        <v>44144</v>
      </c>
      <c r="BG8621" s="6"/>
      <c r="BH8621" s="6"/>
      <c r="BI8621" s="6"/>
      <c r="BJ8621" s="6"/>
      <c r="BK8621" s="6"/>
      <c r="BL8621" s="6"/>
      <c r="BM8621" s="6"/>
      <c r="BN8621" s="6"/>
      <c r="BO8621" s="6"/>
      <c r="BP8621" s="6"/>
      <c r="BQ8621" s="6"/>
      <c r="BR8621" s="6"/>
      <c r="BS8621" s="6"/>
      <c r="BT8621" s="6"/>
      <c r="BU8621" s="6"/>
      <c r="BV8621" s="6"/>
      <c r="BW8621" s="6"/>
      <c r="BX8621" s="6"/>
      <c r="BY8621" s="6"/>
      <c r="BZ8621" s="6"/>
      <c r="CA8621" s="6"/>
      <c r="CB8621" s="6"/>
      <c r="CC8621" s="6"/>
      <c r="CD8621" s="6"/>
      <c r="CE8621" s="6"/>
      <c r="CF8621" s="6"/>
      <c r="CG8621" s="6"/>
      <c r="CH8621" s="6"/>
    </row>
    <row r="8622" ht="15.15" hidden="1" spans="1:86">
      <c r="A8622" s="4">
        <v>44154.9790046296</v>
      </c>
      <c r="B8622" s="5" t="s">
        <v>192</v>
      </c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  <c r="AX8622" s="6"/>
      <c r="AY8622" s="6"/>
      <c r="AZ8622" s="6" t="s">
        <v>8263</v>
      </c>
      <c r="BA8622" s="6" t="s">
        <v>20258</v>
      </c>
      <c r="BB8622" s="6" t="s">
        <v>8264</v>
      </c>
      <c r="BC8622" s="6" t="s">
        <v>20259</v>
      </c>
      <c r="BD8622" s="6" t="s">
        <v>1086</v>
      </c>
      <c r="BE8622" s="7">
        <v>123</v>
      </c>
      <c r="BF8622" s="8">
        <v>44144</v>
      </c>
      <c r="BG8622" s="6"/>
      <c r="BH8622" s="6"/>
      <c r="BI8622" s="6"/>
      <c r="BJ8622" s="6"/>
      <c r="BK8622" s="6"/>
      <c r="BL8622" s="6"/>
      <c r="BM8622" s="6"/>
      <c r="BN8622" s="6"/>
      <c r="BO8622" s="6"/>
      <c r="BP8622" s="6"/>
      <c r="BQ8622" s="6"/>
      <c r="BR8622" s="6"/>
      <c r="BS8622" s="6"/>
      <c r="BT8622" s="6"/>
      <c r="BU8622" s="6"/>
      <c r="BV8622" s="6"/>
      <c r="BW8622" s="6"/>
      <c r="BX8622" s="6"/>
      <c r="BY8622" s="6"/>
      <c r="BZ8622" s="6"/>
      <c r="CA8622" s="6"/>
      <c r="CB8622" s="6"/>
      <c r="CC8622" s="6"/>
      <c r="CD8622" s="6"/>
      <c r="CE8622" s="6"/>
      <c r="CF8622" s="6"/>
      <c r="CG8622" s="6"/>
      <c r="CH8622" s="6"/>
    </row>
    <row r="8623" ht="15.15" hidden="1" spans="1:86">
      <c r="A8623" s="4">
        <v>44154.9792824074</v>
      </c>
      <c r="B8623" s="6" t="s">
        <v>365</v>
      </c>
      <c r="C8623" s="6" t="s">
        <v>8392</v>
      </c>
      <c r="D8623" s="7">
        <v>89219743271</v>
      </c>
      <c r="E8623" s="6" t="s">
        <v>8393</v>
      </c>
      <c r="F8623" s="6" t="s">
        <v>8394</v>
      </c>
      <c r="G8623" s="6" t="s">
        <v>3738</v>
      </c>
      <c r="H8623" s="7">
        <v>521</v>
      </c>
      <c r="I8623" s="8">
        <v>44144</v>
      </c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6"/>
      <c r="AV8623" s="6"/>
      <c r="AW8623" s="6"/>
      <c r="AX8623" s="6"/>
      <c r="AY8623" s="6"/>
      <c r="AZ8623" s="6"/>
      <c r="BA8623" s="6"/>
      <c r="BB8623" s="6"/>
      <c r="BC8623" s="6"/>
      <c r="BD8623" s="6"/>
      <c r="BE8623" s="6"/>
      <c r="BF8623" s="6"/>
      <c r="BG8623" s="6"/>
      <c r="BH8623" s="6"/>
      <c r="BI8623" s="6"/>
      <c r="BJ8623" s="6"/>
      <c r="BK8623" s="6"/>
      <c r="BL8623" s="6"/>
      <c r="BM8623" s="6"/>
      <c r="BN8623" s="6"/>
      <c r="BO8623" s="6"/>
      <c r="BP8623" s="6"/>
      <c r="BQ8623" s="6"/>
      <c r="BR8623" s="6"/>
      <c r="BS8623" s="6"/>
      <c r="BT8623" s="6"/>
      <c r="BU8623" s="6"/>
      <c r="BV8623" s="6"/>
      <c r="BW8623" s="6"/>
      <c r="BX8623" s="6"/>
      <c r="BY8623" s="6"/>
      <c r="BZ8623" s="6"/>
      <c r="CA8623" s="6"/>
      <c r="CB8623" s="6"/>
      <c r="CC8623" s="6"/>
      <c r="CD8623" s="6"/>
      <c r="CE8623" s="6"/>
      <c r="CF8623" s="6"/>
      <c r="CG8623" s="6"/>
      <c r="CH8623" s="6"/>
    </row>
    <row r="8624" ht="15.15" hidden="1" spans="1:86">
      <c r="A8624" s="4">
        <v>44154.9796990741</v>
      </c>
      <c r="B8624" s="5" t="s">
        <v>192</v>
      </c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  <c r="AX8624" s="6"/>
      <c r="AY8624" s="6"/>
      <c r="AZ8624" s="6" t="s">
        <v>20260</v>
      </c>
      <c r="BA8624" s="7">
        <v>9990660150</v>
      </c>
      <c r="BB8624" s="6" t="s">
        <v>20261</v>
      </c>
      <c r="BC8624" s="6" t="s">
        <v>20262</v>
      </c>
      <c r="BD8624" s="6" t="s">
        <v>1086</v>
      </c>
      <c r="BE8624" s="7">
        <v>123</v>
      </c>
      <c r="BF8624" s="8">
        <v>44144</v>
      </c>
      <c r="BG8624" s="6"/>
      <c r="BH8624" s="6"/>
      <c r="BI8624" s="6"/>
      <c r="BJ8624" s="6"/>
      <c r="BK8624" s="6"/>
      <c r="BL8624" s="6"/>
      <c r="BM8624" s="6"/>
      <c r="BN8624" s="6"/>
      <c r="BO8624" s="6"/>
      <c r="BP8624" s="6"/>
      <c r="BQ8624" s="6"/>
      <c r="BR8624" s="6"/>
      <c r="BS8624" s="6"/>
      <c r="BT8624" s="6"/>
      <c r="BU8624" s="6"/>
      <c r="BV8624" s="6"/>
      <c r="BW8624" s="6"/>
      <c r="BX8624" s="6"/>
      <c r="BY8624" s="6"/>
      <c r="BZ8624" s="6"/>
      <c r="CA8624" s="6"/>
      <c r="CB8624" s="6"/>
      <c r="CC8624" s="6"/>
      <c r="CD8624" s="6"/>
      <c r="CE8624" s="6"/>
      <c r="CF8624" s="6"/>
      <c r="CG8624" s="6"/>
      <c r="CH8624" s="6"/>
    </row>
    <row r="8625" ht="15.15" hidden="1" spans="1:86">
      <c r="A8625" s="4">
        <v>44154.9804166667</v>
      </c>
      <c r="B8625" s="5" t="s">
        <v>192</v>
      </c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6"/>
      <c r="AV8625" s="6"/>
      <c r="AW8625" s="6"/>
      <c r="AX8625" s="6"/>
      <c r="AY8625" s="6"/>
      <c r="AZ8625" s="6" t="s">
        <v>678</v>
      </c>
      <c r="BA8625" s="6" t="s">
        <v>20263</v>
      </c>
      <c r="BB8625" s="6" t="s">
        <v>679</v>
      </c>
      <c r="BC8625" s="6" t="s">
        <v>20264</v>
      </c>
      <c r="BD8625" s="6" t="s">
        <v>1086</v>
      </c>
      <c r="BE8625" s="7">
        <v>123</v>
      </c>
      <c r="BF8625" s="8">
        <v>44144</v>
      </c>
      <c r="BG8625" s="6"/>
      <c r="BH8625" s="6"/>
      <c r="BI8625" s="6"/>
      <c r="BJ8625" s="6"/>
      <c r="BK8625" s="6"/>
      <c r="BL8625" s="6"/>
      <c r="BM8625" s="6"/>
      <c r="BN8625" s="6"/>
      <c r="BO8625" s="6"/>
      <c r="BP8625" s="6"/>
      <c r="BQ8625" s="6"/>
      <c r="BR8625" s="6"/>
      <c r="BS8625" s="6"/>
      <c r="BT8625" s="6"/>
      <c r="BU8625" s="6"/>
      <c r="BV8625" s="6"/>
      <c r="BW8625" s="6"/>
      <c r="BX8625" s="6"/>
      <c r="BY8625" s="6"/>
      <c r="BZ8625" s="6"/>
      <c r="CA8625" s="6"/>
      <c r="CB8625" s="6"/>
      <c r="CC8625" s="6"/>
      <c r="CD8625" s="6"/>
      <c r="CE8625" s="6"/>
      <c r="CF8625" s="6"/>
      <c r="CG8625" s="6"/>
      <c r="CH8625" s="6"/>
    </row>
    <row r="8626" ht="15.15" spans="1:86">
      <c r="A8626" s="4">
        <v>44155.0198958333</v>
      </c>
      <c r="B8626" s="5" t="s">
        <v>11</v>
      </c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  <c r="AV8626" s="6"/>
      <c r="AW8626" s="6"/>
      <c r="AX8626" s="6"/>
      <c r="AY8626" s="6"/>
      <c r="AZ8626" s="6"/>
      <c r="BA8626" s="6"/>
      <c r="BB8626" s="6"/>
      <c r="BC8626" s="6"/>
      <c r="BD8626" s="6"/>
      <c r="BE8626" s="6"/>
      <c r="BF8626" s="6"/>
      <c r="BG8626" s="6"/>
      <c r="BH8626" s="6"/>
      <c r="BI8626" s="6"/>
      <c r="BJ8626" s="6"/>
      <c r="BK8626" s="6"/>
      <c r="BL8626" s="6"/>
      <c r="BM8626" s="6"/>
      <c r="BN8626" s="6"/>
      <c r="BO8626" s="6" t="s">
        <v>20265</v>
      </c>
      <c r="BP8626" s="7">
        <v>89045163410</v>
      </c>
      <c r="BQ8626" s="6" t="s">
        <v>20266</v>
      </c>
      <c r="BR8626" s="6" t="s">
        <v>20267</v>
      </c>
      <c r="BS8626" s="6" t="s">
        <v>2731</v>
      </c>
      <c r="BT8626" s="7">
        <v>232</v>
      </c>
      <c r="BU8626" s="8">
        <v>44155</v>
      </c>
      <c r="BV8626" s="6"/>
      <c r="BW8626" s="6"/>
      <c r="BX8626" s="6"/>
      <c r="BY8626" s="6"/>
      <c r="BZ8626" s="6"/>
      <c r="CA8626" s="6"/>
      <c r="CB8626" s="6"/>
      <c r="CC8626" s="6"/>
      <c r="CD8626" s="6"/>
      <c r="CE8626" s="6"/>
      <c r="CF8626" s="6"/>
      <c r="CG8626" s="6"/>
      <c r="CH8626" s="6"/>
    </row>
    <row r="8627" ht="15.15" hidden="1" spans="1:86">
      <c r="A8627" s="4">
        <v>44155.0428587963</v>
      </c>
      <c r="B8627" s="6" t="s">
        <v>15</v>
      </c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 t="s">
        <v>7465</v>
      </c>
      <c r="AF8627" s="7">
        <v>89214100977</v>
      </c>
      <c r="AG8627" s="6" t="s">
        <v>13908</v>
      </c>
      <c r="AH8627" s="6" t="s">
        <v>7467</v>
      </c>
      <c r="AI8627" s="6" t="s">
        <v>3027</v>
      </c>
      <c r="AJ8627" s="7">
        <v>103</v>
      </c>
      <c r="AK8627" s="6" t="s">
        <v>20</v>
      </c>
      <c r="AL8627" s="6"/>
      <c r="AM8627" s="6"/>
      <c r="AN8627" s="6"/>
      <c r="AO8627" s="6"/>
      <c r="AP8627" s="6"/>
      <c r="AQ8627" s="6"/>
      <c r="AR8627" s="6"/>
      <c r="AS8627" s="6"/>
      <c r="AT8627" s="6"/>
      <c r="AU8627" s="6"/>
      <c r="AV8627" s="6"/>
      <c r="AW8627" s="6"/>
      <c r="AX8627" s="6"/>
      <c r="AY8627" s="6"/>
      <c r="AZ8627" s="6"/>
      <c r="BA8627" s="6"/>
      <c r="BB8627" s="6"/>
      <c r="BC8627" s="6"/>
      <c r="BD8627" s="6"/>
      <c r="BE8627" s="6"/>
      <c r="BF8627" s="6"/>
      <c r="BG8627" s="6"/>
      <c r="BH8627" s="6"/>
      <c r="BI8627" s="6"/>
      <c r="BJ8627" s="6"/>
      <c r="BK8627" s="6"/>
      <c r="BL8627" s="6"/>
      <c r="BM8627" s="6"/>
      <c r="BN8627" s="6"/>
      <c r="BO8627" s="6"/>
      <c r="BP8627" s="6"/>
      <c r="BQ8627" s="6"/>
      <c r="BR8627" s="6"/>
      <c r="BS8627" s="6"/>
      <c r="BT8627" s="6"/>
      <c r="BU8627" s="6"/>
      <c r="BV8627" s="6"/>
      <c r="BW8627" s="6"/>
      <c r="BX8627" s="6"/>
      <c r="BY8627" s="6"/>
      <c r="BZ8627" s="6"/>
      <c r="CA8627" s="6"/>
      <c r="CB8627" s="6"/>
      <c r="CC8627" s="6"/>
      <c r="CD8627" s="6"/>
      <c r="CE8627" s="6"/>
      <c r="CF8627" s="6"/>
      <c r="CG8627" s="6"/>
      <c r="CH8627" s="6"/>
    </row>
    <row r="8628" ht="15.15" hidden="1" spans="1:86">
      <c r="A8628" s="4">
        <v>44155.0444212963</v>
      </c>
      <c r="B8628" s="6" t="s">
        <v>15</v>
      </c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 t="s">
        <v>7465</v>
      </c>
      <c r="AF8628" s="7">
        <v>89214100977</v>
      </c>
      <c r="AG8628" s="6" t="s">
        <v>13908</v>
      </c>
      <c r="AH8628" s="6" t="s">
        <v>7467</v>
      </c>
      <c r="AI8628" s="6" t="s">
        <v>3027</v>
      </c>
      <c r="AJ8628" s="7">
        <v>102</v>
      </c>
      <c r="AK8628" s="6" t="s">
        <v>20</v>
      </c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  <c r="AV8628" s="6"/>
      <c r="AW8628" s="6"/>
      <c r="AX8628" s="6"/>
      <c r="AY8628" s="6"/>
      <c r="AZ8628" s="6"/>
      <c r="BA8628" s="6"/>
      <c r="BB8628" s="6"/>
      <c r="BC8628" s="6"/>
      <c r="BD8628" s="6"/>
      <c r="BE8628" s="6"/>
      <c r="BF8628" s="6"/>
      <c r="BG8628" s="6"/>
      <c r="BH8628" s="6"/>
      <c r="BI8628" s="6"/>
      <c r="BJ8628" s="6"/>
      <c r="BK8628" s="6"/>
      <c r="BL8628" s="6"/>
      <c r="BM8628" s="6"/>
      <c r="BN8628" s="6"/>
      <c r="BO8628" s="6"/>
      <c r="BP8628" s="6"/>
      <c r="BQ8628" s="6"/>
      <c r="BR8628" s="6"/>
      <c r="BS8628" s="6"/>
      <c r="BT8628" s="6"/>
      <c r="BU8628" s="6"/>
      <c r="BV8628" s="6"/>
      <c r="BW8628" s="6"/>
      <c r="BX8628" s="6"/>
      <c r="BY8628" s="6"/>
      <c r="BZ8628" s="6"/>
      <c r="CA8628" s="6"/>
      <c r="CB8628" s="6"/>
      <c r="CC8628" s="6"/>
      <c r="CD8628" s="6"/>
      <c r="CE8628" s="6"/>
      <c r="CF8628" s="6"/>
      <c r="CG8628" s="6"/>
      <c r="CH8628" s="6"/>
    </row>
    <row r="8629" ht="15.15" hidden="1" spans="1:86">
      <c r="A8629" s="4">
        <v>44155.0515740741</v>
      </c>
      <c r="B8629" s="6" t="s">
        <v>80</v>
      </c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6"/>
      <c r="AV8629" s="6"/>
      <c r="AW8629" s="6"/>
      <c r="AX8629" s="6"/>
      <c r="AY8629" s="6"/>
      <c r="AZ8629" s="6"/>
      <c r="BA8629" s="6"/>
      <c r="BB8629" s="6"/>
      <c r="BC8629" s="6"/>
      <c r="BD8629" s="6"/>
      <c r="BE8629" s="6"/>
      <c r="BF8629" s="6"/>
      <c r="BG8629" s="6" t="s">
        <v>4411</v>
      </c>
      <c r="BH8629" s="6">
        <v>79219508160</v>
      </c>
      <c r="BI8629" s="6" t="s">
        <v>4412</v>
      </c>
      <c r="BJ8629" s="6" t="s">
        <v>20268</v>
      </c>
      <c r="BK8629" s="6" t="s">
        <v>4414</v>
      </c>
      <c r="BL8629" s="6" t="s">
        <v>1631</v>
      </c>
      <c r="BM8629" s="7">
        <v>124</v>
      </c>
      <c r="BN8629" s="6" t="s">
        <v>26</v>
      </c>
      <c r="BO8629" s="6"/>
      <c r="BP8629" s="6"/>
      <c r="BQ8629" s="6"/>
      <c r="BR8629" s="6"/>
      <c r="BS8629" s="6"/>
      <c r="BT8629" s="6"/>
      <c r="BU8629" s="6"/>
      <c r="BV8629" s="6"/>
      <c r="BW8629" s="6"/>
      <c r="BX8629" s="6"/>
      <c r="BY8629" s="6"/>
      <c r="BZ8629" s="6"/>
      <c r="CA8629" s="6"/>
      <c r="CB8629" s="6"/>
      <c r="CC8629" s="6"/>
      <c r="CD8629" s="6"/>
      <c r="CE8629" s="6"/>
      <c r="CF8629" s="6"/>
      <c r="CG8629" s="6"/>
      <c r="CH8629" s="6"/>
    </row>
    <row r="8630" ht="15.15" hidden="1" spans="1:86">
      <c r="A8630" s="4">
        <v>44155.0763078704</v>
      </c>
      <c r="B8630" s="5" t="s">
        <v>192</v>
      </c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  <c r="AV8630" s="6"/>
      <c r="AW8630" s="6"/>
      <c r="AX8630" s="6"/>
      <c r="AY8630" s="6"/>
      <c r="AZ8630" s="6" t="s">
        <v>12115</v>
      </c>
      <c r="BA8630" s="7">
        <v>89218605205</v>
      </c>
      <c r="BB8630" s="6" t="s">
        <v>16485</v>
      </c>
      <c r="BC8630" s="6" t="s">
        <v>16486</v>
      </c>
      <c r="BD8630" s="6" t="s">
        <v>773</v>
      </c>
      <c r="BE8630" s="7">
        <v>127</v>
      </c>
      <c r="BF8630" s="8">
        <v>44145</v>
      </c>
      <c r="BG8630" s="6"/>
      <c r="BH8630" s="6"/>
      <c r="BI8630" s="6"/>
      <c r="BJ8630" s="6"/>
      <c r="BK8630" s="6"/>
      <c r="BL8630" s="6"/>
      <c r="BM8630" s="6"/>
      <c r="BN8630" s="6"/>
      <c r="BO8630" s="6"/>
      <c r="BP8630" s="6"/>
      <c r="BQ8630" s="6"/>
      <c r="BR8630" s="6"/>
      <c r="BS8630" s="6"/>
      <c r="BT8630" s="6"/>
      <c r="BU8630" s="6"/>
      <c r="BV8630" s="6"/>
      <c r="BW8630" s="6"/>
      <c r="BX8630" s="6"/>
      <c r="BY8630" s="6"/>
      <c r="BZ8630" s="6"/>
      <c r="CA8630" s="6"/>
      <c r="CB8630" s="6"/>
      <c r="CC8630" s="6"/>
      <c r="CD8630" s="6"/>
      <c r="CE8630" s="6"/>
      <c r="CF8630" s="6"/>
      <c r="CG8630" s="6"/>
      <c r="CH8630" s="6"/>
    </row>
    <row r="8631" ht="15.15" hidden="1" spans="1:86">
      <c r="A8631" s="4">
        <v>44155.0771064815</v>
      </c>
      <c r="B8631" s="5" t="s">
        <v>192</v>
      </c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6"/>
      <c r="AV8631" s="6"/>
      <c r="AW8631" s="6"/>
      <c r="AX8631" s="6"/>
      <c r="AY8631" s="6"/>
      <c r="AZ8631" s="6" t="s">
        <v>12115</v>
      </c>
      <c r="BA8631" s="7">
        <v>89218605205</v>
      </c>
      <c r="BB8631" s="6" t="s">
        <v>16485</v>
      </c>
      <c r="BC8631" s="6" t="s">
        <v>16486</v>
      </c>
      <c r="BD8631" s="6" t="s">
        <v>773</v>
      </c>
      <c r="BE8631" s="7">
        <v>127</v>
      </c>
      <c r="BF8631" s="8">
        <v>44154</v>
      </c>
      <c r="BG8631" s="6"/>
      <c r="BH8631" s="6"/>
      <c r="BI8631" s="6"/>
      <c r="BJ8631" s="6"/>
      <c r="BK8631" s="6"/>
      <c r="BL8631" s="6"/>
      <c r="BM8631" s="6"/>
      <c r="BN8631" s="6"/>
      <c r="BO8631" s="6"/>
      <c r="BP8631" s="6"/>
      <c r="BQ8631" s="6"/>
      <c r="BR8631" s="6"/>
      <c r="BS8631" s="6"/>
      <c r="BT8631" s="6"/>
      <c r="BU8631" s="6"/>
      <c r="BV8631" s="6"/>
      <c r="BW8631" s="6"/>
      <c r="BX8631" s="6"/>
      <c r="BY8631" s="6"/>
      <c r="BZ8631" s="6"/>
      <c r="CA8631" s="6"/>
      <c r="CB8631" s="6"/>
      <c r="CC8631" s="6"/>
      <c r="CD8631" s="6"/>
      <c r="CE8631" s="6"/>
      <c r="CF8631" s="6"/>
      <c r="CG8631" s="6"/>
      <c r="CH8631" s="6"/>
    </row>
    <row r="8632" ht="15.15" spans="1:86">
      <c r="A8632" s="4">
        <v>44155.0839930556</v>
      </c>
      <c r="B8632" s="5" t="s">
        <v>11</v>
      </c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  <c r="AV8632" s="6"/>
      <c r="AW8632" s="6"/>
      <c r="AX8632" s="6"/>
      <c r="AY8632" s="6"/>
      <c r="AZ8632" s="6"/>
      <c r="BA8632" s="6"/>
      <c r="BB8632" s="6"/>
      <c r="BC8632" s="6"/>
      <c r="BD8632" s="6"/>
      <c r="BE8632" s="6"/>
      <c r="BF8632" s="6"/>
      <c r="BG8632" s="6"/>
      <c r="BH8632" s="6"/>
      <c r="BI8632" s="6"/>
      <c r="BJ8632" s="6"/>
      <c r="BK8632" s="6"/>
      <c r="BL8632" s="6"/>
      <c r="BM8632" s="6"/>
      <c r="BN8632" s="6"/>
      <c r="BO8632" s="6" t="s">
        <v>12181</v>
      </c>
      <c r="BP8632" s="7">
        <v>9052122826</v>
      </c>
      <c r="BQ8632" s="6" t="s">
        <v>19224</v>
      </c>
      <c r="BR8632" s="6" t="s">
        <v>20269</v>
      </c>
      <c r="BS8632" s="6" t="s">
        <v>2285</v>
      </c>
      <c r="BT8632" s="7">
        <v>149</v>
      </c>
      <c r="BU8632" s="8">
        <v>44155</v>
      </c>
      <c r="BV8632" s="6"/>
      <c r="BW8632" s="6"/>
      <c r="BX8632" s="6"/>
      <c r="BY8632" s="6"/>
      <c r="BZ8632" s="6"/>
      <c r="CA8632" s="6"/>
      <c r="CB8632" s="6"/>
      <c r="CC8632" s="6"/>
      <c r="CD8632" s="6"/>
      <c r="CE8632" s="6"/>
      <c r="CF8632" s="6"/>
      <c r="CG8632" s="6"/>
      <c r="CH8632" s="6"/>
    </row>
    <row r="8633" ht="15.15" hidden="1" spans="1:86">
      <c r="A8633" s="4">
        <v>44155.2854398148</v>
      </c>
      <c r="B8633" s="6" t="s">
        <v>80</v>
      </c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6"/>
      <c r="AV8633" s="6"/>
      <c r="AW8633" s="6"/>
      <c r="AX8633" s="6"/>
      <c r="AY8633" s="6"/>
      <c r="AZ8633" s="6"/>
      <c r="BA8633" s="6"/>
      <c r="BB8633" s="6"/>
      <c r="BC8633" s="6"/>
      <c r="BD8633" s="6"/>
      <c r="BE8633" s="6"/>
      <c r="BF8633" s="6"/>
      <c r="BG8633" s="6" t="s">
        <v>20270</v>
      </c>
      <c r="BH8633" s="7">
        <v>89119701348</v>
      </c>
      <c r="BI8633" s="6" t="s">
        <v>20271</v>
      </c>
      <c r="BJ8633" s="6" t="s">
        <v>20272</v>
      </c>
      <c r="BK8633" s="6" t="s">
        <v>20273</v>
      </c>
      <c r="BL8633" s="6" t="s">
        <v>20274</v>
      </c>
      <c r="BM8633" s="7">
        <v>157</v>
      </c>
      <c r="BN8633" s="6" t="s">
        <v>26</v>
      </c>
      <c r="BO8633" s="6"/>
      <c r="BP8633" s="6"/>
      <c r="BQ8633" s="6"/>
      <c r="BR8633" s="6"/>
      <c r="BS8633" s="6"/>
      <c r="BT8633" s="6"/>
      <c r="BU8633" s="6"/>
      <c r="BV8633" s="6"/>
      <c r="BW8633" s="6"/>
      <c r="BX8633" s="6"/>
      <c r="BY8633" s="6"/>
      <c r="BZ8633" s="6"/>
      <c r="CA8633" s="6"/>
      <c r="CB8633" s="6"/>
      <c r="CC8633" s="6"/>
      <c r="CD8633" s="6"/>
      <c r="CE8633" s="6"/>
      <c r="CF8633" s="6"/>
      <c r="CG8633" s="6"/>
      <c r="CH8633" s="6"/>
    </row>
    <row r="8634" ht="15.15" hidden="1" spans="1:86">
      <c r="A8634" s="4">
        <v>44155.3198842593</v>
      </c>
      <c r="B8634" s="6" t="s">
        <v>15</v>
      </c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 t="s">
        <v>20275</v>
      </c>
      <c r="AF8634" s="7">
        <v>89117713500</v>
      </c>
      <c r="AG8634" s="6" t="s">
        <v>20276</v>
      </c>
      <c r="AH8634" s="6" t="s">
        <v>20277</v>
      </c>
      <c r="AI8634" s="6" t="s">
        <v>11649</v>
      </c>
      <c r="AJ8634" s="7">
        <v>102</v>
      </c>
      <c r="AK8634" s="6" t="s">
        <v>20</v>
      </c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  <c r="AV8634" s="6"/>
      <c r="AW8634" s="6"/>
      <c r="AX8634" s="6"/>
      <c r="AY8634" s="6"/>
      <c r="AZ8634" s="6"/>
      <c r="BA8634" s="6"/>
      <c r="BB8634" s="6"/>
      <c r="BC8634" s="6"/>
      <c r="BD8634" s="6"/>
      <c r="BE8634" s="6"/>
      <c r="BF8634" s="6"/>
      <c r="BG8634" s="6"/>
      <c r="BH8634" s="6"/>
      <c r="BI8634" s="6"/>
      <c r="BJ8634" s="6"/>
      <c r="BK8634" s="6"/>
      <c r="BL8634" s="6"/>
      <c r="BM8634" s="6"/>
      <c r="BN8634" s="6"/>
      <c r="BO8634" s="6"/>
      <c r="BP8634" s="6"/>
      <c r="BQ8634" s="6"/>
      <c r="BR8634" s="6"/>
      <c r="BS8634" s="6"/>
      <c r="BT8634" s="6"/>
      <c r="BU8634" s="6"/>
      <c r="BV8634" s="6"/>
      <c r="BW8634" s="6"/>
      <c r="BX8634" s="6"/>
      <c r="BY8634" s="6"/>
      <c r="BZ8634" s="6"/>
      <c r="CA8634" s="6"/>
      <c r="CB8634" s="6"/>
      <c r="CC8634" s="6"/>
      <c r="CD8634" s="6"/>
      <c r="CE8634" s="6"/>
      <c r="CF8634" s="6"/>
      <c r="CG8634" s="6"/>
      <c r="CH8634" s="6"/>
    </row>
    <row r="8635" ht="15.15" hidden="1" spans="1:86">
      <c r="A8635" s="4">
        <v>44155.3451157407</v>
      </c>
      <c r="B8635" s="6" t="s">
        <v>80</v>
      </c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6"/>
      <c r="AV8635" s="6"/>
      <c r="AW8635" s="6"/>
      <c r="AX8635" s="6"/>
      <c r="AY8635" s="6"/>
      <c r="AZ8635" s="6"/>
      <c r="BA8635" s="6"/>
      <c r="BB8635" s="6"/>
      <c r="BC8635" s="6"/>
      <c r="BD8635" s="6"/>
      <c r="BE8635" s="6"/>
      <c r="BF8635" s="6"/>
      <c r="BG8635" s="6" t="s">
        <v>20278</v>
      </c>
      <c r="BH8635" s="7">
        <v>89119378975</v>
      </c>
      <c r="BI8635" s="6" t="s">
        <v>20279</v>
      </c>
      <c r="BJ8635" s="6" t="s">
        <v>20280</v>
      </c>
      <c r="BK8635" s="6" t="s">
        <v>20281</v>
      </c>
      <c r="BL8635" s="6" t="s">
        <v>20282</v>
      </c>
      <c r="BM8635" s="7">
        <v>155</v>
      </c>
      <c r="BN8635" s="6" t="s">
        <v>11883</v>
      </c>
      <c r="BO8635" s="6"/>
      <c r="BP8635" s="6"/>
      <c r="BQ8635" s="6"/>
      <c r="BR8635" s="6"/>
      <c r="BS8635" s="6"/>
      <c r="BT8635" s="6"/>
      <c r="BU8635" s="6"/>
      <c r="BV8635" s="6"/>
      <c r="BW8635" s="6"/>
      <c r="BX8635" s="6"/>
      <c r="BY8635" s="6"/>
      <c r="BZ8635" s="6"/>
      <c r="CA8635" s="6"/>
      <c r="CB8635" s="6"/>
      <c r="CC8635" s="6"/>
      <c r="CD8635" s="6"/>
      <c r="CE8635" s="6"/>
      <c r="CF8635" s="6"/>
      <c r="CG8635" s="6"/>
      <c r="CH8635" s="6"/>
    </row>
    <row r="8636" ht="15.15" hidden="1" spans="1:86">
      <c r="A8636" s="4">
        <v>44155.3961111111</v>
      </c>
      <c r="B8636" s="6" t="s">
        <v>15</v>
      </c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 t="s">
        <v>20107</v>
      </c>
      <c r="AF8636" s="6">
        <v>79219323530</v>
      </c>
      <c r="AG8636" s="6" t="s">
        <v>20108</v>
      </c>
      <c r="AH8636" s="6" t="s">
        <v>20109</v>
      </c>
      <c r="AI8636" s="6" t="s">
        <v>20110</v>
      </c>
      <c r="AJ8636" s="7">
        <v>102</v>
      </c>
      <c r="AK8636" s="6" t="s">
        <v>20</v>
      </c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  <c r="AV8636" s="6"/>
      <c r="AW8636" s="6"/>
      <c r="AX8636" s="6"/>
      <c r="AY8636" s="6"/>
      <c r="AZ8636" s="6"/>
      <c r="BA8636" s="6"/>
      <c r="BB8636" s="6"/>
      <c r="BC8636" s="6"/>
      <c r="BD8636" s="6"/>
      <c r="BE8636" s="6"/>
      <c r="BF8636" s="6"/>
      <c r="BG8636" s="6"/>
      <c r="BH8636" s="6"/>
      <c r="BI8636" s="6"/>
      <c r="BJ8636" s="6"/>
      <c r="BK8636" s="6"/>
      <c r="BL8636" s="6"/>
      <c r="BM8636" s="6"/>
      <c r="BN8636" s="6"/>
      <c r="BO8636" s="6"/>
      <c r="BP8636" s="6"/>
      <c r="BQ8636" s="6"/>
      <c r="BR8636" s="6"/>
      <c r="BS8636" s="6"/>
      <c r="BT8636" s="6"/>
      <c r="BU8636" s="6"/>
      <c r="BV8636" s="6"/>
      <c r="BW8636" s="6"/>
      <c r="BX8636" s="6"/>
      <c r="BY8636" s="6"/>
      <c r="BZ8636" s="6"/>
      <c r="CA8636" s="6"/>
      <c r="CB8636" s="6"/>
      <c r="CC8636" s="6"/>
      <c r="CD8636" s="6"/>
      <c r="CE8636" s="6"/>
      <c r="CF8636" s="6"/>
      <c r="CG8636" s="6"/>
      <c r="CH8636" s="6"/>
    </row>
    <row r="8637" ht="15.15" hidden="1" spans="1:86">
      <c r="A8637" s="4">
        <v>44155.4049189815</v>
      </c>
      <c r="B8637" s="6" t="s">
        <v>80</v>
      </c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6"/>
      <c r="AV8637" s="6"/>
      <c r="AW8637" s="6"/>
      <c r="AX8637" s="6"/>
      <c r="AY8637" s="6"/>
      <c r="AZ8637" s="6"/>
      <c r="BA8637" s="6"/>
      <c r="BB8637" s="6"/>
      <c r="BC8637" s="6"/>
      <c r="BD8637" s="6"/>
      <c r="BE8637" s="6"/>
      <c r="BF8637" s="6"/>
      <c r="BG8637" s="6" t="s">
        <v>20283</v>
      </c>
      <c r="BH8637" s="6">
        <v>79213188037</v>
      </c>
      <c r="BI8637" s="6" t="s">
        <v>20284</v>
      </c>
      <c r="BJ8637" s="6" t="s">
        <v>20285</v>
      </c>
      <c r="BK8637" s="6" t="s">
        <v>20286</v>
      </c>
      <c r="BL8637" s="6" t="s">
        <v>18669</v>
      </c>
      <c r="BM8637" s="7">
        <v>115</v>
      </c>
      <c r="BN8637" s="6" t="s">
        <v>20</v>
      </c>
      <c r="BO8637" s="6"/>
      <c r="BP8637" s="6"/>
      <c r="BQ8637" s="6"/>
      <c r="BR8637" s="6"/>
      <c r="BS8637" s="6"/>
      <c r="BT8637" s="6"/>
      <c r="BU8637" s="6"/>
      <c r="BV8637" s="6"/>
      <c r="BW8637" s="6"/>
      <c r="BX8637" s="6"/>
      <c r="BY8637" s="6"/>
      <c r="BZ8637" s="6"/>
      <c r="CA8637" s="6"/>
      <c r="CB8637" s="6"/>
      <c r="CC8637" s="6"/>
      <c r="CD8637" s="6"/>
      <c r="CE8637" s="6"/>
      <c r="CF8637" s="6"/>
      <c r="CG8637" s="6"/>
      <c r="CH8637" s="6"/>
    </row>
    <row r="8638" ht="15.15" spans="1:86">
      <c r="A8638" s="4">
        <v>44155.4125694444</v>
      </c>
      <c r="B8638" s="5" t="s">
        <v>11</v>
      </c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  <c r="AV8638" s="6"/>
      <c r="AW8638" s="6"/>
      <c r="AX8638" s="6"/>
      <c r="AY8638" s="6"/>
      <c r="AZ8638" s="6"/>
      <c r="BA8638" s="6"/>
      <c r="BB8638" s="6"/>
      <c r="BC8638" s="6"/>
      <c r="BD8638" s="6"/>
      <c r="BE8638" s="6"/>
      <c r="BF8638" s="6"/>
      <c r="BG8638" s="6"/>
      <c r="BH8638" s="6"/>
      <c r="BI8638" s="6"/>
      <c r="BJ8638" s="6"/>
      <c r="BK8638" s="6"/>
      <c r="BL8638" s="6"/>
      <c r="BM8638" s="6"/>
      <c r="BN8638" s="6"/>
      <c r="BO8638" s="6" t="s">
        <v>20287</v>
      </c>
      <c r="BP8638" s="6">
        <v>79818904116</v>
      </c>
      <c r="BQ8638" s="6" t="s">
        <v>16744</v>
      </c>
      <c r="BR8638" s="6" t="s">
        <v>20288</v>
      </c>
      <c r="BS8638" s="6" t="s">
        <v>20289</v>
      </c>
      <c r="BT8638" s="7">
        <v>221</v>
      </c>
      <c r="BU8638" s="8">
        <v>44155</v>
      </c>
      <c r="BV8638" s="6"/>
      <c r="BW8638" s="6"/>
      <c r="BX8638" s="6"/>
      <c r="BY8638" s="6"/>
      <c r="BZ8638" s="6"/>
      <c r="CA8638" s="6"/>
      <c r="CB8638" s="6"/>
      <c r="CC8638" s="6"/>
      <c r="CD8638" s="6"/>
      <c r="CE8638" s="6"/>
      <c r="CF8638" s="6"/>
      <c r="CG8638" s="6"/>
      <c r="CH8638" s="6"/>
    </row>
    <row r="8639" ht="15.15" hidden="1" spans="1:86">
      <c r="A8639" s="4">
        <v>44155.4326157407</v>
      </c>
      <c r="B8639" s="6" t="s">
        <v>15</v>
      </c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 t="s">
        <v>19203</v>
      </c>
      <c r="AF8639" s="7">
        <v>89216442113</v>
      </c>
      <c r="AG8639" s="6" t="s">
        <v>19204</v>
      </c>
      <c r="AH8639" s="6" t="s">
        <v>19205</v>
      </c>
      <c r="AI8639" s="6" t="s">
        <v>11649</v>
      </c>
      <c r="AJ8639" s="7">
        <v>201</v>
      </c>
      <c r="AK8639" s="6" t="s">
        <v>26</v>
      </c>
      <c r="AL8639" s="6"/>
      <c r="AM8639" s="6"/>
      <c r="AN8639" s="6"/>
      <c r="AO8639" s="6"/>
      <c r="AP8639" s="6"/>
      <c r="AQ8639" s="6"/>
      <c r="AR8639" s="6"/>
      <c r="AS8639" s="6"/>
      <c r="AT8639" s="6"/>
      <c r="AU8639" s="6"/>
      <c r="AV8639" s="6"/>
      <c r="AW8639" s="6"/>
      <c r="AX8639" s="6"/>
      <c r="AY8639" s="6"/>
      <c r="AZ8639" s="6"/>
      <c r="BA8639" s="6"/>
      <c r="BB8639" s="6"/>
      <c r="BC8639" s="6"/>
      <c r="BD8639" s="6"/>
      <c r="BE8639" s="6"/>
      <c r="BF8639" s="6"/>
      <c r="BG8639" s="6"/>
      <c r="BH8639" s="6"/>
      <c r="BI8639" s="6"/>
      <c r="BJ8639" s="6"/>
      <c r="BK8639" s="6"/>
      <c r="BL8639" s="6"/>
      <c r="BM8639" s="6"/>
      <c r="BN8639" s="6"/>
      <c r="BO8639" s="6"/>
      <c r="BP8639" s="6"/>
      <c r="BQ8639" s="6"/>
      <c r="BR8639" s="6"/>
      <c r="BS8639" s="6"/>
      <c r="BT8639" s="6"/>
      <c r="BU8639" s="6"/>
      <c r="BV8639" s="6"/>
      <c r="BW8639" s="6"/>
      <c r="BX8639" s="6"/>
      <c r="BY8639" s="6"/>
      <c r="BZ8639" s="6"/>
      <c r="CA8639" s="6"/>
      <c r="CB8639" s="6"/>
      <c r="CC8639" s="6"/>
      <c r="CD8639" s="6"/>
      <c r="CE8639" s="6"/>
      <c r="CF8639" s="6"/>
      <c r="CG8639" s="6"/>
      <c r="CH8639" s="6"/>
    </row>
    <row r="8640" ht="15.15" hidden="1" spans="1:86">
      <c r="A8640" s="4">
        <v>44155.4418518519</v>
      </c>
      <c r="B8640" s="6" t="s">
        <v>80</v>
      </c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6"/>
      <c r="AV8640" s="6"/>
      <c r="AW8640" s="6"/>
      <c r="AX8640" s="6"/>
      <c r="AY8640" s="6"/>
      <c r="AZ8640" s="6"/>
      <c r="BA8640" s="6"/>
      <c r="BB8640" s="6"/>
      <c r="BC8640" s="6"/>
      <c r="BD8640" s="6"/>
      <c r="BE8640" s="6"/>
      <c r="BF8640" s="6"/>
      <c r="BG8640" s="6" t="s">
        <v>6643</v>
      </c>
      <c r="BH8640" s="7">
        <v>89213864103</v>
      </c>
      <c r="BI8640" s="6" t="s">
        <v>6644</v>
      </c>
      <c r="BJ8640" s="6" t="s">
        <v>20290</v>
      </c>
      <c r="BK8640" s="6" t="s">
        <v>6646</v>
      </c>
      <c r="BL8640" s="6" t="s">
        <v>17678</v>
      </c>
      <c r="BM8640" s="7">
        <v>107</v>
      </c>
      <c r="BN8640" s="5" t="s">
        <v>6330</v>
      </c>
      <c r="BO8640" s="6"/>
      <c r="BP8640" s="6"/>
      <c r="BQ8640" s="6"/>
      <c r="BR8640" s="6"/>
      <c r="BS8640" s="6"/>
      <c r="BT8640" s="6"/>
      <c r="BU8640" s="6"/>
      <c r="BV8640" s="6"/>
      <c r="BW8640" s="6"/>
      <c r="BX8640" s="6"/>
      <c r="BY8640" s="6"/>
      <c r="BZ8640" s="6"/>
      <c r="CA8640" s="6"/>
      <c r="CB8640" s="6"/>
      <c r="CC8640" s="6"/>
      <c r="CD8640" s="6"/>
      <c r="CE8640" s="6"/>
      <c r="CF8640" s="6"/>
      <c r="CG8640" s="6"/>
      <c r="CH8640" s="6"/>
    </row>
    <row r="8641" ht="15.15" hidden="1" spans="1:86">
      <c r="A8641" s="4">
        <v>44155.4461226852</v>
      </c>
      <c r="B8641" s="6" t="s">
        <v>80</v>
      </c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  <c r="AU8641" s="6"/>
      <c r="AV8641" s="6"/>
      <c r="AW8641" s="6"/>
      <c r="AX8641" s="6"/>
      <c r="AY8641" s="6"/>
      <c r="AZ8641" s="6"/>
      <c r="BA8641" s="6"/>
      <c r="BB8641" s="6"/>
      <c r="BC8641" s="6"/>
      <c r="BD8641" s="6"/>
      <c r="BE8641" s="6"/>
      <c r="BF8641" s="6"/>
      <c r="BG8641" s="6" t="s">
        <v>20291</v>
      </c>
      <c r="BH8641" s="7">
        <v>89090502217</v>
      </c>
      <c r="BI8641" s="6" t="s">
        <v>20292</v>
      </c>
      <c r="BJ8641" s="6" t="s">
        <v>20293</v>
      </c>
      <c r="BK8641" s="6" t="s">
        <v>20294</v>
      </c>
      <c r="BL8641" s="6" t="s">
        <v>20295</v>
      </c>
      <c r="BM8641" s="6" t="s">
        <v>20296</v>
      </c>
      <c r="BN8641" s="5" t="s">
        <v>20297</v>
      </c>
      <c r="BO8641" s="6"/>
      <c r="BP8641" s="6"/>
      <c r="BQ8641" s="6"/>
      <c r="BR8641" s="6"/>
      <c r="BS8641" s="6"/>
      <c r="BT8641" s="6"/>
      <c r="BU8641" s="6"/>
      <c r="BV8641" s="6"/>
      <c r="BW8641" s="6"/>
      <c r="BX8641" s="6"/>
      <c r="BY8641" s="6"/>
      <c r="BZ8641" s="6"/>
      <c r="CA8641" s="6"/>
      <c r="CB8641" s="6"/>
      <c r="CC8641" s="6"/>
      <c r="CD8641" s="6"/>
      <c r="CE8641" s="6"/>
      <c r="CF8641" s="6"/>
      <c r="CG8641" s="6"/>
      <c r="CH8641" s="6"/>
    </row>
    <row r="8642" ht="15.15" hidden="1" spans="1:86">
      <c r="A8642" s="4">
        <v>44155.4473842593</v>
      </c>
      <c r="B8642" s="5" t="s">
        <v>192</v>
      </c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6"/>
      <c r="AV8642" s="6"/>
      <c r="AW8642" s="6"/>
      <c r="AX8642" s="6"/>
      <c r="AY8642" s="6"/>
      <c r="AZ8642" s="6" t="s">
        <v>19991</v>
      </c>
      <c r="BA8642" s="6" t="s">
        <v>19992</v>
      </c>
      <c r="BB8642" s="6" t="s">
        <v>19993</v>
      </c>
      <c r="BC8642" s="6" t="s">
        <v>17768</v>
      </c>
      <c r="BD8642" s="6" t="s">
        <v>4425</v>
      </c>
      <c r="BE8642" s="7">
        <v>129</v>
      </c>
      <c r="BF8642" s="7" t="s">
        <v>19976</v>
      </c>
      <c r="BG8642" s="6"/>
      <c r="BH8642" s="6"/>
      <c r="BI8642" s="6"/>
      <c r="BJ8642" s="6"/>
      <c r="BK8642" s="6"/>
      <c r="BL8642" s="6"/>
      <c r="BM8642" s="6"/>
      <c r="BN8642" s="6"/>
      <c r="BO8642" s="6"/>
      <c r="BP8642" s="6"/>
      <c r="BQ8642" s="6"/>
      <c r="BR8642" s="6"/>
      <c r="BS8642" s="6"/>
      <c r="BT8642" s="6"/>
      <c r="BU8642" s="6"/>
      <c r="BV8642" s="6"/>
      <c r="BW8642" s="6"/>
      <c r="BX8642" s="6"/>
      <c r="BY8642" s="6"/>
      <c r="BZ8642" s="6"/>
      <c r="CA8642" s="6"/>
      <c r="CB8642" s="6"/>
      <c r="CC8642" s="6"/>
      <c r="CD8642" s="6"/>
      <c r="CE8642" s="6"/>
      <c r="CF8642" s="6"/>
      <c r="CG8642" s="6"/>
      <c r="CH8642" s="6"/>
    </row>
    <row r="8643" ht="15.15" spans="1:86">
      <c r="A8643" s="4">
        <v>44155.4584143519</v>
      </c>
      <c r="B8643" s="5" t="s">
        <v>11</v>
      </c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  <c r="AU8643" s="6"/>
      <c r="AV8643" s="6"/>
      <c r="AW8643" s="6"/>
      <c r="AX8643" s="6"/>
      <c r="AY8643" s="6"/>
      <c r="AZ8643" s="6"/>
      <c r="BA8643" s="6"/>
      <c r="BB8643" s="6"/>
      <c r="BC8643" s="6"/>
      <c r="BD8643" s="6"/>
      <c r="BE8643" s="6"/>
      <c r="BF8643" s="6"/>
      <c r="BG8643" s="6"/>
      <c r="BH8643" s="6"/>
      <c r="BI8643" s="6"/>
      <c r="BJ8643" s="6"/>
      <c r="BK8643" s="6"/>
      <c r="BL8643" s="6"/>
      <c r="BM8643" s="6"/>
      <c r="BN8643" s="6"/>
      <c r="BO8643" s="6" t="s">
        <v>16549</v>
      </c>
      <c r="BP8643" s="7">
        <v>89213995465</v>
      </c>
      <c r="BQ8643" s="6"/>
      <c r="BR8643" s="6" t="s">
        <v>16551</v>
      </c>
      <c r="BS8643" s="6" t="s">
        <v>13186</v>
      </c>
      <c r="BT8643" s="7">
        <v>216</v>
      </c>
      <c r="BU8643" s="8">
        <v>44155</v>
      </c>
      <c r="BV8643" s="6"/>
      <c r="BW8643" s="6"/>
      <c r="BX8643" s="6"/>
      <c r="BY8643" s="6"/>
      <c r="BZ8643" s="6"/>
      <c r="CA8643" s="6"/>
      <c r="CB8643" s="6"/>
      <c r="CC8643" s="6"/>
      <c r="CD8643" s="6"/>
      <c r="CE8643" s="6"/>
      <c r="CF8643" s="6"/>
      <c r="CG8643" s="6"/>
      <c r="CH8643" s="6"/>
    </row>
    <row r="8644" ht="15.15" spans="1:86">
      <c r="A8644" s="4">
        <v>44155.4593865741</v>
      </c>
      <c r="B8644" s="5" t="s">
        <v>11</v>
      </c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6"/>
      <c r="AX8644" s="6"/>
      <c r="AY8644" s="6"/>
      <c r="AZ8644" s="6"/>
      <c r="BA8644" s="6"/>
      <c r="BB8644" s="6"/>
      <c r="BC8644" s="6"/>
      <c r="BD8644" s="6"/>
      <c r="BE8644" s="6"/>
      <c r="BF8644" s="6"/>
      <c r="BG8644" s="6"/>
      <c r="BH8644" s="6"/>
      <c r="BI8644" s="6"/>
      <c r="BJ8644" s="6"/>
      <c r="BK8644" s="6"/>
      <c r="BL8644" s="6"/>
      <c r="BM8644" s="6"/>
      <c r="BN8644" s="6"/>
      <c r="BO8644" s="6" t="s">
        <v>20298</v>
      </c>
      <c r="BP8644" s="7">
        <v>89219798277</v>
      </c>
      <c r="BQ8644" s="6" t="s">
        <v>46</v>
      </c>
      <c r="BR8644" s="6" t="s">
        <v>20299</v>
      </c>
      <c r="BS8644" s="6" t="s">
        <v>13186</v>
      </c>
      <c r="BT8644" s="7">
        <v>216</v>
      </c>
      <c r="BU8644" s="8">
        <v>44155</v>
      </c>
      <c r="BV8644" s="6"/>
      <c r="BW8644" s="6"/>
      <c r="BX8644" s="6"/>
      <c r="BY8644" s="6"/>
      <c r="BZ8644" s="6"/>
      <c r="CA8644" s="6"/>
      <c r="CB8644" s="6"/>
      <c r="CC8644" s="6"/>
      <c r="CD8644" s="6"/>
      <c r="CE8644" s="6"/>
      <c r="CF8644" s="6"/>
      <c r="CG8644" s="6"/>
      <c r="CH8644" s="6"/>
    </row>
    <row r="8645" ht="15.15" hidden="1" spans="1:86">
      <c r="A8645" s="4">
        <v>44155.4851736111</v>
      </c>
      <c r="B8645" s="6" t="s">
        <v>80</v>
      </c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6"/>
      <c r="AV8645" s="6"/>
      <c r="AW8645" s="6"/>
      <c r="AX8645" s="6"/>
      <c r="AY8645" s="6"/>
      <c r="AZ8645" s="6"/>
      <c r="BA8645" s="6"/>
      <c r="BB8645" s="6"/>
      <c r="BC8645" s="6"/>
      <c r="BD8645" s="6"/>
      <c r="BE8645" s="6"/>
      <c r="BF8645" s="6"/>
      <c r="BG8645" s="6" t="s">
        <v>6881</v>
      </c>
      <c r="BH8645" s="7">
        <v>9214040600</v>
      </c>
      <c r="BI8645" s="6" t="s">
        <v>6882</v>
      </c>
      <c r="BJ8645" s="6" t="s">
        <v>20300</v>
      </c>
      <c r="BK8645" s="6" t="s">
        <v>20301</v>
      </c>
      <c r="BL8645" s="6" t="s">
        <v>6885</v>
      </c>
      <c r="BM8645" s="7">
        <v>109</v>
      </c>
      <c r="BN8645" s="6" t="s">
        <v>26</v>
      </c>
      <c r="BO8645" s="6"/>
      <c r="BP8645" s="6"/>
      <c r="BQ8645" s="6"/>
      <c r="BR8645" s="6"/>
      <c r="BS8645" s="6"/>
      <c r="BT8645" s="6"/>
      <c r="BU8645" s="6"/>
      <c r="BV8645" s="6"/>
      <c r="BW8645" s="6"/>
      <c r="BX8645" s="6"/>
      <c r="BY8645" s="6"/>
      <c r="BZ8645" s="6"/>
      <c r="CA8645" s="6"/>
      <c r="CB8645" s="6"/>
      <c r="CC8645" s="6"/>
      <c r="CD8645" s="6"/>
      <c r="CE8645" s="6"/>
      <c r="CF8645" s="6"/>
      <c r="CG8645" s="6"/>
      <c r="CH8645" s="6"/>
    </row>
    <row r="8646" ht="15.15" spans="1:86">
      <c r="A8646" s="4">
        <v>44155.4930671296</v>
      </c>
      <c r="B8646" s="5" t="s">
        <v>11</v>
      </c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6"/>
      <c r="AV8646" s="6"/>
      <c r="AW8646" s="6"/>
      <c r="AX8646" s="6"/>
      <c r="AY8646" s="6"/>
      <c r="AZ8646" s="6"/>
      <c r="BA8646" s="6"/>
      <c r="BB8646" s="6"/>
      <c r="BC8646" s="6"/>
      <c r="BD8646" s="6"/>
      <c r="BE8646" s="6"/>
      <c r="BF8646" s="6"/>
      <c r="BG8646" s="6"/>
      <c r="BH8646" s="6"/>
      <c r="BI8646" s="6"/>
      <c r="BJ8646" s="6"/>
      <c r="BK8646" s="6"/>
      <c r="BL8646" s="6"/>
      <c r="BM8646" s="6"/>
      <c r="BN8646" s="6"/>
      <c r="BO8646" s="6" t="s">
        <v>20302</v>
      </c>
      <c r="BP8646" s="7">
        <v>89219464443</v>
      </c>
      <c r="BQ8646" s="6"/>
      <c r="BR8646" s="6" t="s">
        <v>20303</v>
      </c>
      <c r="BS8646" s="6" t="s">
        <v>15728</v>
      </c>
      <c r="BT8646" s="7">
        <v>214</v>
      </c>
      <c r="BU8646" s="8">
        <v>44144</v>
      </c>
      <c r="BV8646" s="6"/>
      <c r="BW8646" s="6"/>
      <c r="BX8646" s="6"/>
      <c r="BY8646" s="6"/>
      <c r="BZ8646" s="6"/>
      <c r="CA8646" s="6"/>
      <c r="CB8646" s="6"/>
      <c r="CC8646" s="6"/>
      <c r="CD8646" s="6"/>
      <c r="CE8646" s="6"/>
      <c r="CF8646" s="6"/>
      <c r="CG8646" s="6"/>
      <c r="CH8646" s="6"/>
    </row>
    <row r="8647" ht="15.15" spans="1:86">
      <c r="A8647" s="4">
        <v>44155.4938194444</v>
      </c>
      <c r="B8647" s="5" t="s">
        <v>11</v>
      </c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  <c r="AU8647" s="6"/>
      <c r="AV8647" s="6"/>
      <c r="AW8647" s="6"/>
      <c r="AX8647" s="6"/>
      <c r="AY8647" s="6"/>
      <c r="AZ8647" s="6"/>
      <c r="BA8647" s="6"/>
      <c r="BB8647" s="6"/>
      <c r="BC8647" s="6"/>
      <c r="BD8647" s="6"/>
      <c r="BE8647" s="6"/>
      <c r="BF8647" s="6"/>
      <c r="BG8647" s="6"/>
      <c r="BH8647" s="6"/>
      <c r="BI8647" s="6"/>
      <c r="BJ8647" s="6"/>
      <c r="BK8647" s="6"/>
      <c r="BL8647" s="6"/>
      <c r="BM8647" s="6"/>
      <c r="BN8647" s="6"/>
      <c r="BO8647" s="6" t="s">
        <v>20304</v>
      </c>
      <c r="BP8647" s="7">
        <v>89111769084</v>
      </c>
      <c r="BQ8647" s="6"/>
      <c r="BR8647" s="6" t="s">
        <v>20305</v>
      </c>
      <c r="BS8647" s="6" t="s">
        <v>15728</v>
      </c>
      <c r="BT8647" s="7">
        <v>214</v>
      </c>
      <c r="BU8647" s="8">
        <v>44144</v>
      </c>
      <c r="BV8647" s="6"/>
      <c r="BW8647" s="6"/>
      <c r="BX8647" s="6"/>
      <c r="BY8647" s="6"/>
      <c r="BZ8647" s="6"/>
      <c r="CA8647" s="6"/>
      <c r="CB8647" s="6"/>
      <c r="CC8647" s="6"/>
      <c r="CD8647" s="6"/>
      <c r="CE8647" s="6"/>
      <c r="CF8647" s="6"/>
      <c r="CG8647" s="6"/>
      <c r="CH8647" s="6"/>
    </row>
    <row r="8648" ht="15.15" spans="1:86">
      <c r="A8648" s="4">
        <v>44155.4944328704</v>
      </c>
      <c r="B8648" s="5" t="s">
        <v>11</v>
      </c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6"/>
      <c r="AV8648" s="6"/>
      <c r="AW8648" s="6"/>
      <c r="AX8648" s="6"/>
      <c r="AY8648" s="6"/>
      <c r="AZ8648" s="6"/>
      <c r="BA8648" s="6"/>
      <c r="BB8648" s="6"/>
      <c r="BC8648" s="6"/>
      <c r="BD8648" s="6"/>
      <c r="BE8648" s="6"/>
      <c r="BF8648" s="6"/>
      <c r="BG8648" s="6"/>
      <c r="BH8648" s="6"/>
      <c r="BI8648" s="6"/>
      <c r="BJ8648" s="6"/>
      <c r="BK8648" s="6"/>
      <c r="BL8648" s="6"/>
      <c r="BM8648" s="6"/>
      <c r="BN8648" s="6"/>
      <c r="BO8648" s="6" t="s">
        <v>20306</v>
      </c>
      <c r="BP8648" s="7">
        <v>89217451127</v>
      </c>
      <c r="BQ8648" s="6"/>
      <c r="BR8648" s="6" t="s">
        <v>20307</v>
      </c>
      <c r="BS8648" s="6" t="s">
        <v>15728</v>
      </c>
      <c r="BT8648" s="7">
        <v>214</v>
      </c>
      <c r="BU8648" s="8">
        <v>44144</v>
      </c>
      <c r="BV8648" s="6"/>
      <c r="BW8648" s="6"/>
      <c r="BX8648" s="6"/>
      <c r="BY8648" s="6"/>
      <c r="BZ8648" s="6"/>
      <c r="CA8648" s="6"/>
      <c r="CB8648" s="6"/>
      <c r="CC8648" s="6"/>
      <c r="CD8648" s="6"/>
      <c r="CE8648" s="6"/>
      <c r="CF8648" s="6"/>
      <c r="CG8648" s="6"/>
      <c r="CH8648" s="6"/>
    </row>
    <row r="8649" ht="15.15" hidden="1" spans="1:86">
      <c r="A8649" s="4">
        <v>44155.4955902778</v>
      </c>
      <c r="B8649" s="5" t="s">
        <v>65</v>
      </c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 t="s">
        <v>11757</v>
      </c>
      <c r="R8649" s="6" t="s">
        <v>20308</v>
      </c>
      <c r="S8649" s="6"/>
      <c r="T8649" s="6" t="s">
        <v>11758</v>
      </c>
      <c r="U8649" s="6" t="s">
        <v>11770</v>
      </c>
      <c r="V8649" s="7">
        <v>303</v>
      </c>
      <c r="W8649" s="8">
        <v>44155</v>
      </c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6"/>
      <c r="AV8649" s="6"/>
      <c r="AW8649" s="6"/>
      <c r="AX8649" s="6"/>
      <c r="AY8649" s="6"/>
      <c r="AZ8649" s="6"/>
      <c r="BA8649" s="6"/>
      <c r="BB8649" s="6"/>
      <c r="BC8649" s="6"/>
      <c r="BD8649" s="6"/>
      <c r="BE8649" s="6"/>
      <c r="BF8649" s="6"/>
      <c r="BG8649" s="6"/>
      <c r="BH8649" s="6"/>
      <c r="BI8649" s="6"/>
      <c r="BJ8649" s="6"/>
      <c r="BK8649" s="6"/>
      <c r="BL8649" s="6"/>
      <c r="BM8649" s="6"/>
      <c r="BN8649" s="6"/>
      <c r="BO8649" s="6"/>
      <c r="BP8649" s="6"/>
      <c r="BQ8649" s="6"/>
      <c r="BR8649" s="6"/>
      <c r="BS8649" s="6"/>
      <c r="BT8649" s="6"/>
      <c r="BU8649" s="6"/>
      <c r="BV8649" s="6"/>
      <c r="BW8649" s="6"/>
      <c r="BX8649" s="6"/>
      <c r="BY8649" s="6"/>
      <c r="BZ8649" s="6"/>
      <c r="CA8649" s="6"/>
      <c r="CB8649" s="6"/>
      <c r="CC8649" s="6"/>
      <c r="CD8649" s="6"/>
      <c r="CE8649" s="6"/>
      <c r="CF8649" s="6"/>
      <c r="CG8649" s="6"/>
      <c r="CH8649" s="6"/>
    </row>
    <row r="8650" ht="15.15" spans="1:86">
      <c r="A8650" s="4">
        <v>44155.4965393519</v>
      </c>
      <c r="B8650" s="5" t="s">
        <v>11</v>
      </c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6"/>
      <c r="AV8650" s="6"/>
      <c r="AW8650" s="6"/>
      <c r="AX8650" s="6"/>
      <c r="AY8650" s="6"/>
      <c r="AZ8650" s="6"/>
      <c r="BA8650" s="6"/>
      <c r="BB8650" s="6"/>
      <c r="BC8650" s="6"/>
      <c r="BD8650" s="6"/>
      <c r="BE8650" s="6"/>
      <c r="BF8650" s="6"/>
      <c r="BG8650" s="6"/>
      <c r="BH8650" s="6"/>
      <c r="BI8650" s="6"/>
      <c r="BJ8650" s="6"/>
      <c r="BK8650" s="6"/>
      <c r="BL8650" s="6"/>
      <c r="BM8650" s="6"/>
      <c r="BN8650" s="6"/>
      <c r="BO8650" s="6" t="s">
        <v>14497</v>
      </c>
      <c r="BP8650" s="7">
        <v>89500128715</v>
      </c>
      <c r="BQ8650" s="6"/>
      <c r="BR8650" s="6" t="s">
        <v>20309</v>
      </c>
      <c r="BS8650" s="6" t="s">
        <v>15728</v>
      </c>
      <c r="BT8650" s="7">
        <v>214</v>
      </c>
      <c r="BU8650" s="8">
        <v>44144</v>
      </c>
      <c r="BV8650" s="6"/>
      <c r="BW8650" s="6"/>
      <c r="BX8650" s="6"/>
      <c r="BY8650" s="6"/>
      <c r="BZ8650" s="6"/>
      <c r="CA8650" s="6"/>
      <c r="CB8650" s="6"/>
      <c r="CC8650" s="6"/>
      <c r="CD8650" s="6"/>
      <c r="CE8650" s="6"/>
      <c r="CF8650" s="6"/>
      <c r="CG8650" s="6"/>
      <c r="CH8650" s="6"/>
    </row>
    <row r="8651" ht="15.15" spans="1:86">
      <c r="A8651" s="4">
        <v>44155.4977314815</v>
      </c>
      <c r="B8651" s="5" t="s">
        <v>11</v>
      </c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  <c r="AU8651" s="6"/>
      <c r="AV8651" s="6"/>
      <c r="AW8651" s="6"/>
      <c r="AX8651" s="6"/>
      <c r="AY8651" s="6"/>
      <c r="AZ8651" s="6"/>
      <c r="BA8651" s="6"/>
      <c r="BB8651" s="6"/>
      <c r="BC8651" s="6"/>
      <c r="BD8651" s="6"/>
      <c r="BE8651" s="6"/>
      <c r="BF8651" s="6"/>
      <c r="BG8651" s="6"/>
      <c r="BH8651" s="6"/>
      <c r="BI8651" s="6"/>
      <c r="BJ8651" s="6"/>
      <c r="BK8651" s="6"/>
      <c r="BL8651" s="6"/>
      <c r="BM8651" s="6"/>
      <c r="BN8651" s="6"/>
      <c r="BO8651" s="6" t="s">
        <v>10349</v>
      </c>
      <c r="BP8651" s="7">
        <v>89046173724</v>
      </c>
      <c r="BQ8651" s="6"/>
      <c r="BR8651" s="6" t="s">
        <v>18613</v>
      </c>
      <c r="BS8651" s="6" t="s">
        <v>15728</v>
      </c>
      <c r="BT8651" s="7">
        <v>214</v>
      </c>
      <c r="BU8651" s="8">
        <v>44144</v>
      </c>
      <c r="BV8651" s="6"/>
      <c r="BW8651" s="6"/>
      <c r="BX8651" s="6"/>
      <c r="BY8651" s="6"/>
      <c r="BZ8651" s="6"/>
      <c r="CA8651" s="6"/>
      <c r="CB8651" s="6"/>
      <c r="CC8651" s="6"/>
      <c r="CD8651" s="6"/>
      <c r="CE8651" s="6"/>
      <c r="CF8651" s="6"/>
      <c r="CG8651" s="6"/>
      <c r="CH8651" s="6"/>
    </row>
    <row r="8652" ht="15.15" spans="1:86">
      <c r="A8652" s="4">
        <v>44155.4983564815</v>
      </c>
      <c r="B8652" s="5" t="s">
        <v>11</v>
      </c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6"/>
      <c r="AX8652" s="6"/>
      <c r="AY8652" s="6"/>
      <c r="AZ8652" s="6"/>
      <c r="BA8652" s="6"/>
      <c r="BB8652" s="6"/>
      <c r="BC8652" s="6"/>
      <c r="BD8652" s="6"/>
      <c r="BE8652" s="6"/>
      <c r="BF8652" s="6"/>
      <c r="BG8652" s="6"/>
      <c r="BH8652" s="6"/>
      <c r="BI8652" s="6"/>
      <c r="BJ8652" s="6"/>
      <c r="BK8652" s="6"/>
      <c r="BL8652" s="6"/>
      <c r="BM8652" s="6"/>
      <c r="BN8652" s="6"/>
      <c r="BO8652" s="6" t="s">
        <v>7223</v>
      </c>
      <c r="BP8652" s="7">
        <v>89219190075</v>
      </c>
      <c r="BQ8652" s="6"/>
      <c r="BR8652" s="6" t="s">
        <v>20310</v>
      </c>
      <c r="BS8652" s="6" t="s">
        <v>15728</v>
      </c>
      <c r="BT8652" s="7">
        <v>214</v>
      </c>
      <c r="BU8652" s="8">
        <v>44144</v>
      </c>
      <c r="BV8652" s="6"/>
      <c r="BW8652" s="6"/>
      <c r="BX8652" s="6"/>
      <c r="BY8652" s="6"/>
      <c r="BZ8652" s="6"/>
      <c r="CA8652" s="6"/>
      <c r="CB8652" s="6"/>
      <c r="CC8652" s="6"/>
      <c r="CD8652" s="6"/>
      <c r="CE8652" s="6"/>
      <c r="CF8652" s="6"/>
      <c r="CG8652" s="6"/>
      <c r="CH8652" s="6"/>
    </row>
    <row r="8653" ht="15.15" spans="1:86">
      <c r="A8653" s="4">
        <v>44155.4988773148</v>
      </c>
      <c r="B8653" s="5" t="s">
        <v>11</v>
      </c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6"/>
      <c r="AV8653" s="6"/>
      <c r="AW8653" s="6"/>
      <c r="AX8653" s="6"/>
      <c r="AY8653" s="6"/>
      <c r="AZ8653" s="6"/>
      <c r="BA8653" s="6"/>
      <c r="BB8653" s="6"/>
      <c r="BC8653" s="6"/>
      <c r="BD8653" s="6"/>
      <c r="BE8653" s="6"/>
      <c r="BF8653" s="6"/>
      <c r="BG8653" s="6"/>
      <c r="BH8653" s="6"/>
      <c r="BI8653" s="6"/>
      <c r="BJ8653" s="6"/>
      <c r="BK8653" s="6"/>
      <c r="BL8653" s="6"/>
      <c r="BM8653" s="6"/>
      <c r="BN8653" s="6"/>
      <c r="BO8653" s="6" t="s">
        <v>20311</v>
      </c>
      <c r="BP8653" s="7">
        <v>89112883383</v>
      </c>
      <c r="BQ8653" s="6"/>
      <c r="BR8653" s="6" t="s">
        <v>20312</v>
      </c>
      <c r="BS8653" s="6" t="s">
        <v>15728</v>
      </c>
      <c r="BT8653" s="7">
        <v>214</v>
      </c>
      <c r="BU8653" s="8">
        <v>44144</v>
      </c>
      <c r="BV8653" s="6"/>
      <c r="BW8653" s="6"/>
      <c r="BX8653" s="6"/>
      <c r="BY8653" s="6"/>
      <c r="BZ8653" s="6"/>
      <c r="CA8653" s="6"/>
      <c r="CB8653" s="6"/>
      <c r="CC8653" s="6"/>
      <c r="CD8653" s="6"/>
      <c r="CE8653" s="6"/>
      <c r="CF8653" s="6"/>
      <c r="CG8653" s="6"/>
      <c r="CH8653" s="6"/>
    </row>
    <row r="8654" ht="15.15" spans="1:86">
      <c r="A8654" s="4">
        <v>44155.4995949074</v>
      </c>
      <c r="B8654" s="5" t="s">
        <v>11</v>
      </c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6"/>
      <c r="AX8654" s="6"/>
      <c r="AY8654" s="6"/>
      <c r="AZ8654" s="6"/>
      <c r="BA8654" s="6"/>
      <c r="BB8654" s="6"/>
      <c r="BC8654" s="6"/>
      <c r="BD8654" s="6"/>
      <c r="BE8654" s="6"/>
      <c r="BF8654" s="6"/>
      <c r="BG8654" s="6"/>
      <c r="BH8654" s="6"/>
      <c r="BI8654" s="6"/>
      <c r="BJ8654" s="6"/>
      <c r="BK8654" s="6"/>
      <c r="BL8654" s="6"/>
      <c r="BM8654" s="6"/>
      <c r="BN8654" s="6"/>
      <c r="BO8654" s="6" t="s">
        <v>20313</v>
      </c>
      <c r="BP8654" s="7">
        <v>89112606752</v>
      </c>
      <c r="BQ8654" s="6"/>
      <c r="BR8654" s="6" t="s">
        <v>20314</v>
      </c>
      <c r="BS8654" s="6" t="s">
        <v>15728</v>
      </c>
      <c r="BT8654" s="7">
        <v>214</v>
      </c>
      <c r="BU8654" s="8">
        <v>44144</v>
      </c>
      <c r="BV8654" s="6"/>
      <c r="BW8654" s="6"/>
      <c r="BX8654" s="6"/>
      <c r="BY8654" s="6"/>
      <c r="BZ8654" s="6"/>
      <c r="CA8654" s="6"/>
      <c r="CB8654" s="6"/>
      <c r="CC8654" s="6"/>
      <c r="CD8654" s="6"/>
      <c r="CE8654" s="6"/>
      <c r="CF8654" s="6"/>
      <c r="CG8654" s="6"/>
      <c r="CH8654" s="6"/>
    </row>
    <row r="8655" ht="15.15" spans="1:86">
      <c r="A8655" s="4">
        <v>44155.5003703704</v>
      </c>
      <c r="B8655" s="5" t="s">
        <v>11</v>
      </c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  <c r="AU8655" s="6"/>
      <c r="AV8655" s="6"/>
      <c r="AW8655" s="6"/>
      <c r="AX8655" s="6"/>
      <c r="AY8655" s="6"/>
      <c r="AZ8655" s="6"/>
      <c r="BA8655" s="6"/>
      <c r="BB8655" s="6"/>
      <c r="BC8655" s="6"/>
      <c r="BD8655" s="6"/>
      <c r="BE8655" s="6"/>
      <c r="BF8655" s="6"/>
      <c r="BG8655" s="6"/>
      <c r="BH8655" s="6"/>
      <c r="BI8655" s="6"/>
      <c r="BJ8655" s="6"/>
      <c r="BK8655" s="6"/>
      <c r="BL8655" s="6"/>
      <c r="BM8655" s="6"/>
      <c r="BN8655" s="6"/>
      <c r="BO8655" s="6" t="s">
        <v>13183</v>
      </c>
      <c r="BP8655" s="7">
        <v>89256333556</v>
      </c>
      <c r="BQ8655" s="6"/>
      <c r="BR8655" s="6" t="s">
        <v>19967</v>
      </c>
      <c r="BS8655" s="6" t="s">
        <v>15728</v>
      </c>
      <c r="BT8655" s="7">
        <v>214</v>
      </c>
      <c r="BU8655" s="8">
        <v>44144</v>
      </c>
      <c r="BV8655" s="6"/>
      <c r="BW8655" s="6"/>
      <c r="BX8655" s="6"/>
      <c r="BY8655" s="6"/>
      <c r="BZ8655" s="6"/>
      <c r="CA8655" s="6"/>
      <c r="CB8655" s="6"/>
      <c r="CC8655" s="6"/>
      <c r="CD8655" s="6"/>
      <c r="CE8655" s="6"/>
      <c r="CF8655" s="6"/>
      <c r="CG8655" s="6"/>
      <c r="CH8655" s="6"/>
    </row>
    <row r="8656" ht="15.15" spans="1:86">
      <c r="A8656" s="4">
        <v>44155.5009722222</v>
      </c>
      <c r="B8656" s="5" t="s">
        <v>11</v>
      </c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6"/>
      <c r="AV8656" s="6"/>
      <c r="AW8656" s="6"/>
      <c r="AX8656" s="6"/>
      <c r="AY8656" s="6"/>
      <c r="AZ8656" s="6"/>
      <c r="BA8656" s="6"/>
      <c r="BB8656" s="6"/>
      <c r="BC8656" s="6"/>
      <c r="BD8656" s="6"/>
      <c r="BE8656" s="6"/>
      <c r="BF8656" s="6"/>
      <c r="BG8656" s="6"/>
      <c r="BH8656" s="6"/>
      <c r="BI8656" s="6"/>
      <c r="BJ8656" s="6"/>
      <c r="BK8656" s="6"/>
      <c r="BL8656" s="6"/>
      <c r="BM8656" s="6"/>
      <c r="BN8656" s="6"/>
      <c r="BO8656" s="6" t="s">
        <v>10918</v>
      </c>
      <c r="BP8656" s="7">
        <v>89217410655</v>
      </c>
      <c r="BQ8656" s="6"/>
      <c r="BR8656" s="6" t="s">
        <v>20315</v>
      </c>
      <c r="BS8656" s="6" t="s">
        <v>15728</v>
      </c>
      <c r="BT8656" s="7">
        <v>214</v>
      </c>
      <c r="BU8656" s="8">
        <v>44144</v>
      </c>
      <c r="BV8656" s="6"/>
      <c r="BW8656" s="6"/>
      <c r="BX8656" s="6"/>
      <c r="BY8656" s="6"/>
      <c r="BZ8656" s="6"/>
      <c r="CA8656" s="6"/>
      <c r="CB8656" s="6"/>
      <c r="CC8656" s="6"/>
      <c r="CD8656" s="6"/>
      <c r="CE8656" s="6"/>
      <c r="CF8656" s="6"/>
      <c r="CG8656" s="6"/>
      <c r="CH8656" s="6"/>
    </row>
    <row r="8657" ht="15.15" hidden="1" spans="1:86">
      <c r="A8657" s="4">
        <v>44155.5032060185</v>
      </c>
      <c r="B8657" s="6" t="s">
        <v>80</v>
      </c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  <c r="AU8657" s="6"/>
      <c r="AV8657" s="6"/>
      <c r="AW8657" s="6"/>
      <c r="AX8657" s="6"/>
      <c r="AY8657" s="6"/>
      <c r="AZ8657" s="6"/>
      <c r="BA8657" s="6"/>
      <c r="BB8657" s="6"/>
      <c r="BC8657" s="6"/>
      <c r="BD8657" s="6"/>
      <c r="BE8657" s="6"/>
      <c r="BF8657" s="6"/>
      <c r="BG8657" s="6" t="s">
        <v>20316</v>
      </c>
      <c r="BH8657" s="7">
        <v>79217639331</v>
      </c>
      <c r="BI8657" s="6" t="s">
        <v>20317</v>
      </c>
      <c r="BJ8657" s="6" t="s">
        <v>20318</v>
      </c>
      <c r="BK8657" s="6" t="s">
        <v>20319</v>
      </c>
      <c r="BL8657" s="6" t="s">
        <v>20320</v>
      </c>
      <c r="BM8657" s="7">
        <v>158</v>
      </c>
      <c r="BN8657" s="6" t="s">
        <v>1451</v>
      </c>
      <c r="BO8657" s="6"/>
      <c r="BP8657" s="6"/>
      <c r="BQ8657" s="6"/>
      <c r="BR8657" s="6"/>
      <c r="BS8657" s="6"/>
      <c r="BT8657" s="6"/>
      <c r="BU8657" s="6"/>
      <c r="BV8657" s="6"/>
      <c r="BW8657" s="6"/>
      <c r="BX8657" s="6"/>
      <c r="BY8657" s="6"/>
      <c r="BZ8657" s="6"/>
      <c r="CA8657" s="6"/>
      <c r="CB8657" s="6"/>
      <c r="CC8657" s="6"/>
      <c r="CD8657" s="6"/>
      <c r="CE8657" s="6"/>
      <c r="CF8657" s="6"/>
      <c r="CG8657" s="6"/>
      <c r="CH8657" s="6"/>
    </row>
    <row r="8658" ht="15.15" spans="1:86">
      <c r="A8658" s="4">
        <v>44155.5075925926</v>
      </c>
      <c r="B8658" s="5" t="s">
        <v>11</v>
      </c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6"/>
      <c r="AV8658" s="6"/>
      <c r="AW8658" s="6"/>
      <c r="AX8658" s="6"/>
      <c r="AY8658" s="6"/>
      <c r="AZ8658" s="6"/>
      <c r="BA8658" s="6"/>
      <c r="BB8658" s="6"/>
      <c r="BC8658" s="6"/>
      <c r="BD8658" s="6"/>
      <c r="BE8658" s="6"/>
      <c r="BF8658" s="6"/>
      <c r="BG8658" s="6"/>
      <c r="BH8658" s="6"/>
      <c r="BI8658" s="6"/>
      <c r="BJ8658" s="6"/>
      <c r="BK8658" s="6"/>
      <c r="BL8658" s="6"/>
      <c r="BM8658" s="6"/>
      <c r="BN8658" s="6"/>
      <c r="BO8658" s="6" t="s">
        <v>20321</v>
      </c>
      <c r="BP8658" s="7">
        <v>89119204534</v>
      </c>
      <c r="BQ8658" s="6"/>
      <c r="BR8658" s="6" t="s">
        <v>20322</v>
      </c>
      <c r="BS8658" s="6" t="s">
        <v>3585</v>
      </c>
      <c r="BT8658" s="7">
        <v>126</v>
      </c>
      <c r="BU8658" s="8">
        <v>44144</v>
      </c>
      <c r="BV8658" s="6"/>
      <c r="BW8658" s="6"/>
      <c r="BX8658" s="6"/>
      <c r="BY8658" s="6"/>
      <c r="BZ8658" s="6"/>
      <c r="CA8658" s="6"/>
      <c r="CB8658" s="6"/>
      <c r="CC8658" s="6"/>
      <c r="CD8658" s="6"/>
      <c r="CE8658" s="6"/>
      <c r="CF8658" s="6"/>
      <c r="CG8658" s="6"/>
      <c r="CH8658" s="6"/>
    </row>
    <row r="8659" ht="15.15" spans="1:86">
      <c r="A8659" s="4">
        <v>44155.5084027778</v>
      </c>
      <c r="B8659" s="5" t="s">
        <v>11</v>
      </c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  <c r="AU8659" s="6"/>
      <c r="AV8659" s="6"/>
      <c r="AW8659" s="6"/>
      <c r="AX8659" s="6"/>
      <c r="AY8659" s="6"/>
      <c r="AZ8659" s="6"/>
      <c r="BA8659" s="6"/>
      <c r="BB8659" s="6"/>
      <c r="BC8659" s="6"/>
      <c r="BD8659" s="6"/>
      <c r="BE8659" s="6"/>
      <c r="BF8659" s="6"/>
      <c r="BG8659" s="6"/>
      <c r="BH8659" s="6"/>
      <c r="BI8659" s="6"/>
      <c r="BJ8659" s="6"/>
      <c r="BK8659" s="6"/>
      <c r="BL8659" s="6"/>
      <c r="BM8659" s="6"/>
      <c r="BN8659" s="6"/>
      <c r="BO8659" s="6" t="s">
        <v>11565</v>
      </c>
      <c r="BP8659" s="7">
        <v>89119915871</v>
      </c>
      <c r="BQ8659" s="6"/>
      <c r="BR8659" s="6" t="s">
        <v>11567</v>
      </c>
      <c r="BS8659" s="6" t="s">
        <v>3585</v>
      </c>
      <c r="BT8659" s="7">
        <v>126</v>
      </c>
      <c r="BU8659" s="8">
        <v>44144</v>
      </c>
      <c r="BV8659" s="6"/>
      <c r="BW8659" s="6"/>
      <c r="BX8659" s="6"/>
      <c r="BY8659" s="6"/>
      <c r="BZ8659" s="6"/>
      <c r="CA8659" s="6"/>
      <c r="CB8659" s="6"/>
      <c r="CC8659" s="6"/>
      <c r="CD8659" s="6"/>
      <c r="CE8659" s="6"/>
      <c r="CF8659" s="6"/>
      <c r="CG8659" s="6"/>
      <c r="CH8659" s="6"/>
    </row>
    <row r="8660" ht="15.15" spans="1:86">
      <c r="A8660" s="4">
        <v>44155.5089583333</v>
      </c>
      <c r="B8660" s="5" t="s">
        <v>11</v>
      </c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6"/>
      <c r="AX8660" s="6"/>
      <c r="AY8660" s="6"/>
      <c r="AZ8660" s="6"/>
      <c r="BA8660" s="6"/>
      <c r="BB8660" s="6"/>
      <c r="BC8660" s="6"/>
      <c r="BD8660" s="6"/>
      <c r="BE8660" s="6"/>
      <c r="BF8660" s="6"/>
      <c r="BG8660" s="6"/>
      <c r="BH8660" s="6"/>
      <c r="BI8660" s="6"/>
      <c r="BJ8660" s="6"/>
      <c r="BK8660" s="6"/>
      <c r="BL8660" s="6"/>
      <c r="BM8660" s="6"/>
      <c r="BN8660" s="6"/>
      <c r="BO8660" s="6" t="s">
        <v>20323</v>
      </c>
      <c r="BP8660" s="7">
        <v>89118330808</v>
      </c>
      <c r="BQ8660" s="6"/>
      <c r="BR8660" s="6" t="s">
        <v>20324</v>
      </c>
      <c r="BS8660" s="6" t="s">
        <v>3585</v>
      </c>
      <c r="BT8660" s="7">
        <v>126</v>
      </c>
      <c r="BU8660" s="8">
        <v>44144</v>
      </c>
      <c r="BV8660" s="6"/>
      <c r="BW8660" s="6"/>
      <c r="BX8660" s="6"/>
      <c r="BY8660" s="6"/>
      <c r="BZ8660" s="6"/>
      <c r="CA8660" s="6"/>
      <c r="CB8660" s="6"/>
      <c r="CC8660" s="6"/>
      <c r="CD8660" s="6"/>
      <c r="CE8660" s="6"/>
      <c r="CF8660" s="6"/>
      <c r="CG8660" s="6"/>
      <c r="CH8660" s="6"/>
    </row>
    <row r="8661" ht="15.15" spans="1:86">
      <c r="A8661" s="4">
        <v>44155.5095601852</v>
      </c>
      <c r="B8661" s="5" t="s">
        <v>11</v>
      </c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6"/>
      <c r="AV8661" s="6"/>
      <c r="AW8661" s="6"/>
      <c r="AX8661" s="6"/>
      <c r="AY8661" s="6"/>
      <c r="AZ8661" s="6"/>
      <c r="BA8661" s="6"/>
      <c r="BB8661" s="6"/>
      <c r="BC8661" s="6"/>
      <c r="BD8661" s="6"/>
      <c r="BE8661" s="6"/>
      <c r="BF8661" s="6"/>
      <c r="BG8661" s="6"/>
      <c r="BH8661" s="6"/>
      <c r="BI8661" s="6"/>
      <c r="BJ8661" s="6"/>
      <c r="BK8661" s="6"/>
      <c r="BL8661" s="6"/>
      <c r="BM8661" s="6"/>
      <c r="BN8661" s="6"/>
      <c r="BO8661" s="6" t="s">
        <v>20325</v>
      </c>
      <c r="BP8661" s="7">
        <v>89117119710</v>
      </c>
      <c r="BQ8661" s="6"/>
      <c r="BR8661" s="6" t="s">
        <v>20326</v>
      </c>
      <c r="BS8661" s="6" t="s">
        <v>3585</v>
      </c>
      <c r="BT8661" s="7">
        <v>126</v>
      </c>
      <c r="BU8661" s="8">
        <v>44144</v>
      </c>
      <c r="BV8661" s="6"/>
      <c r="BW8661" s="6"/>
      <c r="BX8661" s="6"/>
      <c r="BY8661" s="6"/>
      <c r="BZ8661" s="6"/>
      <c r="CA8661" s="6"/>
      <c r="CB8661" s="6"/>
      <c r="CC8661" s="6"/>
      <c r="CD8661" s="6"/>
      <c r="CE8661" s="6"/>
      <c r="CF8661" s="6"/>
      <c r="CG8661" s="6"/>
      <c r="CH8661" s="6"/>
    </row>
    <row r="8662" ht="15.15" spans="1:86">
      <c r="A8662" s="4">
        <v>44155.5101736111</v>
      </c>
      <c r="B8662" s="5" t="s">
        <v>11</v>
      </c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6"/>
      <c r="AV8662" s="6"/>
      <c r="AW8662" s="6"/>
      <c r="AX8662" s="6"/>
      <c r="AY8662" s="6"/>
      <c r="AZ8662" s="6"/>
      <c r="BA8662" s="6"/>
      <c r="BB8662" s="6"/>
      <c r="BC8662" s="6"/>
      <c r="BD8662" s="6"/>
      <c r="BE8662" s="6"/>
      <c r="BF8662" s="6"/>
      <c r="BG8662" s="6"/>
      <c r="BH8662" s="6"/>
      <c r="BI8662" s="6"/>
      <c r="BJ8662" s="6"/>
      <c r="BK8662" s="6"/>
      <c r="BL8662" s="6"/>
      <c r="BM8662" s="6"/>
      <c r="BN8662" s="6"/>
      <c r="BO8662" s="6" t="s">
        <v>20327</v>
      </c>
      <c r="BP8662" s="7">
        <v>89043329740</v>
      </c>
      <c r="BQ8662" s="6"/>
      <c r="BR8662" s="6" t="s">
        <v>20328</v>
      </c>
      <c r="BS8662" s="6" t="s">
        <v>3585</v>
      </c>
      <c r="BT8662" s="7">
        <v>126</v>
      </c>
      <c r="BU8662" s="8">
        <v>44144</v>
      </c>
      <c r="BV8662" s="6"/>
      <c r="BW8662" s="6"/>
      <c r="BX8662" s="6"/>
      <c r="BY8662" s="6"/>
      <c r="BZ8662" s="6"/>
      <c r="CA8662" s="6"/>
      <c r="CB8662" s="6"/>
      <c r="CC8662" s="6"/>
      <c r="CD8662" s="6"/>
      <c r="CE8662" s="6"/>
      <c r="CF8662" s="6"/>
      <c r="CG8662" s="6"/>
      <c r="CH8662" s="6"/>
    </row>
    <row r="8663" ht="15.15" hidden="1" spans="1:86">
      <c r="A8663" s="4">
        <v>44155.5106597222</v>
      </c>
      <c r="B8663" s="6" t="s">
        <v>80</v>
      </c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  <c r="AU8663" s="6"/>
      <c r="AV8663" s="6"/>
      <c r="AW8663" s="6"/>
      <c r="AX8663" s="6"/>
      <c r="AY8663" s="6"/>
      <c r="AZ8663" s="6"/>
      <c r="BA8663" s="6"/>
      <c r="BB8663" s="6"/>
      <c r="BC8663" s="6"/>
      <c r="BD8663" s="6"/>
      <c r="BE8663" s="6"/>
      <c r="BF8663" s="6"/>
      <c r="BG8663" s="6" t="s">
        <v>20329</v>
      </c>
      <c r="BH8663" s="6">
        <v>79219382914</v>
      </c>
      <c r="BI8663" s="6" t="s">
        <v>20330</v>
      </c>
      <c r="BJ8663" s="6" t="s">
        <v>20331</v>
      </c>
      <c r="BK8663" s="6" t="s">
        <v>20332</v>
      </c>
      <c r="BL8663" s="6" t="s">
        <v>18669</v>
      </c>
      <c r="BM8663" s="6" t="s">
        <v>20333</v>
      </c>
      <c r="BN8663" s="6" t="s">
        <v>74</v>
      </c>
      <c r="BO8663" s="6"/>
      <c r="BP8663" s="6"/>
      <c r="BQ8663" s="6"/>
      <c r="BR8663" s="6"/>
      <c r="BS8663" s="6"/>
      <c r="BT8663" s="6"/>
      <c r="BU8663" s="6"/>
      <c r="BV8663" s="6"/>
      <c r="BW8663" s="6"/>
      <c r="BX8663" s="6"/>
      <c r="BY8663" s="6"/>
      <c r="BZ8663" s="6"/>
      <c r="CA8663" s="6"/>
      <c r="CB8663" s="6"/>
      <c r="CC8663" s="6"/>
      <c r="CD8663" s="6"/>
      <c r="CE8663" s="6"/>
      <c r="CF8663" s="6"/>
      <c r="CG8663" s="6"/>
      <c r="CH8663" s="6"/>
    </row>
    <row r="8664" ht="15.15" spans="1:86">
      <c r="A8664" s="4">
        <v>44155.5108564815</v>
      </c>
      <c r="B8664" s="5" t="s">
        <v>11</v>
      </c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6"/>
      <c r="AX8664" s="6"/>
      <c r="AY8664" s="6"/>
      <c r="AZ8664" s="6"/>
      <c r="BA8664" s="6"/>
      <c r="BB8664" s="6"/>
      <c r="BC8664" s="6"/>
      <c r="BD8664" s="6"/>
      <c r="BE8664" s="6"/>
      <c r="BF8664" s="6"/>
      <c r="BG8664" s="6"/>
      <c r="BH8664" s="6"/>
      <c r="BI8664" s="6"/>
      <c r="BJ8664" s="6"/>
      <c r="BK8664" s="6"/>
      <c r="BL8664" s="6"/>
      <c r="BM8664" s="6"/>
      <c r="BN8664" s="6"/>
      <c r="BO8664" s="6" t="s">
        <v>20334</v>
      </c>
      <c r="BP8664" s="7">
        <v>89095066302</v>
      </c>
      <c r="BQ8664" s="6"/>
      <c r="BR8664" s="6" t="s">
        <v>20335</v>
      </c>
      <c r="BS8664" s="6" t="s">
        <v>3585</v>
      </c>
      <c r="BT8664" s="7">
        <v>126</v>
      </c>
      <c r="BU8664" s="8">
        <v>44144</v>
      </c>
      <c r="BV8664" s="6"/>
      <c r="BW8664" s="6"/>
      <c r="BX8664" s="6"/>
      <c r="BY8664" s="6"/>
      <c r="BZ8664" s="6"/>
      <c r="CA8664" s="6"/>
      <c r="CB8664" s="6"/>
      <c r="CC8664" s="6"/>
      <c r="CD8664" s="6"/>
      <c r="CE8664" s="6"/>
      <c r="CF8664" s="6"/>
      <c r="CG8664" s="6"/>
      <c r="CH8664" s="6"/>
    </row>
    <row r="8665" ht="15.15" hidden="1" spans="1:86">
      <c r="A8665" s="4">
        <v>44155.5358796296</v>
      </c>
      <c r="B8665" s="6" t="s">
        <v>80</v>
      </c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  <c r="AU8665" s="6"/>
      <c r="AV8665" s="6"/>
      <c r="AW8665" s="6"/>
      <c r="AX8665" s="6"/>
      <c r="AY8665" s="6"/>
      <c r="AZ8665" s="6"/>
      <c r="BA8665" s="6"/>
      <c r="BB8665" s="6"/>
      <c r="BC8665" s="6"/>
      <c r="BD8665" s="6"/>
      <c r="BE8665" s="6"/>
      <c r="BF8665" s="6"/>
      <c r="BG8665" s="6" t="s">
        <v>5481</v>
      </c>
      <c r="BH8665" s="6">
        <v>79119188538</v>
      </c>
      <c r="BI8665" s="6" t="s">
        <v>5482</v>
      </c>
      <c r="BJ8665" s="6" t="s">
        <v>20336</v>
      </c>
      <c r="BK8665" s="6" t="s">
        <v>5483</v>
      </c>
      <c r="BL8665" s="6" t="s">
        <v>19740</v>
      </c>
      <c r="BM8665" s="7">
        <v>155</v>
      </c>
      <c r="BN8665" s="6" t="s">
        <v>20</v>
      </c>
      <c r="BO8665" s="6"/>
      <c r="BP8665" s="6"/>
      <c r="BQ8665" s="6"/>
      <c r="BR8665" s="6"/>
      <c r="BS8665" s="6"/>
      <c r="BT8665" s="6"/>
      <c r="BU8665" s="6"/>
      <c r="BV8665" s="6"/>
      <c r="BW8665" s="6"/>
      <c r="BX8665" s="6"/>
      <c r="BY8665" s="6"/>
      <c r="BZ8665" s="6"/>
      <c r="CA8665" s="6"/>
      <c r="CB8665" s="6"/>
      <c r="CC8665" s="6"/>
      <c r="CD8665" s="6"/>
      <c r="CE8665" s="6"/>
      <c r="CF8665" s="6"/>
      <c r="CG8665" s="6"/>
      <c r="CH8665" s="6"/>
    </row>
    <row r="8666" ht="15.15" hidden="1" spans="1:86">
      <c r="A8666" s="4">
        <v>44155.5837847222</v>
      </c>
      <c r="B8666" s="5" t="s">
        <v>65</v>
      </c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 t="s">
        <v>16131</v>
      </c>
      <c r="R8666" s="7">
        <v>89214019707</v>
      </c>
      <c r="S8666" s="6" t="s">
        <v>16132</v>
      </c>
      <c r="T8666" s="6" t="s">
        <v>8908</v>
      </c>
      <c r="U8666" s="6" t="s">
        <v>12224</v>
      </c>
      <c r="V8666" s="6">
        <v>2</v>
      </c>
      <c r="W8666" s="8">
        <v>44144</v>
      </c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6"/>
      <c r="AV8666" s="6"/>
      <c r="AW8666" s="6"/>
      <c r="AX8666" s="6"/>
      <c r="AY8666" s="6"/>
      <c r="AZ8666" s="6"/>
      <c r="BA8666" s="6"/>
      <c r="BB8666" s="6"/>
      <c r="BC8666" s="6"/>
      <c r="BD8666" s="6"/>
      <c r="BE8666" s="6"/>
      <c r="BF8666" s="6"/>
      <c r="BG8666" s="6"/>
      <c r="BH8666" s="6"/>
      <c r="BI8666" s="6"/>
      <c r="BJ8666" s="6"/>
      <c r="BK8666" s="6"/>
      <c r="BL8666" s="6"/>
      <c r="BM8666" s="6"/>
      <c r="BN8666" s="6"/>
      <c r="BO8666" s="6"/>
      <c r="BP8666" s="6"/>
      <c r="BQ8666" s="6"/>
      <c r="BR8666" s="6"/>
      <c r="BS8666" s="6"/>
      <c r="BT8666" s="6"/>
      <c r="BU8666" s="6"/>
      <c r="BV8666" s="6"/>
      <c r="BW8666" s="6"/>
      <c r="BX8666" s="6"/>
      <c r="BY8666" s="6"/>
      <c r="BZ8666" s="6"/>
      <c r="CA8666" s="6"/>
      <c r="CB8666" s="6"/>
      <c r="CC8666" s="6"/>
      <c r="CD8666" s="6"/>
      <c r="CE8666" s="6"/>
      <c r="CF8666" s="6"/>
      <c r="CG8666" s="6"/>
      <c r="CH8666" s="6"/>
    </row>
    <row r="8667" ht="15.15" hidden="1" spans="1:86">
      <c r="A8667" s="4">
        <v>44155.6068402778</v>
      </c>
      <c r="B8667" s="6" t="s">
        <v>80</v>
      </c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6"/>
      <c r="AV8667" s="6"/>
      <c r="AW8667" s="6"/>
      <c r="AX8667" s="6"/>
      <c r="AY8667" s="6"/>
      <c r="AZ8667" s="6"/>
      <c r="BA8667" s="6"/>
      <c r="BB8667" s="6"/>
      <c r="BC8667" s="6"/>
      <c r="BD8667" s="6"/>
      <c r="BE8667" s="6"/>
      <c r="BF8667" s="6"/>
      <c r="BG8667" s="6" t="s">
        <v>20337</v>
      </c>
      <c r="BH8667" s="7">
        <v>89522553829</v>
      </c>
      <c r="BI8667" s="6" t="s">
        <v>20338</v>
      </c>
      <c r="BJ8667" s="6" t="s">
        <v>20339</v>
      </c>
      <c r="BK8667" s="6" t="s">
        <v>20340</v>
      </c>
      <c r="BL8667" s="6" t="s">
        <v>18669</v>
      </c>
      <c r="BM8667" s="6" t="s">
        <v>472</v>
      </c>
      <c r="BN8667" s="6" t="s">
        <v>74</v>
      </c>
      <c r="BO8667" s="6"/>
      <c r="BP8667" s="6"/>
      <c r="BQ8667" s="6"/>
      <c r="BR8667" s="6"/>
      <c r="BS8667" s="6"/>
      <c r="BT8667" s="6"/>
      <c r="BU8667" s="6"/>
      <c r="BV8667" s="6"/>
      <c r="BW8667" s="6"/>
      <c r="BX8667" s="6"/>
      <c r="BY8667" s="6"/>
      <c r="BZ8667" s="6"/>
      <c r="CA8667" s="6"/>
      <c r="CB8667" s="6"/>
      <c r="CC8667" s="6"/>
      <c r="CD8667" s="6"/>
      <c r="CE8667" s="6"/>
      <c r="CF8667" s="6"/>
      <c r="CG8667" s="6"/>
      <c r="CH8667" s="6"/>
    </row>
    <row r="8668" ht="15.15" hidden="1" spans="1:86">
      <c r="A8668" s="4">
        <v>44155.6218287037</v>
      </c>
      <c r="B8668" s="6" t="s">
        <v>80</v>
      </c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6"/>
      <c r="AX8668" s="6"/>
      <c r="AY8668" s="6"/>
      <c r="AZ8668" s="6"/>
      <c r="BA8668" s="6"/>
      <c r="BB8668" s="6"/>
      <c r="BC8668" s="6"/>
      <c r="BD8668" s="6"/>
      <c r="BE8668" s="6"/>
      <c r="BF8668" s="6"/>
      <c r="BG8668" s="6" t="s">
        <v>2081</v>
      </c>
      <c r="BH8668" s="7">
        <v>89626879215</v>
      </c>
      <c r="BI8668" s="6" t="s">
        <v>2082</v>
      </c>
      <c r="BJ8668" s="6" t="s">
        <v>20341</v>
      </c>
      <c r="BK8668" s="6" t="s">
        <v>2083</v>
      </c>
      <c r="BL8668" s="6" t="s">
        <v>19852</v>
      </c>
      <c r="BM8668" s="7">
        <v>154</v>
      </c>
      <c r="BN8668" s="6" t="s">
        <v>20</v>
      </c>
      <c r="BO8668" s="6"/>
      <c r="BP8668" s="6"/>
      <c r="BQ8668" s="6"/>
      <c r="BR8668" s="6"/>
      <c r="BS8668" s="6"/>
      <c r="BT8668" s="6"/>
      <c r="BU8668" s="6"/>
      <c r="BV8668" s="6"/>
      <c r="BW8668" s="6"/>
      <c r="BX8668" s="6"/>
      <c r="BY8668" s="6"/>
      <c r="BZ8668" s="6"/>
      <c r="CA8668" s="6"/>
      <c r="CB8668" s="6"/>
      <c r="CC8668" s="6"/>
      <c r="CD8668" s="6"/>
      <c r="CE8668" s="6"/>
      <c r="CF8668" s="6"/>
      <c r="CG8668" s="6"/>
      <c r="CH8668" s="6"/>
    </row>
    <row r="8669" ht="15.15" spans="1:86">
      <c r="A8669" s="4">
        <v>44155.6274421296</v>
      </c>
      <c r="B8669" s="5" t="s">
        <v>11</v>
      </c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  <c r="AU8669" s="6"/>
      <c r="AV8669" s="6"/>
      <c r="AW8669" s="6"/>
      <c r="AX8669" s="6"/>
      <c r="AY8669" s="6"/>
      <c r="AZ8669" s="6"/>
      <c r="BA8669" s="6"/>
      <c r="BB8669" s="6"/>
      <c r="BC8669" s="6"/>
      <c r="BD8669" s="6"/>
      <c r="BE8669" s="6"/>
      <c r="BF8669" s="6"/>
      <c r="BG8669" s="6"/>
      <c r="BH8669" s="6"/>
      <c r="BI8669" s="6"/>
      <c r="BJ8669" s="6"/>
      <c r="BK8669" s="6"/>
      <c r="BL8669" s="6"/>
      <c r="BM8669" s="6"/>
      <c r="BN8669" s="6"/>
      <c r="BO8669" s="6" t="s">
        <v>20342</v>
      </c>
      <c r="BP8669" s="7">
        <v>89111908324</v>
      </c>
      <c r="BQ8669" s="6" t="s">
        <v>20343</v>
      </c>
      <c r="BR8669" s="6" t="s">
        <v>20344</v>
      </c>
      <c r="BS8669" s="6" t="s">
        <v>14137</v>
      </c>
      <c r="BT8669" s="7">
        <v>171</v>
      </c>
      <c r="BU8669" s="8">
        <v>44155</v>
      </c>
      <c r="BV8669" s="6"/>
      <c r="BW8669" s="6"/>
      <c r="BX8669" s="6"/>
      <c r="BY8669" s="6"/>
      <c r="BZ8669" s="6"/>
      <c r="CA8669" s="6"/>
      <c r="CB8669" s="6"/>
      <c r="CC8669" s="6"/>
      <c r="CD8669" s="6"/>
      <c r="CE8669" s="6"/>
      <c r="CF8669" s="6"/>
      <c r="CG8669" s="6"/>
      <c r="CH8669" s="6"/>
    </row>
    <row r="8670" ht="15.15" hidden="1" spans="1:86">
      <c r="A8670" s="4">
        <v>44155.6306481482</v>
      </c>
      <c r="B8670" s="6" t="s">
        <v>15</v>
      </c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 t="s">
        <v>20345</v>
      </c>
      <c r="AF8670" s="6">
        <v>79219179317</v>
      </c>
      <c r="AG8670" s="6" t="s">
        <v>20346</v>
      </c>
      <c r="AH8670" s="6" t="s">
        <v>20347</v>
      </c>
      <c r="AI8670" s="6" t="s">
        <v>3022</v>
      </c>
      <c r="AJ8670" s="7">
        <v>137</v>
      </c>
      <c r="AK8670" s="6" t="s">
        <v>4119</v>
      </c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6"/>
      <c r="AX8670" s="6"/>
      <c r="AY8670" s="6"/>
      <c r="AZ8670" s="6"/>
      <c r="BA8670" s="6"/>
      <c r="BB8670" s="6"/>
      <c r="BC8670" s="6"/>
      <c r="BD8670" s="6"/>
      <c r="BE8670" s="6"/>
      <c r="BF8670" s="6"/>
      <c r="BG8670" s="6"/>
      <c r="BH8670" s="6"/>
      <c r="BI8670" s="6"/>
      <c r="BJ8670" s="6"/>
      <c r="BK8670" s="6"/>
      <c r="BL8670" s="6"/>
      <c r="BM8670" s="6"/>
      <c r="BN8670" s="6"/>
      <c r="BO8670" s="6"/>
      <c r="BP8670" s="6"/>
      <c r="BQ8670" s="6"/>
      <c r="BR8670" s="6"/>
      <c r="BS8670" s="6"/>
      <c r="BT8670" s="6"/>
      <c r="BU8670" s="6"/>
      <c r="BV8670" s="6"/>
      <c r="BW8670" s="6"/>
      <c r="BX8670" s="6"/>
      <c r="BY8670" s="6"/>
      <c r="BZ8670" s="6"/>
      <c r="CA8670" s="6"/>
      <c r="CB8670" s="6"/>
      <c r="CC8670" s="6"/>
      <c r="CD8670" s="6"/>
      <c r="CE8670" s="6"/>
      <c r="CF8670" s="6"/>
      <c r="CG8670" s="6"/>
      <c r="CH8670" s="6"/>
    </row>
    <row r="8671" ht="15.15" spans="1:86">
      <c r="A8671" s="4">
        <v>44155.6329398148</v>
      </c>
      <c r="B8671" s="5" t="s">
        <v>11</v>
      </c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6"/>
      <c r="AV8671" s="6"/>
      <c r="AW8671" s="6"/>
      <c r="AX8671" s="6"/>
      <c r="AY8671" s="6"/>
      <c r="AZ8671" s="6"/>
      <c r="BA8671" s="6"/>
      <c r="BB8671" s="6"/>
      <c r="BC8671" s="6"/>
      <c r="BD8671" s="6"/>
      <c r="BE8671" s="6"/>
      <c r="BF8671" s="6"/>
      <c r="BG8671" s="6"/>
      <c r="BH8671" s="6"/>
      <c r="BI8671" s="6"/>
      <c r="BJ8671" s="6"/>
      <c r="BK8671" s="6"/>
      <c r="BL8671" s="6"/>
      <c r="BM8671" s="6"/>
      <c r="BN8671" s="6"/>
      <c r="BO8671" s="6" t="s">
        <v>20348</v>
      </c>
      <c r="BP8671" s="7">
        <v>89112313001</v>
      </c>
      <c r="BQ8671" s="6" t="s">
        <v>20349</v>
      </c>
      <c r="BR8671" s="6" t="s">
        <v>20350</v>
      </c>
      <c r="BS8671" s="6" t="s">
        <v>14486</v>
      </c>
      <c r="BT8671" s="6" t="s">
        <v>953</v>
      </c>
      <c r="BU8671" s="8">
        <v>44155</v>
      </c>
      <c r="BV8671" s="6"/>
      <c r="BW8671" s="6"/>
      <c r="BX8671" s="6"/>
      <c r="BY8671" s="6"/>
      <c r="BZ8671" s="6"/>
      <c r="CA8671" s="6"/>
      <c r="CB8671" s="6"/>
      <c r="CC8671" s="6"/>
      <c r="CD8671" s="6"/>
      <c r="CE8671" s="6"/>
      <c r="CF8671" s="6"/>
      <c r="CG8671" s="6"/>
      <c r="CH8671" s="6"/>
    </row>
    <row r="8672" ht="15.15" spans="1:86">
      <c r="A8672" s="4">
        <v>44155.6337384259</v>
      </c>
      <c r="B8672" s="5" t="s">
        <v>11</v>
      </c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6"/>
      <c r="AV8672" s="6"/>
      <c r="AW8672" s="6"/>
      <c r="AX8672" s="6"/>
      <c r="AY8672" s="6"/>
      <c r="AZ8672" s="6"/>
      <c r="BA8672" s="6"/>
      <c r="BB8672" s="6"/>
      <c r="BC8672" s="6"/>
      <c r="BD8672" s="6"/>
      <c r="BE8672" s="6"/>
      <c r="BF8672" s="6"/>
      <c r="BG8672" s="6"/>
      <c r="BH8672" s="6"/>
      <c r="BI8672" s="6"/>
      <c r="BJ8672" s="6"/>
      <c r="BK8672" s="6"/>
      <c r="BL8672" s="6"/>
      <c r="BM8672" s="6"/>
      <c r="BN8672" s="6"/>
      <c r="BO8672" s="6" t="s">
        <v>20348</v>
      </c>
      <c r="BP8672" s="7">
        <v>89112313001</v>
      </c>
      <c r="BQ8672" s="6" t="s">
        <v>20349</v>
      </c>
      <c r="BR8672" s="6" t="s">
        <v>20351</v>
      </c>
      <c r="BS8672" s="6" t="s">
        <v>20352</v>
      </c>
      <c r="BT8672" s="6" t="s">
        <v>953</v>
      </c>
      <c r="BU8672" s="8">
        <v>44155</v>
      </c>
      <c r="BV8672" s="6"/>
      <c r="BW8672" s="6"/>
      <c r="BX8672" s="6"/>
      <c r="BY8672" s="6"/>
      <c r="BZ8672" s="6"/>
      <c r="CA8672" s="6"/>
      <c r="CB8672" s="6"/>
      <c r="CC8672" s="6"/>
      <c r="CD8672" s="6"/>
      <c r="CE8672" s="6"/>
      <c r="CF8672" s="6"/>
      <c r="CG8672" s="6"/>
      <c r="CH8672" s="6"/>
    </row>
    <row r="8673" ht="15.15" hidden="1" spans="1:86">
      <c r="A8673" s="4">
        <v>44155.6484722222</v>
      </c>
      <c r="B8673" s="6" t="s">
        <v>15</v>
      </c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 t="s">
        <v>20353</v>
      </c>
      <c r="AF8673" s="6">
        <v>79522433215</v>
      </c>
      <c r="AG8673" s="6" t="s">
        <v>20354</v>
      </c>
      <c r="AH8673" s="6" t="s">
        <v>20355</v>
      </c>
      <c r="AI8673" s="6" t="s">
        <v>91</v>
      </c>
      <c r="AJ8673" s="7">
        <v>105</v>
      </c>
      <c r="AK8673" s="6" t="s">
        <v>26</v>
      </c>
      <c r="AL8673" s="6"/>
      <c r="AM8673" s="6"/>
      <c r="AN8673" s="6"/>
      <c r="AO8673" s="6"/>
      <c r="AP8673" s="6"/>
      <c r="AQ8673" s="6"/>
      <c r="AR8673" s="6"/>
      <c r="AS8673" s="6"/>
      <c r="AT8673" s="6"/>
      <c r="AU8673" s="6"/>
      <c r="AV8673" s="6"/>
      <c r="AW8673" s="6"/>
      <c r="AX8673" s="6"/>
      <c r="AY8673" s="6"/>
      <c r="AZ8673" s="6"/>
      <c r="BA8673" s="6"/>
      <c r="BB8673" s="6"/>
      <c r="BC8673" s="6"/>
      <c r="BD8673" s="6"/>
      <c r="BE8673" s="6"/>
      <c r="BF8673" s="6"/>
      <c r="BG8673" s="6"/>
      <c r="BH8673" s="6"/>
      <c r="BI8673" s="6"/>
      <c r="BJ8673" s="6"/>
      <c r="BK8673" s="6"/>
      <c r="BL8673" s="6"/>
      <c r="BM8673" s="6"/>
      <c r="BN8673" s="6"/>
      <c r="BO8673" s="6"/>
      <c r="BP8673" s="6"/>
      <c r="BQ8673" s="6"/>
      <c r="BR8673" s="6"/>
      <c r="BS8673" s="6"/>
      <c r="BT8673" s="6"/>
      <c r="BU8673" s="6"/>
      <c r="BV8673" s="6"/>
      <c r="BW8673" s="6"/>
      <c r="BX8673" s="6"/>
      <c r="BY8673" s="6"/>
      <c r="BZ8673" s="6"/>
      <c r="CA8673" s="6"/>
      <c r="CB8673" s="6"/>
      <c r="CC8673" s="6"/>
      <c r="CD8673" s="6"/>
      <c r="CE8673" s="6"/>
      <c r="CF8673" s="6"/>
      <c r="CG8673" s="6"/>
      <c r="CH8673" s="6"/>
    </row>
    <row r="8674" ht="15.15" hidden="1" spans="1:86">
      <c r="A8674" s="4">
        <v>44155.6497569444</v>
      </c>
      <c r="B8674" s="6" t="s">
        <v>15</v>
      </c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 t="s">
        <v>20353</v>
      </c>
      <c r="AF8674" s="6">
        <v>79522433215</v>
      </c>
      <c r="AG8674" s="6" t="s">
        <v>20354</v>
      </c>
      <c r="AH8674" s="6" t="s">
        <v>20355</v>
      </c>
      <c r="AI8674" s="6" t="s">
        <v>20356</v>
      </c>
      <c r="AJ8674" s="7">
        <v>105</v>
      </c>
      <c r="AK8674" s="6" t="s">
        <v>26</v>
      </c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6"/>
      <c r="AX8674" s="6"/>
      <c r="AY8674" s="6"/>
      <c r="AZ8674" s="6"/>
      <c r="BA8674" s="6"/>
      <c r="BB8674" s="6"/>
      <c r="BC8674" s="6"/>
      <c r="BD8674" s="6"/>
      <c r="BE8674" s="6"/>
      <c r="BF8674" s="6"/>
      <c r="BG8674" s="6"/>
      <c r="BH8674" s="6"/>
      <c r="BI8674" s="6"/>
      <c r="BJ8674" s="6"/>
      <c r="BK8674" s="6"/>
      <c r="BL8674" s="6"/>
      <c r="BM8674" s="6"/>
      <c r="BN8674" s="6"/>
      <c r="BO8674" s="6"/>
      <c r="BP8674" s="6"/>
      <c r="BQ8674" s="6"/>
      <c r="BR8674" s="6"/>
      <c r="BS8674" s="6"/>
      <c r="BT8674" s="6"/>
      <c r="BU8674" s="6"/>
      <c r="BV8674" s="6"/>
      <c r="BW8674" s="6"/>
      <c r="BX8674" s="6"/>
      <c r="BY8674" s="6"/>
      <c r="BZ8674" s="6"/>
      <c r="CA8674" s="6"/>
      <c r="CB8674" s="6"/>
      <c r="CC8674" s="6"/>
      <c r="CD8674" s="6"/>
      <c r="CE8674" s="6"/>
      <c r="CF8674" s="6"/>
      <c r="CG8674" s="6"/>
      <c r="CH8674" s="6"/>
    </row>
    <row r="8675" ht="15.15" hidden="1" spans="1:86">
      <c r="A8675" s="4">
        <v>44155.6659143519</v>
      </c>
      <c r="B8675" s="6" t="s">
        <v>80</v>
      </c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  <c r="AU8675" s="6"/>
      <c r="AV8675" s="6"/>
      <c r="AW8675" s="6"/>
      <c r="AX8675" s="6"/>
      <c r="AY8675" s="6"/>
      <c r="AZ8675" s="6"/>
      <c r="BA8675" s="6"/>
      <c r="BB8675" s="6"/>
      <c r="BC8675" s="6"/>
      <c r="BD8675" s="6"/>
      <c r="BE8675" s="6"/>
      <c r="BF8675" s="6"/>
      <c r="BG8675" s="6" t="s">
        <v>20357</v>
      </c>
      <c r="BH8675" s="6" t="s">
        <v>20358</v>
      </c>
      <c r="BI8675" s="6" t="s">
        <v>20359</v>
      </c>
      <c r="BJ8675" s="6" t="s">
        <v>20360</v>
      </c>
      <c r="BK8675" s="6" t="s">
        <v>20361</v>
      </c>
      <c r="BL8675" s="6" t="s">
        <v>19866</v>
      </c>
      <c r="BM8675" s="7">
        <v>154</v>
      </c>
      <c r="BN8675" s="6" t="s">
        <v>20</v>
      </c>
      <c r="BO8675" s="6"/>
      <c r="BP8675" s="6"/>
      <c r="BQ8675" s="6"/>
      <c r="BR8675" s="6"/>
      <c r="BS8675" s="6"/>
      <c r="BT8675" s="6"/>
      <c r="BU8675" s="6"/>
      <c r="BV8675" s="6"/>
      <c r="BW8675" s="6"/>
      <c r="BX8675" s="6"/>
      <c r="BY8675" s="6"/>
      <c r="BZ8675" s="6"/>
      <c r="CA8675" s="6"/>
      <c r="CB8675" s="6"/>
      <c r="CC8675" s="6"/>
      <c r="CD8675" s="6"/>
      <c r="CE8675" s="6"/>
      <c r="CF8675" s="6"/>
      <c r="CG8675" s="6"/>
      <c r="CH8675" s="6"/>
    </row>
    <row r="8676" ht="15.15" hidden="1" spans="1:86">
      <c r="A8676" s="4">
        <v>44155.671087963</v>
      </c>
      <c r="B8676" s="5" t="s">
        <v>192</v>
      </c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6"/>
      <c r="AV8676" s="6"/>
      <c r="AW8676" s="6"/>
      <c r="AX8676" s="6"/>
      <c r="AY8676" s="6"/>
      <c r="AZ8676" s="6" t="s">
        <v>12557</v>
      </c>
      <c r="BA8676" s="7">
        <v>89218681728</v>
      </c>
      <c r="BB8676" s="6" t="s">
        <v>12558</v>
      </c>
      <c r="BC8676" s="6" t="s">
        <v>12559</v>
      </c>
      <c r="BD8676" s="6" t="s">
        <v>773</v>
      </c>
      <c r="BE8676" s="7">
        <v>126</v>
      </c>
      <c r="BF8676" s="8">
        <v>44155</v>
      </c>
      <c r="BG8676" s="6"/>
      <c r="BH8676" s="6"/>
      <c r="BI8676" s="6"/>
      <c r="BJ8676" s="6"/>
      <c r="BK8676" s="6"/>
      <c r="BL8676" s="6"/>
      <c r="BM8676" s="6"/>
      <c r="BN8676" s="6"/>
      <c r="BO8676" s="6"/>
      <c r="BP8676" s="6"/>
      <c r="BQ8676" s="6"/>
      <c r="BR8676" s="6"/>
      <c r="BS8676" s="6"/>
      <c r="BT8676" s="6"/>
      <c r="BU8676" s="6"/>
      <c r="BV8676" s="6"/>
      <c r="BW8676" s="6"/>
      <c r="BX8676" s="6"/>
      <c r="BY8676" s="6"/>
      <c r="BZ8676" s="6"/>
      <c r="CA8676" s="6"/>
      <c r="CB8676" s="6"/>
      <c r="CC8676" s="6"/>
      <c r="CD8676" s="6"/>
      <c r="CE8676" s="6"/>
      <c r="CF8676" s="6"/>
      <c r="CG8676" s="6"/>
      <c r="CH8676" s="6"/>
    </row>
    <row r="8677" ht="15.15" hidden="1" spans="1:86">
      <c r="A8677" s="4">
        <v>44155.6838888889</v>
      </c>
      <c r="B8677" s="6" t="s">
        <v>15</v>
      </c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 t="s">
        <v>20362</v>
      </c>
      <c r="AF8677" s="7">
        <v>89110329607</v>
      </c>
      <c r="AG8677" s="6" t="s">
        <v>20363</v>
      </c>
      <c r="AH8677" s="6" t="s">
        <v>20364</v>
      </c>
      <c r="AI8677" s="6" t="s">
        <v>20365</v>
      </c>
      <c r="AJ8677" s="7">
        <v>133</v>
      </c>
      <c r="AK8677" s="5" t="s">
        <v>20366</v>
      </c>
      <c r="AL8677" s="6"/>
      <c r="AM8677" s="6"/>
      <c r="AN8677" s="6"/>
      <c r="AO8677" s="6"/>
      <c r="AP8677" s="6"/>
      <c r="AQ8677" s="6"/>
      <c r="AR8677" s="6"/>
      <c r="AS8677" s="6"/>
      <c r="AT8677" s="6"/>
      <c r="AU8677" s="6"/>
      <c r="AV8677" s="6"/>
      <c r="AW8677" s="6"/>
      <c r="AX8677" s="6"/>
      <c r="AY8677" s="6"/>
      <c r="AZ8677" s="6"/>
      <c r="BA8677" s="6"/>
      <c r="BB8677" s="6"/>
      <c r="BC8677" s="6"/>
      <c r="BD8677" s="6"/>
      <c r="BE8677" s="6"/>
      <c r="BF8677" s="6"/>
      <c r="BG8677" s="6"/>
      <c r="BH8677" s="6"/>
      <c r="BI8677" s="6"/>
      <c r="BJ8677" s="6"/>
      <c r="BK8677" s="6"/>
      <c r="BL8677" s="6"/>
      <c r="BM8677" s="6"/>
      <c r="BN8677" s="6"/>
      <c r="BO8677" s="6"/>
      <c r="BP8677" s="6"/>
      <c r="BQ8677" s="6"/>
      <c r="BR8677" s="6"/>
      <c r="BS8677" s="6"/>
      <c r="BT8677" s="6"/>
      <c r="BU8677" s="6"/>
      <c r="BV8677" s="6"/>
      <c r="BW8677" s="6"/>
      <c r="BX8677" s="6"/>
      <c r="BY8677" s="6"/>
      <c r="BZ8677" s="6"/>
      <c r="CA8677" s="6"/>
      <c r="CB8677" s="6"/>
      <c r="CC8677" s="6"/>
      <c r="CD8677" s="6"/>
      <c r="CE8677" s="6"/>
      <c r="CF8677" s="6"/>
      <c r="CG8677" s="6"/>
      <c r="CH8677" s="6"/>
    </row>
    <row r="8678" ht="15.15" hidden="1" spans="1:86">
      <c r="A8678" s="4">
        <v>44155.6903240741</v>
      </c>
      <c r="B8678" s="6" t="s">
        <v>80</v>
      </c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6"/>
      <c r="AX8678" s="6"/>
      <c r="AY8678" s="6"/>
      <c r="AZ8678" s="6"/>
      <c r="BA8678" s="6"/>
      <c r="BB8678" s="6"/>
      <c r="BC8678" s="6"/>
      <c r="BD8678" s="6"/>
      <c r="BE8678" s="6"/>
      <c r="BF8678" s="6"/>
      <c r="BG8678" s="6" t="s">
        <v>8007</v>
      </c>
      <c r="BH8678" s="7">
        <v>89117483701</v>
      </c>
      <c r="BI8678" s="6" t="s">
        <v>8008</v>
      </c>
      <c r="BJ8678" s="6" t="s">
        <v>20367</v>
      </c>
      <c r="BK8678" s="6" t="s">
        <v>20368</v>
      </c>
      <c r="BL8678" s="6" t="s">
        <v>18669</v>
      </c>
      <c r="BM8678" s="6" t="s">
        <v>20369</v>
      </c>
      <c r="BN8678" s="6" t="s">
        <v>26</v>
      </c>
      <c r="BO8678" s="6"/>
      <c r="BP8678" s="6"/>
      <c r="BQ8678" s="6"/>
      <c r="BR8678" s="6"/>
      <c r="BS8678" s="6"/>
      <c r="BT8678" s="6"/>
      <c r="BU8678" s="6"/>
      <c r="BV8678" s="6"/>
      <c r="BW8678" s="6"/>
      <c r="BX8678" s="6"/>
      <c r="BY8678" s="6"/>
      <c r="BZ8678" s="6"/>
      <c r="CA8678" s="6"/>
      <c r="CB8678" s="6"/>
      <c r="CC8678" s="6"/>
      <c r="CD8678" s="6"/>
      <c r="CE8678" s="6"/>
      <c r="CF8678" s="6"/>
      <c r="CG8678" s="6"/>
      <c r="CH8678" s="6"/>
    </row>
    <row r="8679" ht="15.15" hidden="1" spans="1:86">
      <c r="A8679" s="4">
        <v>44155.6908912037</v>
      </c>
      <c r="B8679" s="6" t="s">
        <v>80</v>
      </c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  <c r="AU8679" s="6"/>
      <c r="AV8679" s="6"/>
      <c r="AW8679" s="6"/>
      <c r="AX8679" s="6"/>
      <c r="AY8679" s="6"/>
      <c r="AZ8679" s="6"/>
      <c r="BA8679" s="6"/>
      <c r="BB8679" s="6"/>
      <c r="BC8679" s="6"/>
      <c r="BD8679" s="6"/>
      <c r="BE8679" s="6"/>
      <c r="BF8679" s="6"/>
      <c r="BG8679" s="6" t="s">
        <v>9710</v>
      </c>
      <c r="BH8679" s="7">
        <v>89219519270</v>
      </c>
      <c r="BI8679" s="6" t="s">
        <v>9711</v>
      </c>
      <c r="BJ8679" s="6" t="s">
        <v>20370</v>
      </c>
      <c r="BK8679" s="6" t="s">
        <v>9713</v>
      </c>
      <c r="BL8679" s="6" t="s">
        <v>1147</v>
      </c>
      <c r="BM8679" s="6" t="s">
        <v>20371</v>
      </c>
      <c r="BN8679" s="6" t="s">
        <v>74</v>
      </c>
      <c r="BO8679" s="6"/>
      <c r="BP8679" s="6"/>
      <c r="BQ8679" s="6"/>
      <c r="BR8679" s="6"/>
      <c r="BS8679" s="6"/>
      <c r="BT8679" s="6"/>
      <c r="BU8679" s="6"/>
      <c r="BV8679" s="6"/>
      <c r="BW8679" s="6"/>
      <c r="BX8679" s="6"/>
      <c r="BY8679" s="6"/>
      <c r="BZ8679" s="6"/>
      <c r="CA8679" s="6"/>
      <c r="CB8679" s="6"/>
      <c r="CC8679" s="6"/>
      <c r="CD8679" s="6"/>
      <c r="CE8679" s="6"/>
      <c r="CF8679" s="6"/>
      <c r="CG8679" s="6"/>
      <c r="CH8679" s="6"/>
    </row>
    <row r="8680" ht="15.15" hidden="1" spans="1:86">
      <c r="A8680" s="4">
        <v>44155.6920486111</v>
      </c>
      <c r="B8680" s="5" t="s">
        <v>44</v>
      </c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 t="s">
        <v>5977</v>
      </c>
      <c r="AM8680" s="7">
        <v>89213441186</v>
      </c>
      <c r="AN8680" s="6" t="s">
        <v>5978</v>
      </c>
      <c r="AO8680" s="6" t="s">
        <v>5979</v>
      </c>
      <c r="AP8680" s="6" t="s">
        <v>16213</v>
      </c>
      <c r="AQ8680" s="7">
        <v>120</v>
      </c>
      <c r="AR8680" s="8">
        <v>44145</v>
      </c>
      <c r="AS8680" s="6"/>
      <c r="AT8680" s="6"/>
      <c r="AU8680" s="6"/>
      <c r="AV8680" s="6"/>
      <c r="AW8680" s="6"/>
      <c r="AX8680" s="6"/>
      <c r="AY8680" s="6"/>
      <c r="AZ8680" s="6"/>
      <c r="BA8680" s="6"/>
      <c r="BB8680" s="6"/>
      <c r="BC8680" s="6"/>
      <c r="BD8680" s="6"/>
      <c r="BE8680" s="6"/>
      <c r="BF8680" s="6"/>
      <c r="BG8680" s="6"/>
      <c r="BH8680" s="6"/>
      <c r="BI8680" s="6"/>
      <c r="BJ8680" s="6"/>
      <c r="BK8680" s="6"/>
      <c r="BL8680" s="6"/>
      <c r="BM8680" s="6"/>
      <c r="BN8680" s="6"/>
      <c r="BO8680" s="6"/>
      <c r="BP8680" s="6"/>
      <c r="BQ8680" s="6"/>
      <c r="BR8680" s="6"/>
      <c r="BS8680" s="6"/>
      <c r="BT8680" s="6"/>
      <c r="BU8680" s="6"/>
      <c r="BV8680" s="6"/>
      <c r="BW8680" s="6"/>
      <c r="BX8680" s="6"/>
      <c r="BY8680" s="6"/>
      <c r="BZ8680" s="6"/>
      <c r="CA8680" s="6"/>
      <c r="CB8680" s="6"/>
      <c r="CC8680" s="6"/>
      <c r="CD8680" s="6"/>
      <c r="CE8680" s="6"/>
      <c r="CF8680" s="6"/>
      <c r="CG8680" s="6"/>
      <c r="CH8680" s="6"/>
    </row>
    <row r="8681" ht="15.15" hidden="1" spans="1:86">
      <c r="A8681" s="4">
        <v>44155.7080902778</v>
      </c>
      <c r="B8681" s="6" t="s">
        <v>15</v>
      </c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 t="s">
        <v>20372</v>
      </c>
      <c r="AF8681" s="7">
        <v>89110352965</v>
      </c>
      <c r="AG8681" s="6" t="s">
        <v>20373</v>
      </c>
      <c r="AH8681" s="6" t="s">
        <v>20374</v>
      </c>
      <c r="AI8681" s="6" t="s">
        <v>15042</v>
      </c>
      <c r="AJ8681" s="7">
        <v>102</v>
      </c>
      <c r="AK8681" s="6" t="s">
        <v>20</v>
      </c>
      <c r="AL8681" s="6"/>
      <c r="AM8681" s="6"/>
      <c r="AN8681" s="6"/>
      <c r="AO8681" s="6"/>
      <c r="AP8681" s="6"/>
      <c r="AQ8681" s="6"/>
      <c r="AR8681" s="6"/>
      <c r="AS8681" s="6"/>
      <c r="AT8681" s="6"/>
      <c r="AU8681" s="6"/>
      <c r="AV8681" s="6"/>
      <c r="AW8681" s="6"/>
      <c r="AX8681" s="6"/>
      <c r="AY8681" s="6"/>
      <c r="AZ8681" s="6"/>
      <c r="BA8681" s="6"/>
      <c r="BB8681" s="6"/>
      <c r="BC8681" s="6"/>
      <c r="BD8681" s="6"/>
      <c r="BE8681" s="6"/>
      <c r="BF8681" s="6"/>
      <c r="BG8681" s="6"/>
      <c r="BH8681" s="6"/>
      <c r="BI8681" s="6"/>
      <c r="BJ8681" s="6"/>
      <c r="BK8681" s="6"/>
      <c r="BL8681" s="6"/>
      <c r="BM8681" s="6"/>
      <c r="BN8681" s="6"/>
      <c r="BO8681" s="6"/>
      <c r="BP8681" s="6"/>
      <c r="BQ8681" s="6"/>
      <c r="BR8681" s="6"/>
      <c r="BS8681" s="6"/>
      <c r="BT8681" s="6"/>
      <c r="BU8681" s="6"/>
      <c r="BV8681" s="6"/>
      <c r="BW8681" s="6"/>
      <c r="BX8681" s="6"/>
      <c r="BY8681" s="6"/>
      <c r="BZ8681" s="6"/>
      <c r="CA8681" s="6"/>
      <c r="CB8681" s="6"/>
      <c r="CC8681" s="6"/>
      <c r="CD8681" s="6"/>
      <c r="CE8681" s="6"/>
      <c r="CF8681" s="6"/>
      <c r="CG8681" s="6"/>
      <c r="CH8681" s="6"/>
    </row>
    <row r="8682" ht="15.15" hidden="1" spans="1:86">
      <c r="A8682" s="4">
        <v>44155.7229513889</v>
      </c>
      <c r="B8682" s="6" t="s">
        <v>80</v>
      </c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6"/>
      <c r="AX8682" s="6"/>
      <c r="AY8682" s="6"/>
      <c r="AZ8682" s="6"/>
      <c r="BA8682" s="6"/>
      <c r="BB8682" s="6"/>
      <c r="BC8682" s="6"/>
      <c r="BD8682" s="6"/>
      <c r="BE8682" s="6"/>
      <c r="BF8682" s="6"/>
      <c r="BG8682" s="6" t="s">
        <v>20375</v>
      </c>
      <c r="BH8682" s="6">
        <v>79137503005</v>
      </c>
      <c r="BI8682" s="6" t="s">
        <v>20376</v>
      </c>
      <c r="BJ8682" s="6" t="s">
        <v>20377</v>
      </c>
      <c r="BK8682" s="6" t="s">
        <v>20378</v>
      </c>
      <c r="BL8682" s="6" t="s">
        <v>1147</v>
      </c>
      <c r="BM8682" s="7">
        <v>1</v>
      </c>
      <c r="BN8682" s="5" t="s">
        <v>20379</v>
      </c>
      <c r="BO8682" s="6"/>
      <c r="BP8682" s="6"/>
      <c r="BQ8682" s="6"/>
      <c r="BR8682" s="6"/>
      <c r="BS8682" s="6"/>
      <c r="BT8682" s="6"/>
      <c r="BU8682" s="6"/>
      <c r="BV8682" s="6"/>
      <c r="BW8682" s="6"/>
      <c r="BX8682" s="6"/>
      <c r="BY8682" s="6"/>
      <c r="BZ8682" s="6"/>
      <c r="CA8682" s="6"/>
      <c r="CB8682" s="6"/>
      <c r="CC8682" s="6"/>
      <c r="CD8682" s="6"/>
      <c r="CE8682" s="6"/>
      <c r="CF8682" s="6"/>
      <c r="CG8682" s="6"/>
      <c r="CH8682" s="6"/>
    </row>
    <row r="8683" ht="15.15" spans="1:86">
      <c r="A8683" s="4">
        <v>44155.7387962963</v>
      </c>
      <c r="B8683" s="5" t="s">
        <v>11</v>
      </c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6"/>
      <c r="AV8683" s="6"/>
      <c r="AW8683" s="6"/>
      <c r="AX8683" s="6"/>
      <c r="AY8683" s="6"/>
      <c r="AZ8683" s="6"/>
      <c r="BA8683" s="6"/>
      <c r="BB8683" s="6"/>
      <c r="BC8683" s="6"/>
      <c r="BD8683" s="6"/>
      <c r="BE8683" s="6"/>
      <c r="BF8683" s="6"/>
      <c r="BG8683" s="6"/>
      <c r="BH8683" s="6"/>
      <c r="BI8683" s="6"/>
      <c r="BJ8683" s="6"/>
      <c r="BK8683" s="6"/>
      <c r="BL8683" s="6"/>
      <c r="BM8683" s="6"/>
      <c r="BN8683" s="6"/>
      <c r="BO8683" s="6" t="s">
        <v>7977</v>
      </c>
      <c r="BP8683" s="6" t="s">
        <v>20380</v>
      </c>
      <c r="BQ8683" s="6" t="s">
        <v>20381</v>
      </c>
      <c r="BR8683" s="6" t="s">
        <v>7979</v>
      </c>
      <c r="BS8683" s="6" t="s">
        <v>2895</v>
      </c>
      <c r="BT8683" s="7">
        <v>601</v>
      </c>
      <c r="BU8683" s="8">
        <v>44144</v>
      </c>
      <c r="BV8683" s="6"/>
      <c r="BW8683" s="6"/>
      <c r="BX8683" s="6"/>
      <c r="BY8683" s="6"/>
      <c r="BZ8683" s="6"/>
      <c r="CA8683" s="6"/>
      <c r="CB8683" s="6"/>
      <c r="CC8683" s="6"/>
      <c r="CD8683" s="6"/>
      <c r="CE8683" s="6"/>
      <c r="CF8683" s="6"/>
      <c r="CG8683" s="6"/>
      <c r="CH8683" s="6"/>
    </row>
    <row r="8684" ht="15.15" hidden="1" spans="1:86">
      <c r="A8684" s="4">
        <v>44155.7618981482</v>
      </c>
      <c r="B8684" s="6" t="s">
        <v>80</v>
      </c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  <c r="AV8684" s="6"/>
      <c r="AW8684" s="6"/>
      <c r="AX8684" s="6"/>
      <c r="AY8684" s="6"/>
      <c r="AZ8684" s="6"/>
      <c r="BA8684" s="6"/>
      <c r="BB8684" s="6"/>
      <c r="BC8684" s="6"/>
      <c r="BD8684" s="6"/>
      <c r="BE8684" s="6"/>
      <c r="BF8684" s="6"/>
      <c r="BG8684" s="6" t="s">
        <v>20382</v>
      </c>
      <c r="BH8684" s="6" t="s">
        <v>20383</v>
      </c>
      <c r="BI8684" s="6" t="s">
        <v>20384</v>
      </c>
      <c r="BJ8684" s="6" t="s">
        <v>20385</v>
      </c>
      <c r="BK8684" s="6" t="s">
        <v>20386</v>
      </c>
      <c r="BL8684" s="6" t="s">
        <v>19740</v>
      </c>
      <c r="BM8684" s="7">
        <v>155</v>
      </c>
      <c r="BN8684" s="6" t="s">
        <v>74</v>
      </c>
      <c r="BO8684" s="6"/>
      <c r="BP8684" s="6"/>
      <c r="BQ8684" s="6"/>
      <c r="BR8684" s="6"/>
      <c r="BS8684" s="6"/>
      <c r="BT8684" s="6"/>
      <c r="BU8684" s="6"/>
      <c r="BV8684" s="6"/>
      <c r="BW8684" s="6"/>
      <c r="BX8684" s="6"/>
      <c r="BY8684" s="6"/>
      <c r="BZ8684" s="6"/>
      <c r="CA8684" s="6"/>
      <c r="CB8684" s="6"/>
      <c r="CC8684" s="6"/>
      <c r="CD8684" s="6"/>
      <c r="CE8684" s="6"/>
      <c r="CF8684" s="6"/>
      <c r="CG8684" s="6"/>
      <c r="CH8684" s="6"/>
    </row>
    <row r="8685" ht="15.15" hidden="1" spans="1:86">
      <c r="A8685" s="4">
        <v>44155.778275463</v>
      </c>
      <c r="B8685" s="5" t="s">
        <v>192</v>
      </c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6"/>
      <c r="AV8685" s="6"/>
      <c r="AW8685" s="6"/>
      <c r="AX8685" s="6"/>
      <c r="AY8685" s="6"/>
      <c r="AZ8685" s="6" t="s">
        <v>17797</v>
      </c>
      <c r="BA8685" s="6">
        <v>79216581883</v>
      </c>
      <c r="BB8685" s="6" t="s">
        <v>20387</v>
      </c>
      <c r="BC8685" s="6" t="s">
        <v>17800</v>
      </c>
      <c r="BD8685" s="6" t="s">
        <v>4425</v>
      </c>
      <c r="BE8685" s="7">
        <v>230</v>
      </c>
      <c r="BF8685" s="8">
        <v>44155</v>
      </c>
      <c r="BG8685" s="6"/>
      <c r="BH8685" s="6"/>
      <c r="BI8685" s="6"/>
      <c r="BJ8685" s="6"/>
      <c r="BK8685" s="6"/>
      <c r="BL8685" s="6"/>
      <c r="BM8685" s="6"/>
      <c r="BN8685" s="6"/>
      <c r="BO8685" s="6"/>
      <c r="BP8685" s="6"/>
      <c r="BQ8685" s="6"/>
      <c r="BR8685" s="6"/>
      <c r="BS8685" s="6"/>
      <c r="BT8685" s="6"/>
      <c r="BU8685" s="6"/>
      <c r="BV8685" s="6"/>
      <c r="BW8685" s="6"/>
      <c r="BX8685" s="6"/>
      <c r="BY8685" s="6"/>
      <c r="BZ8685" s="6"/>
      <c r="CA8685" s="6"/>
      <c r="CB8685" s="6"/>
      <c r="CC8685" s="6"/>
      <c r="CD8685" s="6"/>
      <c r="CE8685" s="6"/>
      <c r="CF8685" s="6"/>
      <c r="CG8685" s="6"/>
      <c r="CH8685" s="6"/>
    </row>
    <row r="8686" ht="15.15" hidden="1" spans="1:86">
      <c r="A8686" s="4">
        <v>44155.7788078704</v>
      </c>
      <c r="B8686" s="6" t="s">
        <v>15</v>
      </c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 t="s">
        <v>20388</v>
      </c>
      <c r="AF8686" s="7">
        <v>89675747499</v>
      </c>
      <c r="AG8686" s="6" t="s">
        <v>20389</v>
      </c>
      <c r="AH8686" s="6" t="s">
        <v>20390</v>
      </c>
      <c r="AI8686" s="6" t="s">
        <v>20391</v>
      </c>
      <c r="AJ8686" s="7">
        <v>204</v>
      </c>
      <c r="AK8686" s="6" t="s">
        <v>433</v>
      </c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  <c r="AV8686" s="6"/>
      <c r="AW8686" s="6"/>
      <c r="AX8686" s="6"/>
      <c r="AY8686" s="6"/>
      <c r="AZ8686" s="6"/>
      <c r="BA8686" s="6"/>
      <c r="BB8686" s="6"/>
      <c r="BC8686" s="6"/>
      <c r="BD8686" s="6"/>
      <c r="BE8686" s="6"/>
      <c r="BF8686" s="6"/>
      <c r="BG8686" s="6"/>
      <c r="BH8686" s="6"/>
      <c r="BI8686" s="6"/>
      <c r="BJ8686" s="6"/>
      <c r="BK8686" s="6"/>
      <c r="BL8686" s="6"/>
      <c r="BM8686" s="6"/>
      <c r="BN8686" s="6"/>
      <c r="BO8686" s="6"/>
      <c r="BP8686" s="6"/>
      <c r="BQ8686" s="6"/>
      <c r="BR8686" s="6"/>
      <c r="BS8686" s="6"/>
      <c r="BT8686" s="6"/>
      <c r="BU8686" s="6"/>
      <c r="BV8686" s="6"/>
      <c r="BW8686" s="6"/>
      <c r="BX8686" s="6"/>
      <c r="BY8686" s="6"/>
      <c r="BZ8686" s="6"/>
      <c r="CA8686" s="6"/>
      <c r="CB8686" s="6"/>
      <c r="CC8686" s="6"/>
      <c r="CD8686" s="6"/>
      <c r="CE8686" s="6"/>
      <c r="CF8686" s="6"/>
      <c r="CG8686" s="6"/>
      <c r="CH8686" s="6"/>
    </row>
    <row r="8687" ht="15.15" hidden="1" spans="1:86">
      <c r="A8687" s="4">
        <v>44155.7832291667</v>
      </c>
      <c r="B8687" s="6" t="s">
        <v>15</v>
      </c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 t="s">
        <v>16960</v>
      </c>
      <c r="AF8687" s="7">
        <v>9643234433</v>
      </c>
      <c r="AG8687" s="6" t="s">
        <v>16961</v>
      </c>
      <c r="AH8687" s="6" t="s">
        <v>16962</v>
      </c>
      <c r="AI8687" s="6" t="s">
        <v>19797</v>
      </c>
      <c r="AJ8687" s="7">
        <v>204</v>
      </c>
      <c r="AK8687" s="6" t="s">
        <v>20</v>
      </c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  <c r="AV8687" s="6"/>
      <c r="AW8687" s="6"/>
      <c r="AX8687" s="6"/>
      <c r="AY8687" s="6"/>
      <c r="AZ8687" s="6"/>
      <c r="BA8687" s="6"/>
      <c r="BB8687" s="6"/>
      <c r="BC8687" s="6"/>
      <c r="BD8687" s="6"/>
      <c r="BE8687" s="6"/>
      <c r="BF8687" s="6"/>
      <c r="BG8687" s="6"/>
      <c r="BH8687" s="6"/>
      <c r="BI8687" s="6"/>
      <c r="BJ8687" s="6"/>
      <c r="BK8687" s="6"/>
      <c r="BL8687" s="6"/>
      <c r="BM8687" s="6"/>
      <c r="BN8687" s="6"/>
      <c r="BO8687" s="6"/>
      <c r="BP8687" s="6"/>
      <c r="BQ8687" s="6"/>
      <c r="BR8687" s="6"/>
      <c r="BS8687" s="6"/>
      <c r="BT8687" s="6"/>
      <c r="BU8687" s="6"/>
      <c r="BV8687" s="6"/>
      <c r="BW8687" s="6"/>
      <c r="BX8687" s="6"/>
      <c r="BY8687" s="6"/>
      <c r="BZ8687" s="6"/>
      <c r="CA8687" s="6"/>
      <c r="CB8687" s="6"/>
      <c r="CC8687" s="6"/>
      <c r="CD8687" s="6"/>
      <c r="CE8687" s="6"/>
      <c r="CF8687" s="6"/>
      <c r="CG8687" s="6"/>
      <c r="CH8687" s="6"/>
    </row>
    <row r="8688" ht="15.15" spans="1:86">
      <c r="A8688" s="4">
        <v>44155.7985300926</v>
      </c>
      <c r="B8688" s="5" t="s">
        <v>11</v>
      </c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6"/>
      <c r="AX8688" s="6"/>
      <c r="AY8688" s="6"/>
      <c r="AZ8688" s="6"/>
      <c r="BA8688" s="6"/>
      <c r="BB8688" s="6"/>
      <c r="BC8688" s="6"/>
      <c r="BD8688" s="6"/>
      <c r="BE8688" s="6"/>
      <c r="BF8688" s="6"/>
      <c r="BG8688" s="6"/>
      <c r="BH8688" s="6"/>
      <c r="BI8688" s="6"/>
      <c r="BJ8688" s="6"/>
      <c r="BK8688" s="6"/>
      <c r="BL8688" s="6"/>
      <c r="BM8688" s="6"/>
      <c r="BN8688" s="6"/>
      <c r="BO8688" s="6" t="s">
        <v>20392</v>
      </c>
      <c r="BP8688" s="6">
        <v>79213242764</v>
      </c>
      <c r="BQ8688" s="6" t="s">
        <v>20393</v>
      </c>
      <c r="BR8688" s="6" t="s">
        <v>20394</v>
      </c>
      <c r="BS8688" s="6" t="s">
        <v>13043</v>
      </c>
      <c r="BT8688" s="6" t="s">
        <v>20333</v>
      </c>
      <c r="BU8688" s="8">
        <v>44155</v>
      </c>
      <c r="BV8688" s="6"/>
      <c r="BW8688" s="6"/>
      <c r="BX8688" s="6"/>
      <c r="BY8688" s="6"/>
      <c r="BZ8688" s="6"/>
      <c r="CA8688" s="6"/>
      <c r="CB8688" s="6"/>
      <c r="CC8688" s="6"/>
      <c r="CD8688" s="6"/>
      <c r="CE8688" s="6"/>
      <c r="CF8688" s="6"/>
      <c r="CG8688" s="6"/>
      <c r="CH8688" s="6"/>
    </row>
    <row r="8689" ht="15.15" hidden="1" spans="1:86">
      <c r="A8689" s="4">
        <v>44155.8089236111</v>
      </c>
      <c r="B8689" s="5" t="s">
        <v>27</v>
      </c>
      <c r="C8689" s="6"/>
      <c r="D8689" s="6"/>
      <c r="E8689" s="6"/>
      <c r="F8689" s="6"/>
      <c r="G8689" s="6"/>
      <c r="H8689" s="6"/>
      <c r="I8689" s="6"/>
      <c r="J8689" s="6" t="s">
        <v>15368</v>
      </c>
      <c r="K8689" s="6">
        <v>79052251129</v>
      </c>
      <c r="L8689" s="6" t="s">
        <v>15369</v>
      </c>
      <c r="M8689" s="6" t="s">
        <v>15370</v>
      </c>
      <c r="N8689" s="6" t="s">
        <v>9100</v>
      </c>
      <c r="O8689" s="7">
        <v>106</v>
      </c>
      <c r="P8689" s="8">
        <v>44151</v>
      </c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6"/>
      <c r="AV8689" s="6"/>
      <c r="AW8689" s="6"/>
      <c r="AX8689" s="6"/>
      <c r="AY8689" s="6"/>
      <c r="AZ8689" s="6"/>
      <c r="BA8689" s="6"/>
      <c r="BB8689" s="6"/>
      <c r="BC8689" s="6"/>
      <c r="BD8689" s="6"/>
      <c r="BE8689" s="6"/>
      <c r="BF8689" s="6"/>
      <c r="BG8689" s="6"/>
      <c r="BH8689" s="6"/>
      <c r="BI8689" s="6"/>
      <c r="BJ8689" s="6"/>
      <c r="BK8689" s="6"/>
      <c r="BL8689" s="6"/>
      <c r="BM8689" s="6"/>
      <c r="BN8689" s="6"/>
      <c r="BO8689" s="6"/>
      <c r="BP8689" s="6"/>
      <c r="BQ8689" s="6"/>
      <c r="BR8689" s="6"/>
      <c r="BS8689" s="6"/>
      <c r="BT8689" s="6"/>
      <c r="BU8689" s="6"/>
      <c r="BV8689" s="6"/>
      <c r="BW8689" s="6"/>
      <c r="BX8689" s="6"/>
      <c r="BY8689" s="6"/>
      <c r="BZ8689" s="6"/>
      <c r="CA8689" s="6"/>
      <c r="CB8689" s="6"/>
      <c r="CC8689" s="6"/>
      <c r="CD8689" s="6"/>
      <c r="CE8689" s="6"/>
      <c r="CF8689" s="6"/>
      <c r="CG8689" s="6"/>
      <c r="CH8689" s="6"/>
    </row>
    <row r="8690" ht="15.15" spans="1:86">
      <c r="A8690" s="4">
        <v>44155.8533564815</v>
      </c>
      <c r="B8690" s="5" t="s">
        <v>11</v>
      </c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  <c r="AV8690" s="6"/>
      <c r="AW8690" s="6"/>
      <c r="AX8690" s="6"/>
      <c r="AY8690" s="6"/>
      <c r="AZ8690" s="6"/>
      <c r="BA8690" s="6"/>
      <c r="BB8690" s="6"/>
      <c r="BC8690" s="6"/>
      <c r="BD8690" s="6"/>
      <c r="BE8690" s="6"/>
      <c r="BF8690" s="6"/>
      <c r="BG8690" s="6"/>
      <c r="BH8690" s="6"/>
      <c r="BI8690" s="6"/>
      <c r="BJ8690" s="6"/>
      <c r="BK8690" s="6"/>
      <c r="BL8690" s="6"/>
      <c r="BM8690" s="6"/>
      <c r="BN8690" s="6"/>
      <c r="BO8690" s="6" t="s">
        <v>17471</v>
      </c>
      <c r="BP8690" s="6">
        <v>79522305435</v>
      </c>
      <c r="BQ8690" s="6" t="s">
        <v>20395</v>
      </c>
      <c r="BR8690" s="6" t="s">
        <v>20396</v>
      </c>
      <c r="BS8690" s="6" t="s">
        <v>10680</v>
      </c>
      <c r="BT8690" s="7">
        <v>316</v>
      </c>
      <c r="BU8690" s="8">
        <v>44155</v>
      </c>
      <c r="BV8690" s="6"/>
      <c r="BW8690" s="6"/>
      <c r="BX8690" s="6"/>
      <c r="BY8690" s="6"/>
      <c r="BZ8690" s="6"/>
      <c r="CA8690" s="6"/>
      <c r="CB8690" s="6"/>
      <c r="CC8690" s="6"/>
      <c r="CD8690" s="6"/>
      <c r="CE8690" s="6"/>
      <c r="CF8690" s="6"/>
      <c r="CG8690" s="6"/>
      <c r="CH8690" s="6"/>
    </row>
    <row r="8691" ht="15.15" hidden="1" spans="1:86">
      <c r="A8691" s="4">
        <v>44155.8587152778</v>
      </c>
      <c r="B8691" s="6" t="s">
        <v>15</v>
      </c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 t="s">
        <v>14672</v>
      </c>
      <c r="AF8691" s="7">
        <v>79119989874</v>
      </c>
      <c r="AG8691" s="6" t="s">
        <v>14673</v>
      </c>
      <c r="AH8691" s="6" t="s">
        <v>20397</v>
      </c>
      <c r="AI8691" s="6" t="s">
        <v>15570</v>
      </c>
      <c r="AJ8691" s="7">
        <v>111</v>
      </c>
      <c r="AK8691" s="6" t="s">
        <v>74</v>
      </c>
      <c r="AL8691" s="6"/>
      <c r="AM8691" s="6"/>
      <c r="AN8691" s="6"/>
      <c r="AO8691" s="6"/>
      <c r="AP8691" s="6"/>
      <c r="AQ8691" s="6"/>
      <c r="AR8691" s="6"/>
      <c r="AS8691" s="6"/>
      <c r="AT8691" s="6"/>
      <c r="AU8691" s="6"/>
      <c r="AV8691" s="6"/>
      <c r="AW8691" s="6"/>
      <c r="AX8691" s="6"/>
      <c r="AY8691" s="6"/>
      <c r="AZ8691" s="6"/>
      <c r="BA8691" s="6"/>
      <c r="BB8691" s="6"/>
      <c r="BC8691" s="6"/>
      <c r="BD8691" s="6"/>
      <c r="BE8691" s="6"/>
      <c r="BF8691" s="6"/>
      <c r="BG8691" s="6"/>
      <c r="BH8691" s="6"/>
      <c r="BI8691" s="6"/>
      <c r="BJ8691" s="6"/>
      <c r="BK8691" s="6"/>
      <c r="BL8691" s="6"/>
      <c r="BM8691" s="6"/>
      <c r="BN8691" s="6"/>
      <c r="BO8691" s="6"/>
      <c r="BP8691" s="6"/>
      <c r="BQ8691" s="6"/>
      <c r="BR8691" s="6"/>
      <c r="BS8691" s="6"/>
      <c r="BT8691" s="6"/>
      <c r="BU8691" s="6"/>
      <c r="BV8691" s="6"/>
      <c r="BW8691" s="6"/>
      <c r="BX8691" s="6"/>
      <c r="BY8691" s="6"/>
      <c r="BZ8691" s="6"/>
      <c r="CA8691" s="6"/>
      <c r="CB8691" s="6"/>
      <c r="CC8691" s="6"/>
      <c r="CD8691" s="6"/>
      <c r="CE8691" s="6"/>
      <c r="CF8691" s="6"/>
      <c r="CG8691" s="6"/>
      <c r="CH8691" s="6"/>
    </row>
    <row r="8692" ht="15.15" hidden="1" spans="1:86">
      <c r="A8692" s="4">
        <v>44155.8598726852</v>
      </c>
      <c r="B8692" s="6" t="s">
        <v>15</v>
      </c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 t="s">
        <v>19599</v>
      </c>
      <c r="AF8692" s="7">
        <v>79534102477</v>
      </c>
      <c r="AG8692" s="6" t="s">
        <v>19600</v>
      </c>
      <c r="AH8692" s="6" t="s">
        <v>19601</v>
      </c>
      <c r="AI8692" s="6" t="s">
        <v>15570</v>
      </c>
      <c r="AJ8692" s="7">
        <v>112</v>
      </c>
      <c r="AK8692" s="6" t="s">
        <v>74</v>
      </c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  <c r="AV8692" s="6"/>
      <c r="AW8692" s="6"/>
      <c r="AX8692" s="6"/>
      <c r="AY8692" s="6"/>
      <c r="AZ8692" s="6"/>
      <c r="BA8692" s="6"/>
      <c r="BB8692" s="6"/>
      <c r="BC8692" s="6"/>
      <c r="BD8692" s="6"/>
      <c r="BE8692" s="6"/>
      <c r="BF8692" s="6"/>
      <c r="BG8692" s="6"/>
      <c r="BH8692" s="6"/>
      <c r="BI8692" s="6"/>
      <c r="BJ8692" s="6"/>
      <c r="BK8692" s="6"/>
      <c r="BL8692" s="6"/>
      <c r="BM8692" s="6"/>
      <c r="BN8692" s="6"/>
      <c r="BO8692" s="6"/>
      <c r="BP8692" s="6"/>
      <c r="BQ8692" s="6"/>
      <c r="BR8692" s="6"/>
      <c r="BS8692" s="6"/>
      <c r="BT8692" s="6"/>
      <c r="BU8692" s="6"/>
      <c r="BV8692" s="6"/>
      <c r="BW8692" s="6"/>
      <c r="BX8692" s="6"/>
      <c r="BY8692" s="6"/>
      <c r="BZ8692" s="6"/>
      <c r="CA8692" s="6"/>
      <c r="CB8692" s="6"/>
      <c r="CC8692" s="6"/>
      <c r="CD8692" s="6"/>
      <c r="CE8692" s="6"/>
      <c r="CF8692" s="6"/>
      <c r="CG8692" s="6"/>
      <c r="CH8692" s="6"/>
    </row>
    <row r="8693" ht="15.15" hidden="1" spans="1:86">
      <c r="A8693" s="4">
        <v>44155.8704282407</v>
      </c>
      <c r="B8693" s="6" t="s">
        <v>80</v>
      </c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6"/>
      <c r="AV8693" s="6"/>
      <c r="AW8693" s="6"/>
      <c r="AX8693" s="6"/>
      <c r="AY8693" s="6"/>
      <c r="AZ8693" s="6"/>
      <c r="BA8693" s="6"/>
      <c r="BB8693" s="6"/>
      <c r="BC8693" s="6"/>
      <c r="BD8693" s="6"/>
      <c r="BE8693" s="6"/>
      <c r="BF8693" s="6"/>
      <c r="BG8693" s="6" t="s">
        <v>4411</v>
      </c>
      <c r="BH8693" s="6">
        <v>79219508160</v>
      </c>
      <c r="BI8693" s="6" t="s">
        <v>4412</v>
      </c>
      <c r="BJ8693" s="6" t="s">
        <v>20268</v>
      </c>
      <c r="BK8693" s="6" t="s">
        <v>4414</v>
      </c>
      <c r="BL8693" s="6" t="s">
        <v>1631</v>
      </c>
      <c r="BM8693" s="7">
        <v>124</v>
      </c>
      <c r="BN8693" s="6" t="s">
        <v>26</v>
      </c>
      <c r="BO8693" s="6"/>
      <c r="BP8693" s="6"/>
      <c r="BQ8693" s="6"/>
      <c r="BR8693" s="6"/>
      <c r="BS8693" s="6"/>
      <c r="BT8693" s="6"/>
      <c r="BU8693" s="6"/>
      <c r="BV8693" s="6"/>
      <c r="BW8693" s="6"/>
      <c r="BX8693" s="6"/>
      <c r="BY8693" s="6"/>
      <c r="BZ8693" s="6"/>
      <c r="CA8693" s="6"/>
      <c r="CB8693" s="6"/>
      <c r="CC8693" s="6"/>
      <c r="CD8693" s="6"/>
      <c r="CE8693" s="6"/>
      <c r="CF8693" s="6"/>
      <c r="CG8693" s="6"/>
      <c r="CH8693" s="6"/>
    </row>
    <row r="8694" ht="15.15" spans="1:86">
      <c r="A8694" s="4">
        <v>44155.8871759259</v>
      </c>
      <c r="B8694" s="5" t="s">
        <v>11</v>
      </c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  <c r="AV8694" s="6"/>
      <c r="AW8694" s="6"/>
      <c r="AX8694" s="6"/>
      <c r="AY8694" s="6"/>
      <c r="AZ8694" s="6"/>
      <c r="BA8694" s="6"/>
      <c r="BB8694" s="6"/>
      <c r="BC8694" s="6"/>
      <c r="BD8694" s="6"/>
      <c r="BE8694" s="6"/>
      <c r="BF8694" s="6"/>
      <c r="BG8694" s="6"/>
      <c r="BH8694" s="6"/>
      <c r="BI8694" s="6"/>
      <c r="BJ8694" s="6"/>
      <c r="BK8694" s="6"/>
      <c r="BL8694" s="6"/>
      <c r="BM8694" s="6"/>
      <c r="BN8694" s="6"/>
      <c r="BO8694" s="6" t="s">
        <v>20398</v>
      </c>
      <c r="BP8694" s="7">
        <v>89217775671</v>
      </c>
      <c r="BQ8694" s="6" t="s">
        <v>20399</v>
      </c>
      <c r="BR8694" s="6" t="s">
        <v>20400</v>
      </c>
      <c r="BS8694" s="6" t="s">
        <v>12595</v>
      </c>
      <c r="BT8694" s="13">
        <v>0.770833333333333</v>
      </c>
      <c r="BU8694" s="8">
        <v>44155</v>
      </c>
      <c r="BV8694" s="6"/>
      <c r="BW8694" s="6"/>
      <c r="BX8694" s="6"/>
      <c r="BY8694" s="6"/>
      <c r="BZ8694" s="6"/>
      <c r="CA8694" s="6"/>
      <c r="CB8694" s="6"/>
      <c r="CC8694" s="6"/>
      <c r="CD8694" s="6"/>
      <c r="CE8694" s="6"/>
      <c r="CF8694" s="6"/>
      <c r="CG8694" s="6"/>
      <c r="CH8694" s="6"/>
    </row>
    <row r="8695" ht="15.15" hidden="1" spans="1:86">
      <c r="A8695" s="4">
        <v>44155.908275463</v>
      </c>
      <c r="B8695" s="6" t="s">
        <v>15</v>
      </c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 t="s">
        <v>20401</v>
      </c>
      <c r="AF8695" s="6" t="s">
        <v>20402</v>
      </c>
      <c r="AG8695" s="6" t="s">
        <v>20403</v>
      </c>
      <c r="AH8695" s="6" t="s">
        <v>20404</v>
      </c>
      <c r="AI8695" s="6" t="s">
        <v>20405</v>
      </c>
      <c r="AJ8695" s="7">
        <v>101</v>
      </c>
      <c r="AK8695" s="5" t="s">
        <v>20401</v>
      </c>
      <c r="AL8695" s="6"/>
      <c r="AM8695" s="6"/>
      <c r="AN8695" s="6"/>
      <c r="AO8695" s="6"/>
      <c r="AP8695" s="6"/>
      <c r="AQ8695" s="6"/>
      <c r="AR8695" s="6"/>
      <c r="AS8695" s="6"/>
      <c r="AT8695" s="6"/>
      <c r="AU8695" s="6"/>
      <c r="AV8695" s="6"/>
      <c r="AW8695" s="6"/>
      <c r="AX8695" s="6"/>
      <c r="AY8695" s="6"/>
      <c r="AZ8695" s="6"/>
      <c r="BA8695" s="6"/>
      <c r="BB8695" s="6"/>
      <c r="BC8695" s="6"/>
      <c r="BD8695" s="6"/>
      <c r="BE8695" s="6"/>
      <c r="BF8695" s="6"/>
      <c r="BG8695" s="6"/>
      <c r="BH8695" s="6"/>
      <c r="BI8695" s="6"/>
      <c r="BJ8695" s="6"/>
      <c r="BK8695" s="6"/>
      <c r="BL8695" s="6"/>
      <c r="BM8695" s="6"/>
      <c r="BN8695" s="6"/>
      <c r="BO8695" s="6"/>
      <c r="BP8695" s="6"/>
      <c r="BQ8695" s="6"/>
      <c r="BR8695" s="6"/>
      <c r="BS8695" s="6"/>
      <c r="BT8695" s="6"/>
      <c r="BU8695" s="6"/>
      <c r="BV8695" s="6"/>
      <c r="BW8695" s="6"/>
      <c r="BX8695" s="6"/>
      <c r="BY8695" s="6"/>
      <c r="BZ8695" s="6"/>
      <c r="CA8695" s="6"/>
      <c r="CB8695" s="6"/>
      <c r="CC8695" s="6"/>
      <c r="CD8695" s="6"/>
      <c r="CE8695" s="6"/>
      <c r="CF8695" s="6"/>
      <c r="CG8695" s="6"/>
      <c r="CH8695" s="6"/>
    </row>
    <row r="8696" ht="15.15" hidden="1" spans="1:86">
      <c r="A8696" s="4">
        <v>44155.9235185185</v>
      </c>
      <c r="B8696" s="5" t="s">
        <v>65</v>
      </c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 t="s">
        <v>20406</v>
      </c>
      <c r="R8696" s="6" t="s">
        <v>20407</v>
      </c>
      <c r="S8696" s="6" t="s">
        <v>20408</v>
      </c>
      <c r="T8696" s="6" t="s">
        <v>20409</v>
      </c>
      <c r="U8696" s="6" t="s">
        <v>633</v>
      </c>
      <c r="V8696" s="7">
        <v>202</v>
      </c>
      <c r="W8696" s="8">
        <v>44152</v>
      </c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6"/>
      <c r="AS8696" s="6"/>
      <c r="AT8696" s="6"/>
      <c r="AU8696" s="6"/>
      <c r="AV8696" s="6"/>
      <c r="AW8696" s="6"/>
      <c r="AX8696" s="6"/>
      <c r="AY8696" s="6"/>
      <c r="AZ8696" s="6"/>
      <c r="BA8696" s="6"/>
      <c r="BB8696" s="6"/>
      <c r="BC8696" s="6"/>
      <c r="BD8696" s="6"/>
      <c r="BE8696" s="6"/>
      <c r="BF8696" s="6"/>
      <c r="BG8696" s="6"/>
      <c r="BH8696" s="6"/>
      <c r="BI8696" s="6"/>
      <c r="BJ8696" s="6"/>
      <c r="BK8696" s="6"/>
      <c r="BL8696" s="6"/>
      <c r="BM8696" s="6"/>
      <c r="BN8696" s="6"/>
      <c r="BO8696" s="6"/>
      <c r="BP8696" s="6"/>
      <c r="BQ8696" s="6"/>
      <c r="BR8696" s="6"/>
      <c r="BS8696" s="6"/>
      <c r="BT8696" s="6"/>
      <c r="BU8696" s="6"/>
      <c r="BV8696" s="6"/>
      <c r="BW8696" s="6"/>
      <c r="BX8696" s="6"/>
      <c r="BY8696" s="6"/>
      <c r="BZ8696" s="6"/>
      <c r="CA8696" s="6"/>
      <c r="CB8696" s="6"/>
      <c r="CC8696" s="6"/>
      <c r="CD8696" s="6"/>
      <c r="CE8696" s="6"/>
      <c r="CF8696" s="6"/>
      <c r="CG8696" s="6"/>
      <c r="CH8696" s="6"/>
    </row>
    <row r="8697" ht="15.15" hidden="1" spans="1:86">
      <c r="A8697" s="4">
        <v>44155.9284375</v>
      </c>
      <c r="B8697" s="5" t="s">
        <v>192</v>
      </c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6"/>
      <c r="AS8697" s="6"/>
      <c r="AT8697" s="6"/>
      <c r="AU8697" s="6"/>
      <c r="AV8697" s="6"/>
      <c r="AW8697" s="6"/>
      <c r="AX8697" s="6"/>
      <c r="AY8697" s="6"/>
      <c r="AZ8697" s="6" t="s">
        <v>1525</v>
      </c>
      <c r="BA8697" s="6" t="s">
        <v>20410</v>
      </c>
      <c r="BB8697" s="6" t="s">
        <v>1820</v>
      </c>
      <c r="BC8697" s="6" t="s">
        <v>20411</v>
      </c>
      <c r="BD8697" s="6" t="s">
        <v>773</v>
      </c>
      <c r="BE8697" s="7">
        <v>123</v>
      </c>
      <c r="BF8697" s="8">
        <v>44148</v>
      </c>
      <c r="BG8697" s="6"/>
      <c r="BH8697" s="6"/>
      <c r="BI8697" s="6"/>
      <c r="BJ8697" s="6"/>
      <c r="BK8697" s="6"/>
      <c r="BL8697" s="6"/>
      <c r="BM8697" s="6"/>
      <c r="BN8697" s="6"/>
      <c r="BO8697" s="6"/>
      <c r="BP8697" s="6"/>
      <c r="BQ8697" s="6"/>
      <c r="BR8697" s="6"/>
      <c r="BS8697" s="6"/>
      <c r="BT8697" s="6"/>
      <c r="BU8697" s="6"/>
      <c r="BV8697" s="6"/>
      <c r="BW8697" s="6"/>
      <c r="BX8697" s="6"/>
      <c r="BY8697" s="6"/>
      <c r="BZ8697" s="6"/>
      <c r="CA8697" s="6"/>
      <c r="CB8697" s="6"/>
      <c r="CC8697" s="6"/>
      <c r="CD8697" s="6"/>
      <c r="CE8697" s="6"/>
      <c r="CF8697" s="6"/>
      <c r="CG8697" s="6"/>
      <c r="CH8697" s="6"/>
    </row>
    <row r="8698" ht="15.15" hidden="1" spans="1:86">
      <c r="A8698" s="4">
        <v>44155.9363773148</v>
      </c>
      <c r="B8698" s="6" t="s">
        <v>80</v>
      </c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  <c r="AV8698" s="6"/>
      <c r="AW8698" s="6"/>
      <c r="AX8698" s="6"/>
      <c r="AY8698" s="6"/>
      <c r="AZ8698" s="6"/>
      <c r="BA8698" s="6"/>
      <c r="BB8698" s="6"/>
      <c r="BC8698" s="6"/>
      <c r="BD8698" s="6"/>
      <c r="BE8698" s="6"/>
      <c r="BF8698" s="6"/>
      <c r="BG8698" s="6" t="s">
        <v>6581</v>
      </c>
      <c r="BH8698" s="7">
        <v>89817510216</v>
      </c>
      <c r="BI8698" s="6" t="s">
        <v>20412</v>
      </c>
      <c r="BJ8698" s="6" t="s">
        <v>20413</v>
      </c>
      <c r="BK8698" s="6" t="s">
        <v>20414</v>
      </c>
      <c r="BL8698" s="6" t="s">
        <v>18669</v>
      </c>
      <c r="BM8698" s="7">
        <v>2</v>
      </c>
      <c r="BN8698" s="6" t="s">
        <v>74</v>
      </c>
      <c r="BO8698" s="6"/>
      <c r="BP8698" s="6"/>
      <c r="BQ8698" s="6"/>
      <c r="BR8698" s="6"/>
      <c r="BS8698" s="6"/>
      <c r="BT8698" s="6"/>
      <c r="BU8698" s="6"/>
      <c r="BV8698" s="6"/>
      <c r="BW8698" s="6"/>
      <c r="BX8698" s="6"/>
      <c r="BY8698" s="6"/>
      <c r="BZ8698" s="6"/>
      <c r="CA8698" s="6"/>
      <c r="CB8698" s="6"/>
      <c r="CC8698" s="6"/>
      <c r="CD8698" s="6"/>
      <c r="CE8698" s="6"/>
      <c r="CF8698" s="6"/>
      <c r="CG8698" s="6"/>
      <c r="CH8698" s="6"/>
    </row>
    <row r="8699" ht="15.15" spans="1:86">
      <c r="A8699" s="4">
        <v>44155.9372916667</v>
      </c>
      <c r="B8699" s="5" t="s">
        <v>11</v>
      </c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  <c r="AV8699" s="6"/>
      <c r="AW8699" s="6"/>
      <c r="AX8699" s="6"/>
      <c r="AY8699" s="6"/>
      <c r="AZ8699" s="6"/>
      <c r="BA8699" s="6"/>
      <c r="BB8699" s="6"/>
      <c r="BC8699" s="6"/>
      <c r="BD8699" s="6"/>
      <c r="BE8699" s="6"/>
      <c r="BF8699" s="6"/>
      <c r="BG8699" s="6"/>
      <c r="BH8699" s="6"/>
      <c r="BI8699" s="6"/>
      <c r="BJ8699" s="6"/>
      <c r="BK8699" s="6"/>
      <c r="BL8699" s="6"/>
      <c r="BM8699" s="6"/>
      <c r="BN8699" s="6"/>
      <c r="BO8699" s="6" t="s">
        <v>12486</v>
      </c>
      <c r="BP8699" s="7">
        <v>9110182321</v>
      </c>
      <c r="BQ8699" s="6" t="s">
        <v>12487</v>
      </c>
      <c r="BR8699" s="6" t="s">
        <v>12488</v>
      </c>
      <c r="BS8699" s="6" t="s">
        <v>20415</v>
      </c>
      <c r="BT8699" s="6" t="s">
        <v>20415</v>
      </c>
      <c r="BU8699" s="8">
        <v>44154</v>
      </c>
      <c r="BV8699" s="6"/>
      <c r="BW8699" s="6"/>
      <c r="BX8699" s="6"/>
      <c r="BY8699" s="6"/>
      <c r="BZ8699" s="6"/>
      <c r="CA8699" s="6"/>
      <c r="CB8699" s="6"/>
      <c r="CC8699" s="6"/>
      <c r="CD8699" s="6"/>
      <c r="CE8699" s="6"/>
      <c r="CF8699" s="6"/>
      <c r="CG8699" s="6"/>
      <c r="CH8699" s="6"/>
    </row>
    <row r="8700" ht="15.15" spans="1:86">
      <c r="A8700" s="4">
        <v>44155.938912037</v>
      </c>
      <c r="B8700" s="5" t="s">
        <v>11</v>
      </c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  <c r="AV8700" s="6"/>
      <c r="AW8700" s="6"/>
      <c r="AX8700" s="6"/>
      <c r="AY8700" s="6"/>
      <c r="AZ8700" s="6"/>
      <c r="BA8700" s="6"/>
      <c r="BB8700" s="6"/>
      <c r="BC8700" s="6"/>
      <c r="BD8700" s="6"/>
      <c r="BE8700" s="6"/>
      <c r="BF8700" s="6"/>
      <c r="BG8700" s="6"/>
      <c r="BH8700" s="6"/>
      <c r="BI8700" s="6"/>
      <c r="BJ8700" s="6"/>
      <c r="BK8700" s="6"/>
      <c r="BL8700" s="6"/>
      <c r="BM8700" s="6"/>
      <c r="BN8700" s="6"/>
      <c r="BO8700" s="6" t="s">
        <v>12486</v>
      </c>
      <c r="BP8700" s="7">
        <v>9110182321</v>
      </c>
      <c r="BQ8700" s="6" t="s">
        <v>12487</v>
      </c>
      <c r="BR8700" s="6" t="s">
        <v>12488</v>
      </c>
      <c r="BS8700" s="6" t="s">
        <v>10680</v>
      </c>
      <c r="BT8700" s="7">
        <v>316</v>
      </c>
      <c r="BU8700" s="8">
        <v>44154</v>
      </c>
      <c r="BV8700" s="6"/>
      <c r="BW8700" s="6"/>
      <c r="BX8700" s="6"/>
      <c r="BY8700" s="6"/>
      <c r="BZ8700" s="6"/>
      <c r="CA8700" s="6"/>
      <c r="CB8700" s="6"/>
      <c r="CC8700" s="6"/>
      <c r="CD8700" s="6"/>
      <c r="CE8700" s="6"/>
      <c r="CF8700" s="6"/>
      <c r="CG8700" s="6"/>
      <c r="CH8700" s="6"/>
    </row>
    <row r="8701" ht="15.15" spans="1:86">
      <c r="A8701" s="4">
        <v>44155.9659143519</v>
      </c>
      <c r="B8701" s="5" t="s">
        <v>11</v>
      </c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/>
      <c r="AV8701" s="6"/>
      <c r="AW8701" s="6"/>
      <c r="AX8701" s="6"/>
      <c r="AY8701" s="6"/>
      <c r="AZ8701" s="6"/>
      <c r="BA8701" s="6"/>
      <c r="BB8701" s="6"/>
      <c r="BC8701" s="6"/>
      <c r="BD8701" s="6"/>
      <c r="BE8701" s="6"/>
      <c r="BF8701" s="6"/>
      <c r="BG8701" s="6"/>
      <c r="BH8701" s="6"/>
      <c r="BI8701" s="6"/>
      <c r="BJ8701" s="6"/>
      <c r="BK8701" s="6"/>
      <c r="BL8701" s="6"/>
      <c r="BM8701" s="6"/>
      <c r="BN8701" s="6"/>
      <c r="BO8701" s="6" t="s">
        <v>20416</v>
      </c>
      <c r="BP8701" s="6">
        <v>79045144000</v>
      </c>
      <c r="BQ8701" s="6" t="s">
        <v>20417</v>
      </c>
      <c r="BR8701" s="6" t="s">
        <v>19533</v>
      </c>
      <c r="BS8701" s="6" t="s">
        <v>2215</v>
      </c>
      <c r="BT8701" s="7">
        <v>149</v>
      </c>
      <c r="BU8701" s="8">
        <v>44155</v>
      </c>
      <c r="BV8701" s="6"/>
      <c r="BW8701" s="6"/>
      <c r="BX8701" s="6"/>
      <c r="BY8701" s="6"/>
      <c r="BZ8701" s="6"/>
      <c r="CA8701" s="6"/>
      <c r="CB8701" s="6"/>
      <c r="CC8701" s="6"/>
      <c r="CD8701" s="6"/>
      <c r="CE8701" s="6"/>
      <c r="CF8701" s="6"/>
      <c r="CG8701" s="6"/>
      <c r="CH8701" s="6"/>
    </row>
    <row r="8702" ht="15.15" spans="1:86">
      <c r="A8702" s="4">
        <v>44155.9707407407</v>
      </c>
      <c r="B8702" s="5" t="s">
        <v>11</v>
      </c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  <c r="AV8702" s="6"/>
      <c r="AW8702" s="6"/>
      <c r="AX8702" s="6"/>
      <c r="AY8702" s="6"/>
      <c r="AZ8702" s="6"/>
      <c r="BA8702" s="6"/>
      <c r="BB8702" s="6"/>
      <c r="BC8702" s="6"/>
      <c r="BD8702" s="6"/>
      <c r="BE8702" s="6"/>
      <c r="BF8702" s="6"/>
      <c r="BG8702" s="6"/>
      <c r="BH8702" s="6"/>
      <c r="BI8702" s="6"/>
      <c r="BJ8702" s="6"/>
      <c r="BK8702" s="6"/>
      <c r="BL8702" s="6"/>
      <c r="BM8702" s="6"/>
      <c r="BN8702" s="6"/>
      <c r="BO8702" s="6" t="s">
        <v>14894</v>
      </c>
      <c r="BP8702" s="7">
        <v>89211898356</v>
      </c>
      <c r="BQ8702" s="6" t="s">
        <v>14896</v>
      </c>
      <c r="BR8702" s="6" t="s">
        <v>14897</v>
      </c>
      <c r="BS8702" s="6" t="s">
        <v>10680</v>
      </c>
      <c r="BT8702" s="7">
        <v>316</v>
      </c>
      <c r="BU8702" s="8">
        <v>44155</v>
      </c>
      <c r="BV8702" s="6"/>
      <c r="BW8702" s="6"/>
      <c r="BX8702" s="6"/>
      <c r="BY8702" s="6"/>
      <c r="BZ8702" s="6"/>
      <c r="CA8702" s="6"/>
      <c r="CB8702" s="6"/>
      <c r="CC8702" s="6"/>
      <c r="CD8702" s="6"/>
      <c r="CE8702" s="6"/>
      <c r="CF8702" s="6"/>
      <c r="CG8702" s="6"/>
      <c r="CH8702" s="6"/>
    </row>
    <row r="8703" ht="15.15" hidden="1" spans="1:86">
      <c r="A8703" s="4">
        <v>44155.9716898148</v>
      </c>
      <c r="B8703" s="5" t="s">
        <v>192</v>
      </c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  <c r="AV8703" s="6"/>
      <c r="AW8703" s="6"/>
      <c r="AX8703" s="6"/>
      <c r="AY8703" s="6"/>
      <c r="AZ8703" s="6" t="s">
        <v>15670</v>
      </c>
      <c r="BA8703" s="7">
        <v>9112012045</v>
      </c>
      <c r="BB8703" s="6" t="s">
        <v>20418</v>
      </c>
      <c r="BC8703" s="6" t="s">
        <v>20419</v>
      </c>
      <c r="BD8703" s="6" t="s">
        <v>1086</v>
      </c>
      <c r="BE8703" s="7">
        <v>120</v>
      </c>
      <c r="BF8703" s="8">
        <v>44144</v>
      </c>
      <c r="BG8703" s="6"/>
      <c r="BH8703" s="6"/>
      <c r="BI8703" s="6"/>
      <c r="BJ8703" s="6"/>
      <c r="BK8703" s="6"/>
      <c r="BL8703" s="6"/>
      <c r="BM8703" s="6"/>
      <c r="BN8703" s="6"/>
      <c r="BO8703" s="6"/>
      <c r="BP8703" s="6"/>
      <c r="BQ8703" s="6"/>
      <c r="BR8703" s="6"/>
      <c r="BS8703" s="6"/>
      <c r="BT8703" s="6"/>
      <c r="BU8703" s="6"/>
      <c r="BV8703" s="6"/>
      <c r="BW8703" s="6"/>
      <c r="BX8703" s="6"/>
      <c r="BY8703" s="6"/>
      <c r="BZ8703" s="6"/>
      <c r="CA8703" s="6"/>
      <c r="CB8703" s="6"/>
      <c r="CC8703" s="6"/>
      <c r="CD8703" s="6"/>
      <c r="CE8703" s="6"/>
      <c r="CF8703" s="6"/>
      <c r="CG8703" s="6"/>
      <c r="CH8703" s="6"/>
    </row>
    <row r="8704" ht="15.15" hidden="1" spans="1:86">
      <c r="A8704" s="4">
        <v>44155.972349537</v>
      </c>
      <c r="B8704" s="5" t="s">
        <v>192</v>
      </c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  <c r="AV8704" s="6"/>
      <c r="AW8704" s="6"/>
      <c r="AX8704" s="6"/>
      <c r="AY8704" s="6"/>
      <c r="AZ8704" s="6" t="s">
        <v>3055</v>
      </c>
      <c r="BA8704" s="6">
        <v>79119343738</v>
      </c>
      <c r="BB8704" s="6" t="s">
        <v>19986</v>
      </c>
      <c r="BC8704" s="6" t="s">
        <v>3503</v>
      </c>
      <c r="BD8704" s="6" t="s">
        <v>193</v>
      </c>
      <c r="BE8704" s="7">
        <v>116</v>
      </c>
      <c r="BF8704" s="8">
        <v>44155</v>
      </c>
      <c r="BG8704" s="6"/>
      <c r="BH8704" s="6"/>
      <c r="BI8704" s="6"/>
      <c r="BJ8704" s="6"/>
      <c r="BK8704" s="6"/>
      <c r="BL8704" s="6"/>
      <c r="BM8704" s="6"/>
      <c r="BN8704" s="6"/>
      <c r="BO8704" s="6"/>
      <c r="BP8704" s="6"/>
      <c r="BQ8704" s="6"/>
      <c r="BR8704" s="6"/>
      <c r="BS8704" s="6"/>
      <c r="BT8704" s="6"/>
      <c r="BU8704" s="6"/>
      <c r="BV8704" s="6"/>
      <c r="BW8704" s="6"/>
      <c r="BX8704" s="6"/>
      <c r="BY8704" s="6"/>
      <c r="BZ8704" s="6"/>
      <c r="CA8704" s="6"/>
      <c r="CB8704" s="6"/>
      <c r="CC8704" s="6"/>
      <c r="CD8704" s="6"/>
      <c r="CE8704" s="6"/>
      <c r="CF8704" s="6"/>
      <c r="CG8704" s="6"/>
      <c r="CH8704" s="6"/>
    </row>
    <row r="8705" ht="15.15" hidden="1" spans="1:86">
      <c r="A8705" s="4">
        <v>44155.9727083333</v>
      </c>
      <c r="B8705" s="5" t="s">
        <v>192</v>
      </c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6"/>
      <c r="AV8705" s="6"/>
      <c r="AW8705" s="6"/>
      <c r="AX8705" s="6"/>
      <c r="AY8705" s="6"/>
      <c r="AZ8705" s="6" t="s">
        <v>12761</v>
      </c>
      <c r="BA8705" s="6" t="s">
        <v>20420</v>
      </c>
      <c r="BB8705" s="6" t="s">
        <v>12762</v>
      </c>
      <c r="BC8705" s="6" t="s">
        <v>20421</v>
      </c>
      <c r="BD8705" s="6" t="s">
        <v>1086</v>
      </c>
      <c r="BE8705" s="7">
        <v>120</v>
      </c>
      <c r="BF8705" s="8">
        <v>44144</v>
      </c>
      <c r="BG8705" s="6"/>
      <c r="BH8705" s="6"/>
      <c r="BI8705" s="6"/>
      <c r="BJ8705" s="6"/>
      <c r="BK8705" s="6"/>
      <c r="BL8705" s="6"/>
      <c r="BM8705" s="6"/>
      <c r="BN8705" s="6"/>
      <c r="BO8705" s="6"/>
      <c r="BP8705" s="6"/>
      <c r="BQ8705" s="6"/>
      <c r="BR8705" s="6"/>
      <c r="BS8705" s="6"/>
      <c r="BT8705" s="6"/>
      <c r="BU8705" s="6"/>
      <c r="BV8705" s="6"/>
      <c r="BW8705" s="6"/>
      <c r="BX8705" s="6"/>
      <c r="BY8705" s="6"/>
      <c r="BZ8705" s="6"/>
      <c r="CA8705" s="6"/>
      <c r="CB8705" s="6"/>
      <c r="CC8705" s="6"/>
      <c r="CD8705" s="6"/>
      <c r="CE8705" s="6"/>
      <c r="CF8705" s="6"/>
      <c r="CG8705" s="6"/>
      <c r="CH8705" s="6"/>
    </row>
    <row r="8706" ht="15.15" hidden="1" spans="1:86">
      <c r="A8706" s="4">
        <v>44155.9734953704</v>
      </c>
      <c r="B8706" s="5" t="s">
        <v>192</v>
      </c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  <c r="AV8706" s="6"/>
      <c r="AW8706" s="6"/>
      <c r="AX8706" s="6"/>
      <c r="AY8706" s="6"/>
      <c r="AZ8706" s="6" t="s">
        <v>1065</v>
      </c>
      <c r="BA8706" s="6" t="s">
        <v>20422</v>
      </c>
      <c r="BB8706" s="6" t="s">
        <v>1066</v>
      </c>
      <c r="BC8706" s="6" t="s">
        <v>20030</v>
      </c>
      <c r="BD8706" s="6" t="s">
        <v>1086</v>
      </c>
      <c r="BE8706" s="7">
        <v>120</v>
      </c>
      <c r="BF8706" s="8">
        <v>44144</v>
      </c>
      <c r="BG8706" s="6"/>
      <c r="BH8706" s="6"/>
      <c r="BI8706" s="6"/>
      <c r="BJ8706" s="6"/>
      <c r="BK8706" s="6"/>
      <c r="BL8706" s="6"/>
      <c r="BM8706" s="6"/>
      <c r="BN8706" s="6"/>
      <c r="BO8706" s="6"/>
      <c r="BP8706" s="6"/>
      <c r="BQ8706" s="6"/>
      <c r="BR8706" s="6"/>
      <c r="BS8706" s="6"/>
      <c r="BT8706" s="6"/>
      <c r="BU8706" s="6"/>
      <c r="BV8706" s="6"/>
      <c r="BW8706" s="6"/>
      <c r="BX8706" s="6"/>
      <c r="BY8706" s="6"/>
      <c r="BZ8706" s="6"/>
      <c r="CA8706" s="6"/>
      <c r="CB8706" s="6"/>
      <c r="CC8706" s="6"/>
      <c r="CD8706" s="6"/>
      <c r="CE8706" s="6"/>
      <c r="CF8706" s="6"/>
      <c r="CG8706" s="6"/>
      <c r="CH8706" s="6"/>
    </row>
    <row r="8707" ht="15.15" hidden="1" spans="1:86">
      <c r="A8707" s="4">
        <v>44155.9742939815</v>
      </c>
      <c r="B8707" s="5" t="s">
        <v>192</v>
      </c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  <c r="AV8707" s="6"/>
      <c r="AW8707" s="6"/>
      <c r="AX8707" s="6"/>
      <c r="AY8707" s="6"/>
      <c r="AZ8707" s="6" t="s">
        <v>5474</v>
      </c>
      <c r="BA8707" s="7">
        <v>9111975261</v>
      </c>
      <c r="BB8707" s="6" t="s">
        <v>20423</v>
      </c>
      <c r="BC8707" s="6" t="s">
        <v>20424</v>
      </c>
      <c r="BD8707" s="6" t="s">
        <v>20425</v>
      </c>
      <c r="BE8707" s="7">
        <v>120</v>
      </c>
      <c r="BF8707" s="8">
        <v>44144</v>
      </c>
      <c r="BG8707" s="6"/>
      <c r="BH8707" s="6"/>
      <c r="BI8707" s="6"/>
      <c r="BJ8707" s="6"/>
      <c r="BK8707" s="6"/>
      <c r="BL8707" s="6"/>
      <c r="BM8707" s="6"/>
      <c r="BN8707" s="6"/>
      <c r="BO8707" s="6"/>
      <c r="BP8707" s="6"/>
      <c r="BQ8707" s="6"/>
      <c r="BR8707" s="6"/>
      <c r="BS8707" s="6"/>
      <c r="BT8707" s="6"/>
      <c r="BU8707" s="6"/>
      <c r="BV8707" s="6"/>
      <c r="BW8707" s="6"/>
      <c r="BX8707" s="6"/>
      <c r="BY8707" s="6"/>
      <c r="BZ8707" s="6"/>
      <c r="CA8707" s="6"/>
      <c r="CB8707" s="6"/>
      <c r="CC8707" s="6"/>
      <c r="CD8707" s="6"/>
      <c r="CE8707" s="6"/>
      <c r="CF8707" s="6"/>
      <c r="CG8707" s="6"/>
      <c r="CH8707" s="6"/>
    </row>
    <row r="8708" ht="15.15" hidden="1" spans="1:86">
      <c r="A8708" s="4">
        <v>44155.9752314815</v>
      </c>
      <c r="B8708" s="5" t="s">
        <v>192</v>
      </c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6"/>
      <c r="AX8708" s="6"/>
      <c r="AY8708" s="6"/>
      <c r="AZ8708" s="6" t="s">
        <v>20426</v>
      </c>
      <c r="BA8708" s="7">
        <v>9119107</v>
      </c>
      <c r="BB8708" s="6" t="s">
        <v>20427</v>
      </c>
      <c r="BC8708" s="6" t="s">
        <v>20428</v>
      </c>
      <c r="BD8708" s="6" t="s">
        <v>1086</v>
      </c>
      <c r="BE8708" s="7">
        <v>120</v>
      </c>
      <c r="BF8708" s="8">
        <v>44144</v>
      </c>
      <c r="BG8708" s="6"/>
      <c r="BH8708" s="6"/>
      <c r="BI8708" s="6"/>
      <c r="BJ8708" s="6"/>
      <c r="BK8708" s="6"/>
      <c r="BL8708" s="6"/>
      <c r="BM8708" s="6"/>
      <c r="BN8708" s="6"/>
      <c r="BO8708" s="6"/>
      <c r="BP8708" s="6"/>
      <c r="BQ8708" s="6"/>
      <c r="BR8708" s="6"/>
      <c r="BS8708" s="6"/>
      <c r="BT8708" s="6"/>
      <c r="BU8708" s="6"/>
      <c r="BV8708" s="6"/>
      <c r="BW8708" s="6"/>
      <c r="BX8708" s="6"/>
      <c r="BY8708" s="6"/>
      <c r="BZ8708" s="6"/>
      <c r="CA8708" s="6"/>
      <c r="CB8708" s="6"/>
      <c r="CC8708" s="6"/>
      <c r="CD8708" s="6"/>
      <c r="CE8708" s="6"/>
      <c r="CF8708" s="6"/>
      <c r="CG8708" s="6"/>
      <c r="CH8708" s="6"/>
    </row>
    <row r="8709" ht="15.15" hidden="1" spans="1:86">
      <c r="A8709" s="4">
        <v>44155.9760648148</v>
      </c>
      <c r="B8709" s="5" t="s">
        <v>192</v>
      </c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6"/>
      <c r="AV8709" s="6"/>
      <c r="AW8709" s="6"/>
      <c r="AX8709" s="6"/>
      <c r="AY8709" s="6"/>
      <c r="AZ8709" s="6" t="s">
        <v>16576</v>
      </c>
      <c r="BA8709" s="7">
        <v>9533477673</v>
      </c>
      <c r="BB8709" s="6" t="s">
        <v>20429</v>
      </c>
      <c r="BC8709" s="6" t="s">
        <v>16579</v>
      </c>
      <c r="BD8709" s="6" t="s">
        <v>20430</v>
      </c>
      <c r="BE8709" s="7">
        <v>101</v>
      </c>
      <c r="BF8709" s="8">
        <v>44144</v>
      </c>
      <c r="BG8709" s="6"/>
      <c r="BH8709" s="6"/>
      <c r="BI8709" s="6"/>
      <c r="BJ8709" s="6"/>
      <c r="BK8709" s="6"/>
      <c r="BL8709" s="6"/>
      <c r="BM8709" s="6"/>
      <c r="BN8709" s="6"/>
      <c r="BO8709" s="6"/>
      <c r="BP8709" s="6"/>
      <c r="BQ8709" s="6"/>
      <c r="BR8709" s="6"/>
      <c r="BS8709" s="6"/>
      <c r="BT8709" s="6"/>
      <c r="BU8709" s="6"/>
      <c r="BV8709" s="6"/>
      <c r="BW8709" s="6"/>
      <c r="BX8709" s="6"/>
      <c r="BY8709" s="6"/>
      <c r="BZ8709" s="6"/>
      <c r="CA8709" s="6"/>
      <c r="CB8709" s="6"/>
      <c r="CC8709" s="6"/>
      <c r="CD8709" s="6"/>
      <c r="CE8709" s="6"/>
      <c r="CF8709" s="6"/>
      <c r="CG8709" s="6"/>
      <c r="CH8709" s="6"/>
    </row>
    <row r="8710" ht="15.15" hidden="1" spans="1:86">
      <c r="A8710" s="4">
        <v>44155.9767361111</v>
      </c>
      <c r="B8710" s="5" t="s">
        <v>192</v>
      </c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  <c r="AV8710" s="6"/>
      <c r="AW8710" s="6"/>
      <c r="AX8710" s="6"/>
      <c r="AY8710" s="6"/>
      <c r="AZ8710" s="6" t="s">
        <v>20431</v>
      </c>
      <c r="BA8710" s="6" t="s">
        <v>20432</v>
      </c>
      <c r="BB8710" s="6" t="s">
        <v>20433</v>
      </c>
      <c r="BC8710" s="6" t="s">
        <v>20434</v>
      </c>
      <c r="BD8710" s="6" t="s">
        <v>1086</v>
      </c>
      <c r="BE8710" s="7">
        <v>101</v>
      </c>
      <c r="BF8710" s="8">
        <v>44144</v>
      </c>
      <c r="BG8710" s="6"/>
      <c r="BH8710" s="6"/>
      <c r="BI8710" s="6"/>
      <c r="BJ8710" s="6"/>
      <c r="BK8710" s="6"/>
      <c r="BL8710" s="6"/>
      <c r="BM8710" s="6"/>
      <c r="BN8710" s="6"/>
      <c r="BO8710" s="6"/>
      <c r="BP8710" s="6"/>
      <c r="BQ8710" s="6"/>
      <c r="BR8710" s="6"/>
      <c r="BS8710" s="6"/>
      <c r="BT8710" s="6"/>
      <c r="BU8710" s="6"/>
      <c r="BV8710" s="6"/>
      <c r="BW8710" s="6"/>
      <c r="BX8710" s="6"/>
      <c r="BY8710" s="6"/>
      <c r="BZ8710" s="6"/>
      <c r="CA8710" s="6"/>
      <c r="CB8710" s="6"/>
      <c r="CC8710" s="6"/>
      <c r="CD8710" s="6"/>
      <c r="CE8710" s="6"/>
      <c r="CF8710" s="6"/>
      <c r="CG8710" s="6"/>
      <c r="CH8710" s="6"/>
    </row>
    <row r="8711" ht="15.15" hidden="1" spans="1:86">
      <c r="A8711" s="4">
        <v>44155.9776388889</v>
      </c>
      <c r="B8711" s="5" t="s">
        <v>192</v>
      </c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6"/>
      <c r="AV8711" s="6"/>
      <c r="AW8711" s="6"/>
      <c r="AX8711" s="6"/>
      <c r="AY8711" s="6"/>
      <c r="AZ8711" s="6" t="s">
        <v>20435</v>
      </c>
      <c r="BA8711" s="7">
        <v>9219126879</v>
      </c>
      <c r="BB8711" s="6" t="s">
        <v>20436</v>
      </c>
      <c r="BC8711" s="6" t="s">
        <v>20437</v>
      </c>
      <c r="BD8711" s="6" t="s">
        <v>1086</v>
      </c>
      <c r="BE8711" s="7">
        <v>101</v>
      </c>
      <c r="BF8711" s="8">
        <v>44144</v>
      </c>
      <c r="BG8711" s="6"/>
      <c r="BH8711" s="6"/>
      <c r="BI8711" s="6"/>
      <c r="BJ8711" s="6"/>
      <c r="BK8711" s="6"/>
      <c r="BL8711" s="6"/>
      <c r="BM8711" s="6"/>
      <c r="BN8711" s="6"/>
      <c r="BO8711" s="6"/>
      <c r="BP8711" s="6"/>
      <c r="BQ8711" s="6"/>
      <c r="BR8711" s="6"/>
      <c r="BS8711" s="6"/>
      <c r="BT8711" s="6"/>
      <c r="BU8711" s="6"/>
      <c r="BV8711" s="6"/>
      <c r="BW8711" s="6"/>
      <c r="BX8711" s="6"/>
      <c r="BY8711" s="6"/>
      <c r="BZ8711" s="6"/>
      <c r="CA8711" s="6"/>
      <c r="CB8711" s="6"/>
      <c r="CC8711" s="6"/>
      <c r="CD8711" s="6"/>
      <c r="CE8711" s="6"/>
      <c r="CF8711" s="6"/>
      <c r="CG8711" s="6"/>
      <c r="CH8711" s="6"/>
    </row>
    <row r="8712" ht="15.15" hidden="1" spans="1:86">
      <c r="A8712" s="4">
        <v>44155.9783449074</v>
      </c>
      <c r="B8712" s="5" t="s">
        <v>192</v>
      </c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  <c r="AV8712" s="6"/>
      <c r="AW8712" s="6"/>
      <c r="AX8712" s="6"/>
      <c r="AY8712" s="6"/>
      <c r="AZ8712" s="6" t="s">
        <v>20438</v>
      </c>
      <c r="BA8712" s="6" t="s">
        <v>20439</v>
      </c>
      <c r="BB8712" s="6" t="s">
        <v>20440</v>
      </c>
      <c r="BC8712" s="6" t="s">
        <v>20441</v>
      </c>
      <c r="BD8712" s="6" t="s">
        <v>1086</v>
      </c>
      <c r="BE8712" s="7">
        <v>101</v>
      </c>
      <c r="BF8712" s="8">
        <v>44144</v>
      </c>
      <c r="BG8712" s="6"/>
      <c r="BH8712" s="6"/>
      <c r="BI8712" s="6"/>
      <c r="BJ8712" s="6"/>
      <c r="BK8712" s="6"/>
      <c r="BL8712" s="6"/>
      <c r="BM8712" s="6"/>
      <c r="BN8712" s="6"/>
      <c r="BO8712" s="6"/>
      <c r="BP8712" s="6"/>
      <c r="BQ8712" s="6"/>
      <c r="BR8712" s="6"/>
      <c r="BS8712" s="6"/>
      <c r="BT8712" s="6"/>
      <c r="BU8712" s="6"/>
      <c r="BV8712" s="6"/>
      <c r="BW8712" s="6"/>
      <c r="BX8712" s="6"/>
      <c r="BY8712" s="6"/>
      <c r="BZ8712" s="6"/>
      <c r="CA8712" s="6"/>
      <c r="CB8712" s="6"/>
      <c r="CC8712" s="6"/>
      <c r="CD8712" s="6"/>
      <c r="CE8712" s="6"/>
      <c r="CF8712" s="6"/>
      <c r="CG8712" s="6"/>
      <c r="CH8712" s="6"/>
    </row>
    <row r="8713" ht="15.15" hidden="1" spans="1:86">
      <c r="A8713" s="4">
        <v>44155.9790509259</v>
      </c>
      <c r="B8713" s="5" t="s">
        <v>192</v>
      </c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6"/>
      <c r="AV8713" s="6"/>
      <c r="AW8713" s="6"/>
      <c r="AX8713" s="6"/>
      <c r="AY8713" s="6"/>
      <c r="AZ8713" s="6" t="s">
        <v>20442</v>
      </c>
      <c r="BA8713" s="7">
        <v>9516562354</v>
      </c>
      <c r="BB8713" s="6" t="s">
        <v>20443</v>
      </c>
      <c r="BC8713" s="6" t="s">
        <v>20444</v>
      </c>
      <c r="BD8713" s="6" t="s">
        <v>1086</v>
      </c>
      <c r="BE8713" s="7">
        <v>101</v>
      </c>
      <c r="BF8713" s="8">
        <v>44144</v>
      </c>
      <c r="BG8713" s="6"/>
      <c r="BH8713" s="6"/>
      <c r="BI8713" s="6"/>
      <c r="BJ8713" s="6"/>
      <c r="BK8713" s="6"/>
      <c r="BL8713" s="6"/>
      <c r="BM8713" s="6"/>
      <c r="BN8713" s="6"/>
      <c r="BO8713" s="6"/>
      <c r="BP8713" s="6"/>
      <c r="BQ8713" s="6"/>
      <c r="BR8713" s="6"/>
      <c r="BS8713" s="6"/>
      <c r="BT8713" s="6"/>
      <c r="BU8713" s="6"/>
      <c r="BV8713" s="6"/>
      <c r="BW8713" s="6"/>
      <c r="BX8713" s="6"/>
      <c r="BY8713" s="6"/>
      <c r="BZ8713" s="6"/>
      <c r="CA8713" s="6"/>
      <c r="CB8713" s="6"/>
      <c r="CC8713" s="6"/>
      <c r="CD8713" s="6"/>
      <c r="CE8713" s="6"/>
      <c r="CF8713" s="6"/>
      <c r="CG8713" s="6"/>
      <c r="CH8713" s="6"/>
    </row>
    <row r="8714" ht="15.15" hidden="1" spans="1:86">
      <c r="A8714" s="4">
        <v>44155.9799652778</v>
      </c>
      <c r="B8714" s="5" t="s">
        <v>192</v>
      </c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  <c r="AV8714" s="6"/>
      <c r="AW8714" s="6"/>
      <c r="AX8714" s="6"/>
      <c r="AY8714" s="6"/>
      <c r="AZ8714" s="6" t="s">
        <v>871</v>
      </c>
      <c r="BA8714" s="7">
        <v>9110067940</v>
      </c>
      <c r="BB8714" s="6" t="s">
        <v>20445</v>
      </c>
      <c r="BC8714" s="6" t="s">
        <v>5189</v>
      </c>
      <c r="BD8714" s="6" t="s">
        <v>20446</v>
      </c>
      <c r="BE8714" s="7">
        <v>101</v>
      </c>
      <c r="BF8714" s="8">
        <v>44144</v>
      </c>
      <c r="BG8714" s="6"/>
      <c r="BH8714" s="6"/>
      <c r="BI8714" s="6"/>
      <c r="BJ8714" s="6"/>
      <c r="BK8714" s="6"/>
      <c r="BL8714" s="6"/>
      <c r="BM8714" s="6"/>
      <c r="BN8714" s="6"/>
      <c r="BO8714" s="6"/>
      <c r="BP8714" s="6"/>
      <c r="BQ8714" s="6"/>
      <c r="BR8714" s="6"/>
      <c r="BS8714" s="6"/>
      <c r="BT8714" s="6"/>
      <c r="BU8714" s="6"/>
      <c r="BV8714" s="6"/>
      <c r="BW8714" s="6"/>
      <c r="BX8714" s="6"/>
      <c r="BY8714" s="6"/>
      <c r="BZ8714" s="6"/>
      <c r="CA8714" s="6"/>
      <c r="CB8714" s="6"/>
      <c r="CC8714" s="6"/>
      <c r="CD8714" s="6"/>
      <c r="CE8714" s="6"/>
      <c r="CF8714" s="6"/>
      <c r="CG8714" s="6"/>
      <c r="CH8714" s="6"/>
    </row>
    <row r="8715" ht="15.15" spans="1:86">
      <c r="A8715" s="4">
        <v>44156.0424074074</v>
      </c>
      <c r="B8715" s="5" t="s">
        <v>11</v>
      </c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  <c r="AV8715" s="6"/>
      <c r="AW8715" s="6"/>
      <c r="AX8715" s="6"/>
      <c r="AY8715" s="6"/>
      <c r="AZ8715" s="6"/>
      <c r="BA8715" s="6"/>
      <c r="BB8715" s="6"/>
      <c r="BC8715" s="6"/>
      <c r="BD8715" s="6"/>
      <c r="BE8715" s="6"/>
      <c r="BF8715" s="6"/>
      <c r="BG8715" s="6"/>
      <c r="BH8715" s="6"/>
      <c r="BI8715" s="6"/>
      <c r="BJ8715" s="6"/>
      <c r="BK8715" s="6"/>
      <c r="BL8715" s="6"/>
      <c r="BM8715" s="6"/>
      <c r="BN8715" s="6"/>
      <c r="BO8715" s="6" t="s">
        <v>20447</v>
      </c>
      <c r="BP8715" s="7">
        <v>89052252538</v>
      </c>
      <c r="BQ8715" s="6" t="s">
        <v>20448</v>
      </c>
      <c r="BR8715" s="6" t="s">
        <v>20449</v>
      </c>
      <c r="BS8715" s="6" t="s">
        <v>2731</v>
      </c>
      <c r="BT8715" s="7">
        <v>2</v>
      </c>
      <c r="BU8715" s="8">
        <v>44155</v>
      </c>
      <c r="BV8715" s="6"/>
      <c r="BW8715" s="6"/>
      <c r="BX8715" s="6"/>
      <c r="BY8715" s="6"/>
      <c r="BZ8715" s="6"/>
      <c r="CA8715" s="6"/>
      <c r="CB8715" s="6"/>
      <c r="CC8715" s="6"/>
      <c r="CD8715" s="6"/>
      <c r="CE8715" s="6"/>
      <c r="CF8715" s="6"/>
      <c r="CG8715" s="6"/>
      <c r="CH8715" s="6"/>
    </row>
    <row r="8716" ht="15.15" hidden="1" spans="1:86">
      <c r="A8716" s="4">
        <v>44156.1164467593</v>
      </c>
      <c r="B8716" s="6" t="s">
        <v>15</v>
      </c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 t="s">
        <v>20450</v>
      </c>
      <c r="AF8716" s="6">
        <v>79897688250</v>
      </c>
      <c r="AG8716" s="6" t="s">
        <v>20451</v>
      </c>
      <c r="AH8716" s="6" t="s">
        <v>20452</v>
      </c>
      <c r="AI8716" s="6" t="s">
        <v>3305</v>
      </c>
      <c r="AJ8716" s="7">
        <v>133</v>
      </c>
      <c r="AK8716" s="6" t="s">
        <v>26</v>
      </c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  <c r="AV8716" s="6"/>
      <c r="AW8716" s="6"/>
      <c r="AX8716" s="6"/>
      <c r="AY8716" s="6"/>
      <c r="AZ8716" s="6"/>
      <c r="BA8716" s="6"/>
      <c r="BB8716" s="6"/>
      <c r="BC8716" s="6"/>
      <c r="BD8716" s="6"/>
      <c r="BE8716" s="6"/>
      <c r="BF8716" s="6"/>
      <c r="BG8716" s="6"/>
      <c r="BH8716" s="6"/>
      <c r="BI8716" s="6"/>
      <c r="BJ8716" s="6"/>
      <c r="BK8716" s="6"/>
      <c r="BL8716" s="6"/>
      <c r="BM8716" s="6"/>
      <c r="BN8716" s="6"/>
      <c r="BO8716" s="6"/>
      <c r="BP8716" s="6"/>
      <c r="BQ8716" s="6"/>
      <c r="BR8716" s="6"/>
      <c r="BS8716" s="6"/>
      <c r="BT8716" s="6"/>
      <c r="BU8716" s="6"/>
      <c r="BV8716" s="6"/>
      <c r="BW8716" s="6"/>
      <c r="BX8716" s="6"/>
      <c r="BY8716" s="6"/>
      <c r="BZ8716" s="6"/>
      <c r="CA8716" s="6"/>
      <c r="CB8716" s="6"/>
      <c r="CC8716" s="6"/>
      <c r="CD8716" s="6"/>
      <c r="CE8716" s="6"/>
      <c r="CF8716" s="6"/>
      <c r="CG8716" s="6"/>
      <c r="CH8716" s="6"/>
    </row>
    <row r="8717" ht="15.15" hidden="1" spans="1:86">
      <c r="A8717" s="4">
        <v>44156.332337963</v>
      </c>
      <c r="B8717" s="5" t="s">
        <v>169</v>
      </c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 t="s">
        <v>1250</v>
      </c>
      <c r="Y8717" s="6">
        <v>79119332241</v>
      </c>
      <c r="Z8717" s="6"/>
      <c r="AA8717" s="6" t="s">
        <v>1252</v>
      </c>
      <c r="AB8717" s="6" t="s">
        <v>1021</v>
      </c>
      <c r="AC8717" s="7">
        <v>103</v>
      </c>
      <c r="AD8717" s="8">
        <v>44150</v>
      </c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6"/>
      <c r="AV8717" s="6"/>
      <c r="AW8717" s="6"/>
      <c r="AX8717" s="6"/>
      <c r="AY8717" s="6"/>
      <c r="AZ8717" s="6"/>
      <c r="BA8717" s="6"/>
      <c r="BB8717" s="6"/>
      <c r="BC8717" s="6"/>
      <c r="BD8717" s="6"/>
      <c r="BE8717" s="6"/>
      <c r="BF8717" s="6"/>
      <c r="BG8717" s="6"/>
      <c r="BH8717" s="6"/>
      <c r="BI8717" s="6"/>
      <c r="BJ8717" s="6"/>
      <c r="BK8717" s="6"/>
      <c r="BL8717" s="6"/>
      <c r="BM8717" s="6"/>
      <c r="BN8717" s="6"/>
      <c r="BO8717" s="6"/>
      <c r="BP8717" s="6"/>
      <c r="BQ8717" s="6"/>
      <c r="BR8717" s="6"/>
      <c r="BS8717" s="6"/>
      <c r="BT8717" s="6"/>
      <c r="BU8717" s="6"/>
      <c r="BV8717" s="6"/>
      <c r="BW8717" s="6"/>
      <c r="BX8717" s="6"/>
      <c r="BY8717" s="6"/>
      <c r="BZ8717" s="6"/>
      <c r="CA8717" s="6"/>
      <c r="CB8717" s="6"/>
      <c r="CC8717" s="6"/>
      <c r="CD8717" s="6"/>
      <c r="CE8717" s="6"/>
      <c r="CF8717" s="6"/>
      <c r="CG8717" s="6"/>
      <c r="CH8717" s="6"/>
    </row>
    <row r="8718" ht="15.15" hidden="1" spans="1:86">
      <c r="A8718" s="4">
        <v>44156.4036574074</v>
      </c>
      <c r="B8718" s="5" t="s">
        <v>169</v>
      </c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 t="s">
        <v>5714</v>
      </c>
      <c r="Y8718" s="6" t="s">
        <v>5715</v>
      </c>
      <c r="Z8718" s="6" t="s">
        <v>5716</v>
      </c>
      <c r="AA8718" s="6" t="s">
        <v>5717</v>
      </c>
      <c r="AB8718" s="6" t="s">
        <v>5718</v>
      </c>
      <c r="AC8718" s="7">
        <v>102</v>
      </c>
      <c r="AD8718" s="7" t="s">
        <v>4142</v>
      </c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6"/>
      <c r="AX8718" s="6"/>
      <c r="AY8718" s="6"/>
      <c r="AZ8718" s="6"/>
      <c r="BA8718" s="6"/>
      <c r="BB8718" s="6"/>
      <c r="BC8718" s="6"/>
      <c r="BD8718" s="6"/>
      <c r="BE8718" s="6"/>
      <c r="BF8718" s="6"/>
      <c r="BG8718" s="6"/>
      <c r="BH8718" s="6"/>
      <c r="BI8718" s="6"/>
      <c r="BJ8718" s="6"/>
      <c r="BK8718" s="6"/>
      <c r="BL8718" s="6"/>
      <c r="BM8718" s="6"/>
      <c r="BN8718" s="6"/>
      <c r="BO8718" s="6"/>
      <c r="BP8718" s="6"/>
      <c r="BQ8718" s="6"/>
      <c r="BR8718" s="6"/>
      <c r="BS8718" s="6"/>
      <c r="BT8718" s="6"/>
      <c r="BU8718" s="6"/>
      <c r="BV8718" s="6"/>
      <c r="BW8718" s="6"/>
      <c r="BX8718" s="6"/>
      <c r="BY8718" s="6"/>
      <c r="BZ8718" s="6"/>
      <c r="CA8718" s="6"/>
      <c r="CB8718" s="6"/>
      <c r="CC8718" s="6"/>
      <c r="CD8718" s="6"/>
      <c r="CE8718" s="6"/>
      <c r="CF8718" s="6"/>
      <c r="CG8718" s="6"/>
      <c r="CH8718" s="6"/>
    </row>
    <row r="8719" ht="15.15" hidden="1" spans="1:86">
      <c r="A8719" s="4">
        <v>44156.4676273148</v>
      </c>
      <c r="B8719" s="5" t="s">
        <v>65</v>
      </c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 t="s">
        <v>19045</v>
      </c>
      <c r="R8719" s="7">
        <v>89118394243</v>
      </c>
      <c r="S8719" s="6" t="s">
        <v>19046</v>
      </c>
      <c r="T8719" s="6" t="s">
        <v>19157</v>
      </c>
      <c r="U8719" s="6" t="s">
        <v>4020</v>
      </c>
      <c r="V8719" s="6">
        <v>2</v>
      </c>
      <c r="W8719" s="8">
        <v>41700</v>
      </c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  <c r="AV8719" s="6"/>
      <c r="AW8719" s="6"/>
      <c r="AX8719" s="6"/>
      <c r="AY8719" s="6"/>
      <c r="AZ8719" s="6"/>
      <c r="BA8719" s="6"/>
      <c r="BB8719" s="6"/>
      <c r="BC8719" s="6"/>
      <c r="BD8719" s="6"/>
      <c r="BE8719" s="6"/>
      <c r="BF8719" s="6"/>
      <c r="BG8719" s="6"/>
      <c r="BH8719" s="6"/>
      <c r="BI8719" s="6"/>
      <c r="BJ8719" s="6"/>
      <c r="BK8719" s="6"/>
      <c r="BL8719" s="6"/>
      <c r="BM8719" s="6"/>
      <c r="BN8719" s="6"/>
      <c r="BO8719" s="6"/>
      <c r="BP8719" s="6"/>
      <c r="BQ8719" s="6"/>
      <c r="BR8719" s="6"/>
      <c r="BS8719" s="6"/>
      <c r="BT8719" s="6"/>
      <c r="BU8719" s="6"/>
      <c r="BV8719" s="6"/>
      <c r="BW8719" s="6"/>
      <c r="BX8719" s="6"/>
      <c r="BY8719" s="6"/>
      <c r="BZ8719" s="6"/>
      <c r="CA8719" s="6"/>
      <c r="CB8719" s="6"/>
      <c r="CC8719" s="6"/>
      <c r="CD8719" s="6"/>
      <c r="CE8719" s="6"/>
      <c r="CF8719" s="6"/>
      <c r="CG8719" s="6"/>
      <c r="CH8719" s="6"/>
    </row>
    <row r="8720" ht="15.15" spans="1:86">
      <c r="A8720" s="4">
        <v>44156.468287037</v>
      </c>
      <c r="B8720" s="5" t="s">
        <v>11</v>
      </c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  <c r="AV8720" s="6"/>
      <c r="AW8720" s="6"/>
      <c r="AX8720" s="6"/>
      <c r="AY8720" s="6"/>
      <c r="AZ8720" s="6"/>
      <c r="BA8720" s="6"/>
      <c r="BB8720" s="6"/>
      <c r="BC8720" s="6"/>
      <c r="BD8720" s="6"/>
      <c r="BE8720" s="6"/>
      <c r="BF8720" s="6"/>
      <c r="BG8720" s="6"/>
      <c r="BH8720" s="6"/>
      <c r="BI8720" s="6"/>
      <c r="BJ8720" s="6"/>
      <c r="BK8720" s="6"/>
      <c r="BL8720" s="6"/>
      <c r="BM8720" s="6"/>
      <c r="BN8720" s="6"/>
      <c r="BO8720" s="6" t="s">
        <v>20453</v>
      </c>
      <c r="BP8720" s="6">
        <v>79219666664</v>
      </c>
      <c r="BQ8720" s="6" t="s">
        <v>20454</v>
      </c>
      <c r="BR8720" s="6" t="s">
        <v>20455</v>
      </c>
      <c r="BS8720" s="6" t="s">
        <v>378</v>
      </c>
      <c r="BT8720" s="7">
        <v>232</v>
      </c>
      <c r="BU8720" s="8">
        <v>44155</v>
      </c>
      <c r="BV8720" s="6"/>
      <c r="BW8720" s="6"/>
      <c r="BX8720" s="6"/>
      <c r="BY8720" s="6"/>
      <c r="BZ8720" s="6"/>
      <c r="CA8720" s="6"/>
      <c r="CB8720" s="6"/>
      <c r="CC8720" s="6"/>
      <c r="CD8720" s="6"/>
      <c r="CE8720" s="6"/>
      <c r="CF8720" s="6"/>
      <c r="CG8720" s="6"/>
      <c r="CH8720" s="6"/>
    </row>
    <row r="8721" ht="15.15" spans="1:86">
      <c r="A8721" s="4">
        <v>44156.5482638889</v>
      </c>
      <c r="B8721" s="5" t="s">
        <v>11</v>
      </c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6"/>
      <c r="AV8721" s="6"/>
      <c r="AW8721" s="6"/>
      <c r="AX8721" s="6"/>
      <c r="AY8721" s="6"/>
      <c r="AZ8721" s="6"/>
      <c r="BA8721" s="6"/>
      <c r="BB8721" s="6"/>
      <c r="BC8721" s="6"/>
      <c r="BD8721" s="6"/>
      <c r="BE8721" s="6"/>
      <c r="BF8721" s="6"/>
      <c r="BG8721" s="6"/>
      <c r="BH8721" s="6"/>
      <c r="BI8721" s="6"/>
      <c r="BJ8721" s="6"/>
      <c r="BK8721" s="6"/>
      <c r="BL8721" s="6"/>
      <c r="BM8721" s="6"/>
      <c r="BN8721" s="6"/>
      <c r="BO8721" s="6" t="s">
        <v>20456</v>
      </c>
      <c r="BP8721" s="7">
        <v>89117689382</v>
      </c>
      <c r="BQ8721" s="6" t="s">
        <v>20457</v>
      </c>
      <c r="BR8721" s="6" t="s">
        <v>20458</v>
      </c>
      <c r="BS8721" s="6" t="s">
        <v>20459</v>
      </c>
      <c r="BT8721" s="7">
        <v>174</v>
      </c>
      <c r="BU8721" s="8">
        <v>40503</v>
      </c>
      <c r="BV8721" s="6"/>
      <c r="BW8721" s="6"/>
      <c r="BX8721" s="6"/>
      <c r="BY8721" s="6"/>
      <c r="BZ8721" s="6"/>
      <c r="CA8721" s="6"/>
      <c r="CB8721" s="6"/>
      <c r="CC8721" s="6"/>
      <c r="CD8721" s="6"/>
      <c r="CE8721" s="6"/>
      <c r="CF8721" s="6"/>
      <c r="CG8721" s="6"/>
      <c r="CH8721" s="6"/>
    </row>
    <row r="8722" ht="15.15" hidden="1" spans="1:86">
      <c r="A8722" s="4">
        <v>44156.5487037037</v>
      </c>
      <c r="B8722" s="5" t="s">
        <v>65</v>
      </c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 t="s">
        <v>20460</v>
      </c>
      <c r="R8722" s="6">
        <v>79119195624</v>
      </c>
      <c r="S8722" s="6" t="s">
        <v>20461</v>
      </c>
      <c r="T8722" s="6" t="s">
        <v>20462</v>
      </c>
      <c r="U8722" s="6" t="s">
        <v>414</v>
      </c>
      <c r="V8722" s="7">
        <v>1</v>
      </c>
      <c r="W8722" s="8">
        <v>44156</v>
      </c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6"/>
      <c r="AV8722" s="6"/>
      <c r="AW8722" s="6"/>
      <c r="AX8722" s="6"/>
      <c r="AY8722" s="6"/>
      <c r="AZ8722" s="6"/>
      <c r="BA8722" s="6"/>
      <c r="BB8722" s="6"/>
      <c r="BC8722" s="6"/>
      <c r="BD8722" s="6"/>
      <c r="BE8722" s="6"/>
      <c r="BF8722" s="6"/>
      <c r="BG8722" s="6"/>
      <c r="BH8722" s="6"/>
      <c r="BI8722" s="6"/>
      <c r="BJ8722" s="6"/>
      <c r="BK8722" s="6"/>
      <c r="BL8722" s="6"/>
      <c r="BM8722" s="6"/>
      <c r="BN8722" s="6"/>
      <c r="BO8722" s="6"/>
      <c r="BP8722" s="6"/>
      <c r="BQ8722" s="6"/>
      <c r="BR8722" s="6"/>
      <c r="BS8722" s="6"/>
      <c r="BT8722" s="6"/>
      <c r="BU8722" s="6"/>
      <c r="BV8722" s="6"/>
      <c r="BW8722" s="6"/>
      <c r="BX8722" s="6"/>
      <c r="BY8722" s="6"/>
      <c r="BZ8722" s="6"/>
      <c r="CA8722" s="6"/>
      <c r="CB8722" s="6"/>
      <c r="CC8722" s="6"/>
      <c r="CD8722" s="6"/>
      <c r="CE8722" s="6"/>
      <c r="CF8722" s="6"/>
      <c r="CG8722" s="6"/>
      <c r="CH8722" s="6"/>
    </row>
    <row r="8723" ht="15.15" spans="1:86">
      <c r="A8723" s="4">
        <v>44156.5561921296</v>
      </c>
      <c r="B8723" s="5" t="s">
        <v>11</v>
      </c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6"/>
      <c r="AV8723" s="6"/>
      <c r="AW8723" s="6"/>
      <c r="AX8723" s="6"/>
      <c r="AY8723" s="6"/>
      <c r="AZ8723" s="6"/>
      <c r="BA8723" s="6"/>
      <c r="BB8723" s="6"/>
      <c r="BC8723" s="6"/>
      <c r="BD8723" s="6"/>
      <c r="BE8723" s="6"/>
      <c r="BF8723" s="6"/>
      <c r="BG8723" s="6"/>
      <c r="BH8723" s="6"/>
      <c r="BI8723" s="6"/>
      <c r="BJ8723" s="6"/>
      <c r="BK8723" s="6"/>
      <c r="BL8723" s="6"/>
      <c r="BM8723" s="6"/>
      <c r="BN8723" s="6"/>
      <c r="BO8723" s="6" t="s">
        <v>20463</v>
      </c>
      <c r="BP8723" s="7">
        <v>89217560652</v>
      </c>
      <c r="BQ8723" s="6" t="s">
        <v>20464</v>
      </c>
      <c r="BR8723" s="6" t="s">
        <v>20465</v>
      </c>
      <c r="BS8723" s="6" t="s">
        <v>10680</v>
      </c>
      <c r="BT8723" s="7">
        <v>174</v>
      </c>
      <c r="BU8723" s="8">
        <v>44156</v>
      </c>
      <c r="BV8723" s="6"/>
      <c r="BW8723" s="6"/>
      <c r="BX8723" s="6"/>
      <c r="BY8723" s="6"/>
      <c r="BZ8723" s="6"/>
      <c r="CA8723" s="6"/>
      <c r="CB8723" s="6"/>
      <c r="CC8723" s="6"/>
      <c r="CD8723" s="6"/>
      <c r="CE8723" s="6"/>
      <c r="CF8723" s="6"/>
      <c r="CG8723" s="6"/>
      <c r="CH8723" s="6"/>
    </row>
    <row r="8724" ht="15.15" spans="1:86">
      <c r="A8724" s="4">
        <v>44156.5772106481</v>
      </c>
      <c r="B8724" s="5" t="s">
        <v>11</v>
      </c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6"/>
      <c r="AV8724" s="6"/>
      <c r="AW8724" s="6"/>
      <c r="AX8724" s="6"/>
      <c r="AY8724" s="6"/>
      <c r="AZ8724" s="6"/>
      <c r="BA8724" s="6"/>
      <c r="BB8724" s="6"/>
      <c r="BC8724" s="6"/>
      <c r="BD8724" s="6"/>
      <c r="BE8724" s="6"/>
      <c r="BF8724" s="6"/>
      <c r="BG8724" s="6"/>
      <c r="BH8724" s="6"/>
      <c r="BI8724" s="6"/>
      <c r="BJ8724" s="6"/>
      <c r="BK8724" s="6"/>
      <c r="BL8724" s="6"/>
      <c r="BM8724" s="6"/>
      <c r="BN8724" s="6"/>
      <c r="BO8724" s="6" t="s">
        <v>9305</v>
      </c>
      <c r="BP8724" s="7">
        <v>89111282080</v>
      </c>
      <c r="BQ8724" s="6" t="s">
        <v>9307</v>
      </c>
      <c r="BR8724" s="6" t="s">
        <v>20466</v>
      </c>
      <c r="BS8724" s="6" t="s">
        <v>10680</v>
      </c>
      <c r="BT8724" s="7">
        <v>174</v>
      </c>
      <c r="BU8724" s="8">
        <v>44156</v>
      </c>
      <c r="BV8724" s="6"/>
      <c r="BW8724" s="6"/>
      <c r="BX8724" s="6"/>
      <c r="BY8724" s="6"/>
      <c r="BZ8724" s="6"/>
      <c r="CA8724" s="6"/>
      <c r="CB8724" s="6"/>
      <c r="CC8724" s="6"/>
      <c r="CD8724" s="6"/>
      <c r="CE8724" s="6"/>
      <c r="CF8724" s="6"/>
      <c r="CG8724" s="6"/>
      <c r="CH8724" s="6"/>
    </row>
    <row r="8725" ht="15.15" spans="1:86">
      <c r="A8725" s="4">
        <v>44156.5789930556</v>
      </c>
      <c r="B8725" s="5" t="s">
        <v>11</v>
      </c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  <c r="AU8725" s="6"/>
      <c r="AV8725" s="6"/>
      <c r="AW8725" s="6"/>
      <c r="AX8725" s="6"/>
      <c r="AY8725" s="6"/>
      <c r="AZ8725" s="6"/>
      <c r="BA8725" s="6"/>
      <c r="BB8725" s="6"/>
      <c r="BC8725" s="6"/>
      <c r="BD8725" s="6"/>
      <c r="BE8725" s="6"/>
      <c r="BF8725" s="6"/>
      <c r="BG8725" s="6"/>
      <c r="BH8725" s="6"/>
      <c r="BI8725" s="6"/>
      <c r="BJ8725" s="6"/>
      <c r="BK8725" s="6"/>
      <c r="BL8725" s="6"/>
      <c r="BM8725" s="6"/>
      <c r="BN8725" s="6"/>
      <c r="BO8725" s="6" t="s">
        <v>20467</v>
      </c>
      <c r="BP8725" s="6">
        <v>79500349669</v>
      </c>
      <c r="BQ8725" s="6" t="s">
        <v>20468</v>
      </c>
      <c r="BR8725" s="6" t="s">
        <v>20469</v>
      </c>
      <c r="BS8725" s="6" t="s">
        <v>10680</v>
      </c>
      <c r="BT8725" s="7">
        <v>174</v>
      </c>
      <c r="BU8725" s="8">
        <v>44156</v>
      </c>
      <c r="BV8725" s="6"/>
      <c r="BW8725" s="6"/>
      <c r="BX8725" s="6"/>
      <c r="BY8725" s="6"/>
      <c r="BZ8725" s="6"/>
      <c r="CA8725" s="6"/>
      <c r="CB8725" s="6"/>
      <c r="CC8725" s="6"/>
      <c r="CD8725" s="6"/>
      <c r="CE8725" s="6"/>
      <c r="CF8725" s="6"/>
      <c r="CG8725" s="6"/>
      <c r="CH8725" s="6"/>
    </row>
    <row r="8726" ht="15.15" spans="1:86">
      <c r="A8726" s="4">
        <v>44156.5792824074</v>
      </c>
      <c r="B8726" s="5" t="s">
        <v>11</v>
      </c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6"/>
      <c r="AV8726" s="6"/>
      <c r="AW8726" s="6"/>
      <c r="AX8726" s="6"/>
      <c r="AY8726" s="6"/>
      <c r="AZ8726" s="6"/>
      <c r="BA8726" s="6"/>
      <c r="BB8726" s="6"/>
      <c r="BC8726" s="6"/>
      <c r="BD8726" s="6"/>
      <c r="BE8726" s="6"/>
      <c r="BF8726" s="6"/>
      <c r="BG8726" s="6"/>
      <c r="BH8726" s="6"/>
      <c r="BI8726" s="6"/>
      <c r="BJ8726" s="6"/>
      <c r="BK8726" s="6"/>
      <c r="BL8726" s="6"/>
      <c r="BM8726" s="6"/>
      <c r="BN8726" s="6"/>
      <c r="BO8726" s="6" t="s">
        <v>14323</v>
      </c>
      <c r="BP8726" s="7">
        <v>89217923442</v>
      </c>
      <c r="BQ8726" s="6" t="s">
        <v>20470</v>
      </c>
      <c r="BR8726" s="6" t="s">
        <v>20471</v>
      </c>
      <c r="BS8726" s="6" t="s">
        <v>10680</v>
      </c>
      <c r="BT8726" s="7">
        <v>174</v>
      </c>
      <c r="BU8726" s="8">
        <v>44155</v>
      </c>
      <c r="BV8726" s="6"/>
      <c r="BW8726" s="6"/>
      <c r="BX8726" s="6"/>
      <c r="BY8726" s="6"/>
      <c r="BZ8726" s="6"/>
      <c r="CA8726" s="6"/>
      <c r="CB8726" s="6"/>
      <c r="CC8726" s="6"/>
      <c r="CD8726" s="6"/>
      <c r="CE8726" s="6"/>
      <c r="CF8726" s="6"/>
      <c r="CG8726" s="6"/>
      <c r="CH8726" s="6"/>
    </row>
    <row r="8727" ht="15.15" spans="1:86">
      <c r="A8727" s="4">
        <v>44156.5797106481</v>
      </c>
      <c r="B8727" s="5" t="s">
        <v>11</v>
      </c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6"/>
      <c r="AV8727" s="6"/>
      <c r="AW8727" s="6"/>
      <c r="AX8727" s="6"/>
      <c r="AY8727" s="6"/>
      <c r="AZ8727" s="6"/>
      <c r="BA8727" s="6"/>
      <c r="BB8727" s="6"/>
      <c r="BC8727" s="6"/>
      <c r="BD8727" s="6"/>
      <c r="BE8727" s="6"/>
      <c r="BF8727" s="6"/>
      <c r="BG8727" s="6"/>
      <c r="BH8727" s="6"/>
      <c r="BI8727" s="6"/>
      <c r="BJ8727" s="6"/>
      <c r="BK8727" s="6"/>
      <c r="BL8727" s="6"/>
      <c r="BM8727" s="6"/>
      <c r="BN8727" s="6"/>
      <c r="BO8727" s="6" t="s">
        <v>20472</v>
      </c>
      <c r="BP8727" s="7">
        <v>89217458037</v>
      </c>
      <c r="BQ8727" s="6" t="s">
        <v>20473</v>
      </c>
      <c r="BR8727" s="6" t="s">
        <v>20474</v>
      </c>
      <c r="BS8727" s="6" t="s">
        <v>10680</v>
      </c>
      <c r="BT8727" s="7">
        <v>174</v>
      </c>
      <c r="BU8727" s="8">
        <v>44156</v>
      </c>
      <c r="BV8727" s="6"/>
      <c r="BW8727" s="6"/>
      <c r="BX8727" s="6"/>
      <c r="BY8727" s="6"/>
      <c r="BZ8727" s="6"/>
      <c r="CA8727" s="6"/>
      <c r="CB8727" s="6"/>
      <c r="CC8727" s="6"/>
      <c r="CD8727" s="6"/>
      <c r="CE8727" s="6"/>
      <c r="CF8727" s="6"/>
      <c r="CG8727" s="6"/>
      <c r="CH8727" s="6"/>
    </row>
    <row r="8728" ht="15.15" hidden="1" spans="1:86">
      <c r="A8728" s="4">
        <v>44156.5865856481</v>
      </c>
      <c r="B8728" s="6" t="s">
        <v>80</v>
      </c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6"/>
      <c r="AX8728" s="6"/>
      <c r="AY8728" s="6"/>
      <c r="AZ8728" s="6"/>
      <c r="BA8728" s="6"/>
      <c r="BB8728" s="6"/>
      <c r="BC8728" s="6"/>
      <c r="BD8728" s="6"/>
      <c r="BE8728" s="6"/>
      <c r="BF8728" s="6"/>
      <c r="BG8728" s="6" t="s">
        <v>5481</v>
      </c>
      <c r="BH8728" s="6">
        <v>79119188538</v>
      </c>
      <c r="BI8728" s="6" t="s">
        <v>5482</v>
      </c>
      <c r="BJ8728" s="6" t="s">
        <v>20336</v>
      </c>
      <c r="BK8728" s="6" t="s">
        <v>5483</v>
      </c>
      <c r="BL8728" s="6" t="s">
        <v>19740</v>
      </c>
      <c r="BM8728" s="7">
        <v>155</v>
      </c>
      <c r="BN8728" s="6" t="s">
        <v>20</v>
      </c>
      <c r="BO8728" s="6"/>
      <c r="BP8728" s="6"/>
      <c r="BQ8728" s="6"/>
      <c r="BR8728" s="6"/>
      <c r="BS8728" s="6"/>
      <c r="BT8728" s="6"/>
      <c r="BU8728" s="6"/>
      <c r="BV8728" s="6"/>
      <c r="BW8728" s="6"/>
      <c r="BX8728" s="6"/>
      <c r="BY8728" s="6"/>
      <c r="BZ8728" s="6"/>
      <c r="CA8728" s="6"/>
      <c r="CB8728" s="6"/>
      <c r="CC8728" s="6"/>
      <c r="CD8728" s="6"/>
      <c r="CE8728" s="6"/>
      <c r="CF8728" s="6"/>
      <c r="CG8728" s="6"/>
      <c r="CH8728" s="6"/>
    </row>
    <row r="8729" ht="15.15" spans="1:86">
      <c r="A8729" s="4">
        <v>44156.6185416667</v>
      </c>
      <c r="B8729" s="5" t="s">
        <v>11</v>
      </c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  <c r="AU8729" s="6"/>
      <c r="AV8729" s="6"/>
      <c r="AW8729" s="6"/>
      <c r="AX8729" s="6"/>
      <c r="AY8729" s="6"/>
      <c r="AZ8729" s="6"/>
      <c r="BA8729" s="6"/>
      <c r="BB8729" s="6"/>
      <c r="BC8729" s="6"/>
      <c r="BD8729" s="6"/>
      <c r="BE8729" s="6"/>
      <c r="BF8729" s="6"/>
      <c r="BG8729" s="6"/>
      <c r="BH8729" s="6"/>
      <c r="BI8729" s="6"/>
      <c r="BJ8729" s="6"/>
      <c r="BK8729" s="6"/>
      <c r="BL8729" s="6"/>
      <c r="BM8729" s="6"/>
      <c r="BN8729" s="6"/>
      <c r="BO8729" s="6" t="s">
        <v>12486</v>
      </c>
      <c r="BP8729" s="7">
        <v>9110182321</v>
      </c>
      <c r="BQ8729" s="6" t="s">
        <v>12487</v>
      </c>
      <c r="BR8729" s="6" t="s">
        <v>12488</v>
      </c>
      <c r="BS8729" s="6" t="s">
        <v>20415</v>
      </c>
      <c r="BT8729" s="6" t="s">
        <v>20415</v>
      </c>
      <c r="BU8729" s="8">
        <v>44154</v>
      </c>
      <c r="BV8729" s="6"/>
      <c r="BW8729" s="6"/>
      <c r="BX8729" s="6"/>
      <c r="BY8729" s="6"/>
      <c r="BZ8729" s="6"/>
      <c r="CA8729" s="6"/>
      <c r="CB8729" s="6"/>
      <c r="CC8729" s="6"/>
      <c r="CD8729" s="6"/>
      <c r="CE8729" s="6"/>
      <c r="CF8729" s="6"/>
      <c r="CG8729" s="6"/>
      <c r="CH8729" s="6"/>
    </row>
    <row r="8730" ht="15.15" hidden="1" spans="1:86">
      <c r="A8730" s="4">
        <v>44156.631875</v>
      </c>
      <c r="B8730" s="5" t="s">
        <v>65</v>
      </c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 t="s">
        <v>18121</v>
      </c>
      <c r="R8730" s="6" t="s">
        <v>18122</v>
      </c>
      <c r="S8730" s="6" t="s">
        <v>18123</v>
      </c>
      <c r="T8730" s="6" t="s">
        <v>18124</v>
      </c>
      <c r="U8730" s="6" t="s">
        <v>414</v>
      </c>
      <c r="V8730" s="7">
        <v>402</v>
      </c>
      <c r="W8730" s="8">
        <v>40542</v>
      </c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6"/>
      <c r="AV8730" s="6"/>
      <c r="AW8730" s="6"/>
      <c r="AX8730" s="6"/>
      <c r="AY8730" s="6"/>
      <c r="AZ8730" s="6"/>
      <c r="BA8730" s="6"/>
      <c r="BB8730" s="6"/>
      <c r="BC8730" s="6"/>
      <c r="BD8730" s="6"/>
      <c r="BE8730" s="6"/>
      <c r="BF8730" s="6"/>
      <c r="BG8730" s="6"/>
      <c r="BH8730" s="6"/>
      <c r="BI8730" s="6"/>
      <c r="BJ8730" s="6"/>
      <c r="BK8730" s="6"/>
      <c r="BL8730" s="6"/>
      <c r="BM8730" s="6"/>
      <c r="BN8730" s="6"/>
      <c r="BO8730" s="6"/>
      <c r="BP8730" s="6"/>
      <c r="BQ8730" s="6"/>
      <c r="BR8730" s="6"/>
      <c r="BS8730" s="6"/>
      <c r="BT8730" s="6"/>
      <c r="BU8730" s="6"/>
      <c r="BV8730" s="6"/>
      <c r="BW8730" s="6"/>
      <c r="BX8730" s="6"/>
      <c r="BY8730" s="6"/>
      <c r="BZ8730" s="6"/>
      <c r="CA8730" s="6"/>
      <c r="CB8730" s="6"/>
      <c r="CC8730" s="6"/>
      <c r="CD8730" s="6"/>
      <c r="CE8730" s="6"/>
      <c r="CF8730" s="6"/>
      <c r="CG8730" s="6"/>
      <c r="CH8730" s="6"/>
    </row>
    <row r="8731" ht="15.15" hidden="1" spans="1:86">
      <c r="A8731" s="4">
        <v>44156.6419791667</v>
      </c>
      <c r="B8731" s="5" t="s">
        <v>192</v>
      </c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  <c r="AU8731" s="6"/>
      <c r="AV8731" s="6"/>
      <c r="AW8731" s="6"/>
      <c r="AX8731" s="6"/>
      <c r="AY8731" s="6"/>
      <c r="AZ8731" s="6" t="s">
        <v>15056</v>
      </c>
      <c r="BA8731" s="7">
        <v>89817773558</v>
      </c>
      <c r="BB8731" s="6" t="s">
        <v>20475</v>
      </c>
      <c r="BC8731" s="6" t="s">
        <v>20476</v>
      </c>
      <c r="BD8731" s="6" t="s">
        <v>773</v>
      </c>
      <c r="BE8731" s="7">
        <v>101</v>
      </c>
      <c r="BF8731" s="8">
        <v>44155</v>
      </c>
      <c r="BG8731" s="6"/>
      <c r="BH8731" s="6"/>
      <c r="BI8731" s="6"/>
      <c r="BJ8731" s="6"/>
      <c r="BK8731" s="6"/>
      <c r="BL8731" s="6"/>
      <c r="BM8731" s="6"/>
      <c r="BN8731" s="6"/>
      <c r="BO8731" s="6"/>
      <c r="BP8731" s="6"/>
      <c r="BQ8731" s="6"/>
      <c r="BR8731" s="6"/>
      <c r="BS8731" s="6"/>
      <c r="BT8731" s="6"/>
      <c r="BU8731" s="6"/>
      <c r="BV8731" s="6"/>
      <c r="BW8731" s="6"/>
      <c r="BX8731" s="6"/>
      <c r="BY8731" s="6"/>
      <c r="BZ8731" s="6"/>
      <c r="CA8731" s="6"/>
      <c r="CB8731" s="6"/>
      <c r="CC8731" s="6"/>
      <c r="CD8731" s="6"/>
      <c r="CE8731" s="6"/>
      <c r="CF8731" s="6"/>
      <c r="CG8731" s="6"/>
      <c r="CH8731" s="6"/>
    </row>
    <row r="8732" ht="15.15" hidden="1" spans="1:86">
      <c r="A8732" s="4">
        <v>44156.6509143518</v>
      </c>
      <c r="B8732" s="6" t="s">
        <v>80</v>
      </c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6"/>
      <c r="AV8732" s="6"/>
      <c r="AW8732" s="6"/>
      <c r="AX8732" s="6"/>
      <c r="AY8732" s="6"/>
      <c r="AZ8732" s="6"/>
      <c r="BA8732" s="6"/>
      <c r="BB8732" s="6"/>
      <c r="BC8732" s="6"/>
      <c r="BD8732" s="6"/>
      <c r="BE8732" s="6"/>
      <c r="BF8732" s="6"/>
      <c r="BG8732" s="6" t="s">
        <v>3781</v>
      </c>
      <c r="BH8732" s="7">
        <v>89219355581</v>
      </c>
      <c r="BI8732" s="6" t="s">
        <v>3782</v>
      </c>
      <c r="BJ8732" s="6" t="s">
        <v>20477</v>
      </c>
      <c r="BK8732" s="6" t="s">
        <v>20478</v>
      </c>
      <c r="BL8732" s="6" t="s">
        <v>1147</v>
      </c>
      <c r="BM8732" s="7">
        <v>119</v>
      </c>
      <c r="BN8732" s="6" t="s">
        <v>26</v>
      </c>
      <c r="BO8732" s="6"/>
      <c r="BP8732" s="6"/>
      <c r="BQ8732" s="6"/>
      <c r="BR8732" s="6"/>
      <c r="BS8732" s="6"/>
      <c r="BT8732" s="6"/>
      <c r="BU8732" s="6"/>
      <c r="BV8732" s="6"/>
      <c r="BW8732" s="6"/>
      <c r="BX8732" s="6"/>
      <c r="BY8732" s="6"/>
      <c r="BZ8732" s="6"/>
      <c r="CA8732" s="6"/>
      <c r="CB8732" s="6"/>
      <c r="CC8732" s="6"/>
      <c r="CD8732" s="6"/>
      <c r="CE8732" s="6"/>
      <c r="CF8732" s="6"/>
      <c r="CG8732" s="6"/>
      <c r="CH8732" s="6"/>
    </row>
    <row r="8733" ht="15.15" hidden="1" spans="1:86">
      <c r="A8733" s="4">
        <v>44156.6682407407</v>
      </c>
      <c r="B8733" s="5" t="s">
        <v>169</v>
      </c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 t="s">
        <v>20479</v>
      </c>
      <c r="Y8733" s="7">
        <v>89216512637</v>
      </c>
      <c r="Z8733" s="6" t="s">
        <v>20480</v>
      </c>
      <c r="AA8733" s="6" t="s">
        <v>17888</v>
      </c>
      <c r="AB8733" s="6" t="s">
        <v>2001</v>
      </c>
      <c r="AC8733" s="7">
        <v>305</v>
      </c>
      <c r="AD8733" s="8">
        <v>44156</v>
      </c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  <c r="AU8733" s="6"/>
      <c r="AV8733" s="6"/>
      <c r="AW8733" s="6"/>
      <c r="AX8733" s="6"/>
      <c r="AY8733" s="6"/>
      <c r="AZ8733" s="6"/>
      <c r="BA8733" s="6"/>
      <c r="BB8733" s="6"/>
      <c r="BC8733" s="6"/>
      <c r="BD8733" s="6"/>
      <c r="BE8733" s="6"/>
      <c r="BF8733" s="6"/>
      <c r="BG8733" s="6"/>
      <c r="BH8733" s="6"/>
      <c r="BI8733" s="6"/>
      <c r="BJ8733" s="6"/>
      <c r="BK8733" s="6"/>
      <c r="BL8733" s="6"/>
      <c r="BM8733" s="6"/>
      <c r="BN8733" s="6"/>
      <c r="BO8733" s="6"/>
      <c r="BP8733" s="6"/>
      <c r="BQ8733" s="6"/>
      <c r="BR8733" s="6"/>
      <c r="BS8733" s="6"/>
      <c r="BT8733" s="6"/>
      <c r="BU8733" s="6"/>
      <c r="BV8733" s="6"/>
      <c r="BW8733" s="6"/>
      <c r="BX8733" s="6"/>
      <c r="BY8733" s="6"/>
      <c r="BZ8733" s="6"/>
      <c r="CA8733" s="6"/>
      <c r="CB8733" s="6"/>
      <c r="CC8733" s="6"/>
      <c r="CD8733" s="6"/>
      <c r="CE8733" s="6"/>
      <c r="CF8733" s="6"/>
      <c r="CG8733" s="6"/>
      <c r="CH8733" s="6"/>
    </row>
    <row r="8734" ht="15.15" hidden="1" spans="1:86">
      <c r="A8734" s="4">
        <v>44156.6691203704</v>
      </c>
      <c r="B8734" s="5" t="s">
        <v>169</v>
      </c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 t="s">
        <v>20479</v>
      </c>
      <c r="Y8734" s="7">
        <v>89216512637</v>
      </c>
      <c r="Z8734" s="6" t="s">
        <v>20480</v>
      </c>
      <c r="AA8734" s="6" t="s">
        <v>20481</v>
      </c>
      <c r="AB8734" s="6" t="s">
        <v>2001</v>
      </c>
      <c r="AC8734" s="7">
        <v>305</v>
      </c>
      <c r="AD8734" s="8">
        <v>44156</v>
      </c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6"/>
      <c r="AV8734" s="6"/>
      <c r="AW8734" s="6"/>
      <c r="AX8734" s="6"/>
      <c r="AY8734" s="6"/>
      <c r="AZ8734" s="6"/>
      <c r="BA8734" s="6"/>
      <c r="BB8734" s="6"/>
      <c r="BC8734" s="6"/>
      <c r="BD8734" s="6"/>
      <c r="BE8734" s="6"/>
      <c r="BF8734" s="6"/>
      <c r="BG8734" s="6"/>
      <c r="BH8734" s="6"/>
      <c r="BI8734" s="6"/>
      <c r="BJ8734" s="6"/>
      <c r="BK8734" s="6"/>
      <c r="BL8734" s="6"/>
      <c r="BM8734" s="6"/>
      <c r="BN8734" s="6"/>
      <c r="BO8734" s="6"/>
      <c r="BP8734" s="6"/>
      <c r="BQ8734" s="6"/>
      <c r="BR8734" s="6"/>
      <c r="BS8734" s="6"/>
      <c r="BT8734" s="6"/>
      <c r="BU8734" s="6"/>
      <c r="BV8734" s="6"/>
      <c r="BW8734" s="6"/>
      <c r="BX8734" s="6"/>
      <c r="BY8734" s="6"/>
      <c r="BZ8734" s="6"/>
      <c r="CA8734" s="6"/>
      <c r="CB8734" s="6"/>
      <c r="CC8734" s="6"/>
      <c r="CD8734" s="6"/>
      <c r="CE8734" s="6"/>
      <c r="CF8734" s="6"/>
      <c r="CG8734" s="6"/>
      <c r="CH8734" s="6"/>
    </row>
    <row r="8735" ht="15.15" hidden="1" spans="1:86">
      <c r="A8735" s="4">
        <v>44156.7634953704</v>
      </c>
      <c r="B8735" s="6" t="s">
        <v>80</v>
      </c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  <c r="AU8735" s="6"/>
      <c r="AV8735" s="6"/>
      <c r="AW8735" s="6"/>
      <c r="AX8735" s="6"/>
      <c r="AY8735" s="6"/>
      <c r="AZ8735" s="6"/>
      <c r="BA8735" s="6"/>
      <c r="BB8735" s="6"/>
      <c r="BC8735" s="6"/>
      <c r="BD8735" s="6"/>
      <c r="BE8735" s="6"/>
      <c r="BF8735" s="6"/>
      <c r="BG8735" s="6" t="s">
        <v>20482</v>
      </c>
      <c r="BH8735" s="7">
        <v>89112946305</v>
      </c>
      <c r="BI8735" s="6" t="s">
        <v>20483</v>
      </c>
      <c r="BJ8735" s="6" t="s">
        <v>20484</v>
      </c>
      <c r="BK8735" s="6" t="s">
        <v>20485</v>
      </c>
      <c r="BL8735" s="6" t="s">
        <v>17678</v>
      </c>
      <c r="BM8735" s="7">
        <v>108</v>
      </c>
      <c r="BN8735" s="6" t="s">
        <v>11801</v>
      </c>
      <c r="BO8735" s="6"/>
      <c r="BP8735" s="6"/>
      <c r="BQ8735" s="6"/>
      <c r="BR8735" s="6"/>
      <c r="BS8735" s="6"/>
      <c r="BT8735" s="6"/>
      <c r="BU8735" s="6"/>
      <c r="BV8735" s="6"/>
      <c r="BW8735" s="6"/>
      <c r="BX8735" s="6"/>
      <c r="BY8735" s="6"/>
      <c r="BZ8735" s="6"/>
      <c r="CA8735" s="6"/>
      <c r="CB8735" s="6"/>
      <c r="CC8735" s="6"/>
      <c r="CD8735" s="6"/>
      <c r="CE8735" s="6"/>
      <c r="CF8735" s="6"/>
      <c r="CG8735" s="6"/>
      <c r="CH8735" s="6"/>
    </row>
    <row r="8736" ht="15.15" hidden="1" spans="1:86">
      <c r="A8736" s="4">
        <v>44156.8078703704</v>
      </c>
      <c r="B8736" s="5" t="s">
        <v>65</v>
      </c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 t="s">
        <v>20486</v>
      </c>
      <c r="R8736" s="6">
        <v>79112466463</v>
      </c>
      <c r="S8736" s="6" t="s">
        <v>20487</v>
      </c>
      <c r="T8736" s="6" t="s">
        <v>20488</v>
      </c>
      <c r="U8736" s="6" t="s">
        <v>5462</v>
      </c>
      <c r="V8736" s="7">
        <v>301</v>
      </c>
      <c r="W8736" s="8">
        <v>44156</v>
      </c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6"/>
      <c r="AX8736" s="6"/>
      <c r="AY8736" s="6"/>
      <c r="AZ8736" s="6"/>
      <c r="BA8736" s="6"/>
      <c r="BB8736" s="6"/>
      <c r="BC8736" s="6"/>
      <c r="BD8736" s="6"/>
      <c r="BE8736" s="6"/>
      <c r="BF8736" s="6"/>
      <c r="BG8736" s="6"/>
      <c r="BH8736" s="6"/>
      <c r="BI8736" s="6"/>
      <c r="BJ8736" s="6"/>
      <c r="BK8736" s="6"/>
      <c r="BL8736" s="6"/>
      <c r="BM8736" s="6"/>
      <c r="BN8736" s="6"/>
      <c r="BO8736" s="6"/>
      <c r="BP8736" s="6"/>
      <c r="BQ8736" s="6"/>
      <c r="BR8736" s="6"/>
      <c r="BS8736" s="6"/>
      <c r="BT8736" s="6"/>
      <c r="BU8736" s="6"/>
      <c r="BV8736" s="6"/>
      <c r="BW8736" s="6"/>
      <c r="BX8736" s="6"/>
      <c r="BY8736" s="6"/>
      <c r="BZ8736" s="6"/>
      <c r="CA8736" s="6"/>
      <c r="CB8736" s="6"/>
      <c r="CC8736" s="6"/>
      <c r="CD8736" s="6"/>
      <c r="CE8736" s="6"/>
      <c r="CF8736" s="6"/>
      <c r="CG8736" s="6"/>
      <c r="CH8736" s="6"/>
    </row>
    <row r="8737" ht="15.15" spans="1:86">
      <c r="A8737" s="4">
        <v>44156.8748611111</v>
      </c>
      <c r="B8737" s="5" t="s">
        <v>11</v>
      </c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6"/>
      <c r="AV8737" s="6"/>
      <c r="AW8737" s="6"/>
      <c r="AX8737" s="6"/>
      <c r="AY8737" s="6"/>
      <c r="AZ8737" s="6"/>
      <c r="BA8737" s="6"/>
      <c r="BB8737" s="6"/>
      <c r="BC8737" s="6"/>
      <c r="BD8737" s="6"/>
      <c r="BE8737" s="6"/>
      <c r="BF8737" s="6"/>
      <c r="BG8737" s="6"/>
      <c r="BH8737" s="6"/>
      <c r="BI8737" s="6"/>
      <c r="BJ8737" s="6"/>
      <c r="BK8737" s="6"/>
      <c r="BL8737" s="6"/>
      <c r="BM8737" s="6"/>
      <c r="BN8737" s="6"/>
      <c r="BO8737" s="6" t="s">
        <v>20489</v>
      </c>
      <c r="BP8737" s="7">
        <v>89045179099</v>
      </c>
      <c r="BQ8737" s="6" t="s">
        <v>20490</v>
      </c>
      <c r="BR8737" s="6" t="s">
        <v>20491</v>
      </c>
      <c r="BS8737" s="6" t="s">
        <v>20492</v>
      </c>
      <c r="BT8737" s="7">
        <v>165</v>
      </c>
      <c r="BU8737" s="8">
        <v>44145</v>
      </c>
      <c r="BV8737" s="6"/>
      <c r="BW8737" s="6"/>
      <c r="BX8737" s="6"/>
      <c r="BY8737" s="6"/>
      <c r="BZ8737" s="6"/>
      <c r="CA8737" s="6"/>
      <c r="CB8737" s="6"/>
      <c r="CC8737" s="6"/>
      <c r="CD8737" s="6"/>
      <c r="CE8737" s="6"/>
      <c r="CF8737" s="6"/>
      <c r="CG8737" s="6"/>
      <c r="CH8737" s="6"/>
    </row>
    <row r="8738" ht="15.15" hidden="1" spans="1:86">
      <c r="A8738" s="4">
        <v>44156.8785648148</v>
      </c>
      <c r="B8738" s="6" t="s">
        <v>15</v>
      </c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 t="s">
        <v>20493</v>
      </c>
      <c r="AF8738" s="7">
        <v>89119436855</v>
      </c>
      <c r="AG8738" s="6" t="s">
        <v>20494</v>
      </c>
      <c r="AH8738" s="6" t="s">
        <v>20495</v>
      </c>
      <c r="AI8738" s="6" t="s">
        <v>20496</v>
      </c>
      <c r="AJ8738" s="7">
        <v>117</v>
      </c>
      <c r="AK8738" s="6" t="s">
        <v>1451</v>
      </c>
      <c r="AL8738" s="6"/>
      <c r="AM8738" s="6"/>
      <c r="AN8738" s="6"/>
      <c r="AO8738" s="6"/>
      <c r="AP8738" s="6"/>
      <c r="AQ8738" s="6"/>
      <c r="AR8738" s="6"/>
      <c r="AS8738" s="6"/>
      <c r="AT8738" s="6"/>
      <c r="AU8738" s="6"/>
      <c r="AV8738" s="6"/>
      <c r="AW8738" s="6"/>
      <c r="AX8738" s="6"/>
      <c r="AY8738" s="6"/>
      <c r="AZ8738" s="6"/>
      <c r="BA8738" s="6"/>
      <c r="BB8738" s="6"/>
      <c r="BC8738" s="6"/>
      <c r="BD8738" s="6"/>
      <c r="BE8738" s="6"/>
      <c r="BF8738" s="6"/>
      <c r="BG8738" s="6"/>
      <c r="BH8738" s="6"/>
      <c r="BI8738" s="6"/>
      <c r="BJ8738" s="6"/>
      <c r="BK8738" s="6"/>
      <c r="BL8738" s="6"/>
      <c r="BM8738" s="6"/>
      <c r="BN8738" s="6"/>
      <c r="BO8738" s="6"/>
      <c r="BP8738" s="6"/>
      <c r="BQ8738" s="6"/>
      <c r="BR8738" s="6"/>
      <c r="BS8738" s="6"/>
      <c r="BT8738" s="6"/>
      <c r="BU8738" s="6"/>
      <c r="BV8738" s="6"/>
      <c r="BW8738" s="6"/>
      <c r="BX8738" s="6"/>
      <c r="BY8738" s="6"/>
      <c r="BZ8738" s="6"/>
      <c r="CA8738" s="6"/>
      <c r="CB8738" s="6"/>
      <c r="CC8738" s="6"/>
      <c r="CD8738" s="6"/>
      <c r="CE8738" s="6"/>
      <c r="CF8738" s="6"/>
      <c r="CG8738" s="6"/>
      <c r="CH8738" s="6"/>
    </row>
    <row r="8739" ht="15.15" hidden="1" spans="1:86">
      <c r="A8739" s="4">
        <v>44156.9186805556</v>
      </c>
      <c r="B8739" s="6" t="s">
        <v>80</v>
      </c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  <c r="AU8739" s="6"/>
      <c r="AV8739" s="6"/>
      <c r="AW8739" s="6"/>
      <c r="AX8739" s="6"/>
      <c r="AY8739" s="6"/>
      <c r="AZ8739" s="6"/>
      <c r="BA8739" s="6"/>
      <c r="BB8739" s="6"/>
      <c r="BC8739" s="6"/>
      <c r="BD8739" s="6"/>
      <c r="BE8739" s="6"/>
      <c r="BF8739" s="6"/>
      <c r="BG8739" s="6" t="s">
        <v>16115</v>
      </c>
      <c r="BH8739" s="6">
        <v>79219285570</v>
      </c>
      <c r="BI8739" s="6" t="s">
        <v>16116</v>
      </c>
      <c r="BJ8739" s="6" t="s">
        <v>20497</v>
      </c>
      <c r="BK8739" s="6" t="s">
        <v>16117</v>
      </c>
      <c r="BL8739" s="6" t="s">
        <v>19866</v>
      </c>
      <c r="BM8739" s="7">
        <v>154</v>
      </c>
      <c r="BN8739" s="6" t="s">
        <v>1071</v>
      </c>
      <c r="BO8739" s="6"/>
      <c r="BP8739" s="6"/>
      <c r="BQ8739" s="6"/>
      <c r="BR8739" s="6"/>
      <c r="BS8739" s="6"/>
      <c r="BT8739" s="6"/>
      <c r="BU8739" s="6"/>
      <c r="BV8739" s="6"/>
      <c r="BW8739" s="6"/>
      <c r="BX8739" s="6"/>
      <c r="BY8739" s="6"/>
      <c r="BZ8739" s="6"/>
      <c r="CA8739" s="6"/>
      <c r="CB8739" s="6"/>
      <c r="CC8739" s="6"/>
      <c r="CD8739" s="6"/>
      <c r="CE8739" s="6"/>
      <c r="CF8739" s="6"/>
      <c r="CG8739" s="6"/>
      <c r="CH8739" s="6"/>
    </row>
    <row r="8740" ht="15.15" spans="1:86">
      <c r="A8740" s="4">
        <v>44157.0215972222</v>
      </c>
      <c r="B8740" s="5" t="s">
        <v>11</v>
      </c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6"/>
      <c r="AV8740" s="6"/>
      <c r="AW8740" s="6"/>
      <c r="AX8740" s="6"/>
      <c r="AY8740" s="6"/>
      <c r="AZ8740" s="6"/>
      <c r="BA8740" s="6"/>
      <c r="BB8740" s="6"/>
      <c r="BC8740" s="6"/>
      <c r="BD8740" s="6"/>
      <c r="BE8740" s="6"/>
      <c r="BF8740" s="6"/>
      <c r="BG8740" s="6"/>
      <c r="BH8740" s="6"/>
      <c r="BI8740" s="6"/>
      <c r="BJ8740" s="6"/>
      <c r="BK8740" s="6"/>
      <c r="BL8740" s="6"/>
      <c r="BM8740" s="6"/>
      <c r="BN8740" s="6"/>
      <c r="BO8740" s="6" t="s">
        <v>20498</v>
      </c>
      <c r="BP8740" s="6">
        <v>79119084678</v>
      </c>
      <c r="BQ8740" s="6" t="s">
        <v>20499</v>
      </c>
      <c r="BR8740" s="6" t="s">
        <v>20500</v>
      </c>
      <c r="BS8740" s="6" t="s">
        <v>20501</v>
      </c>
      <c r="BT8740" s="7">
        <v>316</v>
      </c>
      <c r="BU8740" s="8">
        <v>44157</v>
      </c>
      <c r="BV8740" s="6"/>
      <c r="BW8740" s="6"/>
      <c r="BX8740" s="6"/>
      <c r="BY8740" s="6"/>
      <c r="BZ8740" s="6"/>
      <c r="CA8740" s="6"/>
      <c r="CB8740" s="6"/>
      <c r="CC8740" s="6"/>
      <c r="CD8740" s="6"/>
      <c r="CE8740" s="6"/>
      <c r="CF8740" s="6"/>
      <c r="CG8740" s="6"/>
      <c r="CH8740" s="6"/>
    </row>
    <row r="8741" ht="15.15" spans="1:86">
      <c r="A8741" s="4">
        <v>44157.064212963</v>
      </c>
      <c r="B8741" s="5" t="s">
        <v>11</v>
      </c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6"/>
      <c r="AV8741" s="6"/>
      <c r="AW8741" s="6"/>
      <c r="AX8741" s="6"/>
      <c r="AY8741" s="6"/>
      <c r="AZ8741" s="6"/>
      <c r="BA8741" s="6"/>
      <c r="BB8741" s="6"/>
      <c r="BC8741" s="6"/>
      <c r="BD8741" s="6"/>
      <c r="BE8741" s="6"/>
      <c r="BF8741" s="6"/>
      <c r="BG8741" s="6"/>
      <c r="BH8741" s="6"/>
      <c r="BI8741" s="6"/>
      <c r="BJ8741" s="6"/>
      <c r="BK8741" s="6"/>
      <c r="BL8741" s="6"/>
      <c r="BM8741" s="6"/>
      <c r="BN8741" s="6"/>
      <c r="BO8741" s="6" t="s">
        <v>17652</v>
      </c>
      <c r="BP8741" s="6">
        <v>79112126233</v>
      </c>
      <c r="BQ8741" s="6" t="s">
        <v>20502</v>
      </c>
      <c r="BR8741" s="6" t="s">
        <v>17654</v>
      </c>
      <c r="BS8741" s="6" t="s">
        <v>10107</v>
      </c>
      <c r="BT8741" s="7">
        <v>136</v>
      </c>
      <c r="BU8741" s="8">
        <v>44157</v>
      </c>
      <c r="BV8741" s="6"/>
      <c r="BW8741" s="6"/>
      <c r="BX8741" s="6"/>
      <c r="BY8741" s="6"/>
      <c r="BZ8741" s="6"/>
      <c r="CA8741" s="6"/>
      <c r="CB8741" s="6"/>
      <c r="CC8741" s="6"/>
      <c r="CD8741" s="6"/>
      <c r="CE8741" s="6"/>
      <c r="CF8741" s="6"/>
      <c r="CG8741" s="6"/>
      <c r="CH8741" s="6"/>
    </row>
    <row r="8742" ht="15.15" spans="1:86">
      <c r="A8742" s="4">
        <v>44157.1563541667</v>
      </c>
      <c r="B8742" s="5" t="s">
        <v>11</v>
      </c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6"/>
      <c r="AV8742" s="6"/>
      <c r="AW8742" s="6"/>
      <c r="AX8742" s="6"/>
      <c r="AY8742" s="6"/>
      <c r="AZ8742" s="6"/>
      <c r="BA8742" s="6"/>
      <c r="BB8742" s="6"/>
      <c r="BC8742" s="6"/>
      <c r="BD8742" s="6"/>
      <c r="BE8742" s="6"/>
      <c r="BF8742" s="6"/>
      <c r="BG8742" s="6"/>
      <c r="BH8742" s="6"/>
      <c r="BI8742" s="6"/>
      <c r="BJ8742" s="6"/>
      <c r="BK8742" s="6"/>
      <c r="BL8742" s="6"/>
      <c r="BM8742" s="6"/>
      <c r="BN8742" s="6"/>
      <c r="BO8742" s="6" t="s">
        <v>17019</v>
      </c>
      <c r="BP8742" s="6" t="s">
        <v>20503</v>
      </c>
      <c r="BQ8742" s="6" t="s">
        <v>20504</v>
      </c>
      <c r="BR8742" s="6" t="s">
        <v>20505</v>
      </c>
      <c r="BS8742" s="6" t="s">
        <v>10354</v>
      </c>
      <c r="BT8742" s="7">
        <v>128</v>
      </c>
      <c r="BU8742" s="7" t="s">
        <v>20506</v>
      </c>
      <c r="BV8742" s="6"/>
      <c r="BW8742" s="6"/>
      <c r="BX8742" s="6"/>
      <c r="BY8742" s="6"/>
      <c r="BZ8742" s="6"/>
      <c r="CA8742" s="6"/>
      <c r="CB8742" s="6"/>
      <c r="CC8742" s="6"/>
      <c r="CD8742" s="6"/>
      <c r="CE8742" s="6"/>
      <c r="CF8742" s="6"/>
      <c r="CG8742" s="6"/>
      <c r="CH8742" s="6"/>
    </row>
    <row r="8743" ht="15.15" hidden="1" spans="1:86">
      <c r="A8743" s="4">
        <v>44157.4434606481</v>
      </c>
      <c r="B8743" s="6" t="s">
        <v>15</v>
      </c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 t="s">
        <v>15626</v>
      </c>
      <c r="AF8743" s="6" t="s">
        <v>20507</v>
      </c>
      <c r="AG8743" s="6" t="s">
        <v>20508</v>
      </c>
      <c r="AH8743" s="6" t="s">
        <v>15628</v>
      </c>
      <c r="AI8743" s="6" t="s">
        <v>20365</v>
      </c>
      <c r="AJ8743" s="6" t="s">
        <v>953</v>
      </c>
      <c r="AK8743" s="6" t="s">
        <v>26</v>
      </c>
      <c r="AL8743" s="6"/>
      <c r="AM8743" s="6"/>
      <c r="AN8743" s="6"/>
      <c r="AO8743" s="6"/>
      <c r="AP8743" s="6"/>
      <c r="AQ8743" s="6"/>
      <c r="AR8743" s="6"/>
      <c r="AS8743" s="6"/>
      <c r="AT8743" s="6"/>
      <c r="AU8743" s="6"/>
      <c r="AV8743" s="6"/>
      <c r="AW8743" s="6"/>
      <c r="AX8743" s="6"/>
      <c r="AY8743" s="6"/>
      <c r="AZ8743" s="6"/>
      <c r="BA8743" s="6"/>
      <c r="BB8743" s="6"/>
      <c r="BC8743" s="6"/>
      <c r="BD8743" s="6"/>
      <c r="BE8743" s="6"/>
      <c r="BF8743" s="6"/>
      <c r="BG8743" s="6"/>
      <c r="BH8743" s="6"/>
      <c r="BI8743" s="6"/>
      <c r="BJ8743" s="6"/>
      <c r="BK8743" s="6"/>
      <c r="BL8743" s="6"/>
      <c r="BM8743" s="6"/>
      <c r="BN8743" s="6"/>
      <c r="BO8743" s="6"/>
      <c r="BP8743" s="6"/>
      <c r="BQ8743" s="6"/>
      <c r="BR8743" s="6"/>
      <c r="BS8743" s="6"/>
      <c r="BT8743" s="6"/>
      <c r="BU8743" s="6"/>
      <c r="BV8743" s="6"/>
      <c r="BW8743" s="6"/>
      <c r="BX8743" s="6"/>
      <c r="BY8743" s="6"/>
      <c r="BZ8743" s="6"/>
      <c r="CA8743" s="6"/>
      <c r="CB8743" s="6"/>
      <c r="CC8743" s="6"/>
      <c r="CD8743" s="6"/>
      <c r="CE8743" s="6"/>
      <c r="CF8743" s="6"/>
      <c r="CG8743" s="6"/>
      <c r="CH8743" s="6"/>
    </row>
    <row r="8744" ht="15.15" hidden="1" spans="1:86">
      <c r="A8744" s="4">
        <v>44157.4738425926</v>
      </c>
      <c r="B8744" s="5" t="s">
        <v>27</v>
      </c>
      <c r="C8744" s="6"/>
      <c r="D8744" s="6"/>
      <c r="E8744" s="6"/>
      <c r="F8744" s="6"/>
      <c r="G8744" s="6"/>
      <c r="H8744" s="6"/>
      <c r="I8744" s="6"/>
      <c r="J8744" s="6" t="s">
        <v>8120</v>
      </c>
      <c r="K8744" s="7">
        <v>89219357565</v>
      </c>
      <c r="L8744" s="6" t="s">
        <v>8121</v>
      </c>
      <c r="M8744" s="6" t="s">
        <v>8122</v>
      </c>
      <c r="N8744" s="6" t="s">
        <v>3075</v>
      </c>
      <c r="O8744" s="6" t="s">
        <v>8123</v>
      </c>
      <c r="P8744" s="8">
        <v>44144</v>
      </c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  <c r="AV8744" s="6"/>
      <c r="AW8744" s="6"/>
      <c r="AX8744" s="6"/>
      <c r="AY8744" s="6"/>
      <c r="AZ8744" s="6"/>
      <c r="BA8744" s="6"/>
      <c r="BB8744" s="6"/>
      <c r="BC8744" s="6"/>
      <c r="BD8744" s="6"/>
      <c r="BE8744" s="6"/>
      <c r="BF8744" s="6"/>
      <c r="BG8744" s="6"/>
      <c r="BH8744" s="6"/>
      <c r="BI8744" s="6"/>
      <c r="BJ8744" s="6"/>
      <c r="BK8744" s="6"/>
      <c r="BL8744" s="6"/>
      <c r="BM8744" s="6"/>
      <c r="BN8744" s="6"/>
      <c r="BO8744" s="6"/>
      <c r="BP8744" s="6"/>
      <c r="BQ8744" s="6"/>
      <c r="BR8744" s="6"/>
      <c r="BS8744" s="6"/>
      <c r="BT8744" s="6"/>
      <c r="BU8744" s="6"/>
      <c r="BV8744" s="6"/>
      <c r="BW8744" s="6"/>
      <c r="BX8744" s="6"/>
      <c r="BY8744" s="6"/>
      <c r="BZ8744" s="6"/>
      <c r="CA8744" s="6"/>
      <c r="CB8744" s="6"/>
      <c r="CC8744" s="6"/>
      <c r="CD8744" s="6"/>
      <c r="CE8744" s="6"/>
      <c r="CF8744" s="6"/>
      <c r="CG8744" s="6"/>
      <c r="CH8744" s="6"/>
    </row>
    <row r="8745" ht="15.15" hidden="1" spans="1:86">
      <c r="A8745" s="4">
        <v>44157.5373611111</v>
      </c>
      <c r="B8745" s="5" t="s">
        <v>27</v>
      </c>
      <c r="C8745" s="6"/>
      <c r="D8745" s="6"/>
      <c r="E8745" s="6"/>
      <c r="F8745" s="6"/>
      <c r="G8745" s="6"/>
      <c r="H8745" s="6"/>
      <c r="I8745" s="6"/>
      <c r="J8745" s="6" t="s">
        <v>3152</v>
      </c>
      <c r="K8745" s="7">
        <v>89111285826</v>
      </c>
      <c r="L8745" s="6" t="s">
        <v>3153</v>
      </c>
      <c r="M8745" s="6" t="s">
        <v>3155</v>
      </c>
      <c r="N8745" s="6" t="s">
        <v>18669</v>
      </c>
      <c r="O8745" s="6" t="s">
        <v>958</v>
      </c>
      <c r="P8745" s="8">
        <v>44075</v>
      </c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6"/>
      <c r="AV8745" s="6"/>
      <c r="AW8745" s="6"/>
      <c r="AX8745" s="6"/>
      <c r="AY8745" s="6"/>
      <c r="AZ8745" s="6"/>
      <c r="BA8745" s="6"/>
      <c r="BB8745" s="6"/>
      <c r="BC8745" s="6"/>
      <c r="BD8745" s="6"/>
      <c r="BE8745" s="6"/>
      <c r="BF8745" s="6"/>
      <c r="BG8745" s="6"/>
      <c r="BH8745" s="6"/>
      <c r="BI8745" s="6"/>
      <c r="BJ8745" s="6"/>
      <c r="BK8745" s="6"/>
      <c r="BL8745" s="6"/>
      <c r="BM8745" s="6"/>
      <c r="BN8745" s="6"/>
      <c r="BO8745" s="6"/>
      <c r="BP8745" s="6"/>
      <c r="BQ8745" s="6"/>
      <c r="BR8745" s="6"/>
      <c r="BS8745" s="6"/>
      <c r="BT8745" s="6"/>
      <c r="BU8745" s="6"/>
      <c r="BV8745" s="6"/>
      <c r="BW8745" s="6"/>
      <c r="BX8745" s="6"/>
      <c r="BY8745" s="6"/>
      <c r="BZ8745" s="6"/>
      <c r="CA8745" s="6"/>
      <c r="CB8745" s="6"/>
      <c r="CC8745" s="6"/>
      <c r="CD8745" s="6"/>
      <c r="CE8745" s="6"/>
      <c r="CF8745" s="6"/>
      <c r="CG8745" s="6"/>
      <c r="CH8745" s="6"/>
    </row>
    <row r="8746" ht="15.15" spans="1:86">
      <c r="A8746" s="4">
        <v>44157.5570486111</v>
      </c>
      <c r="B8746" s="5" t="s">
        <v>11</v>
      </c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6"/>
      <c r="AX8746" s="6"/>
      <c r="AY8746" s="6"/>
      <c r="AZ8746" s="6"/>
      <c r="BA8746" s="6"/>
      <c r="BB8746" s="6"/>
      <c r="BC8746" s="6"/>
      <c r="BD8746" s="6"/>
      <c r="BE8746" s="6"/>
      <c r="BF8746" s="6"/>
      <c r="BG8746" s="6"/>
      <c r="BH8746" s="6"/>
      <c r="BI8746" s="6"/>
      <c r="BJ8746" s="6"/>
      <c r="BK8746" s="6"/>
      <c r="BL8746" s="6"/>
      <c r="BM8746" s="6"/>
      <c r="BN8746" s="6"/>
      <c r="BO8746" s="6" t="s">
        <v>8385</v>
      </c>
      <c r="BP8746" s="6">
        <v>79533417831</v>
      </c>
      <c r="BQ8746" s="6" t="s">
        <v>17208</v>
      </c>
      <c r="BR8746" s="6" t="s">
        <v>17209</v>
      </c>
      <c r="BS8746" s="6" t="s">
        <v>20509</v>
      </c>
      <c r="BT8746" s="7">
        <v>105</v>
      </c>
      <c r="BU8746" s="8">
        <v>44157</v>
      </c>
      <c r="BV8746" s="6"/>
      <c r="BW8746" s="6"/>
      <c r="BX8746" s="6"/>
      <c r="BY8746" s="6"/>
      <c r="BZ8746" s="6"/>
      <c r="CA8746" s="6"/>
      <c r="CB8746" s="6"/>
      <c r="CC8746" s="6"/>
      <c r="CD8746" s="6"/>
      <c r="CE8746" s="6"/>
      <c r="CF8746" s="6"/>
      <c r="CG8746" s="6"/>
      <c r="CH8746" s="6"/>
    </row>
    <row r="8747" ht="15.15" spans="1:86">
      <c r="A8747" s="4">
        <v>44157.5857291667</v>
      </c>
      <c r="B8747" s="5" t="s">
        <v>11</v>
      </c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  <c r="AV8747" s="6"/>
      <c r="AW8747" s="6"/>
      <c r="AX8747" s="6"/>
      <c r="AY8747" s="6"/>
      <c r="AZ8747" s="6"/>
      <c r="BA8747" s="6"/>
      <c r="BB8747" s="6"/>
      <c r="BC8747" s="6"/>
      <c r="BD8747" s="6"/>
      <c r="BE8747" s="6"/>
      <c r="BF8747" s="6"/>
      <c r="BG8747" s="6"/>
      <c r="BH8747" s="6"/>
      <c r="BI8747" s="6"/>
      <c r="BJ8747" s="6"/>
      <c r="BK8747" s="6"/>
      <c r="BL8747" s="6"/>
      <c r="BM8747" s="6"/>
      <c r="BN8747" s="6"/>
      <c r="BO8747" s="6" t="s">
        <v>20510</v>
      </c>
      <c r="BP8747" s="7">
        <v>89818032462</v>
      </c>
      <c r="BQ8747" s="6" t="s">
        <v>20511</v>
      </c>
      <c r="BR8747" s="6" t="s">
        <v>20512</v>
      </c>
      <c r="BS8747" s="6" t="s">
        <v>14137</v>
      </c>
      <c r="BT8747" s="7">
        <v>171</v>
      </c>
      <c r="BU8747" s="8">
        <v>44145</v>
      </c>
      <c r="BV8747" s="6"/>
      <c r="BW8747" s="6"/>
      <c r="BX8747" s="6"/>
      <c r="BY8747" s="6"/>
      <c r="BZ8747" s="6"/>
      <c r="CA8747" s="6"/>
      <c r="CB8747" s="6"/>
      <c r="CC8747" s="6"/>
      <c r="CD8747" s="6"/>
      <c r="CE8747" s="6"/>
      <c r="CF8747" s="6"/>
      <c r="CG8747" s="6"/>
      <c r="CH8747" s="6"/>
    </row>
    <row r="8748" ht="15.15" hidden="1" spans="1:86">
      <c r="A8748" s="4">
        <v>44157.6173958333</v>
      </c>
      <c r="B8748" s="5" t="s">
        <v>125</v>
      </c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 t="s">
        <v>20513</v>
      </c>
      <c r="AT8748" s="6">
        <v>79111190619</v>
      </c>
      <c r="AU8748" s="6" t="s">
        <v>20514</v>
      </c>
      <c r="AV8748" s="6" t="s">
        <v>20515</v>
      </c>
      <c r="AW8748" s="6" t="s">
        <v>5685</v>
      </c>
      <c r="AX8748" s="7">
        <v>302</v>
      </c>
      <c r="AY8748" s="8">
        <v>44148</v>
      </c>
      <c r="AZ8748" s="6"/>
      <c r="BA8748" s="6"/>
      <c r="BB8748" s="6"/>
      <c r="BC8748" s="6"/>
      <c r="BD8748" s="6"/>
      <c r="BE8748" s="6"/>
      <c r="BF8748" s="6"/>
      <c r="BG8748" s="6"/>
      <c r="BH8748" s="6"/>
      <c r="BI8748" s="6"/>
      <c r="BJ8748" s="6"/>
      <c r="BK8748" s="6"/>
      <c r="BL8748" s="6"/>
      <c r="BM8748" s="6"/>
      <c r="BN8748" s="6"/>
      <c r="BO8748" s="6"/>
      <c r="BP8748" s="6"/>
      <c r="BQ8748" s="6"/>
      <c r="BR8748" s="6"/>
      <c r="BS8748" s="6"/>
      <c r="BT8748" s="6"/>
      <c r="BU8748" s="6"/>
      <c r="BV8748" s="6"/>
      <c r="BW8748" s="6"/>
      <c r="BX8748" s="6"/>
      <c r="BY8748" s="6"/>
      <c r="BZ8748" s="6"/>
      <c r="CA8748" s="6"/>
      <c r="CB8748" s="6"/>
      <c r="CC8748" s="6"/>
      <c r="CD8748" s="6"/>
      <c r="CE8748" s="6"/>
      <c r="CF8748" s="6"/>
      <c r="CG8748" s="6"/>
      <c r="CH8748" s="6"/>
    </row>
    <row r="8749" ht="15.15" hidden="1" spans="1:86">
      <c r="A8749" s="4">
        <v>44157.6190972222</v>
      </c>
      <c r="B8749" s="6" t="s">
        <v>80</v>
      </c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6"/>
      <c r="AV8749" s="6"/>
      <c r="AW8749" s="6"/>
      <c r="AX8749" s="6"/>
      <c r="AY8749" s="6"/>
      <c r="AZ8749" s="6"/>
      <c r="BA8749" s="6"/>
      <c r="BB8749" s="6"/>
      <c r="BC8749" s="6"/>
      <c r="BD8749" s="6"/>
      <c r="BE8749" s="6"/>
      <c r="BF8749" s="6"/>
      <c r="BG8749" s="6" t="s">
        <v>20516</v>
      </c>
      <c r="BH8749" s="7">
        <v>89216309062</v>
      </c>
      <c r="BI8749" s="6" t="s">
        <v>20517</v>
      </c>
      <c r="BJ8749" s="6" t="s">
        <v>20518</v>
      </c>
      <c r="BK8749" s="6" t="s">
        <v>20519</v>
      </c>
      <c r="BL8749" s="6" t="s">
        <v>12820</v>
      </c>
      <c r="BM8749" s="7">
        <v>311</v>
      </c>
      <c r="BN8749" s="6" t="s">
        <v>20</v>
      </c>
      <c r="BO8749" s="6"/>
      <c r="BP8749" s="6"/>
      <c r="BQ8749" s="6"/>
      <c r="BR8749" s="6"/>
      <c r="BS8749" s="6"/>
      <c r="BT8749" s="6"/>
      <c r="BU8749" s="6"/>
      <c r="BV8749" s="6"/>
      <c r="BW8749" s="6"/>
      <c r="BX8749" s="6"/>
      <c r="BY8749" s="6"/>
      <c r="BZ8749" s="6"/>
      <c r="CA8749" s="6"/>
      <c r="CB8749" s="6"/>
      <c r="CC8749" s="6"/>
      <c r="CD8749" s="6"/>
      <c r="CE8749" s="6"/>
      <c r="CF8749" s="6"/>
      <c r="CG8749" s="6"/>
      <c r="CH8749" s="6"/>
    </row>
    <row r="8750" ht="15.15" hidden="1" spans="1:86">
      <c r="A8750" s="4">
        <v>44157.62</v>
      </c>
      <c r="B8750" s="6" t="s">
        <v>80</v>
      </c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  <c r="AV8750" s="6"/>
      <c r="AW8750" s="6"/>
      <c r="AX8750" s="6"/>
      <c r="AY8750" s="6"/>
      <c r="AZ8750" s="6"/>
      <c r="BA8750" s="6"/>
      <c r="BB8750" s="6"/>
      <c r="BC8750" s="6"/>
      <c r="BD8750" s="6"/>
      <c r="BE8750" s="6"/>
      <c r="BF8750" s="6"/>
      <c r="BG8750" s="6" t="s">
        <v>6056</v>
      </c>
      <c r="BH8750" s="6">
        <v>89214111456</v>
      </c>
      <c r="BI8750" s="6" t="s">
        <v>6057</v>
      </c>
      <c r="BJ8750" s="6" t="s">
        <v>20520</v>
      </c>
      <c r="BK8750" s="6" t="s">
        <v>6058</v>
      </c>
      <c r="BL8750" s="6" t="s">
        <v>19866</v>
      </c>
      <c r="BM8750" s="7">
        <v>154</v>
      </c>
      <c r="BN8750" s="6" t="s">
        <v>26</v>
      </c>
      <c r="BO8750" s="6"/>
      <c r="BP8750" s="6"/>
      <c r="BQ8750" s="6"/>
      <c r="BR8750" s="6"/>
      <c r="BS8750" s="6"/>
      <c r="BT8750" s="6"/>
      <c r="BU8750" s="6"/>
      <c r="BV8750" s="6"/>
      <c r="BW8750" s="6"/>
      <c r="BX8750" s="6"/>
      <c r="BY8750" s="6"/>
      <c r="BZ8750" s="6"/>
      <c r="CA8750" s="6"/>
      <c r="CB8750" s="6"/>
      <c r="CC8750" s="6"/>
      <c r="CD8750" s="6"/>
      <c r="CE8750" s="6"/>
      <c r="CF8750" s="6"/>
      <c r="CG8750" s="6"/>
      <c r="CH8750" s="6"/>
    </row>
    <row r="8751" ht="15.15" hidden="1" spans="1:86">
      <c r="A8751" s="4">
        <v>44157.652962963</v>
      </c>
      <c r="B8751" s="6" t="s">
        <v>80</v>
      </c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6"/>
      <c r="AV8751" s="6"/>
      <c r="AW8751" s="6"/>
      <c r="AX8751" s="6"/>
      <c r="AY8751" s="6"/>
      <c r="AZ8751" s="6"/>
      <c r="BA8751" s="6"/>
      <c r="BB8751" s="6"/>
      <c r="BC8751" s="6"/>
      <c r="BD8751" s="6"/>
      <c r="BE8751" s="6"/>
      <c r="BF8751" s="6"/>
      <c r="BG8751" s="6" t="s">
        <v>10986</v>
      </c>
      <c r="BH8751" s="6" t="s">
        <v>20521</v>
      </c>
      <c r="BI8751" s="6" t="s">
        <v>20522</v>
      </c>
      <c r="BJ8751" s="6" t="s">
        <v>20523</v>
      </c>
      <c r="BK8751" s="6" t="s">
        <v>20524</v>
      </c>
      <c r="BL8751" s="6" t="s">
        <v>6885</v>
      </c>
      <c r="BM8751" s="7">
        <v>109</v>
      </c>
      <c r="BN8751" s="6" t="s">
        <v>433</v>
      </c>
      <c r="BO8751" s="6"/>
      <c r="BP8751" s="6"/>
      <c r="BQ8751" s="6"/>
      <c r="BR8751" s="6"/>
      <c r="BS8751" s="6"/>
      <c r="BT8751" s="6"/>
      <c r="BU8751" s="6"/>
      <c r="BV8751" s="6"/>
      <c r="BW8751" s="6"/>
      <c r="BX8751" s="6"/>
      <c r="BY8751" s="6"/>
      <c r="BZ8751" s="6"/>
      <c r="CA8751" s="6"/>
      <c r="CB8751" s="6"/>
      <c r="CC8751" s="6"/>
      <c r="CD8751" s="6"/>
      <c r="CE8751" s="6"/>
      <c r="CF8751" s="6"/>
      <c r="CG8751" s="6"/>
      <c r="CH8751" s="6"/>
    </row>
    <row r="8752" ht="15.15" hidden="1" spans="1:86">
      <c r="A8752" s="4">
        <v>44157.6863773148</v>
      </c>
      <c r="B8752" s="6" t="s">
        <v>80</v>
      </c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  <c r="AV8752" s="6"/>
      <c r="AW8752" s="6"/>
      <c r="AX8752" s="6"/>
      <c r="AY8752" s="6"/>
      <c r="AZ8752" s="6"/>
      <c r="BA8752" s="6"/>
      <c r="BB8752" s="6"/>
      <c r="BC8752" s="6"/>
      <c r="BD8752" s="6"/>
      <c r="BE8752" s="6"/>
      <c r="BF8752" s="6"/>
      <c r="BG8752" s="6" t="s">
        <v>20525</v>
      </c>
      <c r="BH8752" s="6">
        <v>79516520407</v>
      </c>
      <c r="BI8752" s="6"/>
      <c r="BJ8752" s="6" t="s">
        <v>20526</v>
      </c>
      <c r="BK8752" s="6" t="s">
        <v>20527</v>
      </c>
      <c r="BL8752" s="6" t="s">
        <v>11124</v>
      </c>
      <c r="BM8752" s="7">
        <v>110</v>
      </c>
      <c r="BN8752" s="6" t="s">
        <v>624</v>
      </c>
      <c r="BO8752" s="6"/>
      <c r="BP8752" s="6"/>
      <c r="BQ8752" s="6"/>
      <c r="BR8752" s="6"/>
      <c r="BS8752" s="6"/>
      <c r="BT8752" s="6"/>
      <c r="BU8752" s="6"/>
      <c r="BV8752" s="6"/>
      <c r="BW8752" s="6"/>
      <c r="BX8752" s="6"/>
      <c r="BY8752" s="6"/>
      <c r="BZ8752" s="6"/>
      <c r="CA8752" s="6"/>
      <c r="CB8752" s="6"/>
      <c r="CC8752" s="6"/>
      <c r="CD8752" s="6"/>
      <c r="CE8752" s="6"/>
      <c r="CF8752" s="6"/>
      <c r="CG8752" s="6"/>
      <c r="CH8752" s="6"/>
    </row>
    <row r="8753" ht="15.15" hidden="1" spans="1:86">
      <c r="A8753" s="4">
        <v>44157.6877777778</v>
      </c>
      <c r="B8753" s="6" t="s">
        <v>80</v>
      </c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6"/>
      <c r="AV8753" s="6"/>
      <c r="AW8753" s="6"/>
      <c r="AX8753" s="6"/>
      <c r="AY8753" s="6"/>
      <c r="AZ8753" s="6"/>
      <c r="BA8753" s="6"/>
      <c r="BB8753" s="6"/>
      <c r="BC8753" s="6"/>
      <c r="BD8753" s="6"/>
      <c r="BE8753" s="6"/>
      <c r="BF8753" s="6"/>
      <c r="BG8753" s="6" t="s">
        <v>20528</v>
      </c>
      <c r="BH8753" s="7">
        <v>7511717</v>
      </c>
      <c r="BI8753" s="6"/>
      <c r="BJ8753" s="6" t="s">
        <v>20529</v>
      </c>
      <c r="BK8753" s="6" t="s">
        <v>20530</v>
      </c>
      <c r="BL8753" s="6" t="s">
        <v>11124</v>
      </c>
      <c r="BM8753" s="7">
        <v>110</v>
      </c>
      <c r="BN8753" s="6" t="s">
        <v>624</v>
      </c>
      <c r="BO8753" s="6"/>
      <c r="BP8753" s="6"/>
      <c r="BQ8753" s="6"/>
      <c r="BR8753" s="6"/>
      <c r="BS8753" s="6"/>
      <c r="BT8753" s="6"/>
      <c r="BU8753" s="6"/>
      <c r="BV8753" s="6"/>
      <c r="BW8753" s="6"/>
      <c r="BX8753" s="6"/>
      <c r="BY8753" s="6"/>
      <c r="BZ8753" s="6"/>
      <c r="CA8753" s="6"/>
      <c r="CB8753" s="6"/>
      <c r="CC8753" s="6"/>
      <c r="CD8753" s="6"/>
      <c r="CE8753" s="6"/>
      <c r="CF8753" s="6"/>
      <c r="CG8753" s="6"/>
      <c r="CH8753" s="6"/>
    </row>
    <row r="8754" ht="15.15" hidden="1" spans="1:86">
      <c r="A8754" s="4">
        <v>44157.6888310185</v>
      </c>
      <c r="B8754" s="6" t="s">
        <v>80</v>
      </c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  <c r="AV8754" s="6"/>
      <c r="AW8754" s="6"/>
      <c r="AX8754" s="6"/>
      <c r="AY8754" s="6"/>
      <c r="AZ8754" s="6"/>
      <c r="BA8754" s="6"/>
      <c r="BB8754" s="6"/>
      <c r="BC8754" s="6"/>
      <c r="BD8754" s="6"/>
      <c r="BE8754" s="6"/>
      <c r="BF8754" s="6"/>
      <c r="BG8754" s="6" t="s">
        <v>20531</v>
      </c>
      <c r="BH8754" s="6" t="s">
        <v>20532</v>
      </c>
      <c r="BI8754" s="6"/>
      <c r="BJ8754" s="6" t="s">
        <v>20533</v>
      </c>
      <c r="BK8754" s="6" t="s">
        <v>20534</v>
      </c>
      <c r="BL8754" s="6" t="s">
        <v>11124</v>
      </c>
      <c r="BM8754" s="7">
        <v>110</v>
      </c>
      <c r="BN8754" s="6" t="s">
        <v>6514</v>
      </c>
      <c r="BO8754" s="6"/>
      <c r="BP8754" s="6"/>
      <c r="BQ8754" s="6"/>
      <c r="BR8754" s="6"/>
      <c r="BS8754" s="6"/>
      <c r="BT8754" s="6"/>
      <c r="BU8754" s="6"/>
      <c r="BV8754" s="6"/>
      <c r="BW8754" s="6"/>
      <c r="BX8754" s="6"/>
      <c r="BY8754" s="6"/>
      <c r="BZ8754" s="6"/>
      <c r="CA8754" s="6"/>
      <c r="CB8754" s="6"/>
      <c r="CC8754" s="6"/>
      <c r="CD8754" s="6"/>
      <c r="CE8754" s="6"/>
      <c r="CF8754" s="6"/>
      <c r="CG8754" s="6"/>
      <c r="CH8754" s="6"/>
    </row>
    <row r="8755" ht="15.15" hidden="1" spans="1:86">
      <c r="A8755" s="4">
        <v>44157.6899537037</v>
      </c>
      <c r="B8755" s="6" t="s">
        <v>80</v>
      </c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  <c r="AV8755" s="6"/>
      <c r="AW8755" s="6"/>
      <c r="AX8755" s="6"/>
      <c r="AY8755" s="6"/>
      <c r="AZ8755" s="6"/>
      <c r="BA8755" s="6"/>
      <c r="BB8755" s="6"/>
      <c r="BC8755" s="6"/>
      <c r="BD8755" s="6"/>
      <c r="BE8755" s="6"/>
      <c r="BF8755" s="6"/>
      <c r="BG8755" s="6" t="s">
        <v>6595</v>
      </c>
      <c r="BH8755" s="7">
        <v>7434849</v>
      </c>
      <c r="BI8755" s="6"/>
      <c r="BJ8755" s="6" t="s">
        <v>20535</v>
      </c>
      <c r="BK8755" s="6" t="s">
        <v>6598</v>
      </c>
      <c r="BL8755" s="6" t="s">
        <v>11124</v>
      </c>
      <c r="BM8755" s="7">
        <v>110</v>
      </c>
      <c r="BN8755" s="6" t="s">
        <v>20536</v>
      </c>
      <c r="BO8755" s="6"/>
      <c r="BP8755" s="6"/>
      <c r="BQ8755" s="6"/>
      <c r="BR8755" s="6"/>
      <c r="BS8755" s="6"/>
      <c r="BT8755" s="6"/>
      <c r="BU8755" s="6"/>
      <c r="BV8755" s="6"/>
      <c r="BW8755" s="6"/>
      <c r="BX8755" s="6"/>
      <c r="BY8755" s="6"/>
      <c r="BZ8755" s="6"/>
      <c r="CA8755" s="6"/>
      <c r="CB8755" s="6"/>
      <c r="CC8755" s="6"/>
      <c r="CD8755" s="6"/>
      <c r="CE8755" s="6"/>
      <c r="CF8755" s="6"/>
      <c r="CG8755" s="6"/>
      <c r="CH8755" s="6"/>
    </row>
    <row r="8756" ht="15.15" hidden="1" spans="1:86">
      <c r="A8756" s="4">
        <v>44157.6910185185</v>
      </c>
      <c r="B8756" s="6" t="s">
        <v>80</v>
      </c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6"/>
      <c r="AV8756" s="6"/>
      <c r="AW8756" s="6"/>
      <c r="AX8756" s="6"/>
      <c r="AY8756" s="6"/>
      <c r="AZ8756" s="6"/>
      <c r="BA8756" s="6"/>
      <c r="BB8756" s="6"/>
      <c r="BC8756" s="6"/>
      <c r="BD8756" s="6"/>
      <c r="BE8756" s="6"/>
      <c r="BF8756" s="6"/>
      <c r="BG8756" s="6" t="s">
        <v>20537</v>
      </c>
      <c r="BH8756" s="6" t="s">
        <v>20538</v>
      </c>
      <c r="BI8756" s="6" t="s">
        <v>20538</v>
      </c>
      <c r="BJ8756" s="6" t="s">
        <v>20538</v>
      </c>
      <c r="BK8756" s="6" t="s">
        <v>20539</v>
      </c>
      <c r="BL8756" s="6" t="s">
        <v>11124</v>
      </c>
      <c r="BM8756" s="7">
        <v>110</v>
      </c>
      <c r="BN8756" s="6" t="s">
        <v>6514</v>
      </c>
      <c r="BO8756" s="6"/>
      <c r="BP8756" s="6"/>
      <c r="BQ8756" s="6"/>
      <c r="BR8756" s="6"/>
      <c r="BS8756" s="6"/>
      <c r="BT8756" s="6"/>
      <c r="BU8756" s="6"/>
      <c r="BV8756" s="6"/>
      <c r="BW8756" s="6"/>
      <c r="BX8756" s="6"/>
      <c r="BY8756" s="6"/>
      <c r="BZ8756" s="6"/>
      <c r="CA8756" s="6"/>
      <c r="CB8756" s="6"/>
      <c r="CC8756" s="6"/>
      <c r="CD8756" s="6"/>
      <c r="CE8756" s="6"/>
      <c r="CF8756" s="6"/>
      <c r="CG8756" s="6"/>
      <c r="CH8756" s="6"/>
    </row>
    <row r="8757" ht="15.15" hidden="1" spans="1:86">
      <c r="A8757" s="4">
        <v>44157.6923726852</v>
      </c>
      <c r="B8757" s="6" t="s">
        <v>80</v>
      </c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6"/>
      <c r="AV8757" s="6"/>
      <c r="AW8757" s="6"/>
      <c r="AX8757" s="6"/>
      <c r="AY8757" s="6"/>
      <c r="AZ8757" s="6"/>
      <c r="BA8757" s="6"/>
      <c r="BB8757" s="6"/>
      <c r="BC8757" s="6"/>
      <c r="BD8757" s="6"/>
      <c r="BE8757" s="6"/>
      <c r="BF8757" s="6"/>
      <c r="BG8757" s="6" t="s">
        <v>20540</v>
      </c>
      <c r="BH8757" s="7">
        <v>89819872653</v>
      </c>
      <c r="BI8757" s="6"/>
      <c r="BJ8757" s="6" t="s">
        <v>20526</v>
      </c>
      <c r="BK8757" s="6" t="s">
        <v>20541</v>
      </c>
      <c r="BL8757" s="6" t="s">
        <v>11124</v>
      </c>
      <c r="BM8757" s="7">
        <v>110</v>
      </c>
      <c r="BN8757" s="6" t="s">
        <v>20536</v>
      </c>
      <c r="BO8757" s="6"/>
      <c r="BP8757" s="6"/>
      <c r="BQ8757" s="6"/>
      <c r="BR8757" s="6"/>
      <c r="BS8757" s="6"/>
      <c r="BT8757" s="6"/>
      <c r="BU8757" s="6"/>
      <c r="BV8757" s="6"/>
      <c r="BW8757" s="6"/>
      <c r="BX8757" s="6"/>
      <c r="BY8757" s="6"/>
      <c r="BZ8757" s="6"/>
      <c r="CA8757" s="6"/>
      <c r="CB8757" s="6"/>
      <c r="CC8757" s="6"/>
      <c r="CD8757" s="6"/>
      <c r="CE8757" s="6"/>
      <c r="CF8757" s="6"/>
      <c r="CG8757" s="6"/>
      <c r="CH8757" s="6"/>
    </row>
    <row r="8758" ht="15.15" hidden="1" spans="1:86">
      <c r="A8758" s="4">
        <v>44157.6933217593</v>
      </c>
      <c r="B8758" s="6" t="s">
        <v>80</v>
      </c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  <c r="AV8758" s="6"/>
      <c r="AW8758" s="6"/>
      <c r="AX8758" s="6"/>
      <c r="AY8758" s="6"/>
      <c r="AZ8758" s="6"/>
      <c r="BA8758" s="6"/>
      <c r="BB8758" s="6"/>
      <c r="BC8758" s="6"/>
      <c r="BD8758" s="6"/>
      <c r="BE8758" s="6"/>
      <c r="BF8758" s="6"/>
      <c r="BG8758" s="6" t="s">
        <v>20542</v>
      </c>
      <c r="BH8758" s="7">
        <v>89819872653</v>
      </c>
      <c r="BI8758" s="6"/>
      <c r="BJ8758" s="6" t="s">
        <v>20526</v>
      </c>
      <c r="BK8758" s="6" t="s">
        <v>20543</v>
      </c>
      <c r="BL8758" s="6" t="s">
        <v>11124</v>
      </c>
      <c r="BM8758" s="7">
        <v>110</v>
      </c>
      <c r="BN8758" s="6" t="s">
        <v>6514</v>
      </c>
      <c r="BO8758" s="6"/>
      <c r="BP8758" s="6"/>
      <c r="BQ8758" s="6"/>
      <c r="BR8758" s="6"/>
      <c r="BS8758" s="6"/>
      <c r="BT8758" s="6"/>
      <c r="BU8758" s="6"/>
      <c r="BV8758" s="6"/>
      <c r="BW8758" s="6"/>
      <c r="BX8758" s="6"/>
      <c r="BY8758" s="6"/>
      <c r="BZ8758" s="6"/>
      <c r="CA8758" s="6"/>
      <c r="CB8758" s="6"/>
      <c r="CC8758" s="6"/>
      <c r="CD8758" s="6"/>
      <c r="CE8758" s="6"/>
      <c r="CF8758" s="6"/>
      <c r="CG8758" s="6"/>
      <c r="CH8758" s="6"/>
    </row>
    <row r="8759" ht="15.15" hidden="1" spans="1:86">
      <c r="A8759" s="4">
        <v>44157.694212963</v>
      </c>
      <c r="B8759" s="6" t="s">
        <v>80</v>
      </c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  <c r="AV8759" s="6"/>
      <c r="AW8759" s="6"/>
      <c r="AX8759" s="6"/>
      <c r="AY8759" s="6"/>
      <c r="AZ8759" s="6"/>
      <c r="BA8759" s="6"/>
      <c r="BB8759" s="6"/>
      <c r="BC8759" s="6"/>
      <c r="BD8759" s="6"/>
      <c r="BE8759" s="6"/>
      <c r="BF8759" s="6"/>
      <c r="BG8759" s="6" t="s">
        <v>20544</v>
      </c>
      <c r="BH8759" s="7">
        <v>89119399845</v>
      </c>
      <c r="BI8759" s="6"/>
      <c r="BJ8759" s="6" t="s">
        <v>20545</v>
      </c>
      <c r="BK8759" s="6" t="s">
        <v>20546</v>
      </c>
      <c r="BL8759" s="6" t="s">
        <v>11124</v>
      </c>
      <c r="BM8759" s="7">
        <v>110</v>
      </c>
      <c r="BN8759" s="6" t="s">
        <v>1071</v>
      </c>
      <c r="BO8759" s="6"/>
      <c r="BP8759" s="6"/>
      <c r="BQ8759" s="6"/>
      <c r="BR8759" s="6"/>
      <c r="BS8759" s="6"/>
      <c r="BT8759" s="6"/>
      <c r="BU8759" s="6"/>
      <c r="BV8759" s="6"/>
      <c r="BW8759" s="6"/>
      <c r="BX8759" s="6"/>
      <c r="BY8759" s="6"/>
      <c r="BZ8759" s="6"/>
      <c r="CA8759" s="6"/>
      <c r="CB8759" s="6"/>
      <c r="CC8759" s="6"/>
      <c r="CD8759" s="6"/>
      <c r="CE8759" s="6"/>
      <c r="CF8759" s="6"/>
      <c r="CG8759" s="6"/>
      <c r="CH8759" s="6"/>
    </row>
    <row r="8760" ht="15.15" hidden="1" spans="1:86">
      <c r="A8760" s="4">
        <v>44157.6951273148</v>
      </c>
      <c r="B8760" s="6" t="s">
        <v>80</v>
      </c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6"/>
      <c r="AX8760" s="6"/>
      <c r="AY8760" s="6"/>
      <c r="AZ8760" s="6"/>
      <c r="BA8760" s="6"/>
      <c r="BB8760" s="6"/>
      <c r="BC8760" s="6"/>
      <c r="BD8760" s="6"/>
      <c r="BE8760" s="6"/>
      <c r="BF8760" s="6"/>
      <c r="BG8760" s="6" t="s">
        <v>20547</v>
      </c>
      <c r="BH8760" s="7">
        <v>79043306060</v>
      </c>
      <c r="BI8760" s="6"/>
      <c r="BJ8760" s="6" t="s">
        <v>20529</v>
      </c>
      <c r="BK8760" s="6" t="s">
        <v>20548</v>
      </c>
      <c r="BL8760" s="6" t="s">
        <v>11124</v>
      </c>
      <c r="BM8760" s="7">
        <v>110</v>
      </c>
      <c r="BN8760" s="6" t="s">
        <v>6514</v>
      </c>
      <c r="BO8760" s="6"/>
      <c r="BP8760" s="6"/>
      <c r="BQ8760" s="6"/>
      <c r="BR8760" s="6"/>
      <c r="BS8760" s="6"/>
      <c r="BT8760" s="6"/>
      <c r="BU8760" s="6"/>
      <c r="BV8760" s="6"/>
      <c r="BW8760" s="6"/>
      <c r="BX8760" s="6"/>
      <c r="BY8760" s="6"/>
      <c r="BZ8760" s="6"/>
      <c r="CA8760" s="6"/>
      <c r="CB8760" s="6"/>
      <c r="CC8760" s="6"/>
      <c r="CD8760" s="6"/>
      <c r="CE8760" s="6"/>
      <c r="CF8760" s="6"/>
      <c r="CG8760" s="6"/>
      <c r="CH8760" s="6"/>
    </row>
    <row r="8761" ht="15.15" hidden="1" spans="1:86">
      <c r="A8761" s="4">
        <v>44157.6958796296</v>
      </c>
      <c r="B8761" s="6" t="s">
        <v>15</v>
      </c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 t="s">
        <v>20549</v>
      </c>
      <c r="AF8761" s="7">
        <v>89215579232</v>
      </c>
      <c r="AG8761" s="6" t="s">
        <v>20550</v>
      </c>
      <c r="AH8761" s="6" t="s">
        <v>20551</v>
      </c>
      <c r="AI8761" s="6" t="s">
        <v>3496</v>
      </c>
      <c r="AJ8761" s="7">
        <v>302</v>
      </c>
      <c r="AK8761" s="5" t="s">
        <v>3086</v>
      </c>
      <c r="AL8761" s="6"/>
      <c r="AM8761" s="6"/>
      <c r="AN8761" s="6"/>
      <c r="AO8761" s="6"/>
      <c r="AP8761" s="6"/>
      <c r="AQ8761" s="6"/>
      <c r="AR8761" s="6"/>
      <c r="AS8761" s="6"/>
      <c r="AT8761" s="6"/>
      <c r="AU8761" s="6"/>
      <c r="AV8761" s="6"/>
      <c r="AW8761" s="6"/>
      <c r="AX8761" s="6"/>
      <c r="AY8761" s="6"/>
      <c r="AZ8761" s="6"/>
      <c r="BA8761" s="6"/>
      <c r="BB8761" s="6"/>
      <c r="BC8761" s="6"/>
      <c r="BD8761" s="6"/>
      <c r="BE8761" s="6"/>
      <c r="BF8761" s="6"/>
      <c r="BG8761" s="6"/>
      <c r="BH8761" s="6"/>
      <c r="BI8761" s="6"/>
      <c r="BJ8761" s="6"/>
      <c r="BK8761" s="6"/>
      <c r="BL8761" s="6"/>
      <c r="BM8761" s="6"/>
      <c r="BN8761" s="6"/>
      <c r="BO8761" s="6"/>
      <c r="BP8761" s="6"/>
      <c r="BQ8761" s="6"/>
      <c r="BR8761" s="6"/>
      <c r="BS8761" s="6"/>
      <c r="BT8761" s="6"/>
      <c r="BU8761" s="6"/>
      <c r="BV8761" s="6"/>
      <c r="BW8761" s="6"/>
      <c r="BX8761" s="6"/>
      <c r="BY8761" s="6"/>
      <c r="BZ8761" s="6"/>
      <c r="CA8761" s="6"/>
      <c r="CB8761" s="6"/>
      <c r="CC8761" s="6"/>
      <c r="CD8761" s="6"/>
      <c r="CE8761" s="6"/>
      <c r="CF8761" s="6"/>
      <c r="CG8761" s="6"/>
      <c r="CH8761" s="6"/>
    </row>
    <row r="8762" ht="15.15" hidden="1" spans="1:86">
      <c r="A8762" s="4">
        <v>44157.6960532407</v>
      </c>
      <c r="B8762" s="6" t="s">
        <v>80</v>
      </c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  <c r="AV8762" s="6"/>
      <c r="AW8762" s="6"/>
      <c r="AX8762" s="6"/>
      <c r="AY8762" s="6"/>
      <c r="AZ8762" s="6"/>
      <c r="BA8762" s="6"/>
      <c r="BB8762" s="6"/>
      <c r="BC8762" s="6"/>
      <c r="BD8762" s="6"/>
      <c r="BE8762" s="6"/>
      <c r="BF8762" s="6"/>
      <c r="BG8762" s="6" t="s">
        <v>20552</v>
      </c>
      <c r="BH8762" s="6" t="s">
        <v>20532</v>
      </c>
      <c r="BI8762" s="6"/>
      <c r="BJ8762" s="6" t="s">
        <v>20553</v>
      </c>
      <c r="BK8762" s="6" t="s">
        <v>20554</v>
      </c>
      <c r="BL8762" s="6" t="s">
        <v>11124</v>
      </c>
      <c r="BM8762" s="7">
        <v>110</v>
      </c>
      <c r="BN8762" s="6" t="s">
        <v>6514</v>
      </c>
      <c r="BO8762" s="6"/>
      <c r="BP8762" s="6"/>
      <c r="BQ8762" s="6"/>
      <c r="BR8762" s="6"/>
      <c r="BS8762" s="6"/>
      <c r="BT8762" s="6"/>
      <c r="BU8762" s="6"/>
      <c r="BV8762" s="6"/>
      <c r="BW8762" s="6"/>
      <c r="BX8762" s="6"/>
      <c r="BY8762" s="6"/>
      <c r="BZ8762" s="6"/>
      <c r="CA8762" s="6"/>
      <c r="CB8762" s="6"/>
      <c r="CC8762" s="6"/>
      <c r="CD8762" s="6"/>
      <c r="CE8762" s="6"/>
      <c r="CF8762" s="6"/>
      <c r="CG8762" s="6"/>
      <c r="CH8762" s="6"/>
    </row>
    <row r="8763" ht="15.15" hidden="1" spans="1:86">
      <c r="A8763" s="4">
        <v>44157.6971180556</v>
      </c>
      <c r="B8763" s="6" t="s">
        <v>80</v>
      </c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  <c r="AU8763" s="6"/>
      <c r="AV8763" s="6"/>
      <c r="AW8763" s="6"/>
      <c r="AX8763" s="6"/>
      <c r="AY8763" s="6"/>
      <c r="AZ8763" s="6"/>
      <c r="BA8763" s="6"/>
      <c r="BB8763" s="6"/>
      <c r="BC8763" s="6"/>
      <c r="BD8763" s="6"/>
      <c r="BE8763" s="6"/>
      <c r="BF8763" s="6"/>
      <c r="BG8763" s="6" t="s">
        <v>20555</v>
      </c>
      <c r="BH8763" s="7">
        <v>9819872653</v>
      </c>
      <c r="BI8763" s="6"/>
      <c r="BJ8763" s="6" t="s">
        <v>20556</v>
      </c>
      <c r="BK8763" s="6" t="s">
        <v>20557</v>
      </c>
      <c r="BL8763" s="6" t="s">
        <v>11124</v>
      </c>
      <c r="BM8763" s="7">
        <v>110</v>
      </c>
      <c r="BN8763" s="6" t="s">
        <v>6514</v>
      </c>
      <c r="BO8763" s="6"/>
      <c r="BP8763" s="6"/>
      <c r="BQ8763" s="6"/>
      <c r="BR8763" s="6"/>
      <c r="BS8763" s="6"/>
      <c r="BT8763" s="6"/>
      <c r="BU8763" s="6"/>
      <c r="BV8763" s="6"/>
      <c r="BW8763" s="6"/>
      <c r="BX8763" s="6"/>
      <c r="BY8763" s="6"/>
      <c r="BZ8763" s="6"/>
      <c r="CA8763" s="6"/>
      <c r="CB8763" s="6"/>
      <c r="CC8763" s="6"/>
      <c r="CD8763" s="6"/>
      <c r="CE8763" s="6"/>
      <c r="CF8763" s="6"/>
      <c r="CG8763" s="6"/>
      <c r="CH8763" s="6"/>
    </row>
    <row r="8764" ht="15.15" hidden="1" spans="1:86">
      <c r="A8764" s="4">
        <v>44157.7028935185</v>
      </c>
      <c r="B8764" s="6" t="s">
        <v>80</v>
      </c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6"/>
      <c r="AX8764" s="6"/>
      <c r="AY8764" s="6"/>
      <c r="AZ8764" s="6"/>
      <c r="BA8764" s="6"/>
      <c r="BB8764" s="6"/>
      <c r="BC8764" s="6"/>
      <c r="BD8764" s="6"/>
      <c r="BE8764" s="6"/>
      <c r="BF8764" s="6"/>
      <c r="BG8764" s="6" t="s">
        <v>20558</v>
      </c>
      <c r="BH8764" s="7">
        <v>9116512257</v>
      </c>
      <c r="BI8764" s="6"/>
      <c r="BJ8764" s="6" t="s">
        <v>20559</v>
      </c>
      <c r="BK8764" s="6" t="s">
        <v>20560</v>
      </c>
      <c r="BL8764" s="6" t="s">
        <v>11124</v>
      </c>
      <c r="BM8764" s="7">
        <v>110</v>
      </c>
      <c r="BN8764" s="6" t="s">
        <v>6514</v>
      </c>
      <c r="BO8764" s="6"/>
      <c r="BP8764" s="6"/>
      <c r="BQ8764" s="6"/>
      <c r="BR8764" s="6"/>
      <c r="BS8764" s="6"/>
      <c r="BT8764" s="6"/>
      <c r="BU8764" s="6"/>
      <c r="BV8764" s="6"/>
      <c r="BW8764" s="6"/>
      <c r="BX8764" s="6"/>
      <c r="BY8764" s="6"/>
      <c r="BZ8764" s="6"/>
      <c r="CA8764" s="6"/>
      <c r="CB8764" s="6"/>
      <c r="CC8764" s="6"/>
      <c r="CD8764" s="6"/>
      <c r="CE8764" s="6"/>
      <c r="CF8764" s="6"/>
      <c r="CG8764" s="6"/>
      <c r="CH8764" s="6"/>
    </row>
    <row r="8765" ht="15.15" hidden="1" spans="1:86">
      <c r="A8765" s="4">
        <v>44157.7040046296</v>
      </c>
      <c r="B8765" s="6" t="s">
        <v>80</v>
      </c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  <c r="AU8765" s="6"/>
      <c r="AV8765" s="6"/>
      <c r="AW8765" s="6"/>
      <c r="AX8765" s="6"/>
      <c r="AY8765" s="6"/>
      <c r="AZ8765" s="6"/>
      <c r="BA8765" s="6"/>
      <c r="BB8765" s="6"/>
      <c r="BC8765" s="6"/>
      <c r="BD8765" s="6"/>
      <c r="BE8765" s="6"/>
      <c r="BF8765" s="6"/>
      <c r="BG8765" s="6" t="s">
        <v>20561</v>
      </c>
      <c r="BH8765" s="7">
        <v>89046346156</v>
      </c>
      <c r="BI8765" s="6"/>
      <c r="BJ8765" s="6" t="s">
        <v>20562</v>
      </c>
      <c r="BK8765" s="6" t="s">
        <v>20563</v>
      </c>
      <c r="BL8765" s="6" t="s">
        <v>11124</v>
      </c>
      <c r="BM8765" s="7">
        <v>110</v>
      </c>
      <c r="BN8765" s="6" t="s">
        <v>6514</v>
      </c>
      <c r="BO8765" s="6"/>
      <c r="BP8765" s="6"/>
      <c r="BQ8765" s="6"/>
      <c r="BR8765" s="6"/>
      <c r="BS8765" s="6"/>
      <c r="BT8765" s="6"/>
      <c r="BU8765" s="6"/>
      <c r="BV8765" s="6"/>
      <c r="BW8765" s="6"/>
      <c r="BX8765" s="6"/>
      <c r="BY8765" s="6"/>
      <c r="BZ8765" s="6"/>
      <c r="CA8765" s="6"/>
      <c r="CB8765" s="6"/>
      <c r="CC8765" s="6"/>
      <c r="CD8765" s="6"/>
      <c r="CE8765" s="6"/>
      <c r="CF8765" s="6"/>
      <c r="CG8765" s="6"/>
      <c r="CH8765" s="6"/>
    </row>
    <row r="8766" ht="15.15" hidden="1" spans="1:86">
      <c r="A8766" s="4">
        <v>44157.7158796296</v>
      </c>
      <c r="B8766" s="6" t="s">
        <v>80</v>
      </c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  <c r="AV8766" s="6"/>
      <c r="AW8766" s="6"/>
      <c r="AX8766" s="6"/>
      <c r="AY8766" s="6"/>
      <c r="AZ8766" s="6"/>
      <c r="BA8766" s="6"/>
      <c r="BB8766" s="6"/>
      <c r="BC8766" s="6"/>
      <c r="BD8766" s="6"/>
      <c r="BE8766" s="6"/>
      <c r="BF8766" s="6"/>
      <c r="BG8766" s="6" t="s">
        <v>15583</v>
      </c>
      <c r="BH8766" s="6" t="s">
        <v>20564</v>
      </c>
      <c r="BI8766" s="6" t="s">
        <v>15584</v>
      </c>
      <c r="BJ8766" s="6" t="s">
        <v>20565</v>
      </c>
      <c r="BK8766" s="6" t="s">
        <v>20566</v>
      </c>
      <c r="BL8766" s="6" t="s">
        <v>19760</v>
      </c>
      <c r="BM8766" s="7">
        <v>157</v>
      </c>
      <c r="BN8766" s="6" t="s">
        <v>74</v>
      </c>
      <c r="BO8766" s="6"/>
      <c r="BP8766" s="6"/>
      <c r="BQ8766" s="6"/>
      <c r="BR8766" s="6"/>
      <c r="BS8766" s="6"/>
      <c r="BT8766" s="6"/>
      <c r="BU8766" s="6"/>
      <c r="BV8766" s="6"/>
      <c r="BW8766" s="6"/>
      <c r="BX8766" s="6"/>
      <c r="BY8766" s="6"/>
      <c r="BZ8766" s="6"/>
      <c r="CA8766" s="6"/>
      <c r="CB8766" s="6"/>
      <c r="CC8766" s="6"/>
      <c r="CD8766" s="6"/>
      <c r="CE8766" s="6"/>
      <c r="CF8766" s="6"/>
      <c r="CG8766" s="6"/>
      <c r="CH8766" s="6"/>
    </row>
    <row r="8767" ht="15.15" spans="1:86">
      <c r="A8767" s="4">
        <v>44157.7467824074</v>
      </c>
      <c r="B8767" s="5" t="s">
        <v>11</v>
      </c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  <c r="AU8767" s="6"/>
      <c r="AV8767" s="6"/>
      <c r="AW8767" s="6"/>
      <c r="AX8767" s="6"/>
      <c r="AY8767" s="6"/>
      <c r="AZ8767" s="6"/>
      <c r="BA8767" s="6"/>
      <c r="BB8767" s="6"/>
      <c r="BC8767" s="6"/>
      <c r="BD8767" s="6"/>
      <c r="BE8767" s="6"/>
      <c r="BF8767" s="6"/>
      <c r="BG8767" s="6"/>
      <c r="BH8767" s="6"/>
      <c r="BI8767" s="6"/>
      <c r="BJ8767" s="6"/>
      <c r="BK8767" s="6"/>
      <c r="BL8767" s="6"/>
      <c r="BM8767" s="6"/>
      <c r="BN8767" s="6"/>
      <c r="BO8767" s="6" t="s">
        <v>20567</v>
      </c>
      <c r="BP8767" s="6">
        <v>79219127488</v>
      </c>
      <c r="BQ8767" s="6" t="s">
        <v>20568</v>
      </c>
      <c r="BR8767" s="6" t="s">
        <v>20569</v>
      </c>
      <c r="BS8767" s="6" t="s">
        <v>19426</v>
      </c>
      <c r="BT8767" s="7">
        <v>305</v>
      </c>
      <c r="BU8767" s="8">
        <v>44157</v>
      </c>
      <c r="BV8767" s="6"/>
      <c r="BW8767" s="6"/>
      <c r="BX8767" s="6"/>
      <c r="BY8767" s="6"/>
      <c r="BZ8767" s="6"/>
      <c r="CA8767" s="6"/>
      <c r="CB8767" s="6"/>
      <c r="CC8767" s="6"/>
      <c r="CD8767" s="6"/>
      <c r="CE8767" s="6"/>
      <c r="CF8767" s="6"/>
      <c r="CG8767" s="6"/>
      <c r="CH8767" s="6"/>
    </row>
    <row r="8768" ht="15.15" hidden="1" spans="1:86">
      <c r="A8768" s="4">
        <v>44157.7484143519</v>
      </c>
      <c r="B8768" s="6" t="s">
        <v>80</v>
      </c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  <c r="AV8768" s="6"/>
      <c r="AW8768" s="6"/>
      <c r="AX8768" s="6"/>
      <c r="AY8768" s="6"/>
      <c r="AZ8768" s="6"/>
      <c r="BA8768" s="6"/>
      <c r="BB8768" s="6"/>
      <c r="BC8768" s="6"/>
      <c r="BD8768" s="6"/>
      <c r="BE8768" s="6"/>
      <c r="BF8768" s="6"/>
      <c r="BG8768" s="6" t="s">
        <v>20567</v>
      </c>
      <c r="BH8768" s="6">
        <v>79219127488</v>
      </c>
      <c r="BI8768" s="6" t="s">
        <v>20568</v>
      </c>
      <c r="BJ8768" s="6" t="s">
        <v>20570</v>
      </c>
      <c r="BK8768" s="6" t="s">
        <v>20569</v>
      </c>
      <c r="BL8768" s="6" t="s">
        <v>1137</v>
      </c>
      <c r="BM8768" s="7">
        <v>122</v>
      </c>
      <c r="BN8768" s="6" t="s">
        <v>2861</v>
      </c>
      <c r="BO8768" s="6"/>
      <c r="BP8768" s="6"/>
      <c r="BQ8768" s="6"/>
      <c r="BR8768" s="6"/>
      <c r="BS8768" s="6"/>
      <c r="BT8768" s="6"/>
      <c r="BU8768" s="6"/>
      <c r="BV8768" s="6"/>
      <c r="BW8768" s="6"/>
      <c r="BX8768" s="6"/>
      <c r="BY8768" s="6"/>
      <c r="BZ8768" s="6"/>
      <c r="CA8768" s="6"/>
      <c r="CB8768" s="6"/>
      <c r="CC8768" s="6"/>
      <c r="CD8768" s="6"/>
      <c r="CE8768" s="6"/>
      <c r="CF8768" s="6"/>
      <c r="CG8768" s="6"/>
      <c r="CH8768" s="6"/>
    </row>
    <row r="8769" ht="15.15" hidden="1" spans="1:86">
      <c r="A8769" s="4">
        <v>44157.7852314815</v>
      </c>
      <c r="B8769" s="6" t="s">
        <v>15</v>
      </c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 t="s">
        <v>20571</v>
      </c>
      <c r="AF8769" s="6" t="s">
        <v>20572</v>
      </c>
      <c r="AG8769" s="6" t="s">
        <v>20573</v>
      </c>
      <c r="AH8769" s="6" t="s">
        <v>20574</v>
      </c>
      <c r="AI8769" s="6" t="s">
        <v>4267</v>
      </c>
      <c r="AJ8769" s="7">
        <v>102</v>
      </c>
      <c r="AK8769" s="6" t="s">
        <v>74</v>
      </c>
      <c r="AL8769" s="6"/>
      <c r="AM8769" s="6"/>
      <c r="AN8769" s="6"/>
      <c r="AO8769" s="6"/>
      <c r="AP8769" s="6"/>
      <c r="AQ8769" s="6"/>
      <c r="AR8769" s="6"/>
      <c r="AS8769" s="6"/>
      <c r="AT8769" s="6"/>
      <c r="AU8769" s="6"/>
      <c r="AV8769" s="6"/>
      <c r="AW8769" s="6"/>
      <c r="AX8769" s="6"/>
      <c r="AY8769" s="6"/>
      <c r="AZ8769" s="6"/>
      <c r="BA8769" s="6"/>
      <c r="BB8769" s="6"/>
      <c r="BC8769" s="6"/>
      <c r="BD8769" s="6"/>
      <c r="BE8769" s="6"/>
      <c r="BF8769" s="6"/>
      <c r="BG8769" s="6"/>
      <c r="BH8769" s="6"/>
      <c r="BI8769" s="6"/>
      <c r="BJ8769" s="6"/>
      <c r="BK8769" s="6"/>
      <c r="BL8769" s="6"/>
      <c r="BM8769" s="6"/>
      <c r="BN8769" s="6"/>
      <c r="BO8769" s="6"/>
      <c r="BP8769" s="6"/>
      <c r="BQ8769" s="6"/>
      <c r="BR8769" s="6"/>
      <c r="BS8769" s="6"/>
      <c r="BT8769" s="6"/>
      <c r="BU8769" s="6"/>
      <c r="BV8769" s="6"/>
      <c r="BW8769" s="6"/>
      <c r="BX8769" s="6"/>
      <c r="BY8769" s="6"/>
      <c r="BZ8769" s="6"/>
      <c r="CA8769" s="6"/>
      <c r="CB8769" s="6"/>
      <c r="CC8769" s="6"/>
      <c r="CD8769" s="6"/>
      <c r="CE8769" s="6"/>
      <c r="CF8769" s="6"/>
      <c r="CG8769" s="6"/>
      <c r="CH8769" s="6"/>
    </row>
    <row r="8770" ht="15.15" hidden="1" spans="1:86">
      <c r="A8770" s="4">
        <v>44157.7937615741</v>
      </c>
      <c r="B8770" s="6" t="s">
        <v>80</v>
      </c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  <c r="AV8770" s="6"/>
      <c r="AW8770" s="6"/>
      <c r="AX8770" s="6"/>
      <c r="AY8770" s="6"/>
      <c r="AZ8770" s="6"/>
      <c r="BA8770" s="6"/>
      <c r="BB8770" s="6"/>
      <c r="BC8770" s="6"/>
      <c r="BD8770" s="6"/>
      <c r="BE8770" s="6"/>
      <c r="BF8770" s="6"/>
      <c r="BG8770" s="6" t="s">
        <v>20575</v>
      </c>
      <c r="BH8770" s="7">
        <v>89143680827</v>
      </c>
      <c r="BI8770" s="6"/>
      <c r="BJ8770" s="6" t="s">
        <v>20576</v>
      </c>
      <c r="BK8770" s="6" t="s">
        <v>20577</v>
      </c>
      <c r="BL8770" s="6" t="s">
        <v>17678</v>
      </c>
      <c r="BM8770" s="7">
        <v>108</v>
      </c>
      <c r="BN8770" s="6" t="s">
        <v>712</v>
      </c>
      <c r="BO8770" s="6"/>
      <c r="BP8770" s="6"/>
      <c r="BQ8770" s="6"/>
      <c r="BR8770" s="6"/>
      <c r="BS8770" s="6"/>
      <c r="BT8770" s="6"/>
      <c r="BU8770" s="6"/>
      <c r="BV8770" s="6"/>
      <c r="BW8770" s="6"/>
      <c r="BX8770" s="6"/>
      <c r="BY8770" s="6"/>
      <c r="BZ8770" s="6"/>
      <c r="CA8770" s="6"/>
      <c r="CB8770" s="6"/>
      <c r="CC8770" s="6"/>
      <c r="CD8770" s="6"/>
      <c r="CE8770" s="6"/>
      <c r="CF8770" s="6"/>
      <c r="CG8770" s="6"/>
      <c r="CH8770" s="6"/>
    </row>
    <row r="8771" ht="15.15" hidden="1" spans="1:86">
      <c r="A8771" s="4">
        <v>44157.7975578704</v>
      </c>
      <c r="B8771" s="5" t="s">
        <v>65</v>
      </c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 t="s">
        <v>10709</v>
      </c>
      <c r="R8771" s="7">
        <v>89111828245</v>
      </c>
      <c r="S8771" s="6" t="s">
        <v>10710</v>
      </c>
      <c r="T8771" s="6" t="s">
        <v>10711</v>
      </c>
      <c r="U8771" s="6" t="s">
        <v>179</v>
      </c>
      <c r="V8771" s="7">
        <v>901</v>
      </c>
      <c r="W8771" s="8">
        <v>44144</v>
      </c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  <c r="AU8771" s="6"/>
      <c r="AV8771" s="6"/>
      <c r="AW8771" s="6"/>
      <c r="AX8771" s="6"/>
      <c r="AY8771" s="6"/>
      <c r="AZ8771" s="6"/>
      <c r="BA8771" s="6"/>
      <c r="BB8771" s="6"/>
      <c r="BC8771" s="6"/>
      <c r="BD8771" s="6"/>
      <c r="BE8771" s="6"/>
      <c r="BF8771" s="6"/>
      <c r="BG8771" s="6"/>
      <c r="BH8771" s="6"/>
      <c r="BI8771" s="6"/>
      <c r="BJ8771" s="6"/>
      <c r="BK8771" s="6"/>
      <c r="BL8771" s="6"/>
      <c r="BM8771" s="6"/>
      <c r="BN8771" s="6"/>
      <c r="BO8771" s="6"/>
      <c r="BP8771" s="6"/>
      <c r="BQ8771" s="6"/>
      <c r="BR8771" s="6"/>
      <c r="BS8771" s="6"/>
      <c r="BT8771" s="6"/>
      <c r="BU8771" s="6"/>
      <c r="BV8771" s="6"/>
      <c r="BW8771" s="6"/>
      <c r="BX8771" s="6"/>
      <c r="BY8771" s="6"/>
      <c r="BZ8771" s="6"/>
      <c r="CA8771" s="6"/>
      <c r="CB8771" s="6"/>
      <c r="CC8771" s="6"/>
      <c r="CD8771" s="6"/>
      <c r="CE8771" s="6"/>
      <c r="CF8771" s="6"/>
      <c r="CG8771" s="6"/>
      <c r="CH8771" s="6"/>
    </row>
    <row r="8772" ht="15.15" hidden="1" spans="1:86">
      <c r="A8772" s="4">
        <v>44157.8174074074</v>
      </c>
      <c r="B8772" s="6" t="s">
        <v>80</v>
      </c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6"/>
      <c r="AX8772" s="6"/>
      <c r="AY8772" s="6"/>
      <c r="AZ8772" s="6"/>
      <c r="BA8772" s="6"/>
      <c r="BB8772" s="6"/>
      <c r="BC8772" s="6"/>
      <c r="BD8772" s="6"/>
      <c r="BE8772" s="6"/>
      <c r="BF8772" s="6"/>
      <c r="BG8772" s="6" t="s">
        <v>19705</v>
      </c>
      <c r="BH8772" s="6">
        <v>79633157977</v>
      </c>
      <c r="BI8772" s="6" t="s">
        <v>17550</v>
      </c>
      <c r="BJ8772" s="6" t="s">
        <v>20578</v>
      </c>
      <c r="BK8772" s="6" t="s">
        <v>20579</v>
      </c>
      <c r="BL8772" s="6" t="s">
        <v>20580</v>
      </c>
      <c r="BM8772" s="6" t="s">
        <v>20581</v>
      </c>
      <c r="BN8772" s="7">
        <v>1</v>
      </c>
      <c r="BO8772" s="6"/>
      <c r="BP8772" s="6"/>
      <c r="BQ8772" s="6"/>
      <c r="BR8772" s="6"/>
      <c r="BS8772" s="6"/>
      <c r="BT8772" s="6"/>
      <c r="BU8772" s="6"/>
      <c r="BV8772" s="6"/>
      <c r="BW8772" s="6"/>
      <c r="BX8772" s="6"/>
      <c r="BY8772" s="6"/>
      <c r="BZ8772" s="6"/>
      <c r="CA8772" s="6"/>
      <c r="CB8772" s="6"/>
      <c r="CC8772" s="6"/>
      <c r="CD8772" s="6"/>
      <c r="CE8772" s="6"/>
      <c r="CF8772" s="6"/>
      <c r="CG8772" s="6"/>
      <c r="CH8772" s="6"/>
    </row>
    <row r="8773" ht="15.15" hidden="1" spans="1:86">
      <c r="A8773" s="4">
        <v>44157.8245023148</v>
      </c>
      <c r="B8773" s="6" t="s">
        <v>80</v>
      </c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  <c r="AV8773" s="6"/>
      <c r="AW8773" s="6"/>
      <c r="AX8773" s="6"/>
      <c r="AY8773" s="6"/>
      <c r="AZ8773" s="6"/>
      <c r="BA8773" s="6"/>
      <c r="BB8773" s="6"/>
      <c r="BC8773" s="6"/>
      <c r="BD8773" s="6"/>
      <c r="BE8773" s="6"/>
      <c r="BF8773" s="6"/>
      <c r="BG8773" s="6" t="s">
        <v>20582</v>
      </c>
      <c r="BH8773" s="7">
        <v>89602874133</v>
      </c>
      <c r="BI8773" s="6" t="s">
        <v>20583</v>
      </c>
      <c r="BJ8773" s="6" t="s">
        <v>20584</v>
      </c>
      <c r="BK8773" s="6" t="s">
        <v>20585</v>
      </c>
      <c r="BL8773" s="6" t="s">
        <v>1631</v>
      </c>
      <c r="BM8773" s="7">
        <v>124</v>
      </c>
      <c r="BN8773" s="6" t="s">
        <v>20</v>
      </c>
      <c r="BO8773" s="6"/>
      <c r="BP8773" s="6"/>
      <c r="BQ8773" s="6"/>
      <c r="BR8773" s="6"/>
      <c r="BS8773" s="6"/>
      <c r="BT8773" s="6"/>
      <c r="BU8773" s="6"/>
      <c r="BV8773" s="6"/>
      <c r="BW8773" s="6"/>
      <c r="BX8773" s="6"/>
      <c r="BY8773" s="6"/>
      <c r="BZ8773" s="6"/>
      <c r="CA8773" s="6"/>
      <c r="CB8773" s="6"/>
      <c r="CC8773" s="6"/>
      <c r="CD8773" s="6"/>
      <c r="CE8773" s="6"/>
      <c r="CF8773" s="6"/>
      <c r="CG8773" s="6"/>
      <c r="CH8773" s="6"/>
    </row>
    <row r="8774" ht="15.15" hidden="1" spans="1:86">
      <c r="A8774" s="4">
        <v>44157.834375</v>
      </c>
      <c r="B8774" s="6" t="s">
        <v>15</v>
      </c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 t="s">
        <v>17312</v>
      </c>
      <c r="AF8774" s="7">
        <v>89117270486</v>
      </c>
      <c r="AG8774" s="6" t="s">
        <v>20586</v>
      </c>
      <c r="AH8774" s="6" t="s">
        <v>20587</v>
      </c>
      <c r="AI8774" s="6" t="s">
        <v>3772</v>
      </c>
      <c r="AJ8774" s="7">
        <v>139</v>
      </c>
      <c r="AK8774" s="5" t="s">
        <v>20588</v>
      </c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  <c r="AV8774" s="6"/>
      <c r="AW8774" s="6"/>
      <c r="AX8774" s="6"/>
      <c r="AY8774" s="6"/>
      <c r="AZ8774" s="6"/>
      <c r="BA8774" s="6"/>
      <c r="BB8774" s="6"/>
      <c r="BC8774" s="6"/>
      <c r="BD8774" s="6"/>
      <c r="BE8774" s="6"/>
      <c r="BF8774" s="6"/>
      <c r="BG8774" s="6"/>
      <c r="BH8774" s="6"/>
      <c r="BI8774" s="6"/>
      <c r="BJ8774" s="6"/>
      <c r="BK8774" s="6"/>
      <c r="BL8774" s="6"/>
      <c r="BM8774" s="6"/>
      <c r="BN8774" s="6"/>
      <c r="BO8774" s="6"/>
      <c r="BP8774" s="6"/>
      <c r="BQ8774" s="6"/>
      <c r="BR8774" s="6"/>
      <c r="BS8774" s="6"/>
      <c r="BT8774" s="6"/>
      <c r="BU8774" s="6"/>
      <c r="BV8774" s="6"/>
      <c r="BW8774" s="6"/>
      <c r="BX8774" s="6"/>
      <c r="BY8774" s="6"/>
      <c r="BZ8774" s="6"/>
      <c r="CA8774" s="6"/>
      <c r="CB8774" s="6"/>
      <c r="CC8774" s="6"/>
      <c r="CD8774" s="6"/>
      <c r="CE8774" s="6"/>
      <c r="CF8774" s="6"/>
      <c r="CG8774" s="6"/>
      <c r="CH8774" s="6"/>
    </row>
    <row r="8775" ht="15.15" hidden="1" spans="1:86">
      <c r="A8775" s="4">
        <v>44157.8360069444</v>
      </c>
      <c r="B8775" s="6" t="s">
        <v>15</v>
      </c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 t="s">
        <v>4303</v>
      </c>
      <c r="AF8775" s="7">
        <v>89117270486</v>
      </c>
      <c r="AG8775" s="6" t="s">
        <v>20586</v>
      </c>
      <c r="AH8775" s="6" t="s">
        <v>20587</v>
      </c>
      <c r="AI8775" s="6" t="s">
        <v>20589</v>
      </c>
      <c r="AJ8775" s="7">
        <v>101</v>
      </c>
      <c r="AK8775" s="5" t="s">
        <v>20590</v>
      </c>
      <c r="AL8775" s="6"/>
      <c r="AM8775" s="6"/>
      <c r="AN8775" s="6"/>
      <c r="AO8775" s="6"/>
      <c r="AP8775" s="6"/>
      <c r="AQ8775" s="6"/>
      <c r="AR8775" s="6"/>
      <c r="AS8775" s="6"/>
      <c r="AT8775" s="6"/>
      <c r="AU8775" s="6"/>
      <c r="AV8775" s="6"/>
      <c r="AW8775" s="6"/>
      <c r="AX8775" s="6"/>
      <c r="AY8775" s="6"/>
      <c r="AZ8775" s="6"/>
      <c r="BA8775" s="6"/>
      <c r="BB8775" s="6"/>
      <c r="BC8775" s="6"/>
      <c r="BD8775" s="6"/>
      <c r="BE8775" s="6"/>
      <c r="BF8775" s="6"/>
      <c r="BG8775" s="6"/>
      <c r="BH8775" s="6"/>
      <c r="BI8775" s="6"/>
      <c r="BJ8775" s="6"/>
      <c r="BK8775" s="6"/>
      <c r="BL8775" s="6"/>
      <c r="BM8775" s="6"/>
      <c r="BN8775" s="6"/>
      <c r="BO8775" s="6"/>
      <c r="BP8775" s="6"/>
      <c r="BQ8775" s="6"/>
      <c r="BR8775" s="6"/>
      <c r="BS8775" s="6"/>
      <c r="BT8775" s="6"/>
      <c r="BU8775" s="6"/>
      <c r="BV8775" s="6"/>
      <c r="BW8775" s="6"/>
      <c r="BX8775" s="6"/>
      <c r="BY8775" s="6"/>
      <c r="BZ8775" s="6"/>
      <c r="CA8775" s="6"/>
      <c r="CB8775" s="6"/>
      <c r="CC8775" s="6"/>
      <c r="CD8775" s="6"/>
      <c r="CE8775" s="6"/>
      <c r="CF8775" s="6"/>
      <c r="CG8775" s="6"/>
      <c r="CH8775" s="6"/>
    </row>
    <row r="8776" ht="15.15" hidden="1" spans="1:86">
      <c r="A8776" s="4">
        <v>44157.8409375</v>
      </c>
      <c r="B8776" s="5" t="s">
        <v>192</v>
      </c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  <c r="AU8776" s="6"/>
      <c r="AV8776" s="6"/>
      <c r="AW8776" s="6"/>
      <c r="AX8776" s="6"/>
      <c r="AY8776" s="6"/>
      <c r="AZ8776" s="6" t="s">
        <v>4303</v>
      </c>
      <c r="BA8776" s="7">
        <v>89117270486</v>
      </c>
      <c r="BB8776" s="6"/>
      <c r="BC8776" s="6" t="s">
        <v>20587</v>
      </c>
      <c r="BD8776" s="6" t="s">
        <v>773</v>
      </c>
      <c r="BE8776" s="7">
        <v>113</v>
      </c>
      <c r="BF8776" s="8">
        <v>44144</v>
      </c>
      <c r="BG8776" s="6"/>
      <c r="BH8776" s="6"/>
      <c r="BI8776" s="6"/>
      <c r="BJ8776" s="6"/>
      <c r="BK8776" s="6"/>
      <c r="BL8776" s="6"/>
      <c r="BM8776" s="6"/>
      <c r="BN8776" s="6"/>
      <c r="BO8776" s="6"/>
      <c r="BP8776" s="6"/>
      <c r="BQ8776" s="6"/>
      <c r="BR8776" s="6"/>
      <c r="BS8776" s="6"/>
      <c r="BT8776" s="6"/>
      <c r="BU8776" s="6"/>
      <c r="BV8776" s="6"/>
      <c r="BW8776" s="6"/>
      <c r="BX8776" s="6"/>
      <c r="BY8776" s="6"/>
      <c r="BZ8776" s="6"/>
      <c r="CA8776" s="6"/>
      <c r="CB8776" s="6"/>
      <c r="CC8776" s="6"/>
      <c r="CD8776" s="6"/>
      <c r="CE8776" s="6"/>
      <c r="CF8776" s="6"/>
      <c r="CG8776" s="6"/>
      <c r="CH8776" s="6"/>
    </row>
    <row r="8777" ht="15.15" hidden="1" spans="1:86">
      <c r="A8777" s="4">
        <v>44157.841412037</v>
      </c>
      <c r="B8777" s="5" t="s">
        <v>65</v>
      </c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 t="s">
        <v>10709</v>
      </c>
      <c r="R8777" s="7">
        <v>89111828245</v>
      </c>
      <c r="S8777" s="6" t="s">
        <v>10710</v>
      </c>
      <c r="T8777" s="6" t="s">
        <v>10711</v>
      </c>
      <c r="U8777" s="6" t="s">
        <v>179</v>
      </c>
      <c r="V8777" s="7">
        <v>901</v>
      </c>
      <c r="W8777" s="8">
        <v>44144</v>
      </c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  <c r="AV8777" s="6"/>
      <c r="AW8777" s="6"/>
      <c r="AX8777" s="6"/>
      <c r="AY8777" s="6"/>
      <c r="AZ8777" s="6"/>
      <c r="BA8777" s="6"/>
      <c r="BB8777" s="6"/>
      <c r="BC8777" s="6"/>
      <c r="BD8777" s="6"/>
      <c r="BE8777" s="6"/>
      <c r="BF8777" s="6"/>
      <c r="BG8777" s="6"/>
      <c r="BH8777" s="6"/>
      <c r="BI8777" s="6"/>
      <c r="BJ8777" s="6"/>
      <c r="BK8777" s="6"/>
      <c r="BL8777" s="6"/>
      <c r="BM8777" s="6"/>
      <c r="BN8777" s="6"/>
      <c r="BO8777" s="6"/>
      <c r="BP8777" s="6"/>
      <c r="BQ8777" s="6"/>
      <c r="BR8777" s="6"/>
      <c r="BS8777" s="6"/>
      <c r="BT8777" s="6"/>
      <c r="BU8777" s="6"/>
      <c r="BV8777" s="6"/>
      <c r="BW8777" s="6"/>
      <c r="BX8777" s="6"/>
      <c r="BY8777" s="6"/>
      <c r="BZ8777" s="6"/>
      <c r="CA8777" s="6"/>
      <c r="CB8777" s="6"/>
      <c r="CC8777" s="6"/>
      <c r="CD8777" s="6"/>
      <c r="CE8777" s="6"/>
      <c r="CF8777" s="6"/>
      <c r="CG8777" s="6"/>
      <c r="CH8777" s="6"/>
    </row>
    <row r="8778" ht="15.15" hidden="1" spans="1:86">
      <c r="A8778" s="4">
        <v>44157.8448263889</v>
      </c>
      <c r="B8778" s="5" t="s">
        <v>65</v>
      </c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 t="s">
        <v>10709</v>
      </c>
      <c r="R8778" s="7">
        <v>89111828245</v>
      </c>
      <c r="S8778" s="6" t="s">
        <v>10710</v>
      </c>
      <c r="T8778" s="6" t="s">
        <v>10711</v>
      </c>
      <c r="U8778" s="6" t="s">
        <v>179</v>
      </c>
      <c r="V8778" s="7">
        <v>901</v>
      </c>
      <c r="W8778" s="8">
        <v>44144</v>
      </c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  <c r="AV8778" s="6"/>
      <c r="AW8778" s="6"/>
      <c r="AX8778" s="6"/>
      <c r="AY8778" s="6"/>
      <c r="AZ8778" s="6"/>
      <c r="BA8778" s="6"/>
      <c r="BB8778" s="6"/>
      <c r="BC8778" s="6"/>
      <c r="BD8778" s="6"/>
      <c r="BE8778" s="6"/>
      <c r="BF8778" s="6"/>
      <c r="BG8778" s="6"/>
      <c r="BH8778" s="6"/>
      <c r="BI8778" s="6"/>
      <c r="BJ8778" s="6"/>
      <c r="BK8778" s="6"/>
      <c r="BL8778" s="6"/>
      <c r="BM8778" s="6"/>
      <c r="BN8778" s="6"/>
      <c r="BO8778" s="6"/>
      <c r="BP8778" s="6"/>
      <c r="BQ8778" s="6"/>
      <c r="BR8778" s="6"/>
      <c r="BS8778" s="6"/>
      <c r="BT8778" s="6"/>
      <c r="BU8778" s="6"/>
      <c r="BV8778" s="6"/>
      <c r="BW8778" s="6"/>
      <c r="BX8778" s="6"/>
      <c r="BY8778" s="6"/>
      <c r="BZ8778" s="6"/>
      <c r="CA8778" s="6"/>
      <c r="CB8778" s="6"/>
      <c r="CC8778" s="6"/>
      <c r="CD8778" s="6"/>
      <c r="CE8778" s="6"/>
      <c r="CF8778" s="6"/>
      <c r="CG8778" s="6"/>
      <c r="CH8778" s="6"/>
    </row>
    <row r="8779" ht="15.15" spans="1:86">
      <c r="A8779" s="4">
        <v>44157.8472916667</v>
      </c>
      <c r="B8779" s="5" t="s">
        <v>11</v>
      </c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  <c r="AU8779" s="6"/>
      <c r="AV8779" s="6"/>
      <c r="AW8779" s="6"/>
      <c r="AX8779" s="6"/>
      <c r="AY8779" s="6"/>
      <c r="AZ8779" s="6"/>
      <c r="BA8779" s="6"/>
      <c r="BB8779" s="6"/>
      <c r="BC8779" s="6"/>
      <c r="BD8779" s="6"/>
      <c r="BE8779" s="6"/>
      <c r="BF8779" s="6"/>
      <c r="BG8779" s="6"/>
      <c r="BH8779" s="6"/>
      <c r="BI8779" s="6"/>
      <c r="BJ8779" s="6"/>
      <c r="BK8779" s="6"/>
      <c r="BL8779" s="6"/>
      <c r="BM8779" s="6"/>
      <c r="BN8779" s="6"/>
      <c r="BO8779" s="6" t="s">
        <v>12708</v>
      </c>
      <c r="BP8779" s="7">
        <v>79112857088</v>
      </c>
      <c r="BQ8779" s="6" t="s">
        <v>20591</v>
      </c>
      <c r="BR8779" s="6" t="s">
        <v>17076</v>
      </c>
      <c r="BS8779" s="6" t="s">
        <v>10354</v>
      </c>
      <c r="BT8779" s="7">
        <v>128</v>
      </c>
      <c r="BU8779" s="8">
        <v>44157</v>
      </c>
      <c r="BV8779" s="6"/>
      <c r="BW8779" s="6"/>
      <c r="BX8779" s="6"/>
      <c r="BY8779" s="6"/>
      <c r="BZ8779" s="6"/>
      <c r="CA8779" s="6"/>
      <c r="CB8779" s="6"/>
      <c r="CC8779" s="6"/>
      <c r="CD8779" s="6"/>
      <c r="CE8779" s="6"/>
      <c r="CF8779" s="6"/>
      <c r="CG8779" s="6"/>
      <c r="CH8779" s="6"/>
    </row>
    <row r="8780" ht="15.15" hidden="1" spans="1:86">
      <c r="A8780" s="4">
        <v>44157.8483333333</v>
      </c>
      <c r="B8780" s="5" t="s">
        <v>65</v>
      </c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 t="s">
        <v>10709</v>
      </c>
      <c r="R8780" s="7">
        <v>89111828245</v>
      </c>
      <c r="S8780" s="6" t="s">
        <v>10710</v>
      </c>
      <c r="T8780" s="6" t="s">
        <v>10711</v>
      </c>
      <c r="U8780" s="6" t="s">
        <v>179</v>
      </c>
      <c r="V8780" s="7">
        <v>901</v>
      </c>
      <c r="W8780" s="8">
        <v>44144</v>
      </c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  <c r="AP8780" s="6"/>
      <c r="AQ8780" s="6"/>
      <c r="AR8780" s="6"/>
      <c r="AS8780" s="6"/>
      <c r="AT8780" s="6"/>
      <c r="AU8780" s="6"/>
      <c r="AV8780" s="6"/>
      <c r="AW8780" s="6"/>
      <c r="AX8780" s="6"/>
      <c r="AY8780" s="6"/>
      <c r="AZ8780" s="6"/>
      <c r="BA8780" s="6"/>
      <c r="BB8780" s="6"/>
      <c r="BC8780" s="6"/>
      <c r="BD8780" s="6"/>
      <c r="BE8780" s="6"/>
      <c r="BF8780" s="6"/>
      <c r="BG8780" s="6"/>
      <c r="BH8780" s="6"/>
      <c r="BI8780" s="6"/>
      <c r="BJ8780" s="6"/>
      <c r="BK8780" s="6"/>
      <c r="BL8780" s="6"/>
      <c r="BM8780" s="6"/>
      <c r="BN8780" s="6"/>
      <c r="BO8780" s="6"/>
      <c r="BP8780" s="6"/>
      <c r="BQ8780" s="6"/>
      <c r="BR8780" s="6"/>
      <c r="BS8780" s="6"/>
      <c r="BT8780" s="6"/>
      <c r="BU8780" s="6"/>
      <c r="BV8780" s="6"/>
      <c r="BW8780" s="6"/>
      <c r="BX8780" s="6"/>
      <c r="BY8780" s="6"/>
      <c r="BZ8780" s="6"/>
      <c r="CA8780" s="6"/>
      <c r="CB8780" s="6"/>
      <c r="CC8780" s="6"/>
      <c r="CD8780" s="6"/>
      <c r="CE8780" s="6"/>
      <c r="CF8780" s="6"/>
      <c r="CG8780" s="6"/>
      <c r="CH8780" s="6"/>
    </row>
    <row r="8781" ht="15.15" spans="1:86">
      <c r="A8781" s="4">
        <v>44157.8523611111</v>
      </c>
      <c r="B8781" s="5" t="s">
        <v>11</v>
      </c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  <c r="AP8781" s="6"/>
      <c r="AQ8781" s="6"/>
      <c r="AR8781" s="6"/>
      <c r="AS8781" s="6"/>
      <c r="AT8781" s="6"/>
      <c r="AU8781" s="6"/>
      <c r="AV8781" s="6"/>
      <c r="AW8781" s="6"/>
      <c r="AX8781" s="6"/>
      <c r="AY8781" s="6"/>
      <c r="AZ8781" s="6"/>
      <c r="BA8781" s="6"/>
      <c r="BB8781" s="6"/>
      <c r="BC8781" s="6"/>
      <c r="BD8781" s="6"/>
      <c r="BE8781" s="6"/>
      <c r="BF8781" s="6"/>
      <c r="BG8781" s="6"/>
      <c r="BH8781" s="6"/>
      <c r="BI8781" s="6"/>
      <c r="BJ8781" s="6"/>
      <c r="BK8781" s="6"/>
      <c r="BL8781" s="6"/>
      <c r="BM8781" s="6"/>
      <c r="BN8781" s="6"/>
      <c r="BO8781" s="6" t="s">
        <v>20592</v>
      </c>
      <c r="BP8781" s="7">
        <v>79214116008</v>
      </c>
      <c r="BQ8781" s="6" t="s">
        <v>20593</v>
      </c>
      <c r="BR8781" s="6" t="s">
        <v>20594</v>
      </c>
      <c r="BS8781" s="6" t="s">
        <v>10354</v>
      </c>
      <c r="BT8781" s="7">
        <v>128</v>
      </c>
      <c r="BU8781" s="8">
        <v>44157</v>
      </c>
      <c r="BV8781" s="6"/>
      <c r="BW8781" s="6"/>
      <c r="BX8781" s="6"/>
      <c r="BY8781" s="6"/>
      <c r="BZ8781" s="6"/>
      <c r="CA8781" s="6"/>
      <c r="CB8781" s="6"/>
      <c r="CC8781" s="6"/>
      <c r="CD8781" s="6"/>
      <c r="CE8781" s="6"/>
      <c r="CF8781" s="6"/>
      <c r="CG8781" s="6"/>
      <c r="CH8781" s="6"/>
    </row>
    <row r="8782" ht="15.15" spans="1:86">
      <c r="A8782" s="4">
        <v>44157.861724537</v>
      </c>
      <c r="B8782" s="5" t="s">
        <v>11</v>
      </c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  <c r="AP8782" s="6"/>
      <c r="AQ8782" s="6"/>
      <c r="AR8782" s="6"/>
      <c r="AS8782" s="6"/>
      <c r="AT8782" s="6"/>
      <c r="AU8782" s="6"/>
      <c r="AV8782" s="6"/>
      <c r="AW8782" s="6"/>
      <c r="AX8782" s="6"/>
      <c r="AY8782" s="6"/>
      <c r="AZ8782" s="6"/>
      <c r="BA8782" s="6"/>
      <c r="BB8782" s="6"/>
      <c r="BC8782" s="6"/>
      <c r="BD8782" s="6"/>
      <c r="BE8782" s="6"/>
      <c r="BF8782" s="6"/>
      <c r="BG8782" s="6"/>
      <c r="BH8782" s="6"/>
      <c r="BI8782" s="6"/>
      <c r="BJ8782" s="6"/>
      <c r="BK8782" s="6"/>
      <c r="BL8782" s="6"/>
      <c r="BM8782" s="6"/>
      <c r="BN8782" s="6"/>
      <c r="BO8782" s="6" t="s">
        <v>16815</v>
      </c>
      <c r="BP8782" s="7">
        <v>89500476980</v>
      </c>
      <c r="BQ8782" s="6" t="s">
        <v>16826</v>
      </c>
      <c r="BR8782" s="6" t="s">
        <v>16818</v>
      </c>
      <c r="BS8782" s="6" t="s">
        <v>14342</v>
      </c>
      <c r="BT8782" s="7">
        <v>161</v>
      </c>
      <c r="BU8782" s="8">
        <v>44157</v>
      </c>
      <c r="BV8782" s="6"/>
      <c r="BW8782" s="6"/>
      <c r="BX8782" s="6"/>
      <c r="BY8782" s="6"/>
      <c r="BZ8782" s="6"/>
      <c r="CA8782" s="6"/>
      <c r="CB8782" s="6"/>
      <c r="CC8782" s="6"/>
      <c r="CD8782" s="6"/>
      <c r="CE8782" s="6"/>
      <c r="CF8782" s="6"/>
      <c r="CG8782" s="6"/>
      <c r="CH8782" s="6"/>
    </row>
    <row r="8783" ht="15.15" spans="1:86">
      <c r="A8783" s="4">
        <v>44157.9079861111</v>
      </c>
      <c r="B8783" s="5" t="s">
        <v>11</v>
      </c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  <c r="AP8783" s="6"/>
      <c r="AQ8783" s="6"/>
      <c r="AR8783" s="6"/>
      <c r="AS8783" s="6"/>
      <c r="AT8783" s="6"/>
      <c r="AU8783" s="6"/>
      <c r="AV8783" s="6"/>
      <c r="AW8783" s="6"/>
      <c r="AX8783" s="6"/>
      <c r="AY8783" s="6"/>
      <c r="AZ8783" s="6"/>
      <c r="BA8783" s="6"/>
      <c r="BB8783" s="6"/>
      <c r="BC8783" s="6"/>
      <c r="BD8783" s="6"/>
      <c r="BE8783" s="6"/>
      <c r="BF8783" s="6"/>
      <c r="BG8783" s="6"/>
      <c r="BH8783" s="6"/>
      <c r="BI8783" s="6"/>
      <c r="BJ8783" s="6"/>
      <c r="BK8783" s="6"/>
      <c r="BL8783" s="6"/>
      <c r="BM8783" s="6"/>
      <c r="BN8783" s="6"/>
      <c r="BO8783" s="6" t="s">
        <v>20595</v>
      </c>
      <c r="BP8783" s="7">
        <v>89276690210</v>
      </c>
      <c r="BQ8783" s="6" t="s">
        <v>20596</v>
      </c>
      <c r="BR8783" s="6" t="s">
        <v>20597</v>
      </c>
      <c r="BS8783" s="6" t="s">
        <v>8739</v>
      </c>
      <c r="BT8783" s="7">
        <v>145</v>
      </c>
      <c r="BU8783" s="8">
        <v>44157</v>
      </c>
      <c r="BV8783" s="6"/>
      <c r="BW8783" s="6"/>
      <c r="BX8783" s="6"/>
      <c r="BY8783" s="6"/>
      <c r="BZ8783" s="6"/>
      <c r="CA8783" s="6"/>
      <c r="CB8783" s="6"/>
      <c r="CC8783" s="6"/>
      <c r="CD8783" s="6"/>
      <c r="CE8783" s="6"/>
      <c r="CF8783" s="6"/>
      <c r="CG8783" s="6"/>
      <c r="CH8783" s="6"/>
    </row>
    <row r="8784" ht="15.15" spans="1:86">
      <c r="A8784" s="4">
        <v>44157.9242013889</v>
      </c>
      <c r="B8784" s="5" t="s">
        <v>11</v>
      </c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  <c r="AU8784" s="6"/>
      <c r="AV8784" s="6"/>
      <c r="AW8784" s="6"/>
      <c r="AX8784" s="6"/>
      <c r="AY8784" s="6"/>
      <c r="AZ8784" s="6"/>
      <c r="BA8784" s="6"/>
      <c r="BB8784" s="6"/>
      <c r="BC8784" s="6"/>
      <c r="BD8784" s="6"/>
      <c r="BE8784" s="6"/>
      <c r="BF8784" s="6"/>
      <c r="BG8784" s="6"/>
      <c r="BH8784" s="6"/>
      <c r="BI8784" s="6"/>
      <c r="BJ8784" s="6"/>
      <c r="BK8784" s="6"/>
      <c r="BL8784" s="6"/>
      <c r="BM8784" s="6"/>
      <c r="BN8784" s="6"/>
      <c r="BO8784" s="6" t="s">
        <v>1392</v>
      </c>
      <c r="BP8784" s="7">
        <v>79118119365</v>
      </c>
      <c r="BQ8784" s="6" t="s">
        <v>1393</v>
      </c>
      <c r="BR8784" s="6" t="s">
        <v>20598</v>
      </c>
      <c r="BS8784" s="6" t="s">
        <v>10354</v>
      </c>
      <c r="BT8784" s="7">
        <v>128</v>
      </c>
      <c r="BU8784" s="8">
        <v>44157</v>
      </c>
      <c r="BV8784" s="6"/>
      <c r="BW8784" s="6"/>
      <c r="BX8784" s="6"/>
      <c r="BY8784" s="6"/>
      <c r="BZ8784" s="6"/>
      <c r="CA8784" s="6"/>
      <c r="CB8784" s="6"/>
      <c r="CC8784" s="6"/>
      <c r="CD8784" s="6"/>
      <c r="CE8784" s="6"/>
      <c r="CF8784" s="6"/>
      <c r="CG8784" s="6"/>
      <c r="CH8784" s="6"/>
    </row>
    <row r="8785" ht="15.15" spans="1:86">
      <c r="A8785" s="4">
        <v>44157.9377777778</v>
      </c>
      <c r="B8785" s="5" t="s">
        <v>11</v>
      </c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  <c r="AU8785" s="6"/>
      <c r="AV8785" s="6"/>
      <c r="AW8785" s="6"/>
      <c r="AX8785" s="6"/>
      <c r="AY8785" s="6"/>
      <c r="AZ8785" s="6"/>
      <c r="BA8785" s="6"/>
      <c r="BB8785" s="6"/>
      <c r="BC8785" s="6"/>
      <c r="BD8785" s="6"/>
      <c r="BE8785" s="6"/>
      <c r="BF8785" s="6"/>
      <c r="BG8785" s="6"/>
      <c r="BH8785" s="6"/>
      <c r="BI8785" s="6"/>
      <c r="BJ8785" s="6"/>
      <c r="BK8785" s="6"/>
      <c r="BL8785" s="6"/>
      <c r="BM8785" s="6"/>
      <c r="BN8785" s="6"/>
      <c r="BO8785" s="6" t="s">
        <v>20599</v>
      </c>
      <c r="BP8785" s="7">
        <v>79219691684</v>
      </c>
      <c r="BQ8785" s="6" t="s">
        <v>20600</v>
      </c>
      <c r="BR8785" s="6" t="s">
        <v>20601</v>
      </c>
      <c r="BS8785" s="6" t="s">
        <v>10354</v>
      </c>
      <c r="BT8785" s="7">
        <v>128</v>
      </c>
      <c r="BU8785" s="8">
        <v>44157</v>
      </c>
      <c r="BV8785" s="6"/>
      <c r="BW8785" s="6"/>
      <c r="BX8785" s="6"/>
      <c r="BY8785" s="6"/>
      <c r="BZ8785" s="6"/>
      <c r="CA8785" s="6"/>
      <c r="CB8785" s="6"/>
      <c r="CC8785" s="6"/>
      <c r="CD8785" s="6"/>
      <c r="CE8785" s="6"/>
      <c r="CF8785" s="6"/>
      <c r="CG8785" s="6"/>
      <c r="CH8785" s="6"/>
    </row>
    <row r="8786" ht="15.15" hidden="1" spans="1:86">
      <c r="A8786" s="4">
        <v>44157.9462615741</v>
      </c>
      <c r="B8786" s="6" t="s">
        <v>80</v>
      </c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6"/>
      <c r="AX8786" s="6"/>
      <c r="AY8786" s="6"/>
      <c r="AZ8786" s="6"/>
      <c r="BA8786" s="6"/>
      <c r="BB8786" s="6"/>
      <c r="BC8786" s="6"/>
      <c r="BD8786" s="6"/>
      <c r="BE8786" s="6"/>
      <c r="BF8786" s="6"/>
      <c r="BG8786" s="6" t="s">
        <v>20602</v>
      </c>
      <c r="BH8786" s="7">
        <v>89119243699</v>
      </c>
      <c r="BI8786" s="6" t="s">
        <v>20603</v>
      </c>
      <c r="BJ8786" s="6" t="s">
        <v>20604</v>
      </c>
      <c r="BK8786" s="6" t="s">
        <v>20605</v>
      </c>
      <c r="BL8786" s="6" t="s">
        <v>20606</v>
      </c>
      <c r="BM8786" s="7">
        <v>157</v>
      </c>
      <c r="BN8786" s="6" t="s">
        <v>20</v>
      </c>
      <c r="BO8786" s="6"/>
      <c r="BP8786" s="6"/>
      <c r="BQ8786" s="6"/>
      <c r="BR8786" s="6"/>
      <c r="BS8786" s="6"/>
      <c r="BT8786" s="6"/>
      <c r="BU8786" s="6"/>
      <c r="BV8786" s="6"/>
      <c r="BW8786" s="6"/>
      <c r="BX8786" s="6"/>
      <c r="BY8786" s="6"/>
      <c r="BZ8786" s="6"/>
      <c r="CA8786" s="6"/>
      <c r="CB8786" s="6"/>
      <c r="CC8786" s="6"/>
      <c r="CD8786" s="6"/>
      <c r="CE8786" s="6"/>
      <c r="CF8786" s="6"/>
      <c r="CG8786" s="6"/>
      <c r="CH8786" s="6"/>
    </row>
    <row r="8787" ht="15.15" hidden="1" spans="1:86">
      <c r="A8787" s="4">
        <v>44157.9568634259</v>
      </c>
      <c r="B8787" s="6" t="s">
        <v>80</v>
      </c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  <c r="AU8787" s="6"/>
      <c r="AV8787" s="6"/>
      <c r="AW8787" s="6"/>
      <c r="AX8787" s="6"/>
      <c r="AY8787" s="6"/>
      <c r="AZ8787" s="6"/>
      <c r="BA8787" s="6"/>
      <c r="BB8787" s="6"/>
      <c r="BC8787" s="6"/>
      <c r="BD8787" s="6"/>
      <c r="BE8787" s="6"/>
      <c r="BF8787" s="6"/>
      <c r="BG8787" s="6" t="s">
        <v>20607</v>
      </c>
      <c r="BH8787" s="7">
        <v>89214437035</v>
      </c>
      <c r="BI8787" s="6" t="s">
        <v>20608</v>
      </c>
      <c r="BJ8787" s="6" t="s">
        <v>20609</v>
      </c>
      <c r="BK8787" s="6" t="s">
        <v>20610</v>
      </c>
      <c r="BL8787" s="6" t="s">
        <v>20611</v>
      </c>
      <c r="BM8787" s="6" t="s">
        <v>20612</v>
      </c>
      <c r="BN8787" s="6" t="s">
        <v>26</v>
      </c>
      <c r="BO8787" s="6"/>
      <c r="BP8787" s="6"/>
      <c r="BQ8787" s="6"/>
      <c r="BR8787" s="6"/>
      <c r="BS8787" s="6"/>
      <c r="BT8787" s="6"/>
      <c r="BU8787" s="6"/>
      <c r="BV8787" s="6"/>
      <c r="BW8787" s="6"/>
      <c r="BX8787" s="6"/>
      <c r="BY8787" s="6"/>
      <c r="BZ8787" s="6"/>
      <c r="CA8787" s="6"/>
      <c r="CB8787" s="6"/>
      <c r="CC8787" s="6"/>
      <c r="CD8787" s="6"/>
      <c r="CE8787" s="6"/>
      <c r="CF8787" s="6"/>
      <c r="CG8787" s="6"/>
      <c r="CH8787" s="6"/>
    </row>
    <row r="8788" ht="15.15" hidden="1" spans="1:86">
      <c r="A8788" s="4">
        <v>44157.9789236111</v>
      </c>
      <c r="B8788" s="5" t="s">
        <v>192</v>
      </c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  <c r="AU8788" s="6"/>
      <c r="AV8788" s="6"/>
      <c r="AW8788" s="6"/>
      <c r="AX8788" s="6"/>
      <c r="AY8788" s="6"/>
      <c r="AZ8788" s="6" t="s">
        <v>685</v>
      </c>
      <c r="BA8788" s="6" t="s">
        <v>686</v>
      </c>
      <c r="BB8788" s="6" t="s">
        <v>687</v>
      </c>
      <c r="BC8788" s="6" t="s">
        <v>20613</v>
      </c>
      <c r="BD8788" s="6" t="s">
        <v>773</v>
      </c>
      <c r="BE8788" s="7">
        <v>104</v>
      </c>
      <c r="BF8788" s="8">
        <v>44144</v>
      </c>
      <c r="BG8788" s="6"/>
      <c r="BH8788" s="6"/>
      <c r="BI8788" s="6"/>
      <c r="BJ8788" s="6"/>
      <c r="BK8788" s="6"/>
      <c r="BL8788" s="6"/>
      <c r="BM8788" s="6"/>
      <c r="BN8788" s="6"/>
      <c r="BO8788" s="6"/>
      <c r="BP8788" s="6"/>
      <c r="BQ8788" s="6"/>
      <c r="BR8788" s="6"/>
      <c r="BS8788" s="6"/>
      <c r="BT8788" s="6"/>
      <c r="BU8788" s="6"/>
      <c r="BV8788" s="6"/>
      <c r="BW8788" s="6"/>
      <c r="BX8788" s="6"/>
      <c r="BY8788" s="6"/>
      <c r="BZ8788" s="6"/>
      <c r="CA8788" s="6"/>
      <c r="CB8788" s="6"/>
      <c r="CC8788" s="6"/>
      <c r="CD8788" s="6"/>
      <c r="CE8788" s="6"/>
      <c r="CF8788" s="6"/>
      <c r="CG8788" s="6"/>
      <c r="CH8788" s="6"/>
    </row>
    <row r="8789" ht="15.15" hidden="1" spans="1:86">
      <c r="A8789" s="4">
        <v>44157.9812268519</v>
      </c>
      <c r="B8789" s="6" t="s">
        <v>15</v>
      </c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 t="s">
        <v>20614</v>
      </c>
      <c r="AF8789" s="6" t="s">
        <v>20615</v>
      </c>
      <c r="AG8789" s="6" t="s">
        <v>20616</v>
      </c>
      <c r="AH8789" s="6" t="s">
        <v>20617</v>
      </c>
      <c r="AI8789" s="6" t="s">
        <v>3027</v>
      </c>
      <c r="AJ8789" s="7">
        <v>301</v>
      </c>
      <c r="AK8789" s="6" t="s">
        <v>26</v>
      </c>
      <c r="AL8789" s="6"/>
      <c r="AM8789" s="6"/>
      <c r="AN8789" s="6"/>
      <c r="AO8789" s="6"/>
      <c r="AP8789" s="6"/>
      <c r="AQ8789" s="6"/>
      <c r="AR8789" s="6"/>
      <c r="AS8789" s="6"/>
      <c r="AT8789" s="6"/>
      <c r="AU8789" s="6"/>
      <c r="AV8789" s="6"/>
      <c r="AW8789" s="6"/>
      <c r="AX8789" s="6"/>
      <c r="AY8789" s="6"/>
      <c r="AZ8789" s="6"/>
      <c r="BA8789" s="6"/>
      <c r="BB8789" s="6"/>
      <c r="BC8789" s="6"/>
      <c r="BD8789" s="6"/>
      <c r="BE8789" s="6"/>
      <c r="BF8789" s="6"/>
      <c r="BG8789" s="6"/>
      <c r="BH8789" s="6"/>
      <c r="BI8789" s="6"/>
      <c r="BJ8789" s="6"/>
      <c r="BK8789" s="6"/>
      <c r="BL8789" s="6"/>
      <c r="BM8789" s="6"/>
      <c r="BN8789" s="6"/>
      <c r="BO8789" s="6"/>
      <c r="BP8789" s="6"/>
      <c r="BQ8789" s="6"/>
      <c r="BR8789" s="6"/>
      <c r="BS8789" s="6"/>
      <c r="BT8789" s="6"/>
      <c r="BU8789" s="6"/>
      <c r="BV8789" s="6"/>
      <c r="BW8789" s="6"/>
      <c r="BX8789" s="6"/>
      <c r="BY8789" s="6"/>
      <c r="BZ8789" s="6"/>
      <c r="CA8789" s="6"/>
      <c r="CB8789" s="6"/>
      <c r="CC8789" s="6"/>
      <c r="CD8789" s="6"/>
      <c r="CE8789" s="6"/>
      <c r="CF8789" s="6"/>
      <c r="CG8789" s="6"/>
      <c r="CH8789" s="6"/>
    </row>
    <row r="8790" ht="15.15" hidden="1" spans="1:86">
      <c r="A8790" s="4">
        <v>44157.9854282407</v>
      </c>
      <c r="B8790" s="5" t="s">
        <v>65</v>
      </c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 t="s">
        <v>685</v>
      </c>
      <c r="R8790" s="6" t="s">
        <v>686</v>
      </c>
      <c r="S8790" s="6" t="s">
        <v>687</v>
      </c>
      <c r="T8790" s="6" t="s">
        <v>20613</v>
      </c>
      <c r="U8790" s="6" t="s">
        <v>20618</v>
      </c>
      <c r="V8790" s="7">
        <v>305</v>
      </c>
      <c r="W8790" s="8">
        <v>44144</v>
      </c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  <c r="AU8790" s="6"/>
      <c r="AV8790" s="6"/>
      <c r="AW8790" s="6"/>
      <c r="AX8790" s="6"/>
      <c r="AY8790" s="6"/>
      <c r="AZ8790" s="6"/>
      <c r="BA8790" s="6"/>
      <c r="BB8790" s="6"/>
      <c r="BC8790" s="6"/>
      <c r="BD8790" s="6"/>
      <c r="BE8790" s="6"/>
      <c r="BF8790" s="6"/>
      <c r="BG8790" s="6"/>
      <c r="BH8790" s="6"/>
      <c r="BI8790" s="6"/>
      <c r="BJ8790" s="6"/>
      <c r="BK8790" s="6"/>
      <c r="BL8790" s="6"/>
      <c r="BM8790" s="6"/>
      <c r="BN8790" s="6"/>
      <c r="BO8790" s="6"/>
      <c r="BP8790" s="6"/>
      <c r="BQ8790" s="6"/>
      <c r="BR8790" s="6"/>
      <c r="BS8790" s="6"/>
      <c r="BT8790" s="6"/>
      <c r="BU8790" s="6"/>
      <c r="BV8790" s="6"/>
      <c r="BW8790" s="6"/>
      <c r="BX8790" s="6"/>
      <c r="BY8790" s="6"/>
      <c r="BZ8790" s="6"/>
      <c r="CA8790" s="6"/>
      <c r="CB8790" s="6"/>
      <c r="CC8790" s="6"/>
      <c r="CD8790" s="6"/>
      <c r="CE8790" s="6"/>
      <c r="CF8790" s="6"/>
      <c r="CG8790" s="6"/>
      <c r="CH8790" s="6"/>
    </row>
    <row r="8791" ht="15.15" hidden="1" spans="1:86">
      <c r="A8791" s="4">
        <v>44157.9872453704</v>
      </c>
      <c r="B8791" s="6" t="s">
        <v>80</v>
      </c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  <c r="AU8791" s="6"/>
      <c r="AV8791" s="6"/>
      <c r="AW8791" s="6"/>
      <c r="AX8791" s="6"/>
      <c r="AY8791" s="6"/>
      <c r="AZ8791" s="6"/>
      <c r="BA8791" s="6"/>
      <c r="BB8791" s="6"/>
      <c r="BC8791" s="6"/>
      <c r="BD8791" s="6"/>
      <c r="BE8791" s="6"/>
      <c r="BF8791" s="6"/>
      <c r="BG8791" s="6" t="s">
        <v>20619</v>
      </c>
      <c r="BH8791" s="7">
        <v>89217466578</v>
      </c>
      <c r="BI8791" s="6" t="s">
        <v>20620</v>
      </c>
      <c r="BJ8791" s="6" t="s">
        <v>20621</v>
      </c>
      <c r="BK8791" s="6" t="s">
        <v>20622</v>
      </c>
      <c r="BL8791" s="6" t="s">
        <v>18669</v>
      </c>
      <c r="BM8791" s="7">
        <v>115</v>
      </c>
      <c r="BN8791" s="6" t="s">
        <v>20</v>
      </c>
      <c r="BO8791" s="6"/>
      <c r="BP8791" s="6"/>
      <c r="BQ8791" s="6"/>
      <c r="BR8791" s="6"/>
      <c r="BS8791" s="6"/>
      <c r="BT8791" s="6"/>
      <c r="BU8791" s="6"/>
      <c r="BV8791" s="6"/>
      <c r="BW8791" s="6"/>
      <c r="BX8791" s="6"/>
      <c r="BY8791" s="6"/>
      <c r="BZ8791" s="6"/>
      <c r="CA8791" s="6"/>
      <c r="CB8791" s="6"/>
      <c r="CC8791" s="6"/>
      <c r="CD8791" s="6"/>
      <c r="CE8791" s="6"/>
      <c r="CF8791" s="6"/>
      <c r="CG8791" s="6"/>
      <c r="CH8791" s="6"/>
    </row>
    <row r="8792" ht="15.15" hidden="1" spans="1:86">
      <c r="A8792" s="4">
        <v>44158.3382175926</v>
      </c>
      <c r="B8792" s="5" t="s">
        <v>65</v>
      </c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 t="s">
        <v>10709</v>
      </c>
      <c r="R8792" s="7">
        <v>89111828245</v>
      </c>
      <c r="S8792" s="6" t="s">
        <v>10710</v>
      </c>
      <c r="T8792" s="6" t="s">
        <v>10711</v>
      </c>
      <c r="U8792" s="6" t="s">
        <v>179</v>
      </c>
      <c r="V8792" s="7">
        <v>901</v>
      </c>
      <c r="W8792" s="8">
        <v>44144</v>
      </c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6"/>
      <c r="AX8792" s="6"/>
      <c r="AY8792" s="6"/>
      <c r="AZ8792" s="6"/>
      <c r="BA8792" s="6"/>
      <c r="BB8792" s="6"/>
      <c r="BC8792" s="6"/>
      <c r="BD8792" s="6"/>
      <c r="BE8792" s="6"/>
      <c r="BF8792" s="6"/>
      <c r="BG8792" s="6"/>
      <c r="BH8792" s="6"/>
      <c r="BI8792" s="6"/>
      <c r="BJ8792" s="6"/>
      <c r="BK8792" s="6"/>
      <c r="BL8792" s="6"/>
      <c r="BM8792" s="6"/>
      <c r="BN8792" s="6"/>
      <c r="BO8792" s="6"/>
      <c r="BP8792" s="6"/>
      <c r="BQ8792" s="6"/>
      <c r="BR8792" s="6"/>
      <c r="BS8792" s="6"/>
      <c r="BT8792" s="6"/>
      <c r="BU8792" s="6"/>
      <c r="BV8792" s="6"/>
      <c r="BW8792" s="6"/>
      <c r="BX8792" s="6"/>
      <c r="BY8792" s="6"/>
      <c r="BZ8792" s="6"/>
      <c r="CA8792" s="6"/>
      <c r="CB8792" s="6"/>
      <c r="CC8792" s="6"/>
      <c r="CD8792" s="6"/>
      <c r="CE8792" s="6"/>
      <c r="CF8792" s="6"/>
      <c r="CG8792" s="6"/>
      <c r="CH8792" s="6"/>
    </row>
    <row r="8793" ht="15.15" hidden="1" spans="1:86">
      <c r="A8793" s="4">
        <v>44158.4118402778</v>
      </c>
      <c r="B8793" s="5" t="s">
        <v>169</v>
      </c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 t="s">
        <v>1582</v>
      </c>
      <c r="Y8793" s="6">
        <v>79643756063</v>
      </c>
      <c r="Z8793" s="6" t="s">
        <v>1583</v>
      </c>
      <c r="AA8793" s="6" t="s">
        <v>1584</v>
      </c>
      <c r="AB8793" s="6" t="s">
        <v>874</v>
      </c>
      <c r="AC8793" s="7">
        <v>105</v>
      </c>
      <c r="AD8793" s="8">
        <v>44142</v>
      </c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  <c r="AU8793" s="6"/>
      <c r="AV8793" s="6"/>
      <c r="AW8793" s="6"/>
      <c r="AX8793" s="6"/>
      <c r="AY8793" s="6"/>
      <c r="AZ8793" s="6"/>
      <c r="BA8793" s="6"/>
      <c r="BB8793" s="6"/>
      <c r="BC8793" s="6"/>
      <c r="BD8793" s="6"/>
      <c r="BE8793" s="6"/>
      <c r="BF8793" s="6"/>
      <c r="BG8793" s="6"/>
      <c r="BH8793" s="6"/>
      <c r="BI8793" s="6"/>
      <c r="BJ8793" s="6"/>
      <c r="BK8793" s="6"/>
      <c r="BL8793" s="6"/>
      <c r="BM8793" s="6"/>
      <c r="BN8793" s="6"/>
      <c r="BO8793" s="6"/>
      <c r="BP8793" s="6"/>
      <c r="BQ8793" s="6"/>
      <c r="BR8793" s="6"/>
      <c r="BS8793" s="6"/>
      <c r="BT8793" s="6"/>
      <c r="BU8793" s="6"/>
      <c r="BV8793" s="6"/>
      <c r="BW8793" s="6"/>
      <c r="BX8793" s="6"/>
      <c r="BY8793" s="6"/>
      <c r="BZ8793" s="6"/>
      <c r="CA8793" s="6"/>
      <c r="CB8793" s="6"/>
      <c r="CC8793" s="6"/>
      <c r="CD8793" s="6"/>
      <c r="CE8793" s="6"/>
      <c r="CF8793" s="6"/>
      <c r="CG8793" s="6"/>
      <c r="CH8793" s="6"/>
    </row>
    <row r="8794" ht="15.15" spans="1:86">
      <c r="A8794" s="4">
        <v>44158.4196527778</v>
      </c>
      <c r="B8794" s="5" t="s">
        <v>11</v>
      </c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  <c r="AU8794" s="6"/>
      <c r="AV8794" s="6"/>
      <c r="AW8794" s="6"/>
      <c r="AX8794" s="6"/>
      <c r="AY8794" s="6"/>
      <c r="AZ8794" s="6"/>
      <c r="BA8794" s="6"/>
      <c r="BB8794" s="6"/>
      <c r="BC8794" s="6"/>
      <c r="BD8794" s="6"/>
      <c r="BE8794" s="6"/>
      <c r="BF8794" s="6"/>
      <c r="BG8794" s="6"/>
      <c r="BH8794" s="6"/>
      <c r="BI8794" s="6"/>
      <c r="BJ8794" s="6"/>
      <c r="BK8794" s="6"/>
      <c r="BL8794" s="6"/>
      <c r="BM8794" s="6"/>
      <c r="BN8794" s="6"/>
      <c r="BO8794" s="6" t="s">
        <v>20313</v>
      </c>
      <c r="BP8794" s="6" t="s">
        <v>20623</v>
      </c>
      <c r="BQ8794" s="6" t="s">
        <v>20624</v>
      </c>
      <c r="BR8794" s="6" t="s">
        <v>20314</v>
      </c>
      <c r="BS8794" s="6" t="s">
        <v>19426</v>
      </c>
      <c r="BT8794" s="7">
        <v>1</v>
      </c>
      <c r="BU8794" s="8">
        <v>44157</v>
      </c>
      <c r="BV8794" s="6"/>
      <c r="BW8794" s="6"/>
      <c r="BX8794" s="6"/>
      <c r="BY8794" s="6"/>
      <c r="BZ8794" s="6"/>
      <c r="CA8794" s="6"/>
      <c r="CB8794" s="6"/>
      <c r="CC8794" s="6"/>
      <c r="CD8794" s="6"/>
      <c r="CE8794" s="6"/>
      <c r="CF8794" s="6"/>
      <c r="CG8794" s="6"/>
      <c r="CH8794" s="6"/>
    </row>
    <row r="8795" ht="15.15" hidden="1" spans="1:86">
      <c r="A8795" s="4">
        <v>44158.4364699074</v>
      </c>
      <c r="B8795" s="6" t="s">
        <v>80</v>
      </c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  <c r="AU8795" s="6"/>
      <c r="AV8795" s="6"/>
      <c r="AW8795" s="6"/>
      <c r="AX8795" s="6"/>
      <c r="AY8795" s="6"/>
      <c r="AZ8795" s="6"/>
      <c r="BA8795" s="6"/>
      <c r="BB8795" s="6"/>
      <c r="BC8795" s="6"/>
      <c r="BD8795" s="6"/>
      <c r="BE8795" s="6"/>
      <c r="BF8795" s="6"/>
      <c r="BG8795" s="6" t="s">
        <v>20602</v>
      </c>
      <c r="BH8795" s="7">
        <v>89119243699</v>
      </c>
      <c r="BI8795" s="6" t="s">
        <v>20603</v>
      </c>
      <c r="BJ8795" s="6" t="s">
        <v>20604</v>
      </c>
      <c r="BK8795" s="6" t="s">
        <v>20605</v>
      </c>
      <c r="BL8795" s="6" t="s">
        <v>20606</v>
      </c>
      <c r="BM8795" s="7">
        <v>157</v>
      </c>
      <c r="BN8795" s="6" t="s">
        <v>20</v>
      </c>
      <c r="BO8795" s="6"/>
      <c r="BP8795" s="6"/>
      <c r="BQ8795" s="6"/>
      <c r="BR8795" s="6"/>
      <c r="BS8795" s="6"/>
      <c r="BT8795" s="6"/>
      <c r="BU8795" s="6"/>
      <c r="BV8795" s="6"/>
      <c r="BW8795" s="6"/>
      <c r="BX8795" s="6"/>
      <c r="BY8795" s="6"/>
      <c r="BZ8795" s="6"/>
      <c r="CA8795" s="6"/>
      <c r="CB8795" s="6"/>
      <c r="CC8795" s="6"/>
      <c r="CD8795" s="6"/>
      <c r="CE8795" s="6"/>
      <c r="CF8795" s="6"/>
      <c r="CG8795" s="6"/>
      <c r="CH8795" s="6"/>
    </row>
    <row r="8796" ht="15.15" hidden="1" spans="1:86">
      <c r="A8796" s="4">
        <v>44158.4684259259</v>
      </c>
      <c r="B8796" s="6" t="s">
        <v>80</v>
      </c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  <c r="AU8796" s="6"/>
      <c r="AV8796" s="6"/>
      <c r="AW8796" s="6"/>
      <c r="AX8796" s="6"/>
      <c r="AY8796" s="6"/>
      <c r="AZ8796" s="6"/>
      <c r="BA8796" s="6"/>
      <c r="BB8796" s="6"/>
      <c r="BC8796" s="6"/>
      <c r="BD8796" s="6"/>
      <c r="BE8796" s="6"/>
      <c r="BF8796" s="6"/>
      <c r="BG8796" s="6" t="s">
        <v>20625</v>
      </c>
      <c r="BH8796" s="7">
        <v>89313055261</v>
      </c>
      <c r="BI8796" s="6" t="s">
        <v>20626</v>
      </c>
      <c r="BJ8796" s="6" t="s">
        <v>20627</v>
      </c>
      <c r="BK8796" s="6" t="s">
        <v>20628</v>
      </c>
      <c r="BL8796" s="6" t="s">
        <v>6584</v>
      </c>
      <c r="BM8796" s="7">
        <v>107</v>
      </c>
      <c r="BN8796" s="6" t="s">
        <v>74</v>
      </c>
      <c r="BO8796" s="6"/>
      <c r="BP8796" s="6"/>
      <c r="BQ8796" s="6"/>
      <c r="BR8796" s="6"/>
      <c r="BS8796" s="6"/>
      <c r="BT8796" s="6"/>
      <c r="BU8796" s="6"/>
      <c r="BV8796" s="6"/>
      <c r="BW8796" s="6"/>
      <c r="BX8796" s="6"/>
      <c r="BY8796" s="6"/>
      <c r="BZ8796" s="6"/>
      <c r="CA8796" s="6"/>
      <c r="CB8796" s="6"/>
      <c r="CC8796" s="6"/>
      <c r="CD8796" s="6"/>
      <c r="CE8796" s="6"/>
      <c r="CF8796" s="6"/>
      <c r="CG8796" s="6"/>
      <c r="CH8796" s="6"/>
    </row>
    <row r="8797" ht="15.15" hidden="1" spans="1:86">
      <c r="A8797" s="4">
        <v>44158.4806018519</v>
      </c>
      <c r="B8797" s="5" t="s">
        <v>192</v>
      </c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  <c r="AU8797" s="6"/>
      <c r="AV8797" s="6"/>
      <c r="AW8797" s="6"/>
      <c r="AX8797" s="6"/>
      <c r="AY8797" s="6"/>
      <c r="AZ8797" s="6" t="s">
        <v>20431</v>
      </c>
      <c r="BA8797" s="6" t="s">
        <v>20432</v>
      </c>
      <c r="BB8797" s="6" t="s">
        <v>20433</v>
      </c>
      <c r="BC8797" s="6" t="s">
        <v>20434</v>
      </c>
      <c r="BD8797" s="6" t="s">
        <v>773</v>
      </c>
      <c r="BE8797" s="7">
        <v>101</v>
      </c>
      <c r="BF8797" s="8">
        <v>44151</v>
      </c>
      <c r="BG8797" s="6"/>
      <c r="BH8797" s="6"/>
      <c r="BI8797" s="6"/>
      <c r="BJ8797" s="6"/>
      <c r="BK8797" s="6"/>
      <c r="BL8797" s="6"/>
      <c r="BM8797" s="6"/>
      <c r="BN8797" s="6"/>
      <c r="BO8797" s="6"/>
      <c r="BP8797" s="6"/>
      <c r="BQ8797" s="6"/>
      <c r="BR8797" s="6"/>
      <c r="BS8797" s="6"/>
      <c r="BT8797" s="6"/>
      <c r="BU8797" s="6"/>
      <c r="BV8797" s="6"/>
      <c r="BW8797" s="6"/>
      <c r="BX8797" s="6"/>
      <c r="BY8797" s="6"/>
      <c r="BZ8797" s="6"/>
      <c r="CA8797" s="6"/>
      <c r="CB8797" s="6"/>
      <c r="CC8797" s="6"/>
      <c r="CD8797" s="6"/>
      <c r="CE8797" s="6"/>
      <c r="CF8797" s="6"/>
      <c r="CG8797" s="6"/>
      <c r="CH8797" s="6"/>
    </row>
    <row r="8798" ht="15.15" hidden="1" spans="1:86">
      <c r="A8798" s="4">
        <v>44158.4824189815</v>
      </c>
      <c r="B8798" s="5" t="s">
        <v>192</v>
      </c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  <c r="AU8798" s="6"/>
      <c r="AV8798" s="6"/>
      <c r="AW8798" s="6"/>
      <c r="AX8798" s="6"/>
      <c r="AY8798" s="6"/>
      <c r="AZ8798" s="6" t="s">
        <v>20435</v>
      </c>
      <c r="BA8798" s="7">
        <v>9219126879</v>
      </c>
      <c r="BB8798" s="6" t="s">
        <v>20629</v>
      </c>
      <c r="BC8798" s="6" t="s">
        <v>20437</v>
      </c>
      <c r="BD8798" s="6" t="s">
        <v>773</v>
      </c>
      <c r="BE8798" s="7">
        <v>101</v>
      </c>
      <c r="BF8798" s="8">
        <v>44151</v>
      </c>
      <c r="BG8798" s="6"/>
      <c r="BH8798" s="6"/>
      <c r="BI8798" s="6"/>
      <c r="BJ8798" s="6"/>
      <c r="BK8798" s="6"/>
      <c r="BL8798" s="6"/>
      <c r="BM8798" s="6"/>
      <c r="BN8798" s="6"/>
      <c r="BO8798" s="6"/>
      <c r="BP8798" s="6"/>
      <c r="BQ8798" s="6"/>
      <c r="BR8798" s="6"/>
      <c r="BS8798" s="6"/>
      <c r="BT8798" s="6"/>
      <c r="BU8798" s="6"/>
      <c r="BV8798" s="6"/>
      <c r="BW8798" s="6"/>
      <c r="BX8798" s="6"/>
      <c r="BY8798" s="6"/>
      <c r="BZ8798" s="6"/>
      <c r="CA8798" s="6"/>
      <c r="CB8798" s="6"/>
      <c r="CC8798" s="6"/>
      <c r="CD8798" s="6"/>
      <c r="CE8798" s="6"/>
      <c r="CF8798" s="6"/>
      <c r="CG8798" s="6"/>
      <c r="CH8798" s="6"/>
    </row>
    <row r="8799" ht="15.15" hidden="1" spans="1:86">
      <c r="A8799" s="4">
        <v>44158.4837847222</v>
      </c>
      <c r="B8799" s="5" t="s">
        <v>192</v>
      </c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  <c r="AU8799" s="6"/>
      <c r="AV8799" s="6"/>
      <c r="AW8799" s="6"/>
      <c r="AX8799" s="6"/>
      <c r="AY8799" s="6"/>
      <c r="AZ8799" s="6" t="s">
        <v>871</v>
      </c>
      <c r="BA8799" s="7">
        <v>9110067940</v>
      </c>
      <c r="BB8799" s="6" t="s">
        <v>20445</v>
      </c>
      <c r="BC8799" s="6" t="s">
        <v>5189</v>
      </c>
      <c r="BD8799" s="6" t="s">
        <v>773</v>
      </c>
      <c r="BE8799" s="7">
        <v>101</v>
      </c>
      <c r="BF8799" s="8">
        <v>44158</v>
      </c>
      <c r="BG8799" s="6"/>
      <c r="BH8799" s="6"/>
      <c r="BI8799" s="6"/>
      <c r="BJ8799" s="6"/>
      <c r="BK8799" s="6"/>
      <c r="BL8799" s="6"/>
      <c r="BM8799" s="6"/>
      <c r="BN8799" s="6"/>
      <c r="BO8799" s="6"/>
      <c r="BP8799" s="6"/>
      <c r="BQ8799" s="6"/>
      <c r="BR8799" s="6"/>
      <c r="BS8799" s="6"/>
      <c r="BT8799" s="6"/>
      <c r="BU8799" s="6"/>
      <c r="BV8799" s="6"/>
      <c r="BW8799" s="6"/>
      <c r="BX8799" s="6"/>
      <c r="BY8799" s="6"/>
      <c r="BZ8799" s="6"/>
      <c r="CA8799" s="6"/>
      <c r="CB8799" s="6"/>
      <c r="CC8799" s="6"/>
      <c r="CD8799" s="6"/>
      <c r="CE8799" s="6"/>
      <c r="CF8799" s="6"/>
      <c r="CG8799" s="6"/>
      <c r="CH8799" s="6"/>
    </row>
    <row r="8800" ht="15.15" hidden="1" spans="1:86">
      <c r="A8800" s="4">
        <v>44158.4854976852</v>
      </c>
      <c r="B8800" s="5" t="s">
        <v>192</v>
      </c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6"/>
      <c r="AX8800" s="6"/>
      <c r="AY8800" s="6"/>
      <c r="AZ8800" s="6" t="s">
        <v>16576</v>
      </c>
      <c r="BA8800" s="7">
        <v>9533477673</v>
      </c>
      <c r="BB8800" s="6" t="s">
        <v>16578</v>
      </c>
      <c r="BC8800" s="6" t="s">
        <v>16579</v>
      </c>
      <c r="BD8800" s="6" t="s">
        <v>773</v>
      </c>
      <c r="BE8800" s="7">
        <v>101</v>
      </c>
      <c r="BF8800" s="8">
        <v>44158</v>
      </c>
      <c r="BG8800" s="6"/>
      <c r="BH8800" s="6"/>
      <c r="BI8800" s="6"/>
      <c r="BJ8800" s="6"/>
      <c r="BK8800" s="6"/>
      <c r="BL8800" s="6"/>
      <c r="BM8800" s="6"/>
      <c r="BN8800" s="6"/>
      <c r="BO8800" s="6"/>
      <c r="BP8800" s="6"/>
      <c r="BQ8800" s="6"/>
      <c r="BR8800" s="6"/>
      <c r="BS8800" s="6"/>
      <c r="BT8800" s="6"/>
      <c r="BU8800" s="6"/>
      <c r="BV8800" s="6"/>
      <c r="BW8800" s="6"/>
      <c r="BX8800" s="6"/>
      <c r="BY8800" s="6"/>
      <c r="BZ8800" s="6"/>
      <c r="CA8800" s="6"/>
      <c r="CB8800" s="6"/>
      <c r="CC8800" s="6"/>
      <c r="CD8800" s="6"/>
      <c r="CE8800" s="6"/>
      <c r="CF8800" s="6"/>
      <c r="CG8800" s="6"/>
      <c r="CH8800" s="6"/>
    </row>
    <row r="8801" ht="15.15" hidden="1" spans="1:86">
      <c r="A8801" s="4">
        <v>44158.4887384259</v>
      </c>
      <c r="B8801" s="5" t="s">
        <v>192</v>
      </c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/>
      <c r="AJ8801" s="6"/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  <c r="AU8801" s="6"/>
      <c r="AV8801" s="6"/>
      <c r="AW8801" s="6"/>
      <c r="AX8801" s="6"/>
      <c r="AY8801" s="6"/>
      <c r="AZ8801" s="6" t="s">
        <v>14383</v>
      </c>
      <c r="BA8801" s="7">
        <v>9045116476</v>
      </c>
      <c r="BB8801" s="6" t="s">
        <v>20630</v>
      </c>
      <c r="BC8801" s="6" t="s">
        <v>14384</v>
      </c>
      <c r="BD8801" s="6" t="s">
        <v>773</v>
      </c>
      <c r="BE8801" s="7">
        <v>109</v>
      </c>
      <c r="BF8801" s="8">
        <v>44158</v>
      </c>
      <c r="BG8801" s="6"/>
      <c r="BH8801" s="6"/>
      <c r="BI8801" s="6"/>
      <c r="BJ8801" s="6"/>
      <c r="BK8801" s="6"/>
      <c r="BL8801" s="6"/>
      <c r="BM8801" s="6"/>
      <c r="BN8801" s="6"/>
      <c r="BO8801" s="6"/>
      <c r="BP8801" s="6"/>
      <c r="BQ8801" s="6"/>
      <c r="BR8801" s="6"/>
      <c r="BS8801" s="6"/>
      <c r="BT8801" s="6"/>
      <c r="BU8801" s="6"/>
      <c r="BV8801" s="6"/>
      <c r="BW8801" s="6"/>
      <c r="BX8801" s="6"/>
      <c r="BY8801" s="6"/>
      <c r="BZ8801" s="6"/>
      <c r="CA8801" s="6"/>
      <c r="CB8801" s="6"/>
      <c r="CC8801" s="6"/>
      <c r="CD8801" s="6"/>
      <c r="CE8801" s="6"/>
      <c r="CF8801" s="6"/>
      <c r="CG8801" s="6"/>
      <c r="CH8801" s="6"/>
    </row>
    <row r="8802" ht="15.15" hidden="1" spans="1:86">
      <c r="A8802" s="4">
        <v>44158.4894097222</v>
      </c>
      <c r="B8802" s="6" t="s">
        <v>80</v>
      </c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  <c r="AU8802" s="6"/>
      <c r="AV8802" s="6"/>
      <c r="AW8802" s="6"/>
      <c r="AX8802" s="6"/>
      <c r="AY8802" s="6"/>
      <c r="AZ8802" s="6"/>
      <c r="BA8802" s="6"/>
      <c r="BB8802" s="6"/>
      <c r="BC8802" s="6"/>
      <c r="BD8802" s="6"/>
      <c r="BE8802" s="6"/>
      <c r="BF8802" s="6"/>
      <c r="BG8802" s="6" t="s">
        <v>20631</v>
      </c>
      <c r="BH8802" s="6" t="s">
        <v>20632</v>
      </c>
      <c r="BI8802" s="6" t="s">
        <v>20633</v>
      </c>
      <c r="BJ8802" s="6" t="s">
        <v>20634</v>
      </c>
      <c r="BK8802" s="6" t="s">
        <v>20635</v>
      </c>
      <c r="BL8802" s="6" t="s">
        <v>20636</v>
      </c>
      <c r="BM8802" s="6" t="s">
        <v>20637</v>
      </c>
      <c r="BN8802" s="6" t="s">
        <v>26</v>
      </c>
      <c r="BO8802" s="6"/>
      <c r="BP8802" s="6"/>
      <c r="BQ8802" s="6"/>
      <c r="BR8802" s="6"/>
      <c r="BS8802" s="6"/>
      <c r="BT8802" s="6"/>
      <c r="BU8802" s="6"/>
      <c r="BV8802" s="6"/>
      <c r="BW8802" s="6"/>
      <c r="BX8802" s="6"/>
      <c r="BY8802" s="6"/>
      <c r="BZ8802" s="6"/>
      <c r="CA8802" s="6"/>
      <c r="CB8802" s="6"/>
      <c r="CC8802" s="6"/>
      <c r="CD8802" s="6"/>
      <c r="CE8802" s="6"/>
      <c r="CF8802" s="6"/>
      <c r="CG8802" s="6"/>
      <c r="CH8802" s="6"/>
    </row>
    <row r="8803" ht="15.15" hidden="1" spans="1:86">
      <c r="A8803" s="4">
        <v>44158.4898611111</v>
      </c>
      <c r="B8803" s="5" t="s">
        <v>192</v>
      </c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  <c r="AU8803" s="6"/>
      <c r="AV8803" s="6"/>
      <c r="AW8803" s="6"/>
      <c r="AX8803" s="6"/>
      <c r="AY8803" s="6"/>
      <c r="AZ8803" s="6" t="s">
        <v>20638</v>
      </c>
      <c r="BA8803" s="6" t="s">
        <v>20639</v>
      </c>
      <c r="BB8803" s="6" t="s">
        <v>20640</v>
      </c>
      <c r="BC8803" s="6" t="s">
        <v>20641</v>
      </c>
      <c r="BD8803" s="6" t="s">
        <v>773</v>
      </c>
      <c r="BE8803" s="7">
        <v>109</v>
      </c>
      <c r="BF8803" s="8">
        <v>44158</v>
      </c>
      <c r="BG8803" s="6"/>
      <c r="BH8803" s="6"/>
      <c r="BI8803" s="6"/>
      <c r="BJ8803" s="6"/>
      <c r="BK8803" s="6"/>
      <c r="BL8803" s="6"/>
      <c r="BM8803" s="6"/>
      <c r="BN8803" s="6"/>
      <c r="BO8803" s="6"/>
      <c r="BP8803" s="6"/>
      <c r="BQ8803" s="6"/>
      <c r="BR8803" s="6"/>
      <c r="BS8803" s="6"/>
      <c r="BT8803" s="6"/>
      <c r="BU8803" s="6"/>
      <c r="BV8803" s="6"/>
      <c r="BW8803" s="6"/>
      <c r="BX8803" s="6"/>
      <c r="BY8803" s="6"/>
      <c r="BZ8803" s="6"/>
      <c r="CA8803" s="6"/>
      <c r="CB8803" s="6"/>
      <c r="CC8803" s="6"/>
      <c r="CD8803" s="6"/>
      <c r="CE8803" s="6"/>
      <c r="CF8803" s="6"/>
      <c r="CG8803" s="6"/>
      <c r="CH8803" s="6"/>
    </row>
    <row r="8804" ht="15.15" hidden="1" spans="1:86">
      <c r="A8804" s="4">
        <v>44158.4910300926</v>
      </c>
      <c r="B8804" s="5" t="s">
        <v>192</v>
      </c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/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  <c r="AU8804" s="6"/>
      <c r="AV8804" s="6"/>
      <c r="AW8804" s="6"/>
      <c r="AX8804" s="6"/>
      <c r="AY8804" s="6"/>
      <c r="AZ8804" s="6" t="s">
        <v>20638</v>
      </c>
      <c r="BA8804" s="7">
        <v>9118280548</v>
      </c>
      <c r="BB8804" s="6" t="s">
        <v>20640</v>
      </c>
      <c r="BC8804" s="6" t="s">
        <v>20642</v>
      </c>
      <c r="BD8804" s="6" t="s">
        <v>773</v>
      </c>
      <c r="BE8804" s="7">
        <v>109</v>
      </c>
      <c r="BF8804" s="8">
        <v>44158</v>
      </c>
      <c r="BG8804" s="6"/>
      <c r="BH8804" s="6"/>
      <c r="BI8804" s="6"/>
      <c r="BJ8804" s="6"/>
      <c r="BK8804" s="6"/>
      <c r="BL8804" s="6"/>
      <c r="BM8804" s="6"/>
      <c r="BN8804" s="6"/>
      <c r="BO8804" s="6"/>
      <c r="BP8804" s="6"/>
      <c r="BQ8804" s="6"/>
      <c r="BR8804" s="6"/>
      <c r="BS8804" s="6"/>
      <c r="BT8804" s="6"/>
      <c r="BU8804" s="6"/>
      <c r="BV8804" s="6"/>
      <c r="BW8804" s="6"/>
      <c r="BX8804" s="6"/>
      <c r="BY8804" s="6"/>
      <c r="BZ8804" s="6"/>
      <c r="CA8804" s="6"/>
      <c r="CB8804" s="6"/>
      <c r="CC8804" s="6"/>
      <c r="CD8804" s="6"/>
      <c r="CE8804" s="6"/>
      <c r="CF8804" s="6"/>
      <c r="CG8804" s="6"/>
      <c r="CH8804" s="6"/>
    </row>
    <row r="8805" ht="15.15" hidden="1" spans="1:86">
      <c r="A8805" s="4">
        <v>44158.4921643519</v>
      </c>
      <c r="B8805" s="5" t="s">
        <v>192</v>
      </c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  <c r="AU8805" s="6"/>
      <c r="AV8805" s="6"/>
      <c r="AW8805" s="6"/>
      <c r="AX8805" s="6"/>
      <c r="AY8805" s="6"/>
      <c r="AZ8805" s="6" t="s">
        <v>20643</v>
      </c>
      <c r="BA8805" s="6" t="s">
        <v>20644</v>
      </c>
      <c r="BB8805" s="6" t="s">
        <v>20645</v>
      </c>
      <c r="BC8805" s="6" t="s">
        <v>20646</v>
      </c>
      <c r="BD8805" s="6" t="s">
        <v>773</v>
      </c>
      <c r="BE8805" s="7">
        <v>109</v>
      </c>
      <c r="BF8805" s="8">
        <v>44158</v>
      </c>
      <c r="BG8805" s="6"/>
      <c r="BH8805" s="6"/>
      <c r="BI8805" s="6"/>
      <c r="BJ8805" s="6"/>
      <c r="BK8805" s="6"/>
      <c r="BL8805" s="6"/>
      <c r="BM8805" s="6"/>
      <c r="BN8805" s="6"/>
      <c r="BO8805" s="6"/>
      <c r="BP8805" s="6"/>
      <c r="BQ8805" s="6"/>
      <c r="BR8805" s="6"/>
      <c r="BS8805" s="6"/>
      <c r="BT8805" s="6"/>
      <c r="BU8805" s="6"/>
      <c r="BV8805" s="6"/>
      <c r="BW8805" s="6"/>
      <c r="BX8805" s="6"/>
      <c r="BY8805" s="6"/>
      <c r="BZ8805" s="6"/>
      <c r="CA8805" s="6"/>
      <c r="CB8805" s="6"/>
      <c r="CC8805" s="6"/>
      <c r="CD8805" s="6"/>
      <c r="CE8805" s="6"/>
      <c r="CF8805" s="6"/>
      <c r="CG8805" s="6"/>
      <c r="CH8805" s="6"/>
    </row>
    <row r="8806" ht="15.15" hidden="1" spans="1:86">
      <c r="A8806" s="4">
        <v>44158.4925347222</v>
      </c>
      <c r="B8806" s="6" t="s">
        <v>80</v>
      </c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  <c r="AU8806" s="6"/>
      <c r="AV8806" s="6"/>
      <c r="AW8806" s="6"/>
      <c r="AX8806" s="6"/>
      <c r="AY8806" s="6"/>
      <c r="AZ8806" s="6"/>
      <c r="BA8806" s="6"/>
      <c r="BB8806" s="6"/>
      <c r="BC8806" s="6"/>
      <c r="BD8806" s="6"/>
      <c r="BE8806" s="6"/>
      <c r="BF8806" s="6"/>
      <c r="BG8806" s="6" t="s">
        <v>20647</v>
      </c>
      <c r="BH8806" s="6">
        <v>79052796379</v>
      </c>
      <c r="BI8806" s="6" t="s">
        <v>20648</v>
      </c>
      <c r="BJ8806" s="6" t="s">
        <v>20649</v>
      </c>
      <c r="BK8806" s="6" t="s">
        <v>20650</v>
      </c>
      <c r="BL8806" s="6" t="s">
        <v>19925</v>
      </c>
      <c r="BM8806" s="7">
        <v>155</v>
      </c>
      <c r="BN8806" s="6" t="s">
        <v>26</v>
      </c>
      <c r="BO8806" s="6"/>
      <c r="BP8806" s="6"/>
      <c r="BQ8806" s="6"/>
      <c r="BR8806" s="6"/>
      <c r="BS8806" s="6"/>
      <c r="BT8806" s="6"/>
      <c r="BU8806" s="6"/>
      <c r="BV8806" s="6"/>
      <c r="BW8806" s="6"/>
      <c r="BX8806" s="6"/>
      <c r="BY8806" s="6"/>
      <c r="BZ8806" s="6"/>
      <c r="CA8806" s="6"/>
      <c r="CB8806" s="6"/>
      <c r="CC8806" s="6"/>
      <c r="CD8806" s="6"/>
      <c r="CE8806" s="6"/>
      <c r="CF8806" s="6"/>
      <c r="CG8806" s="6"/>
      <c r="CH8806" s="6"/>
    </row>
    <row r="8807" ht="15.15" hidden="1" spans="1:86">
      <c r="A8807" s="4">
        <v>44158.4940046296</v>
      </c>
      <c r="B8807" s="5" t="s">
        <v>192</v>
      </c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  <c r="AU8807" s="6"/>
      <c r="AV8807" s="6"/>
      <c r="AW8807" s="6"/>
      <c r="AX8807" s="6"/>
      <c r="AY8807" s="6"/>
      <c r="AZ8807" s="6" t="s">
        <v>17574</v>
      </c>
      <c r="BA8807" s="6" t="s">
        <v>20651</v>
      </c>
      <c r="BB8807" s="6" t="s">
        <v>17575</v>
      </c>
      <c r="BC8807" s="6" t="s">
        <v>17576</v>
      </c>
      <c r="BD8807" s="6" t="s">
        <v>193</v>
      </c>
      <c r="BE8807" s="7">
        <v>109</v>
      </c>
      <c r="BF8807" s="8">
        <v>44158</v>
      </c>
      <c r="BG8807" s="6"/>
      <c r="BH8807" s="6"/>
      <c r="BI8807" s="6"/>
      <c r="BJ8807" s="6"/>
      <c r="BK8807" s="6"/>
      <c r="BL8807" s="6"/>
      <c r="BM8807" s="6"/>
      <c r="BN8807" s="6"/>
      <c r="BO8807" s="6"/>
      <c r="BP8807" s="6"/>
      <c r="BQ8807" s="6"/>
      <c r="BR8807" s="6"/>
      <c r="BS8807" s="6"/>
      <c r="BT8807" s="6"/>
      <c r="BU8807" s="6"/>
      <c r="BV8807" s="6"/>
      <c r="BW8807" s="6"/>
      <c r="BX8807" s="6"/>
      <c r="BY8807" s="6"/>
      <c r="BZ8807" s="6"/>
      <c r="CA8807" s="6"/>
      <c r="CB8807" s="6"/>
      <c r="CC8807" s="6"/>
      <c r="CD8807" s="6"/>
      <c r="CE8807" s="6"/>
      <c r="CF8807" s="6"/>
      <c r="CG8807" s="6"/>
      <c r="CH8807" s="6"/>
    </row>
    <row r="8808" ht="15.15" hidden="1" spans="1:86">
      <c r="A8808" s="4">
        <v>44158.4957986111</v>
      </c>
      <c r="B8808" s="5" t="s">
        <v>192</v>
      </c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  <c r="AU8808" s="6"/>
      <c r="AV8808" s="6"/>
      <c r="AW8808" s="6"/>
      <c r="AX8808" s="6"/>
      <c r="AY8808" s="6"/>
      <c r="AZ8808" s="6" t="s">
        <v>20426</v>
      </c>
      <c r="BA8808" s="7">
        <v>9119107</v>
      </c>
      <c r="BB8808" s="6" t="s">
        <v>20427</v>
      </c>
      <c r="BC8808" s="6" t="s">
        <v>20428</v>
      </c>
      <c r="BD8808" s="6" t="s">
        <v>773</v>
      </c>
      <c r="BE8808" s="7">
        <v>120</v>
      </c>
      <c r="BF8808" s="8">
        <v>44158</v>
      </c>
      <c r="BG8808" s="6"/>
      <c r="BH8808" s="6"/>
      <c r="BI8808" s="6"/>
      <c r="BJ8808" s="6"/>
      <c r="BK8808" s="6"/>
      <c r="BL8808" s="6"/>
      <c r="BM8808" s="6"/>
      <c r="BN8808" s="6"/>
      <c r="BO8808" s="6"/>
      <c r="BP8808" s="6"/>
      <c r="BQ8808" s="6"/>
      <c r="BR8808" s="6"/>
      <c r="BS8808" s="6"/>
      <c r="BT8808" s="6"/>
      <c r="BU8808" s="6"/>
      <c r="BV8808" s="6"/>
      <c r="BW8808" s="6"/>
      <c r="BX8808" s="6"/>
      <c r="BY8808" s="6"/>
      <c r="BZ8808" s="6"/>
      <c r="CA8808" s="6"/>
      <c r="CB8808" s="6"/>
      <c r="CC8808" s="6"/>
      <c r="CD8808" s="6"/>
      <c r="CE8808" s="6"/>
      <c r="CF8808" s="6"/>
      <c r="CG8808" s="6"/>
      <c r="CH8808" s="6"/>
    </row>
    <row r="8809" ht="15.15" hidden="1" spans="1:86">
      <c r="A8809" s="4">
        <v>44158.4970023148</v>
      </c>
      <c r="B8809" s="5" t="s">
        <v>192</v>
      </c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  <c r="AU8809" s="6"/>
      <c r="AV8809" s="6"/>
      <c r="AW8809" s="6"/>
      <c r="AX8809" s="6"/>
      <c r="AY8809" s="6"/>
      <c r="AZ8809" s="6" t="s">
        <v>5474</v>
      </c>
      <c r="BA8809" s="7">
        <v>9111975261</v>
      </c>
      <c r="BB8809" s="6" t="s">
        <v>20423</v>
      </c>
      <c r="BC8809" s="6" t="s">
        <v>20424</v>
      </c>
      <c r="BD8809" s="6" t="s">
        <v>773</v>
      </c>
      <c r="BE8809" s="7">
        <v>120</v>
      </c>
      <c r="BF8809" s="8">
        <v>44158</v>
      </c>
      <c r="BG8809" s="6"/>
      <c r="BH8809" s="6"/>
      <c r="BI8809" s="6"/>
      <c r="BJ8809" s="6"/>
      <c r="BK8809" s="6"/>
      <c r="BL8809" s="6"/>
      <c r="BM8809" s="6"/>
      <c r="BN8809" s="6"/>
      <c r="BO8809" s="6"/>
      <c r="BP8809" s="6"/>
      <c r="BQ8809" s="6"/>
      <c r="BR8809" s="6"/>
      <c r="BS8809" s="6"/>
      <c r="BT8809" s="6"/>
      <c r="BU8809" s="6"/>
      <c r="BV8809" s="6"/>
      <c r="BW8809" s="6"/>
      <c r="BX8809" s="6"/>
      <c r="BY8809" s="6"/>
      <c r="BZ8809" s="6"/>
      <c r="CA8809" s="6"/>
      <c r="CB8809" s="6"/>
      <c r="CC8809" s="6"/>
      <c r="CD8809" s="6"/>
      <c r="CE8809" s="6"/>
      <c r="CF8809" s="6"/>
      <c r="CG8809" s="6"/>
      <c r="CH8809" s="6"/>
    </row>
    <row r="8810" ht="15.15" hidden="1" spans="1:86">
      <c r="A8810" s="4">
        <v>44158.4985416667</v>
      </c>
      <c r="B8810" s="5" t="s">
        <v>192</v>
      </c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  <c r="AU8810" s="6"/>
      <c r="AV8810" s="6"/>
      <c r="AW8810" s="6"/>
      <c r="AX8810" s="6"/>
      <c r="AY8810" s="6"/>
      <c r="AZ8810" s="6" t="s">
        <v>4953</v>
      </c>
      <c r="BA8810" s="7">
        <v>9118424391</v>
      </c>
      <c r="BB8810" s="6" t="s">
        <v>20652</v>
      </c>
      <c r="BC8810" s="6" t="s">
        <v>4955</v>
      </c>
      <c r="BD8810" s="6" t="s">
        <v>773</v>
      </c>
      <c r="BE8810" s="7">
        <v>120</v>
      </c>
      <c r="BF8810" s="8">
        <v>44158</v>
      </c>
      <c r="BG8810" s="6"/>
      <c r="BH8810" s="6"/>
      <c r="BI8810" s="6"/>
      <c r="BJ8810" s="6"/>
      <c r="BK8810" s="6"/>
      <c r="BL8810" s="6"/>
      <c r="BM8810" s="6"/>
      <c r="BN8810" s="6"/>
      <c r="BO8810" s="6"/>
      <c r="BP8810" s="6"/>
      <c r="BQ8810" s="6"/>
      <c r="BR8810" s="6"/>
      <c r="BS8810" s="6"/>
      <c r="BT8810" s="6"/>
      <c r="BU8810" s="6"/>
      <c r="BV8810" s="6"/>
      <c r="BW8810" s="6"/>
      <c r="BX8810" s="6"/>
      <c r="BY8810" s="6"/>
      <c r="BZ8810" s="6"/>
      <c r="CA8810" s="6"/>
      <c r="CB8810" s="6"/>
      <c r="CC8810" s="6"/>
      <c r="CD8810" s="6"/>
      <c r="CE8810" s="6"/>
      <c r="CF8810" s="6"/>
      <c r="CG8810" s="6"/>
      <c r="CH8810" s="6"/>
    </row>
    <row r="8811" ht="15.15" hidden="1" spans="1:86">
      <c r="A8811" s="4">
        <v>44158.5000115741</v>
      </c>
      <c r="B8811" s="5" t="s">
        <v>192</v>
      </c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  <c r="AU8811" s="6"/>
      <c r="AV8811" s="6"/>
      <c r="AW8811" s="6"/>
      <c r="AX8811" s="6"/>
      <c r="AY8811" s="6"/>
      <c r="AZ8811" s="6" t="s">
        <v>1065</v>
      </c>
      <c r="BA8811" s="6" t="s">
        <v>20422</v>
      </c>
      <c r="BB8811" s="6" t="s">
        <v>1066</v>
      </c>
      <c r="BC8811" s="6" t="s">
        <v>20030</v>
      </c>
      <c r="BD8811" s="6" t="s">
        <v>773</v>
      </c>
      <c r="BE8811" s="7">
        <v>120</v>
      </c>
      <c r="BF8811" s="8">
        <v>44158</v>
      </c>
      <c r="BG8811" s="6"/>
      <c r="BH8811" s="6"/>
      <c r="BI8811" s="6"/>
      <c r="BJ8811" s="6"/>
      <c r="BK8811" s="6"/>
      <c r="BL8811" s="6"/>
      <c r="BM8811" s="6"/>
      <c r="BN8811" s="6"/>
      <c r="BO8811" s="6"/>
      <c r="BP8811" s="6"/>
      <c r="BQ8811" s="6"/>
      <c r="BR8811" s="6"/>
      <c r="BS8811" s="6"/>
      <c r="BT8811" s="6"/>
      <c r="BU8811" s="6"/>
      <c r="BV8811" s="6"/>
      <c r="BW8811" s="6"/>
      <c r="BX8811" s="6"/>
      <c r="BY8811" s="6"/>
      <c r="BZ8811" s="6"/>
      <c r="CA8811" s="6"/>
      <c r="CB8811" s="6"/>
      <c r="CC8811" s="6"/>
      <c r="CD8811" s="6"/>
      <c r="CE8811" s="6"/>
      <c r="CF8811" s="6"/>
      <c r="CG8811" s="6"/>
      <c r="CH8811" s="6"/>
    </row>
    <row r="8812" ht="15.15" hidden="1" spans="1:86">
      <c r="A8812" s="4">
        <v>44158.5012268519</v>
      </c>
      <c r="B8812" s="5" t="s">
        <v>192</v>
      </c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  <c r="AU8812" s="6"/>
      <c r="AV8812" s="6"/>
      <c r="AW8812" s="6"/>
      <c r="AX8812" s="6"/>
      <c r="AY8812" s="6"/>
      <c r="AZ8812" s="6" t="s">
        <v>12761</v>
      </c>
      <c r="BA8812" s="6" t="s">
        <v>20420</v>
      </c>
      <c r="BB8812" s="6" t="s">
        <v>12762</v>
      </c>
      <c r="BC8812" s="6" t="s">
        <v>20421</v>
      </c>
      <c r="BD8812" s="6" t="s">
        <v>773</v>
      </c>
      <c r="BE8812" s="7">
        <v>120</v>
      </c>
      <c r="BF8812" s="8">
        <v>44158</v>
      </c>
      <c r="BG8812" s="6"/>
      <c r="BH8812" s="6"/>
      <c r="BI8812" s="6"/>
      <c r="BJ8812" s="6"/>
      <c r="BK8812" s="6"/>
      <c r="BL8812" s="6"/>
      <c r="BM8812" s="6"/>
      <c r="BN8812" s="6"/>
      <c r="BO8812" s="6"/>
      <c r="BP8812" s="6"/>
      <c r="BQ8812" s="6"/>
      <c r="BR8812" s="6"/>
      <c r="BS8812" s="6"/>
      <c r="BT8812" s="6"/>
      <c r="BU8812" s="6"/>
      <c r="BV8812" s="6"/>
      <c r="BW8812" s="6"/>
      <c r="BX8812" s="6"/>
      <c r="BY8812" s="6"/>
      <c r="BZ8812" s="6"/>
      <c r="CA8812" s="6"/>
      <c r="CB8812" s="6"/>
      <c r="CC8812" s="6"/>
      <c r="CD8812" s="6"/>
      <c r="CE8812" s="6"/>
      <c r="CF8812" s="6"/>
      <c r="CG8812" s="6"/>
      <c r="CH8812" s="6"/>
    </row>
    <row r="8813" ht="15.15" hidden="1" spans="1:86">
      <c r="A8813" s="4">
        <v>44158.5023842593</v>
      </c>
      <c r="B8813" s="5" t="s">
        <v>192</v>
      </c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  <c r="AU8813" s="6"/>
      <c r="AV8813" s="6"/>
      <c r="AW8813" s="6"/>
      <c r="AX8813" s="6"/>
      <c r="AY8813" s="6"/>
      <c r="AZ8813" s="6" t="s">
        <v>15670</v>
      </c>
      <c r="BA8813" s="7">
        <v>9112012045</v>
      </c>
      <c r="BB8813" s="6" t="s">
        <v>20418</v>
      </c>
      <c r="BC8813" s="6" t="s">
        <v>20419</v>
      </c>
      <c r="BD8813" s="6" t="s">
        <v>773</v>
      </c>
      <c r="BE8813" s="7">
        <v>120</v>
      </c>
      <c r="BF8813" s="8">
        <v>44158</v>
      </c>
      <c r="BG8813" s="6"/>
      <c r="BH8813" s="6"/>
      <c r="BI8813" s="6"/>
      <c r="BJ8813" s="6"/>
      <c r="BK8813" s="6"/>
      <c r="BL8813" s="6"/>
      <c r="BM8813" s="6"/>
      <c r="BN8813" s="6"/>
      <c r="BO8813" s="6"/>
      <c r="BP8813" s="6"/>
      <c r="BQ8813" s="6"/>
      <c r="BR8813" s="6"/>
      <c r="BS8813" s="6"/>
      <c r="BT8813" s="6"/>
      <c r="BU8813" s="6"/>
      <c r="BV8813" s="6"/>
      <c r="BW8813" s="6"/>
      <c r="BX8813" s="6"/>
      <c r="BY8813" s="6"/>
      <c r="BZ8813" s="6"/>
      <c r="CA8813" s="6"/>
      <c r="CB8813" s="6"/>
      <c r="CC8813" s="6"/>
      <c r="CD8813" s="6"/>
      <c r="CE8813" s="6"/>
      <c r="CF8813" s="6"/>
      <c r="CG8813" s="6"/>
      <c r="CH8813" s="6"/>
    </row>
    <row r="8814" ht="15.15" hidden="1" spans="1:86">
      <c r="A8814" s="4">
        <v>44158.5034143518</v>
      </c>
      <c r="B8814" s="5" t="s">
        <v>192</v>
      </c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  <c r="AU8814" s="6"/>
      <c r="AV8814" s="6"/>
      <c r="AW8814" s="6"/>
      <c r="AX8814" s="6"/>
      <c r="AY8814" s="6"/>
      <c r="AZ8814" s="6" t="s">
        <v>20653</v>
      </c>
      <c r="BA8814" s="7">
        <v>9030923372</v>
      </c>
      <c r="BB8814" s="6" t="s">
        <v>20654</v>
      </c>
      <c r="BC8814" s="6" t="s">
        <v>20655</v>
      </c>
      <c r="BD8814" s="6" t="s">
        <v>773</v>
      </c>
      <c r="BE8814" s="7">
        <v>120</v>
      </c>
      <c r="BF8814" s="8">
        <v>44158</v>
      </c>
      <c r="BG8814" s="6"/>
      <c r="BH8814" s="6"/>
      <c r="BI8814" s="6"/>
      <c r="BJ8814" s="6"/>
      <c r="BK8814" s="6"/>
      <c r="BL8814" s="6"/>
      <c r="BM8814" s="6"/>
      <c r="BN8814" s="6"/>
      <c r="BO8814" s="6"/>
      <c r="BP8814" s="6"/>
      <c r="BQ8814" s="6"/>
      <c r="BR8814" s="6"/>
      <c r="BS8814" s="6"/>
      <c r="BT8814" s="6"/>
      <c r="BU8814" s="6"/>
      <c r="BV8814" s="6"/>
      <c r="BW8814" s="6"/>
      <c r="BX8814" s="6"/>
      <c r="BY8814" s="6"/>
      <c r="BZ8814" s="6"/>
      <c r="CA8814" s="6"/>
      <c r="CB8814" s="6"/>
      <c r="CC8814" s="6"/>
      <c r="CD8814" s="6"/>
      <c r="CE8814" s="6"/>
      <c r="CF8814" s="6"/>
      <c r="CG8814" s="6"/>
      <c r="CH8814" s="6"/>
    </row>
    <row r="8815" ht="15.15" hidden="1" spans="1:86">
      <c r="A8815" s="4">
        <v>44158.5048263889</v>
      </c>
      <c r="B8815" s="5" t="s">
        <v>192</v>
      </c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  <c r="AU8815" s="6"/>
      <c r="AV8815" s="6"/>
      <c r="AW8815" s="6"/>
      <c r="AX8815" s="6"/>
      <c r="AY8815" s="6"/>
      <c r="AZ8815" s="6" t="s">
        <v>15847</v>
      </c>
      <c r="BA8815" s="7">
        <v>9030923372</v>
      </c>
      <c r="BB8815" s="6" t="s">
        <v>20654</v>
      </c>
      <c r="BC8815" s="6" t="s">
        <v>20656</v>
      </c>
      <c r="BD8815" s="6" t="s">
        <v>773</v>
      </c>
      <c r="BE8815" s="7">
        <v>120</v>
      </c>
      <c r="BF8815" s="8">
        <v>44158</v>
      </c>
      <c r="BG8815" s="6"/>
      <c r="BH8815" s="6"/>
      <c r="BI8815" s="6"/>
      <c r="BJ8815" s="6"/>
      <c r="BK8815" s="6"/>
      <c r="BL8815" s="6"/>
      <c r="BM8815" s="6"/>
      <c r="BN8815" s="6"/>
      <c r="BO8815" s="6"/>
      <c r="BP8815" s="6"/>
      <c r="BQ8815" s="6"/>
      <c r="BR8815" s="6"/>
      <c r="BS8815" s="6"/>
      <c r="BT8815" s="6"/>
      <c r="BU8815" s="6"/>
      <c r="BV8815" s="6"/>
      <c r="BW8815" s="6"/>
      <c r="BX8815" s="6"/>
      <c r="BY8815" s="6"/>
      <c r="BZ8815" s="6"/>
      <c r="CA8815" s="6"/>
      <c r="CB8815" s="6"/>
      <c r="CC8815" s="6"/>
      <c r="CD8815" s="6"/>
      <c r="CE8815" s="6"/>
      <c r="CF8815" s="6"/>
      <c r="CG8815" s="6"/>
      <c r="CH8815" s="6"/>
    </row>
    <row r="8816" ht="15.15" hidden="1" spans="1:86">
      <c r="A8816" s="4">
        <v>44158.5250925926</v>
      </c>
      <c r="B8816" s="6" t="s">
        <v>15</v>
      </c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 t="s">
        <v>20657</v>
      </c>
      <c r="AF8816" s="7">
        <v>89217471181</v>
      </c>
      <c r="AG8816" s="6" t="s">
        <v>20658</v>
      </c>
      <c r="AH8816" s="6" t="s">
        <v>20659</v>
      </c>
      <c r="AI8816" s="6" t="s">
        <v>6687</v>
      </c>
      <c r="AJ8816" s="7">
        <v>302</v>
      </c>
      <c r="AK8816" s="6" t="s">
        <v>26</v>
      </c>
      <c r="AL8816" s="6"/>
      <c r="AM8816" s="6"/>
      <c r="AN8816" s="6"/>
      <c r="AO8816" s="6"/>
      <c r="AP8816" s="6"/>
      <c r="AQ8816" s="6"/>
      <c r="AR8816" s="6"/>
      <c r="AS8816" s="6"/>
      <c r="AT8816" s="6"/>
      <c r="AU8816" s="6"/>
      <c r="AV8816" s="6"/>
      <c r="AW8816" s="6"/>
      <c r="AX8816" s="6"/>
      <c r="AY8816" s="6"/>
      <c r="AZ8816" s="6"/>
      <c r="BA8816" s="6"/>
      <c r="BB8816" s="6"/>
      <c r="BC8816" s="6"/>
      <c r="BD8816" s="6"/>
      <c r="BE8816" s="6"/>
      <c r="BF8816" s="6"/>
      <c r="BG8816" s="6"/>
      <c r="BH8816" s="6"/>
      <c r="BI8816" s="6"/>
      <c r="BJ8816" s="6"/>
      <c r="BK8816" s="6"/>
      <c r="BL8816" s="6"/>
      <c r="BM8816" s="6"/>
      <c r="BN8816" s="6"/>
      <c r="BO8816" s="6"/>
      <c r="BP8816" s="6"/>
      <c r="BQ8816" s="6"/>
      <c r="BR8816" s="6"/>
      <c r="BS8816" s="6"/>
      <c r="BT8816" s="6"/>
      <c r="BU8816" s="6"/>
      <c r="BV8816" s="6"/>
      <c r="BW8816" s="6"/>
      <c r="BX8816" s="6"/>
      <c r="BY8816" s="6"/>
      <c r="BZ8816" s="6"/>
      <c r="CA8816" s="6"/>
      <c r="CB8816" s="6"/>
      <c r="CC8816" s="6"/>
      <c r="CD8816" s="6"/>
      <c r="CE8816" s="6"/>
      <c r="CF8816" s="6"/>
      <c r="CG8816" s="6"/>
      <c r="CH8816" s="6"/>
    </row>
    <row r="8817" ht="15.15" hidden="1" spans="1:86">
      <c r="A8817" s="4">
        <v>44158.5257060185</v>
      </c>
      <c r="B8817" s="6" t="s">
        <v>15</v>
      </c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 t="s">
        <v>20657</v>
      </c>
      <c r="AF8817" s="7">
        <v>89217471181</v>
      </c>
      <c r="AG8817" s="6" t="s">
        <v>20658</v>
      </c>
      <c r="AH8817" s="6" t="s">
        <v>20659</v>
      </c>
      <c r="AI8817" s="6" t="s">
        <v>6687</v>
      </c>
      <c r="AJ8817" s="7">
        <v>302</v>
      </c>
      <c r="AK8817" s="6" t="s">
        <v>26</v>
      </c>
      <c r="AL8817" s="6"/>
      <c r="AM8817" s="6"/>
      <c r="AN8817" s="6"/>
      <c r="AO8817" s="6"/>
      <c r="AP8817" s="6"/>
      <c r="AQ8817" s="6"/>
      <c r="AR8817" s="6"/>
      <c r="AS8817" s="6"/>
      <c r="AT8817" s="6"/>
      <c r="AU8817" s="6"/>
      <c r="AV8817" s="6"/>
      <c r="AW8817" s="6"/>
      <c r="AX8817" s="6"/>
      <c r="AY8817" s="6"/>
      <c r="AZ8817" s="6"/>
      <c r="BA8817" s="6"/>
      <c r="BB8817" s="6"/>
      <c r="BC8817" s="6"/>
      <c r="BD8817" s="6"/>
      <c r="BE8817" s="6"/>
      <c r="BF8817" s="6"/>
      <c r="BG8817" s="6"/>
      <c r="BH8817" s="6"/>
      <c r="BI8817" s="6"/>
      <c r="BJ8817" s="6"/>
      <c r="BK8817" s="6"/>
      <c r="BL8817" s="6"/>
      <c r="BM8817" s="6"/>
      <c r="BN8817" s="6"/>
      <c r="BO8817" s="6"/>
      <c r="BP8817" s="6"/>
      <c r="BQ8817" s="6"/>
      <c r="BR8817" s="6"/>
      <c r="BS8817" s="6"/>
      <c r="BT8817" s="6"/>
      <c r="BU8817" s="6"/>
      <c r="BV8817" s="6"/>
      <c r="BW8817" s="6"/>
      <c r="BX8817" s="6"/>
      <c r="BY8817" s="6"/>
      <c r="BZ8817" s="6"/>
      <c r="CA8817" s="6"/>
      <c r="CB8817" s="6"/>
      <c r="CC8817" s="6"/>
      <c r="CD8817" s="6"/>
      <c r="CE8817" s="6"/>
      <c r="CF8817" s="6"/>
      <c r="CG8817" s="6"/>
      <c r="CH8817" s="6"/>
    </row>
    <row r="8818" ht="15.15" hidden="1" spans="1:86">
      <c r="A8818" s="4">
        <v>44158.5644212963</v>
      </c>
      <c r="B8818" s="6" t="s">
        <v>15</v>
      </c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 t="s">
        <v>20660</v>
      </c>
      <c r="AF8818" s="6" t="s">
        <v>20661</v>
      </c>
      <c r="AG8818" s="6" t="s">
        <v>20662</v>
      </c>
      <c r="AH8818" s="6" t="s">
        <v>20663</v>
      </c>
      <c r="AI8818" s="6" t="s">
        <v>3496</v>
      </c>
      <c r="AJ8818" s="7">
        <v>501</v>
      </c>
      <c r="AK8818" s="5" t="s">
        <v>8165</v>
      </c>
      <c r="AL8818" s="6"/>
      <c r="AM8818" s="6"/>
      <c r="AN8818" s="6"/>
      <c r="AO8818" s="6"/>
      <c r="AP8818" s="6"/>
      <c r="AQ8818" s="6"/>
      <c r="AR8818" s="6"/>
      <c r="AS8818" s="6"/>
      <c r="AT8818" s="6"/>
      <c r="AU8818" s="6"/>
      <c r="AV8818" s="6"/>
      <c r="AW8818" s="6"/>
      <c r="AX8818" s="6"/>
      <c r="AY8818" s="6"/>
      <c r="AZ8818" s="6"/>
      <c r="BA8818" s="6"/>
      <c r="BB8818" s="6"/>
      <c r="BC8818" s="6"/>
      <c r="BD8818" s="6"/>
      <c r="BE8818" s="6"/>
      <c r="BF8818" s="6"/>
      <c r="BG8818" s="6"/>
      <c r="BH8818" s="6"/>
      <c r="BI8818" s="6"/>
      <c r="BJ8818" s="6"/>
      <c r="BK8818" s="6"/>
      <c r="BL8818" s="6"/>
      <c r="BM8818" s="6"/>
      <c r="BN8818" s="6"/>
      <c r="BO8818" s="6"/>
      <c r="BP8818" s="6"/>
      <c r="BQ8818" s="6"/>
      <c r="BR8818" s="6"/>
      <c r="BS8818" s="6"/>
      <c r="BT8818" s="6"/>
      <c r="BU8818" s="6"/>
      <c r="BV8818" s="6"/>
      <c r="BW8818" s="6"/>
      <c r="BX8818" s="6"/>
      <c r="BY8818" s="6"/>
      <c r="BZ8818" s="6"/>
      <c r="CA8818" s="6"/>
      <c r="CB8818" s="6"/>
      <c r="CC8818" s="6"/>
      <c r="CD8818" s="6"/>
      <c r="CE8818" s="6"/>
      <c r="CF8818" s="6"/>
      <c r="CG8818" s="6"/>
      <c r="CH8818" s="6"/>
    </row>
    <row r="8819" ht="15.15" hidden="1" spans="1:86">
      <c r="A8819" s="4">
        <v>44158.5736458333</v>
      </c>
      <c r="B8819" s="5" t="s">
        <v>634</v>
      </c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  <c r="AU8819" s="6"/>
      <c r="AV8819" s="6"/>
      <c r="AW8819" s="6"/>
      <c r="AX8819" s="6"/>
      <c r="AY8819" s="6"/>
      <c r="AZ8819" s="6"/>
      <c r="BA8819" s="6"/>
      <c r="BB8819" s="6"/>
      <c r="BC8819" s="6"/>
      <c r="BD8819" s="6"/>
      <c r="BE8819" s="6"/>
      <c r="BF8819" s="6"/>
      <c r="BG8819" s="6"/>
      <c r="BH8819" s="6"/>
      <c r="BI8819" s="6"/>
      <c r="BJ8819" s="6"/>
      <c r="BK8819" s="6"/>
      <c r="BL8819" s="6"/>
      <c r="BM8819" s="6"/>
      <c r="BN8819" s="6"/>
      <c r="BO8819" s="6"/>
      <c r="BP8819" s="6"/>
      <c r="BQ8819" s="6"/>
      <c r="BR8819" s="6"/>
      <c r="BS8819" s="6"/>
      <c r="BT8819" s="6"/>
      <c r="BU8819" s="6"/>
      <c r="BV8819" s="6" t="s">
        <v>11657</v>
      </c>
      <c r="BW8819" s="7">
        <v>89119380320</v>
      </c>
      <c r="BX8819" s="6" t="s">
        <v>11658</v>
      </c>
      <c r="BY8819" s="6" t="s">
        <v>11659</v>
      </c>
      <c r="BZ8819" s="6" t="s">
        <v>7051</v>
      </c>
      <c r="CA8819" s="7">
        <v>104</v>
      </c>
      <c r="CB8819" s="8">
        <v>44145</v>
      </c>
      <c r="CC8819" s="6"/>
      <c r="CD8819" s="6"/>
      <c r="CE8819" s="6"/>
      <c r="CF8819" s="6"/>
      <c r="CG8819" s="6"/>
      <c r="CH8819" s="6"/>
    </row>
    <row r="8820" ht="15.15" hidden="1" spans="1:86">
      <c r="A8820" s="4">
        <v>44158.6365972222</v>
      </c>
      <c r="B8820" s="6" t="s">
        <v>15</v>
      </c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 t="s">
        <v>11657</v>
      </c>
      <c r="AF8820" s="7">
        <v>891119380320</v>
      </c>
      <c r="AG8820" s="6" t="s">
        <v>11658</v>
      </c>
      <c r="AH8820" s="6" t="s">
        <v>11659</v>
      </c>
      <c r="AI8820" s="6" t="s">
        <v>16299</v>
      </c>
      <c r="AJ8820" s="7">
        <v>105</v>
      </c>
      <c r="AK8820" s="6" t="s">
        <v>74</v>
      </c>
      <c r="AL8820" s="6"/>
      <c r="AM8820" s="6"/>
      <c r="AN8820" s="6"/>
      <c r="AO8820" s="6"/>
      <c r="AP8820" s="6"/>
      <c r="AQ8820" s="6"/>
      <c r="AR8820" s="6"/>
      <c r="AS8820" s="6"/>
      <c r="AT8820" s="6"/>
      <c r="AU8820" s="6"/>
      <c r="AV8820" s="6"/>
      <c r="AW8820" s="6"/>
      <c r="AX8820" s="6"/>
      <c r="AY8820" s="6"/>
      <c r="AZ8820" s="6"/>
      <c r="BA8820" s="6"/>
      <c r="BB8820" s="6"/>
      <c r="BC8820" s="6"/>
      <c r="BD8820" s="6"/>
      <c r="BE8820" s="6"/>
      <c r="BF8820" s="6"/>
      <c r="BG8820" s="6"/>
      <c r="BH8820" s="6"/>
      <c r="BI8820" s="6"/>
      <c r="BJ8820" s="6"/>
      <c r="BK8820" s="6"/>
      <c r="BL8820" s="6"/>
      <c r="BM8820" s="6"/>
      <c r="BN8820" s="6"/>
      <c r="BO8820" s="6"/>
      <c r="BP8820" s="6"/>
      <c r="BQ8820" s="6"/>
      <c r="BR8820" s="6"/>
      <c r="BS8820" s="6"/>
      <c r="BT8820" s="6"/>
      <c r="BU8820" s="6"/>
      <c r="BV8820" s="6"/>
      <c r="BW8820" s="6"/>
      <c r="BX8820" s="6"/>
      <c r="BY8820" s="6"/>
      <c r="BZ8820" s="6"/>
      <c r="CA8820" s="6"/>
      <c r="CB8820" s="6"/>
      <c r="CC8820" s="6"/>
      <c r="CD8820" s="6"/>
      <c r="CE8820" s="6"/>
      <c r="CF8820" s="6"/>
      <c r="CG8820" s="6"/>
      <c r="CH8820" s="6"/>
    </row>
    <row r="8821" ht="15.15" hidden="1" spans="1:86">
      <c r="A8821" s="4">
        <v>44158.6484027778</v>
      </c>
      <c r="B8821" s="6" t="s">
        <v>80</v>
      </c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  <c r="AU8821" s="6"/>
      <c r="AV8821" s="6"/>
      <c r="AW8821" s="6"/>
      <c r="AX8821" s="6"/>
      <c r="AY8821" s="6"/>
      <c r="AZ8821" s="6"/>
      <c r="BA8821" s="6"/>
      <c r="BB8821" s="6"/>
      <c r="BC8821" s="6"/>
      <c r="BD8821" s="6"/>
      <c r="BE8821" s="6"/>
      <c r="BF8821" s="6"/>
      <c r="BG8821" s="6" t="s">
        <v>20664</v>
      </c>
      <c r="BH8821" s="6">
        <v>79602310855</v>
      </c>
      <c r="BI8821" s="6" t="s">
        <v>20665</v>
      </c>
      <c r="BJ8821" s="6" t="s">
        <v>20666</v>
      </c>
      <c r="BK8821" s="6" t="s">
        <v>20667</v>
      </c>
      <c r="BL8821" s="6" t="s">
        <v>19925</v>
      </c>
      <c r="BM8821" s="7">
        <v>156</v>
      </c>
      <c r="BN8821" s="6" t="s">
        <v>26</v>
      </c>
      <c r="BO8821" s="6"/>
      <c r="BP8821" s="6"/>
      <c r="BQ8821" s="6"/>
      <c r="BR8821" s="6"/>
      <c r="BS8821" s="6"/>
      <c r="BT8821" s="6"/>
      <c r="BU8821" s="6"/>
      <c r="BV8821" s="6"/>
      <c r="BW8821" s="6"/>
      <c r="BX8821" s="6"/>
      <c r="BY8821" s="6"/>
      <c r="BZ8821" s="6"/>
      <c r="CA8821" s="6"/>
      <c r="CB8821" s="6"/>
      <c r="CC8821" s="6"/>
      <c r="CD8821" s="6"/>
      <c r="CE8821" s="6"/>
      <c r="CF8821" s="6"/>
      <c r="CG8821" s="6"/>
      <c r="CH8821" s="6"/>
    </row>
    <row r="8822" ht="15.15" hidden="1" spans="1:86">
      <c r="A8822" s="4">
        <v>44158.6514930556</v>
      </c>
      <c r="B8822" s="5" t="s">
        <v>169</v>
      </c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 t="s">
        <v>20664</v>
      </c>
      <c r="Y8822" s="7">
        <v>89602310855</v>
      </c>
      <c r="Z8822" s="6" t="s">
        <v>20665</v>
      </c>
      <c r="AA8822" s="6" t="s">
        <v>20668</v>
      </c>
      <c r="AB8822" s="6" t="s">
        <v>5753</v>
      </c>
      <c r="AC8822" s="7">
        <v>103</v>
      </c>
      <c r="AD8822" s="8">
        <v>44158</v>
      </c>
      <c r="AE8822" s="6"/>
      <c r="AF8822" s="6"/>
      <c r="AG8822" s="6"/>
      <c r="AH8822" s="6"/>
      <c r="AI8822" s="6"/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  <c r="AU8822" s="6"/>
      <c r="AV8822" s="6"/>
      <c r="AW8822" s="6"/>
      <c r="AX8822" s="6"/>
      <c r="AY8822" s="6"/>
      <c r="AZ8822" s="6"/>
      <c r="BA8822" s="6"/>
      <c r="BB8822" s="6"/>
      <c r="BC8822" s="6"/>
      <c r="BD8822" s="6"/>
      <c r="BE8822" s="6"/>
      <c r="BF8822" s="6"/>
      <c r="BG8822" s="6"/>
      <c r="BH8822" s="6"/>
      <c r="BI8822" s="6"/>
      <c r="BJ8822" s="6"/>
      <c r="BK8822" s="6"/>
      <c r="BL8822" s="6"/>
      <c r="BM8822" s="6"/>
      <c r="BN8822" s="6"/>
      <c r="BO8822" s="6"/>
      <c r="BP8822" s="6"/>
      <c r="BQ8822" s="6"/>
      <c r="BR8822" s="6"/>
      <c r="BS8822" s="6"/>
      <c r="BT8822" s="6"/>
      <c r="BU8822" s="6"/>
      <c r="BV8822" s="6"/>
      <c r="BW8822" s="6"/>
      <c r="BX8822" s="6"/>
      <c r="BY8822" s="6"/>
      <c r="BZ8822" s="6"/>
      <c r="CA8822" s="6"/>
      <c r="CB8822" s="6"/>
      <c r="CC8822" s="6"/>
      <c r="CD8822" s="6"/>
      <c r="CE8822" s="6"/>
      <c r="CF8822" s="6"/>
      <c r="CG8822" s="6"/>
      <c r="CH8822" s="6"/>
    </row>
    <row r="8823" ht="15.15" hidden="1" spans="1:86">
      <c r="A8823" s="4">
        <v>44158.6523842593</v>
      </c>
      <c r="B8823" s="5" t="s">
        <v>65</v>
      </c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 t="s">
        <v>20664</v>
      </c>
      <c r="R8823" s="7">
        <v>89602310855</v>
      </c>
      <c r="S8823" s="6" t="s">
        <v>20665</v>
      </c>
      <c r="T8823" s="6" t="s">
        <v>20668</v>
      </c>
      <c r="U8823" s="6" t="s">
        <v>9818</v>
      </c>
      <c r="V8823" s="7">
        <v>103</v>
      </c>
      <c r="W8823" s="8">
        <v>44158</v>
      </c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  <c r="AU8823" s="6"/>
      <c r="AV8823" s="6"/>
      <c r="AW8823" s="6"/>
      <c r="AX8823" s="6"/>
      <c r="AY8823" s="6"/>
      <c r="AZ8823" s="6"/>
      <c r="BA8823" s="6"/>
      <c r="BB8823" s="6"/>
      <c r="BC8823" s="6"/>
      <c r="BD8823" s="6"/>
      <c r="BE8823" s="6"/>
      <c r="BF8823" s="6"/>
      <c r="BG8823" s="6"/>
      <c r="BH8823" s="6"/>
      <c r="BI8823" s="6"/>
      <c r="BJ8823" s="6"/>
      <c r="BK8823" s="6"/>
      <c r="BL8823" s="6"/>
      <c r="BM8823" s="6"/>
      <c r="BN8823" s="6"/>
      <c r="BO8823" s="6"/>
      <c r="BP8823" s="6"/>
      <c r="BQ8823" s="6"/>
      <c r="BR8823" s="6"/>
      <c r="BS8823" s="6"/>
      <c r="BT8823" s="6"/>
      <c r="BU8823" s="6"/>
      <c r="BV8823" s="6"/>
      <c r="BW8823" s="6"/>
      <c r="BX8823" s="6"/>
      <c r="BY8823" s="6"/>
      <c r="BZ8823" s="6"/>
      <c r="CA8823" s="6"/>
      <c r="CB8823" s="6"/>
      <c r="CC8823" s="6"/>
      <c r="CD8823" s="6"/>
      <c r="CE8823" s="6"/>
      <c r="CF8823" s="6"/>
      <c r="CG8823" s="6"/>
      <c r="CH8823" s="6"/>
    </row>
    <row r="8824" ht="15.15" hidden="1" spans="1:86">
      <c r="A8824" s="4">
        <v>44158.6738773148</v>
      </c>
      <c r="B8824" s="6" t="s">
        <v>80</v>
      </c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  <c r="AU8824" s="6"/>
      <c r="AV8824" s="6"/>
      <c r="AW8824" s="6"/>
      <c r="AX8824" s="6"/>
      <c r="AY8824" s="6"/>
      <c r="AZ8824" s="6"/>
      <c r="BA8824" s="6"/>
      <c r="BB8824" s="6"/>
      <c r="BC8824" s="6"/>
      <c r="BD8824" s="6"/>
      <c r="BE8824" s="6"/>
      <c r="BF8824" s="6"/>
      <c r="BG8824" s="6" t="s">
        <v>20669</v>
      </c>
      <c r="BH8824" s="6">
        <v>79219533096</v>
      </c>
      <c r="BI8824" s="6" t="s">
        <v>20670</v>
      </c>
      <c r="BJ8824" s="6" t="s">
        <v>20671</v>
      </c>
      <c r="BK8824" s="6" t="s">
        <v>20672</v>
      </c>
      <c r="BL8824" s="6" t="s">
        <v>20673</v>
      </c>
      <c r="BM8824" s="7">
        <v>156</v>
      </c>
      <c r="BN8824" s="6" t="s">
        <v>26</v>
      </c>
      <c r="BO8824" s="6"/>
      <c r="BP8824" s="6"/>
      <c r="BQ8824" s="6"/>
      <c r="BR8824" s="6"/>
      <c r="BS8824" s="6"/>
      <c r="BT8824" s="6"/>
      <c r="BU8824" s="6"/>
      <c r="BV8824" s="6"/>
      <c r="BW8824" s="6"/>
      <c r="BX8824" s="6"/>
      <c r="BY8824" s="6"/>
      <c r="BZ8824" s="6"/>
      <c r="CA8824" s="6"/>
      <c r="CB8824" s="6"/>
      <c r="CC8824" s="6"/>
      <c r="CD8824" s="6"/>
      <c r="CE8824" s="6"/>
      <c r="CF8824" s="6"/>
      <c r="CG8824" s="6"/>
      <c r="CH8824" s="6"/>
    </row>
    <row r="8825" ht="15.15" hidden="1" spans="1:86">
      <c r="A8825" s="4">
        <v>44158.6810532407</v>
      </c>
      <c r="B8825" s="5" t="s">
        <v>65</v>
      </c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 t="s">
        <v>20674</v>
      </c>
      <c r="R8825" s="7">
        <v>89627117346</v>
      </c>
      <c r="S8825" s="6" t="s">
        <v>20675</v>
      </c>
      <c r="T8825" s="6" t="s">
        <v>20676</v>
      </c>
      <c r="U8825" s="6" t="s">
        <v>4915</v>
      </c>
      <c r="V8825" s="7">
        <v>103</v>
      </c>
      <c r="W8825" s="8">
        <v>44158</v>
      </c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  <c r="AU8825" s="6"/>
      <c r="AV8825" s="6"/>
      <c r="AW8825" s="6"/>
      <c r="AX8825" s="6"/>
      <c r="AY8825" s="6"/>
      <c r="AZ8825" s="6"/>
      <c r="BA8825" s="6"/>
      <c r="BB8825" s="6"/>
      <c r="BC8825" s="6"/>
      <c r="BD8825" s="6"/>
      <c r="BE8825" s="6"/>
      <c r="BF8825" s="6"/>
      <c r="BG8825" s="6"/>
      <c r="BH8825" s="6"/>
      <c r="BI8825" s="6"/>
      <c r="BJ8825" s="6"/>
      <c r="BK8825" s="6"/>
      <c r="BL8825" s="6"/>
      <c r="BM8825" s="6"/>
      <c r="BN8825" s="6"/>
      <c r="BO8825" s="6"/>
      <c r="BP8825" s="6"/>
      <c r="BQ8825" s="6"/>
      <c r="BR8825" s="6"/>
      <c r="BS8825" s="6"/>
      <c r="BT8825" s="6"/>
      <c r="BU8825" s="6"/>
      <c r="BV8825" s="6"/>
      <c r="BW8825" s="6"/>
      <c r="BX8825" s="6"/>
      <c r="BY8825" s="6"/>
      <c r="BZ8825" s="6"/>
      <c r="CA8825" s="6"/>
      <c r="CB8825" s="6"/>
      <c r="CC8825" s="6"/>
      <c r="CD8825" s="6"/>
      <c r="CE8825" s="6"/>
      <c r="CF8825" s="6"/>
      <c r="CG8825" s="6"/>
      <c r="CH8825" s="6"/>
    </row>
    <row r="8826" ht="15.15" hidden="1" spans="1:86">
      <c r="A8826" s="4">
        <v>44158.7233680556</v>
      </c>
      <c r="B8826" s="6" t="s">
        <v>80</v>
      </c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  <c r="AU8826" s="6"/>
      <c r="AV8826" s="6"/>
      <c r="AW8826" s="6"/>
      <c r="AX8826" s="6"/>
      <c r="AY8826" s="6"/>
      <c r="AZ8826" s="6"/>
      <c r="BA8826" s="6"/>
      <c r="BB8826" s="6"/>
      <c r="BC8826" s="6"/>
      <c r="BD8826" s="6"/>
      <c r="BE8826" s="6"/>
      <c r="BF8826" s="6"/>
      <c r="BG8826" s="6" t="s">
        <v>20677</v>
      </c>
      <c r="BH8826" s="6">
        <v>79119101002</v>
      </c>
      <c r="BI8826" s="6" t="s">
        <v>20678</v>
      </c>
      <c r="BJ8826" s="6" t="s">
        <v>20679</v>
      </c>
      <c r="BK8826" s="6" t="s">
        <v>16341</v>
      </c>
      <c r="BL8826" s="6" t="s">
        <v>20673</v>
      </c>
      <c r="BM8826" s="7">
        <v>156</v>
      </c>
      <c r="BN8826" s="6" t="s">
        <v>74</v>
      </c>
      <c r="BO8826" s="6"/>
      <c r="BP8826" s="6"/>
      <c r="BQ8826" s="6"/>
      <c r="BR8826" s="6"/>
      <c r="BS8826" s="6"/>
      <c r="BT8826" s="6"/>
      <c r="BU8826" s="6"/>
      <c r="BV8826" s="6"/>
      <c r="BW8826" s="6"/>
      <c r="BX8826" s="6"/>
      <c r="BY8826" s="6"/>
      <c r="BZ8826" s="6"/>
      <c r="CA8826" s="6"/>
      <c r="CB8826" s="6"/>
      <c r="CC8826" s="6"/>
      <c r="CD8826" s="6"/>
      <c r="CE8826" s="6"/>
      <c r="CF8826" s="6"/>
      <c r="CG8826" s="6"/>
      <c r="CH8826" s="6"/>
    </row>
    <row r="8827" ht="15.15" spans="1:86">
      <c r="A8827" s="4">
        <v>44158.7259722222</v>
      </c>
      <c r="B8827" s="5" t="s">
        <v>11</v>
      </c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  <c r="AU8827" s="6"/>
      <c r="AV8827" s="6"/>
      <c r="AW8827" s="6"/>
      <c r="AX8827" s="6"/>
      <c r="AY8827" s="6"/>
      <c r="AZ8827" s="6"/>
      <c r="BA8827" s="6"/>
      <c r="BB8827" s="6"/>
      <c r="BC8827" s="6"/>
      <c r="BD8827" s="6"/>
      <c r="BE8827" s="6"/>
      <c r="BF8827" s="6"/>
      <c r="BG8827" s="6"/>
      <c r="BH8827" s="6"/>
      <c r="BI8827" s="6"/>
      <c r="BJ8827" s="6"/>
      <c r="BK8827" s="6"/>
      <c r="BL8827" s="6"/>
      <c r="BM8827" s="6"/>
      <c r="BN8827" s="6"/>
      <c r="BO8827" s="6" t="s">
        <v>20680</v>
      </c>
      <c r="BP8827" s="7">
        <v>89111892848</v>
      </c>
      <c r="BQ8827" s="6" t="s">
        <v>20681</v>
      </c>
      <c r="BR8827" s="6" t="s">
        <v>20682</v>
      </c>
      <c r="BS8827" s="6" t="s">
        <v>19426</v>
      </c>
      <c r="BT8827" s="6" t="s">
        <v>953</v>
      </c>
      <c r="BU8827" s="8">
        <v>44158</v>
      </c>
      <c r="BV8827" s="6"/>
      <c r="BW8827" s="6"/>
      <c r="BX8827" s="6"/>
      <c r="BY8827" s="6"/>
      <c r="BZ8827" s="6"/>
      <c r="CA8827" s="6"/>
      <c r="CB8827" s="6"/>
      <c r="CC8827" s="6"/>
      <c r="CD8827" s="6"/>
      <c r="CE8827" s="6"/>
      <c r="CF8827" s="6"/>
      <c r="CG8827" s="6"/>
      <c r="CH8827" s="6"/>
    </row>
    <row r="8828" ht="15.15" hidden="1" spans="1:86">
      <c r="A8828" s="4">
        <v>44158.7285300926</v>
      </c>
      <c r="B8828" s="6" t="s">
        <v>80</v>
      </c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  <c r="AU8828" s="6"/>
      <c r="AV8828" s="6"/>
      <c r="AW8828" s="6"/>
      <c r="AX8828" s="6"/>
      <c r="AY8828" s="6"/>
      <c r="AZ8828" s="6"/>
      <c r="BA8828" s="6"/>
      <c r="BB8828" s="6"/>
      <c r="BC8828" s="6"/>
      <c r="BD8828" s="6"/>
      <c r="BE8828" s="6"/>
      <c r="BF8828" s="6"/>
      <c r="BG8828" s="6" t="s">
        <v>20683</v>
      </c>
      <c r="BH8828" s="7">
        <v>89213102363</v>
      </c>
      <c r="BI8828" s="6" t="s">
        <v>20684</v>
      </c>
      <c r="BJ8828" s="6" t="s">
        <v>20685</v>
      </c>
      <c r="BK8828" s="6" t="s">
        <v>20686</v>
      </c>
      <c r="BL8828" s="6" t="s">
        <v>20673</v>
      </c>
      <c r="BM8828" s="7">
        <v>156</v>
      </c>
      <c r="BN8828" s="5" t="s">
        <v>8165</v>
      </c>
      <c r="BO8828" s="6"/>
      <c r="BP8828" s="6"/>
      <c r="BQ8828" s="6"/>
      <c r="BR8828" s="6"/>
      <c r="BS8828" s="6"/>
      <c r="BT8828" s="6"/>
      <c r="BU8828" s="6"/>
      <c r="BV8828" s="6"/>
      <c r="BW8828" s="6"/>
      <c r="BX8828" s="6"/>
      <c r="BY8828" s="6"/>
      <c r="BZ8828" s="6"/>
      <c r="CA8828" s="6"/>
      <c r="CB8828" s="6"/>
      <c r="CC8828" s="6"/>
      <c r="CD8828" s="6"/>
      <c r="CE8828" s="6"/>
      <c r="CF8828" s="6"/>
      <c r="CG8828" s="6"/>
      <c r="CH8828" s="6"/>
    </row>
    <row r="8829" ht="15.15" spans="1:86">
      <c r="A8829" s="4">
        <v>44158.7707986111</v>
      </c>
      <c r="B8829" s="5" t="s">
        <v>11</v>
      </c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  <c r="AU8829" s="6"/>
      <c r="AV8829" s="6"/>
      <c r="AW8829" s="6"/>
      <c r="AX8829" s="6"/>
      <c r="AY8829" s="6"/>
      <c r="AZ8829" s="6"/>
      <c r="BA8829" s="6"/>
      <c r="BB8829" s="6"/>
      <c r="BC8829" s="6"/>
      <c r="BD8829" s="6"/>
      <c r="BE8829" s="6"/>
      <c r="BF8829" s="6"/>
      <c r="BG8829" s="6"/>
      <c r="BH8829" s="6"/>
      <c r="BI8829" s="6"/>
      <c r="BJ8829" s="6"/>
      <c r="BK8829" s="6"/>
      <c r="BL8829" s="6"/>
      <c r="BM8829" s="6"/>
      <c r="BN8829" s="6"/>
      <c r="BO8829" s="6" t="s">
        <v>8541</v>
      </c>
      <c r="BP8829" s="6" t="s">
        <v>8539</v>
      </c>
      <c r="BQ8829" s="6" t="s">
        <v>8540</v>
      </c>
      <c r="BR8829" s="6" t="s">
        <v>8541</v>
      </c>
      <c r="BS8829" s="6" t="s">
        <v>5585</v>
      </c>
      <c r="BT8829" s="7">
        <v>105</v>
      </c>
      <c r="BU8829" s="8">
        <v>44158</v>
      </c>
      <c r="BV8829" s="6"/>
      <c r="BW8829" s="6"/>
      <c r="BX8829" s="6"/>
      <c r="BY8829" s="6"/>
      <c r="BZ8829" s="6"/>
      <c r="CA8829" s="6"/>
      <c r="CB8829" s="6"/>
      <c r="CC8829" s="6"/>
      <c r="CD8829" s="6"/>
      <c r="CE8829" s="6"/>
      <c r="CF8829" s="6"/>
      <c r="CG8829" s="6"/>
      <c r="CH8829" s="6"/>
    </row>
    <row r="8830" ht="15.15" hidden="1" spans="1:86">
      <c r="A8830" s="4">
        <v>44158.7835069444</v>
      </c>
      <c r="B8830" s="6" t="s">
        <v>15</v>
      </c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 t="s">
        <v>20687</v>
      </c>
      <c r="AF8830" s="7">
        <v>89817425979</v>
      </c>
      <c r="AG8830" s="6" t="s">
        <v>46</v>
      </c>
      <c r="AH8830" s="6" t="s">
        <v>20688</v>
      </c>
      <c r="AI8830" s="6" t="s">
        <v>20689</v>
      </c>
      <c r="AJ8830" s="7">
        <v>113</v>
      </c>
      <c r="AK8830" s="6" t="s">
        <v>74</v>
      </c>
      <c r="AL8830" s="6"/>
      <c r="AM8830" s="6"/>
      <c r="AN8830" s="6"/>
      <c r="AO8830" s="6"/>
      <c r="AP8830" s="6"/>
      <c r="AQ8830" s="6"/>
      <c r="AR8830" s="6"/>
      <c r="AS8830" s="6"/>
      <c r="AT8830" s="6"/>
      <c r="AU8830" s="6"/>
      <c r="AV8830" s="6"/>
      <c r="AW8830" s="6"/>
      <c r="AX8830" s="6"/>
      <c r="AY8830" s="6"/>
      <c r="AZ8830" s="6"/>
      <c r="BA8830" s="6"/>
      <c r="BB8830" s="6"/>
      <c r="BC8830" s="6"/>
      <c r="BD8830" s="6"/>
      <c r="BE8830" s="6"/>
      <c r="BF8830" s="6"/>
      <c r="BG8830" s="6"/>
      <c r="BH8830" s="6"/>
      <c r="BI8830" s="6"/>
      <c r="BJ8830" s="6"/>
      <c r="BK8830" s="6"/>
      <c r="BL8830" s="6"/>
      <c r="BM8830" s="6"/>
      <c r="BN8830" s="6"/>
      <c r="BO8830" s="6"/>
      <c r="BP8830" s="6"/>
      <c r="BQ8830" s="6"/>
      <c r="BR8830" s="6"/>
      <c r="BS8830" s="6"/>
      <c r="BT8830" s="6"/>
      <c r="BU8830" s="6"/>
      <c r="BV8830" s="6"/>
      <c r="BW8830" s="6"/>
      <c r="BX8830" s="6"/>
      <c r="BY8830" s="6"/>
      <c r="BZ8830" s="6"/>
      <c r="CA8830" s="6"/>
      <c r="CB8830" s="6"/>
      <c r="CC8830" s="6"/>
      <c r="CD8830" s="6"/>
      <c r="CE8830" s="6"/>
      <c r="CF8830" s="6"/>
      <c r="CG8830" s="6"/>
      <c r="CH8830" s="6"/>
    </row>
    <row r="8831" ht="15.15" hidden="1" spans="1:86">
      <c r="A8831" s="4">
        <v>44158.7957060185</v>
      </c>
      <c r="B8831" s="6" t="s">
        <v>80</v>
      </c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  <c r="AU8831" s="6"/>
      <c r="AV8831" s="6"/>
      <c r="AW8831" s="6"/>
      <c r="AX8831" s="6"/>
      <c r="AY8831" s="6"/>
      <c r="AZ8831" s="6"/>
      <c r="BA8831" s="6"/>
      <c r="BB8831" s="6"/>
      <c r="BC8831" s="6"/>
      <c r="BD8831" s="6"/>
      <c r="BE8831" s="6"/>
      <c r="BF8831" s="6"/>
      <c r="BG8831" s="6" t="s">
        <v>20690</v>
      </c>
      <c r="BH8831" s="7">
        <v>89215879055</v>
      </c>
      <c r="BI8831" s="6" t="s">
        <v>20691</v>
      </c>
      <c r="BJ8831" s="6" t="s">
        <v>20692</v>
      </c>
      <c r="BK8831" s="6" t="s">
        <v>20693</v>
      </c>
      <c r="BL8831" s="6" t="s">
        <v>20694</v>
      </c>
      <c r="BM8831" s="7">
        <v>154</v>
      </c>
      <c r="BN8831" s="6" t="s">
        <v>20</v>
      </c>
      <c r="BO8831" s="6"/>
      <c r="BP8831" s="6"/>
      <c r="BQ8831" s="6"/>
      <c r="BR8831" s="6"/>
      <c r="BS8831" s="6"/>
      <c r="BT8831" s="6"/>
      <c r="BU8831" s="6"/>
      <c r="BV8831" s="6"/>
      <c r="BW8831" s="6"/>
      <c r="BX8831" s="6"/>
      <c r="BY8831" s="6"/>
      <c r="BZ8831" s="6"/>
      <c r="CA8831" s="6"/>
      <c r="CB8831" s="6"/>
      <c r="CC8831" s="6"/>
      <c r="CD8831" s="6"/>
      <c r="CE8831" s="6"/>
      <c r="CF8831" s="6"/>
      <c r="CG8831" s="6"/>
      <c r="CH8831" s="6"/>
    </row>
    <row r="8832" ht="15.15" hidden="1" spans="1:86">
      <c r="A8832" s="4">
        <v>44158.8022569444</v>
      </c>
      <c r="B8832" s="6" t="s">
        <v>15</v>
      </c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 t="s">
        <v>20695</v>
      </c>
      <c r="AF8832" s="7">
        <v>89112208066</v>
      </c>
      <c r="AG8832" s="6" t="s">
        <v>46</v>
      </c>
      <c r="AH8832" s="6" t="s">
        <v>20696</v>
      </c>
      <c r="AI8832" s="6" t="s">
        <v>20689</v>
      </c>
      <c r="AJ8832" s="7">
        <v>113</v>
      </c>
      <c r="AK8832" s="6" t="s">
        <v>74</v>
      </c>
      <c r="AL8832" s="6"/>
      <c r="AM8832" s="6"/>
      <c r="AN8832" s="6"/>
      <c r="AO8832" s="6"/>
      <c r="AP8832" s="6"/>
      <c r="AQ8832" s="6"/>
      <c r="AR8832" s="6"/>
      <c r="AS8832" s="6"/>
      <c r="AT8832" s="6"/>
      <c r="AU8832" s="6"/>
      <c r="AV8832" s="6"/>
      <c r="AW8832" s="6"/>
      <c r="AX8832" s="6"/>
      <c r="AY8832" s="6"/>
      <c r="AZ8832" s="6"/>
      <c r="BA8832" s="6"/>
      <c r="BB8832" s="6"/>
      <c r="BC8832" s="6"/>
      <c r="BD8832" s="6"/>
      <c r="BE8832" s="6"/>
      <c r="BF8832" s="6"/>
      <c r="BG8832" s="6"/>
      <c r="BH8832" s="6"/>
      <c r="BI8832" s="6"/>
      <c r="BJ8832" s="6"/>
      <c r="BK8832" s="6"/>
      <c r="BL8832" s="6"/>
      <c r="BM8832" s="6"/>
      <c r="BN8832" s="6"/>
      <c r="BO8832" s="6"/>
      <c r="BP8832" s="6"/>
      <c r="BQ8832" s="6"/>
      <c r="BR8832" s="6"/>
      <c r="BS8832" s="6"/>
      <c r="BT8832" s="6"/>
      <c r="BU8832" s="6"/>
      <c r="BV8832" s="6"/>
      <c r="BW8832" s="6"/>
      <c r="BX8832" s="6"/>
      <c r="BY8832" s="6"/>
      <c r="BZ8832" s="6"/>
      <c r="CA8832" s="6"/>
      <c r="CB8832" s="6"/>
      <c r="CC8832" s="6"/>
      <c r="CD8832" s="6"/>
      <c r="CE8832" s="6"/>
      <c r="CF8832" s="6"/>
      <c r="CG8832" s="6"/>
      <c r="CH8832" s="6"/>
    </row>
    <row r="8833" ht="15.15" hidden="1" spans="1:86">
      <c r="A8833" s="4">
        <v>44158.8055902778</v>
      </c>
      <c r="B8833" s="6" t="s">
        <v>15</v>
      </c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 t="s">
        <v>20697</v>
      </c>
      <c r="AF8833" s="7">
        <v>89213395489</v>
      </c>
      <c r="AG8833" s="6" t="s">
        <v>20698</v>
      </c>
      <c r="AH8833" s="6" t="s">
        <v>20699</v>
      </c>
      <c r="AI8833" s="6" t="s">
        <v>20689</v>
      </c>
      <c r="AJ8833" s="7">
        <v>113</v>
      </c>
      <c r="AK8833" s="6" t="s">
        <v>74</v>
      </c>
      <c r="AL8833" s="6"/>
      <c r="AM8833" s="6"/>
      <c r="AN8833" s="6"/>
      <c r="AO8833" s="6"/>
      <c r="AP8833" s="6"/>
      <c r="AQ8833" s="6"/>
      <c r="AR8833" s="6"/>
      <c r="AS8833" s="6"/>
      <c r="AT8833" s="6"/>
      <c r="AU8833" s="6"/>
      <c r="AV8833" s="6"/>
      <c r="AW8833" s="6"/>
      <c r="AX8833" s="6"/>
      <c r="AY8833" s="6"/>
      <c r="AZ8833" s="6"/>
      <c r="BA8833" s="6"/>
      <c r="BB8833" s="6"/>
      <c r="BC8833" s="6"/>
      <c r="BD8833" s="6"/>
      <c r="BE8833" s="6"/>
      <c r="BF8833" s="6"/>
      <c r="BG8833" s="6"/>
      <c r="BH8833" s="6"/>
      <c r="BI8833" s="6"/>
      <c r="BJ8833" s="6"/>
      <c r="BK8833" s="6"/>
      <c r="BL8833" s="6"/>
      <c r="BM8833" s="6"/>
      <c r="BN8833" s="6"/>
      <c r="BO8833" s="6"/>
      <c r="BP8833" s="6"/>
      <c r="BQ8833" s="6"/>
      <c r="BR8833" s="6"/>
      <c r="BS8833" s="6"/>
      <c r="BT8833" s="6"/>
      <c r="BU8833" s="6"/>
      <c r="BV8833" s="6"/>
      <c r="BW8833" s="6"/>
      <c r="BX8833" s="6"/>
      <c r="BY8833" s="6"/>
      <c r="BZ8833" s="6"/>
      <c r="CA8833" s="6"/>
      <c r="CB8833" s="6"/>
      <c r="CC8833" s="6"/>
      <c r="CD8833" s="6"/>
      <c r="CE8833" s="6"/>
      <c r="CF8833" s="6"/>
      <c r="CG8833" s="6"/>
      <c r="CH8833" s="6"/>
    </row>
    <row r="8834" ht="15.15" hidden="1" spans="1:86">
      <c r="A8834" s="4">
        <v>44158.8071180556</v>
      </c>
      <c r="B8834" s="6" t="s">
        <v>15</v>
      </c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 t="s">
        <v>20700</v>
      </c>
      <c r="AF8834" s="7">
        <v>89219166200</v>
      </c>
      <c r="AG8834" s="6" t="s">
        <v>20701</v>
      </c>
      <c r="AH8834" s="6" t="s">
        <v>20702</v>
      </c>
      <c r="AI8834" s="6" t="s">
        <v>20689</v>
      </c>
      <c r="AJ8834" s="7">
        <v>113</v>
      </c>
      <c r="AK8834" s="6" t="s">
        <v>74</v>
      </c>
      <c r="AL8834" s="6"/>
      <c r="AM8834" s="6"/>
      <c r="AN8834" s="6"/>
      <c r="AO8834" s="6"/>
      <c r="AP8834" s="6"/>
      <c r="AQ8834" s="6"/>
      <c r="AR8834" s="6"/>
      <c r="AS8834" s="6"/>
      <c r="AT8834" s="6"/>
      <c r="AU8834" s="6"/>
      <c r="AV8834" s="6"/>
      <c r="AW8834" s="6"/>
      <c r="AX8834" s="6"/>
      <c r="AY8834" s="6"/>
      <c r="AZ8834" s="6"/>
      <c r="BA8834" s="6"/>
      <c r="BB8834" s="6"/>
      <c r="BC8834" s="6"/>
      <c r="BD8834" s="6"/>
      <c r="BE8834" s="6"/>
      <c r="BF8834" s="6"/>
      <c r="BG8834" s="6"/>
      <c r="BH8834" s="6"/>
      <c r="BI8834" s="6"/>
      <c r="BJ8834" s="6"/>
      <c r="BK8834" s="6"/>
      <c r="BL8834" s="6"/>
      <c r="BM8834" s="6"/>
      <c r="BN8834" s="6"/>
      <c r="BO8834" s="6"/>
      <c r="BP8834" s="6"/>
      <c r="BQ8834" s="6"/>
      <c r="BR8834" s="6"/>
      <c r="BS8834" s="6"/>
      <c r="BT8834" s="6"/>
      <c r="BU8834" s="6"/>
      <c r="BV8834" s="6"/>
      <c r="BW8834" s="6"/>
      <c r="BX8834" s="6"/>
      <c r="BY8834" s="6"/>
      <c r="BZ8834" s="6"/>
      <c r="CA8834" s="6"/>
      <c r="CB8834" s="6"/>
      <c r="CC8834" s="6"/>
      <c r="CD8834" s="6"/>
      <c r="CE8834" s="6"/>
      <c r="CF8834" s="6"/>
      <c r="CG8834" s="6"/>
      <c r="CH8834" s="6"/>
    </row>
    <row r="8835" ht="15.15" hidden="1" spans="1:86">
      <c r="A8835" s="4">
        <v>44158.8145023148</v>
      </c>
      <c r="B8835" s="6" t="s">
        <v>15</v>
      </c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 t="s">
        <v>20703</v>
      </c>
      <c r="AF8835" s="7">
        <v>89500402741</v>
      </c>
      <c r="AG8835" s="6" t="s">
        <v>20704</v>
      </c>
      <c r="AH8835" s="6" t="s">
        <v>20705</v>
      </c>
      <c r="AI8835" s="6" t="s">
        <v>20689</v>
      </c>
      <c r="AJ8835" s="7">
        <v>113</v>
      </c>
      <c r="AK8835" s="6" t="s">
        <v>74</v>
      </c>
      <c r="AL8835" s="6"/>
      <c r="AM8835" s="6"/>
      <c r="AN8835" s="6"/>
      <c r="AO8835" s="6"/>
      <c r="AP8835" s="6"/>
      <c r="AQ8835" s="6"/>
      <c r="AR8835" s="6"/>
      <c r="AS8835" s="6"/>
      <c r="AT8835" s="6"/>
      <c r="AU8835" s="6"/>
      <c r="AV8835" s="6"/>
      <c r="AW8835" s="6"/>
      <c r="AX8835" s="6"/>
      <c r="AY8835" s="6"/>
      <c r="AZ8835" s="6"/>
      <c r="BA8835" s="6"/>
      <c r="BB8835" s="6"/>
      <c r="BC8835" s="6"/>
      <c r="BD8835" s="6"/>
      <c r="BE8835" s="6"/>
      <c r="BF8835" s="6"/>
      <c r="BG8835" s="6"/>
      <c r="BH8835" s="6"/>
      <c r="BI8835" s="6"/>
      <c r="BJ8835" s="6"/>
      <c r="BK8835" s="6"/>
      <c r="BL8835" s="6"/>
      <c r="BM8835" s="6"/>
      <c r="BN8835" s="6"/>
      <c r="BO8835" s="6"/>
      <c r="BP8835" s="6"/>
      <c r="BQ8835" s="6"/>
      <c r="BR8835" s="6"/>
      <c r="BS8835" s="6"/>
      <c r="BT8835" s="6"/>
      <c r="BU8835" s="6"/>
      <c r="BV8835" s="6"/>
      <c r="BW8835" s="6"/>
      <c r="BX8835" s="6"/>
      <c r="BY8835" s="6"/>
      <c r="BZ8835" s="6"/>
      <c r="CA8835" s="6"/>
      <c r="CB8835" s="6"/>
      <c r="CC8835" s="6"/>
      <c r="CD8835" s="6"/>
      <c r="CE8835" s="6"/>
      <c r="CF8835" s="6"/>
      <c r="CG8835" s="6"/>
      <c r="CH8835" s="6"/>
    </row>
    <row r="8836" ht="15.15" hidden="1" spans="1:86">
      <c r="A8836" s="4">
        <v>44158.8234027778</v>
      </c>
      <c r="B8836" s="6" t="s">
        <v>80</v>
      </c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  <c r="AU8836" s="6"/>
      <c r="AV8836" s="6"/>
      <c r="AW8836" s="6"/>
      <c r="AX8836" s="6"/>
      <c r="AY8836" s="6"/>
      <c r="AZ8836" s="6"/>
      <c r="BA8836" s="6"/>
      <c r="BB8836" s="6"/>
      <c r="BC8836" s="6"/>
      <c r="BD8836" s="6"/>
      <c r="BE8836" s="6"/>
      <c r="BF8836" s="6"/>
      <c r="BG8836" s="6" t="s">
        <v>20706</v>
      </c>
      <c r="BH8836" s="7">
        <v>89119617135</v>
      </c>
      <c r="BI8836" s="6" t="s">
        <v>20707</v>
      </c>
      <c r="BJ8836" s="6" t="s">
        <v>20708</v>
      </c>
      <c r="BK8836" s="6" t="s">
        <v>20709</v>
      </c>
      <c r="BL8836" s="6" t="s">
        <v>3112</v>
      </c>
      <c r="BM8836" s="6" t="s">
        <v>46</v>
      </c>
      <c r="BN8836" s="6" t="s">
        <v>20</v>
      </c>
      <c r="BO8836" s="6"/>
      <c r="BP8836" s="6"/>
      <c r="BQ8836" s="6"/>
      <c r="BR8836" s="6"/>
      <c r="BS8836" s="6"/>
      <c r="BT8836" s="6"/>
      <c r="BU8836" s="6"/>
      <c r="BV8836" s="6"/>
      <c r="BW8836" s="6"/>
      <c r="BX8836" s="6"/>
      <c r="BY8836" s="6"/>
      <c r="BZ8836" s="6"/>
      <c r="CA8836" s="6"/>
      <c r="CB8836" s="6"/>
      <c r="CC8836" s="6"/>
      <c r="CD8836" s="6"/>
      <c r="CE8836" s="6"/>
      <c r="CF8836" s="6"/>
      <c r="CG8836" s="6"/>
      <c r="CH8836" s="6"/>
    </row>
    <row r="8837" ht="15.15" hidden="1" spans="1:86">
      <c r="A8837" s="4">
        <v>44158.8245486111</v>
      </c>
      <c r="B8837" s="6" t="s">
        <v>15</v>
      </c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 t="s">
        <v>20710</v>
      </c>
      <c r="AF8837" s="7">
        <v>89119454360</v>
      </c>
      <c r="AG8837" s="6" t="s">
        <v>20711</v>
      </c>
      <c r="AH8837" s="6" t="s">
        <v>20712</v>
      </c>
      <c r="AI8837" s="6" t="s">
        <v>20689</v>
      </c>
      <c r="AJ8837" s="7">
        <v>113</v>
      </c>
      <c r="AK8837" s="6" t="s">
        <v>74</v>
      </c>
      <c r="AL8837" s="6"/>
      <c r="AM8837" s="6"/>
      <c r="AN8837" s="6"/>
      <c r="AO8837" s="6"/>
      <c r="AP8837" s="6"/>
      <c r="AQ8837" s="6"/>
      <c r="AR8837" s="6"/>
      <c r="AS8837" s="6"/>
      <c r="AT8837" s="6"/>
      <c r="AU8837" s="6"/>
      <c r="AV8837" s="6"/>
      <c r="AW8837" s="6"/>
      <c r="AX8837" s="6"/>
      <c r="AY8837" s="6"/>
      <c r="AZ8837" s="6"/>
      <c r="BA8837" s="6"/>
      <c r="BB8837" s="6"/>
      <c r="BC8837" s="6"/>
      <c r="BD8837" s="6"/>
      <c r="BE8837" s="6"/>
      <c r="BF8837" s="6"/>
      <c r="BG8837" s="6"/>
      <c r="BH8837" s="6"/>
      <c r="BI8837" s="6"/>
      <c r="BJ8837" s="6"/>
      <c r="BK8837" s="6"/>
      <c r="BL8837" s="6"/>
      <c r="BM8837" s="6"/>
      <c r="BN8837" s="6"/>
      <c r="BO8837" s="6"/>
      <c r="BP8837" s="6"/>
      <c r="BQ8837" s="6"/>
      <c r="BR8837" s="6"/>
      <c r="BS8837" s="6"/>
      <c r="BT8837" s="6"/>
      <c r="BU8837" s="6"/>
      <c r="BV8837" s="6"/>
      <c r="BW8837" s="6"/>
      <c r="BX8837" s="6"/>
      <c r="BY8837" s="6"/>
      <c r="BZ8837" s="6"/>
      <c r="CA8837" s="6"/>
      <c r="CB8837" s="6"/>
      <c r="CC8837" s="6"/>
      <c r="CD8837" s="6"/>
      <c r="CE8837" s="6"/>
      <c r="CF8837" s="6"/>
      <c r="CG8837" s="6"/>
      <c r="CH8837" s="6"/>
    </row>
    <row r="8838" ht="15.15" hidden="1" spans="1:86">
      <c r="A8838" s="4">
        <v>44158.8246990741</v>
      </c>
      <c r="B8838" s="6" t="s">
        <v>15</v>
      </c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 t="s">
        <v>11176</v>
      </c>
      <c r="AF8838" s="6">
        <v>79046491707</v>
      </c>
      <c r="AG8838" s="6" t="s">
        <v>11177</v>
      </c>
      <c r="AH8838" s="6" t="s">
        <v>11178</v>
      </c>
      <c r="AI8838" s="6" t="s">
        <v>16647</v>
      </c>
      <c r="AJ8838" s="7">
        <v>301</v>
      </c>
      <c r="AK8838" s="6" t="s">
        <v>433</v>
      </c>
      <c r="AL8838" s="6"/>
      <c r="AM8838" s="6"/>
      <c r="AN8838" s="6"/>
      <c r="AO8838" s="6"/>
      <c r="AP8838" s="6"/>
      <c r="AQ8838" s="6"/>
      <c r="AR8838" s="6"/>
      <c r="AS8838" s="6"/>
      <c r="AT8838" s="6"/>
      <c r="AU8838" s="6"/>
      <c r="AV8838" s="6"/>
      <c r="AW8838" s="6"/>
      <c r="AX8838" s="6"/>
      <c r="AY8838" s="6"/>
      <c r="AZ8838" s="6"/>
      <c r="BA8838" s="6"/>
      <c r="BB8838" s="6"/>
      <c r="BC8838" s="6"/>
      <c r="BD8838" s="6"/>
      <c r="BE8838" s="6"/>
      <c r="BF8838" s="6"/>
      <c r="BG8838" s="6"/>
      <c r="BH8838" s="6"/>
      <c r="BI8838" s="6"/>
      <c r="BJ8838" s="6"/>
      <c r="BK8838" s="6"/>
      <c r="BL8838" s="6"/>
      <c r="BM8838" s="6"/>
      <c r="BN8838" s="6"/>
      <c r="BO8838" s="6"/>
      <c r="BP8838" s="6"/>
      <c r="BQ8838" s="6"/>
      <c r="BR8838" s="6"/>
      <c r="BS8838" s="6"/>
      <c r="BT8838" s="6"/>
      <c r="BU8838" s="6"/>
      <c r="BV8838" s="6"/>
      <c r="BW8838" s="6"/>
      <c r="BX8838" s="6"/>
      <c r="BY8838" s="6"/>
      <c r="BZ8838" s="6"/>
      <c r="CA8838" s="6"/>
      <c r="CB8838" s="6"/>
      <c r="CC8838" s="6"/>
      <c r="CD8838" s="6"/>
      <c r="CE8838" s="6"/>
      <c r="CF8838" s="6"/>
      <c r="CG8838" s="6"/>
      <c r="CH8838" s="6"/>
    </row>
    <row r="8839" ht="15.15" hidden="1" spans="1:86">
      <c r="A8839" s="4">
        <v>44158.8261458333</v>
      </c>
      <c r="B8839" s="6" t="s">
        <v>15</v>
      </c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 t="s">
        <v>20713</v>
      </c>
      <c r="AF8839" s="7">
        <v>89045576230</v>
      </c>
      <c r="AG8839" s="6" t="s">
        <v>20714</v>
      </c>
      <c r="AH8839" s="6" t="s">
        <v>20715</v>
      </c>
      <c r="AI8839" s="6" t="s">
        <v>20689</v>
      </c>
      <c r="AJ8839" s="7">
        <v>113</v>
      </c>
      <c r="AK8839" s="6" t="s">
        <v>74</v>
      </c>
      <c r="AL8839" s="6"/>
      <c r="AM8839" s="6"/>
      <c r="AN8839" s="6"/>
      <c r="AO8839" s="6"/>
      <c r="AP8839" s="6"/>
      <c r="AQ8839" s="6"/>
      <c r="AR8839" s="6"/>
      <c r="AS8839" s="6"/>
      <c r="AT8839" s="6"/>
      <c r="AU8839" s="6"/>
      <c r="AV8839" s="6"/>
      <c r="AW8839" s="6"/>
      <c r="AX8839" s="6"/>
      <c r="AY8839" s="6"/>
      <c r="AZ8839" s="6"/>
      <c r="BA8839" s="6"/>
      <c r="BB8839" s="6"/>
      <c r="BC8839" s="6"/>
      <c r="BD8839" s="6"/>
      <c r="BE8839" s="6"/>
      <c r="BF8839" s="6"/>
      <c r="BG8839" s="6"/>
      <c r="BH8839" s="6"/>
      <c r="BI8839" s="6"/>
      <c r="BJ8839" s="6"/>
      <c r="BK8839" s="6"/>
      <c r="BL8839" s="6"/>
      <c r="BM8839" s="6"/>
      <c r="BN8839" s="6"/>
      <c r="BO8839" s="6"/>
      <c r="BP8839" s="6"/>
      <c r="BQ8839" s="6"/>
      <c r="BR8839" s="6"/>
      <c r="BS8839" s="6"/>
      <c r="BT8839" s="6"/>
      <c r="BU8839" s="6"/>
      <c r="BV8839" s="6"/>
      <c r="BW8839" s="6"/>
      <c r="BX8839" s="6"/>
      <c r="BY8839" s="6"/>
      <c r="BZ8839" s="6"/>
      <c r="CA8839" s="6"/>
      <c r="CB8839" s="6"/>
      <c r="CC8839" s="6"/>
      <c r="CD8839" s="6"/>
      <c r="CE8839" s="6"/>
      <c r="CF8839" s="6"/>
      <c r="CG8839" s="6"/>
      <c r="CH8839" s="6"/>
    </row>
    <row r="8840" ht="15.15" hidden="1" spans="1:86">
      <c r="A8840" s="4">
        <v>44158.8387731481</v>
      </c>
      <c r="B8840" s="6" t="s">
        <v>80</v>
      </c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  <c r="AU8840" s="6"/>
      <c r="AV8840" s="6"/>
      <c r="AW8840" s="6"/>
      <c r="AX8840" s="6"/>
      <c r="AY8840" s="6"/>
      <c r="AZ8840" s="6"/>
      <c r="BA8840" s="6"/>
      <c r="BB8840" s="6"/>
      <c r="BC8840" s="6"/>
      <c r="BD8840" s="6"/>
      <c r="BE8840" s="6"/>
      <c r="BF8840" s="6"/>
      <c r="BG8840" s="6" t="s">
        <v>20716</v>
      </c>
      <c r="BH8840" s="6" t="s">
        <v>20717</v>
      </c>
      <c r="BI8840" s="6" t="s">
        <v>20718</v>
      </c>
      <c r="BJ8840" s="6" t="s">
        <v>20719</v>
      </c>
      <c r="BK8840" s="6" t="s">
        <v>20720</v>
      </c>
      <c r="BL8840" s="6" t="s">
        <v>20673</v>
      </c>
      <c r="BM8840" s="7">
        <v>156</v>
      </c>
      <c r="BN8840" s="6" t="s">
        <v>74</v>
      </c>
      <c r="BO8840" s="6"/>
      <c r="BP8840" s="6"/>
      <c r="BQ8840" s="6"/>
      <c r="BR8840" s="6"/>
      <c r="BS8840" s="6"/>
      <c r="BT8840" s="6"/>
      <c r="BU8840" s="6"/>
      <c r="BV8840" s="6"/>
      <c r="BW8840" s="6"/>
      <c r="BX8840" s="6"/>
      <c r="BY8840" s="6"/>
      <c r="BZ8840" s="6"/>
      <c r="CA8840" s="6"/>
      <c r="CB8840" s="6"/>
      <c r="CC8840" s="6"/>
      <c r="CD8840" s="6"/>
      <c r="CE8840" s="6"/>
      <c r="CF8840" s="6"/>
      <c r="CG8840" s="6"/>
      <c r="CH8840" s="6"/>
    </row>
    <row r="8841" ht="15.15" hidden="1" spans="1:86">
      <c r="A8841" s="4">
        <v>44158.8455555556</v>
      </c>
      <c r="B8841" s="6" t="s">
        <v>80</v>
      </c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  <c r="AU8841" s="6"/>
      <c r="AV8841" s="6"/>
      <c r="AW8841" s="6"/>
      <c r="AX8841" s="6"/>
      <c r="AY8841" s="6"/>
      <c r="AZ8841" s="6"/>
      <c r="BA8841" s="6"/>
      <c r="BB8841" s="6"/>
      <c r="BC8841" s="6"/>
      <c r="BD8841" s="6"/>
      <c r="BE8841" s="6"/>
      <c r="BF8841" s="6"/>
      <c r="BG8841" s="6" t="s">
        <v>20721</v>
      </c>
      <c r="BH8841" s="6">
        <v>79117844409</v>
      </c>
      <c r="BI8841" s="6" t="s">
        <v>20722</v>
      </c>
      <c r="BJ8841" s="6" t="s">
        <v>20723</v>
      </c>
      <c r="BK8841" s="6" t="s">
        <v>20724</v>
      </c>
      <c r="BL8841" s="6" t="s">
        <v>20725</v>
      </c>
      <c r="BM8841" s="7">
        <v>156</v>
      </c>
      <c r="BN8841" s="6" t="s">
        <v>20</v>
      </c>
      <c r="BO8841" s="6"/>
      <c r="BP8841" s="6"/>
      <c r="BQ8841" s="6"/>
      <c r="BR8841" s="6"/>
      <c r="BS8841" s="6"/>
      <c r="BT8841" s="6"/>
      <c r="BU8841" s="6"/>
      <c r="BV8841" s="6"/>
      <c r="BW8841" s="6"/>
      <c r="BX8841" s="6"/>
      <c r="BY8841" s="6"/>
      <c r="BZ8841" s="6"/>
      <c r="CA8841" s="6"/>
      <c r="CB8841" s="6"/>
      <c r="CC8841" s="6"/>
      <c r="CD8841" s="6"/>
      <c r="CE8841" s="6"/>
      <c r="CF8841" s="6"/>
      <c r="CG8841" s="6"/>
      <c r="CH8841" s="6"/>
    </row>
    <row r="8842" ht="15.15" hidden="1" spans="1:86">
      <c r="A8842" s="4">
        <v>44158.8550810185</v>
      </c>
      <c r="B8842" s="6" t="s">
        <v>15</v>
      </c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 t="s">
        <v>18135</v>
      </c>
      <c r="AF8842" s="6" t="s">
        <v>20726</v>
      </c>
      <c r="AG8842" s="6" t="s">
        <v>18137</v>
      </c>
      <c r="AH8842" s="6" t="s">
        <v>18138</v>
      </c>
      <c r="AI8842" s="6" t="s">
        <v>20727</v>
      </c>
      <c r="AJ8842" s="6" t="s">
        <v>20728</v>
      </c>
      <c r="AK8842" s="6" t="s">
        <v>8526</v>
      </c>
      <c r="AL8842" s="6"/>
      <c r="AM8842" s="6"/>
      <c r="AN8842" s="6"/>
      <c r="AO8842" s="6"/>
      <c r="AP8842" s="6"/>
      <c r="AQ8842" s="6"/>
      <c r="AR8842" s="6"/>
      <c r="AS8842" s="6"/>
      <c r="AT8842" s="6"/>
      <c r="AU8842" s="6"/>
      <c r="AV8842" s="6"/>
      <c r="AW8842" s="6"/>
      <c r="AX8842" s="6"/>
      <c r="AY8842" s="6"/>
      <c r="AZ8842" s="6"/>
      <c r="BA8842" s="6"/>
      <c r="BB8842" s="6"/>
      <c r="BC8842" s="6"/>
      <c r="BD8842" s="6"/>
      <c r="BE8842" s="6"/>
      <c r="BF8842" s="6"/>
      <c r="BG8842" s="6"/>
      <c r="BH8842" s="6"/>
      <c r="BI8842" s="6"/>
      <c r="BJ8842" s="6"/>
      <c r="BK8842" s="6"/>
      <c r="BL8842" s="6"/>
      <c r="BM8842" s="6"/>
      <c r="BN8842" s="6"/>
      <c r="BO8842" s="6"/>
      <c r="BP8842" s="6"/>
      <c r="BQ8842" s="6"/>
      <c r="BR8842" s="6"/>
      <c r="BS8842" s="6"/>
      <c r="BT8842" s="6"/>
      <c r="BU8842" s="6"/>
      <c r="BV8842" s="6"/>
      <c r="BW8842" s="6"/>
      <c r="BX8842" s="6"/>
      <c r="BY8842" s="6"/>
      <c r="BZ8842" s="6"/>
      <c r="CA8842" s="6"/>
      <c r="CB8842" s="6"/>
      <c r="CC8842" s="6"/>
      <c r="CD8842" s="6"/>
      <c r="CE8842" s="6"/>
      <c r="CF8842" s="6"/>
      <c r="CG8842" s="6"/>
      <c r="CH8842" s="6"/>
    </row>
    <row r="8843" ht="15.15" hidden="1" spans="1:86">
      <c r="A8843" s="4">
        <v>44158.8781481481</v>
      </c>
      <c r="B8843" s="6" t="s">
        <v>15</v>
      </c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 t="s">
        <v>20372</v>
      </c>
      <c r="AF8843" s="7">
        <v>89110352965</v>
      </c>
      <c r="AG8843" s="6" t="s">
        <v>20373</v>
      </c>
      <c r="AH8843" s="6" t="s">
        <v>20374</v>
      </c>
      <c r="AI8843" s="6" t="s">
        <v>15042</v>
      </c>
      <c r="AJ8843" s="7">
        <v>102</v>
      </c>
      <c r="AK8843" s="6" t="s">
        <v>20</v>
      </c>
      <c r="AL8843" s="6"/>
      <c r="AM8843" s="6"/>
      <c r="AN8843" s="6"/>
      <c r="AO8843" s="6"/>
      <c r="AP8843" s="6"/>
      <c r="AQ8843" s="6"/>
      <c r="AR8843" s="6"/>
      <c r="AS8843" s="6"/>
      <c r="AT8843" s="6"/>
      <c r="AU8843" s="6"/>
      <c r="AV8843" s="6"/>
      <c r="AW8843" s="6"/>
      <c r="AX8843" s="6"/>
      <c r="AY8843" s="6"/>
      <c r="AZ8843" s="6"/>
      <c r="BA8843" s="6"/>
      <c r="BB8843" s="6"/>
      <c r="BC8843" s="6"/>
      <c r="BD8843" s="6"/>
      <c r="BE8843" s="6"/>
      <c r="BF8843" s="6"/>
      <c r="BG8843" s="6"/>
      <c r="BH8843" s="6"/>
      <c r="BI8843" s="6"/>
      <c r="BJ8843" s="6"/>
      <c r="BK8843" s="6"/>
      <c r="BL8843" s="6"/>
      <c r="BM8843" s="6"/>
      <c r="BN8843" s="6"/>
      <c r="BO8843" s="6"/>
      <c r="BP8843" s="6"/>
      <c r="BQ8843" s="6"/>
      <c r="BR8843" s="6"/>
      <c r="BS8843" s="6"/>
      <c r="BT8843" s="6"/>
      <c r="BU8843" s="6"/>
      <c r="BV8843" s="6"/>
      <c r="BW8843" s="6"/>
      <c r="BX8843" s="6"/>
      <c r="BY8843" s="6"/>
      <c r="BZ8843" s="6"/>
      <c r="CA8843" s="6"/>
      <c r="CB8843" s="6"/>
      <c r="CC8843" s="6"/>
      <c r="CD8843" s="6"/>
      <c r="CE8843" s="6"/>
      <c r="CF8843" s="6"/>
      <c r="CG8843" s="6"/>
      <c r="CH8843" s="6"/>
    </row>
    <row r="8844" ht="15.15" spans="1:86">
      <c r="A8844" s="4">
        <v>44158.9076967593</v>
      </c>
      <c r="B8844" s="5" t="s">
        <v>11</v>
      </c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  <c r="AU8844" s="6"/>
      <c r="AV8844" s="6"/>
      <c r="AW8844" s="6"/>
      <c r="AX8844" s="6"/>
      <c r="AY8844" s="6"/>
      <c r="AZ8844" s="6"/>
      <c r="BA8844" s="6"/>
      <c r="BB8844" s="6"/>
      <c r="BC8844" s="6"/>
      <c r="BD8844" s="6"/>
      <c r="BE8844" s="6"/>
      <c r="BF8844" s="6"/>
      <c r="BG8844" s="6"/>
      <c r="BH8844" s="6"/>
      <c r="BI8844" s="6"/>
      <c r="BJ8844" s="6"/>
      <c r="BK8844" s="6"/>
      <c r="BL8844" s="6"/>
      <c r="BM8844" s="6"/>
      <c r="BN8844" s="6"/>
      <c r="BO8844" s="6" t="s">
        <v>20729</v>
      </c>
      <c r="BP8844" s="6">
        <v>79213021494</v>
      </c>
      <c r="BQ8844" s="6" t="s">
        <v>20730</v>
      </c>
      <c r="BR8844" s="6" t="s">
        <v>20731</v>
      </c>
      <c r="BS8844" s="6" t="s">
        <v>20492</v>
      </c>
      <c r="BT8844" s="7">
        <v>165</v>
      </c>
      <c r="BU8844" s="8">
        <v>44158</v>
      </c>
      <c r="BV8844" s="6"/>
      <c r="BW8844" s="6"/>
      <c r="BX8844" s="6"/>
      <c r="BY8844" s="6"/>
      <c r="BZ8844" s="6"/>
      <c r="CA8844" s="6"/>
      <c r="CB8844" s="6"/>
      <c r="CC8844" s="6"/>
      <c r="CD8844" s="6"/>
      <c r="CE8844" s="6"/>
      <c r="CF8844" s="6"/>
      <c r="CG8844" s="6"/>
      <c r="CH8844" s="6"/>
    </row>
    <row r="8845" ht="15.15" hidden="1" spans="1:86">
      <c r="A8845" s="4">
        <v>44158.9208564815</v>
      </c>
      <c r="B8845" s="6" t="s">
        <v>80</v>
      </c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  <c r="AU8845" s="6"/>
      <c r="AV8845" s="6"/>
      <c r="AW8845" s="6"/>
      <c r="AX8845" s="6"/>
      <c r="AY8845" s="6"/>
      <c r="AZ8845" s="6"/>
      <c r="BA8845" s="6"/>
      <c r="BB8845" s="6"/>
      <c r="BC8845" s="6"/>
      <c r="BD8845" s="6"/>
      <c r="BE8845" s="6"/>
      <c r="BF8845" s="6"/>
      <c r="BG8845" s="6" t="s">
        <v>20732</v>
      </c>
      <c r="BH8845" s="6">
        <f>7931-579-16-8</f>
        <v>7328</v>
      </c>
      <c r="BI8845" s="6" t="s">
        <v>20733</v>
      </c>
      <c r="BJ8845" s="6" t="s">
        <v>20734</v>
      </c>
      <c r="BK8845" s="6" t="s">
        <v>20735</v>
      </c>
      <c r="BL8845" s="6" t="s">
        <v>20736</v>
      </c>
      <c r="BM8845" s="6" t="s">
        <v>20737</v>
      </c>
      <c r="BN8845" s="6" t="s">
        <v>20</v>
      </c>
      <c r="BO8845" s="6"/>
      <c r="BP8845" s="6"/>
      <c r="BQ8845" s="6"/>
      <c r="BR8845" s="6"/>
      <c r="BS8845" s="6"/>
      <c r="BT8845" s="6"/>
      <c r="BU8845" s="6"/>
      <c r="BV8845" s="6"/>
      <c r="BW8845" s="6"/>
      <c r="BX8845" s="6"/>
      <c r="BY8845" s="6"/>
      <c r="BZ8845" s="6"/>
      <c r="CA8845" s="6"/>
      <c r="CB8845" s="6"/>
      <c r="CC8845" s="6"/>
      <c r="CD8845" s="6"/>
      <c r="CE8845" s="6"/>
      <c r="CF8845" s="6"/>
      <c r="CG8845" s="6"/>
      <c r="CH8845" s="6"/>
    </row>
    <row r="8846" ht="15.15" spans="1:86">
      <c r="A8846" s="4">
        <v>44158.9315509259</v>
      </c>
      <c r="B8846" s="5" t="s">
        <v>11</v>
      </c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  <c r="AU8846" s="6"/>
      <c r="AV8846" s="6"/>
      <c r="AW8846" s="6"/>
      <c r="AX8846" s="6"/>
      <c r="AY8846" s="6"/>
      <c r="AZ8846" s="6"/>
      <c r="BA8846" s="6"/>
      <c r="BB8846" s="6"/>
      <c r="BC8846" s="6"/>
      <c r="BD8846" s="6"/>
      <c r="BE8846" s="6"/>
      <c r="BF8846" s="6"/>
      <c r="BG8846" s="6"/>
      <c r="BH8846" s="6"/>
      <c r="BI8846" s="6"/>
      <c r="BJ8846" s="6"/>
      <c r="BK8846" s="6"/>
      <c r="BL8846" s="6"/>
      <c r="BM8846" s="6"/>
      <c r="BN8846" s="6"/>
      <c r="BO8846" s="6" t="s">
        <v>10349</v>
      </c>
      <c r="BP8846" s="6" t="s">
        <v>18612</v>
      </c>
      <c r="BQ8846" s="6" t="s">
        <v>10351</v>
      </c>
      <c r="BR8846" s="6" t="s">
        <v>18613</v>
      </c>
      <c r="BS8846" s="6" t="s">
        <v>19255</v>
      </c>
      <c r="BT8846" s="7">
        <v>104</v>
      </c>
      <c r="BU8846" s="8">
        <v>44158</v>
      </c>
      <c r="BV8846" s="6"/>
      <c r="BW8846" s="6"/>
      <c r="BX8846" s="6"/>
      <c r="BY8846" s="6"/>
      <c r="BZ8846" s="6"/>
      <c r="CA8846" s="6"/>
      <c r="CB8846" s="6"/>
      <c r="CC8846" s="6"/>
      <c r="CD8846" s="6"/>
      <c r="CE8846" s="6"/>
      <c r="CF8846" s="6"/>
      <c r="CG8846" s="6"/>
      <c r="CH8846" s="6"/>
    </row>
    <row r="8847" ht="15.15" hidden="1" spans="1:86">
      <c r="A8847" s="4">
        <v>44158.9628125</v>
      </c>
      <c r="B8847" s="6" t="s">
        <v>80</v>
      </c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  <c r="AU8847" s="6"/>
      <c r="AV8847" s="6"/>
      <c r="AW8847" s="6"/>
      <c r="AX8847" s="6"/>
      <c r="AY8847" s="6"/>
      <c r="AZ8847" s="6"/>
      <c r="BA8847" s="6"/>
      <c r="BB8847" s="6"/>
      <c r="BC8847" s="6"/>
      <c r="BD8847" s="6"/>
      <c r="BE8847" s="6"/>
      <c r="BF8847" s="6"/>
      <c r="BG8847" s="6" t="s">
        <v>18848</v>
      </c>
      <c r="BH8847" s="6">
        <v>79119927737</v>
      </c>
      <c r="BI8847" s="6" t="s">
        <v>18849</v>
      </c>
      <c r="BJ8847" s="6" t="s">
        <v>20738</v>
      </c>
      <c r="BK8847" s="6" t="s">
        <v>20739</v>
      </c>
      <c r="BL8847" s="6" t="s">
        <v>20740</v>
      </c>
      <c r="BM8847" s="7">
        <v>155</v>
      </c>
      <c r="BN8847" s="6" t="s">
        <v>20</v>
      </c>
      <c r="BO8847" s="6"/>
      <c r="BP8847" s="6"/>
      <c r="BQ8847" s="6"/>
      <c r="BR8847" s="6"/>
      <c r="BS8847" s="6"/>
      <c r="BT8847" s="6"/>
      <c r="BU8847" s="6"/>
      <c r="BV8847" s="6"/>
      <c r="BW8847" s="6"/>
      <c r="BX8847" s="6"/>
      <c r="BY8847" s="6"/>
      <c r="BZ8847" s="6"/>
      <c r="CA8847" s="6"/>
      <c r="CB8847" s="6"/>
      <c r="CC8847" s="6"/>
      <c r="CD8847" s="6"/>
      <c r="CE8847" s="6"/>
      <c r="CF8847" s="6"/>
      <c r="CG8847" s="6"/>
      <c r="CH8847" s="6"/>
    </row>
    <row r="8848" ht="15.15" hidden="1" spans="1:86">
      <c r="A8848" s="4">
        <v>44158.9811226852</v>
      </c>
      <c r="B8848" s="6" t="s">
        <v>80</v>
      </c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  <c r="AU8848" s="6"/>
      <c r="AV8848" s="6"/>
      <c r="AW8848" s="6"/>
      <c r="AX8848" s="6"/>
      <c r="AY8848" s="6"/>
      <c r="AZ8848" s="6"/>
      <c r="BA8848" s="6"/>
      <c r="BB8848" s="6"/>
      <c r="BC8848" s="6"/>
      <c r="BD8848" s="6"/>
      <c r="BE8848" s="6"/>
      <c r="BF8848" s="6"/>
      <c r="BG8848" s="6" t="s">
        <v>2977</v>
      </c>
      <c r="BH8848" s="7">
        <v>896024867598</v>
      </c>
      <c r="BI8848" s="6" t="s">
        <v>2978</v>
      </c>
      <c r="BJ8848" s="6" t="s">
        <v>20741</v>
      </c>
      <c r="BK8848" s="6" t="s">
        <v>2980</v>
      </c>
      <c r="BL8848" s="6" t="s">
        <v>3583</v>
      </c>
      <c r="BM8848" s="6" t="s">
        <v>46</v>
      </c>
      <c r="BN8848" s="6" t="s">
        <v>74</v>
      </c>
      <c r="BO8848" s="6"/>
      <c r="BP8848" s="6"/>
      <c r="BQ8848" s="6"/>
      <c r="BR8848" s="6"/>
      <c r="BS8848" s="6"/>
      <c r="BT8848" s="6"/>
      <c r="BU8848" s="6"/>
      <c r="BV8848" s="6"/>
      <c r="BW8848" s="6"/>
      <c r="BX8848" s="6"/>
      <c r="BY8848" s="6"/>
      <c r="BZ8848" s="6"/>
      <c r="CA8848" s="6"/>
      <c r="CB8848" s="6"/>
      <c r="CC8848" s="6"/>
      <c r="CD8848" s="6"/>
      <c r="CE8848" s="6"/>
      <c r="CF8848" s="6"/>
      <c r="CG8848" s="6"/>
      <c r="CH8848" s="6"/>
    </row>
    <row r="8849" ht="15.15" hidden="1" spans="1:86">
      <c r="A8849" s="4">
        <v>44159.0232986111</v>
      </c>
      <c r="B8849" s="5" t="s">
        <v>65</v>
      </c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 t="s">
        <v>11458</v>
      </c>
      <c r="R8849" s="6">
        <v>79112119612</v>
      </c>
      <c r="S8849" s="6" t="s">
        <v>11459</v>
      </c>
      <c r="T8849" s="6" t="s">
        <v>11460</v>
      </c>
      <c r="U8849" s="6" t="s">
        <v>164</v>
      </c>
      <c r="V8849" s="6">
        <v>1</v>
      </c>
      <c r="W8849" s="8">
        <v>44145</v>
      </c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  <c r="AJ8849" s="6"/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  <c r="AU8849" s="6"/>
      <c r="AV8849" s="6"/>
      <c r="AW8849" s="6"/>
      <c r="AX8849" s="6"/>
      <c r="AY8849" s="6"/>
      <c r="AZ8849" s="6"/>
      <c r="BA8849" s="6"/>
      <c r="BB8849" s="6"/>
      <c r="BC8849" s="6"/>
      <c r="BD8849" s="6"/>
      <c r="BE8849" s="6"/>
      <c r="BF8849" s="6"/>
      <c r="BG8849" s="6"/>
      <c r="BH8849" s="6"/>
      <c r="BI8849" s="6"/>
      <c r="BJ8849" s="6"/>
      <c r="BK8849" s="6"/>
      <c r="BL8849" s="6"/>
      <c r="BM8849" s="6"/>
      <c r="BN8849" s="6"/>
      <c r="BO8849" s="6"/>
      <c r="BP8849" s="6"/>
      <c r="BQ8849" s="6"/>
      <c r="BR8849" s="6"/>
      <c r="BS8849" s="6"/>
      <c r="BT8849" s="6"/>
      <c r="BU8849" s="6"/>
      <c r="BV8849" s="6"/>
      <c r="BW8849" s="6"/>
      <c r="BX8849" s="6"/>
      <c r="BY8849" s="6"/>
      <c r="BZ8849" s="6"/>
      <c r="CA8849" s="6"/>
      <c r="CB8849" s="6"/>
      <c r="CC8849" s="6"/>
      <c r="CD8849" s="6"/>
      <c r="CE8849" s="6"/>
      <c r="CF8849" s="6"/>
      <c r="CG8849" s="6"/>
      <c r="CH8849" s="6"/>
    </row>
    <row r="8850" ht="15.15" hidden="1" spans="1:86">
      <c r="A8850" s="4">
        <v>44159.0390625</v>
      </c>
      <c r="B8850" s="6" t="s">
        <v>15</v>
      </c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 t="s">
        <v>20742</v>
      </c>
      <c r="AF8850" s="6">
        <f>7-950-13-12-87</f>
        <v>-1055</v>
      </c>
      <c r="AG8850" s="6" t="s">
        <v>20743</v>
      </c>
      <c r="AH8850" s="6" t="s">
        <v>20744</v>
      </c>
      <c r="AI8850" s="6" t="s">
        <v>15095</v>
      </c>
      <c r="AJ8850" s="7">
        <v>122</v>
      </c>
      <c r="AK8850" s="6" t="s">
        <v>20</v>
      </c>
      <c r="AL8850" s="6"/>
      <c r="AM8850" s="6"/>
      <c r="AN8850" s="6"/>
      <c r="AO8850" s="6"/>
      <c r="AP8850" s="6"/>
      <c r="AQ8850" s="6"/>
      <c r="AR8850" s="6"/>
      <c r="AS8850" s="6"/>
      <c r="AT8850" s="6"/>
      <c r="AU8850" s="6"/>
      <c r="AV8850" s="6"/>
      <c r="AW8850" s="6"/>
      <c r="AX8850" s="6"/>
      <c r="AY8850" s="6"/>
      <c r="AZ8850" s="6"/>
      <c r="BA8850" s="6"/>
      <c r="BB8850" s="6"/>
      <c r="BC8850" s="6"/>
      <c r="BD8850" s="6"/>
      <c r="BE8850" s="6"/>
      <c r="BF8850" s="6"/>
      <c r="BG8850" s="6"/>
      <c r="BH8850" s="6"/>
      <c r="BI8850" s="6"/>
      <c r="BJ8850" s="6"/>
      <c r="BK8850" s="6"/>
      <c r="BL8850" s="6"/>
      <c r="BM8850" s="6"/>
      <c r="BN8850" s="6"/>
      <c r="BO8850" s="6"/>
      <c r="BP8850" s="6"/>
      <c r="BQ8850" s="6"/>
      <c r="BR8850" s="6"/>
      <c r="BS8850" s="6"/>
      <c r="BT8850" s="6"/>
      <c r="BU8850" s="6"/>
      <c r="BV8850" s="6"/>
      <c r="BW8850" s="6"/>
      <c r="BX8850" s="6"/>
      <c r="BY8850" s="6"/>
      <c r="BZ8850" s="6"/>
      <c r="CA8850" s="6"/>
      <c r="CB8850" s="6"/>
      <c r="CC8850" s="6"/>
      <c r="CD8850" s="6"/>
      <c r="CE8850" s="6"/>
      <c r="CF8850" s="6"/>
      <c r="CG8850" s="6"/>
      <c r="CH8850" s="6"/>
    </row>
    <row r="8851" ht="15.15" hidden="1" spans="1:86">
      <c r="A8851" s="4">
        <v>44159.0750810185</v>
      </c>
      <c r="B8851" s="6" t="s">
        <v>80</v>
      </c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  <c r="AJ8851" s="6"/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  <c r="AU8851" s="6"/>
      <c r="AV8851" s="6"/>
      <c r="AW8851" s="6"/>
      <c r="AX8851" s="6"/>
      <c r="AY8851" s="6"/>
      <c r="AZ8851" s="6"/>
      <c r="BA8851" s="6"/>
      <c r="BB8851" s="6"/>
      <c r="BC8851" s="6"/>
      <c r="BD8851" s="6"/>
      <c r="BE8851" s="6"/>
      <c r="BF8851" s="6"/>
      <c r="BG8851" s="6" t="s">
        <v>20607</v>
      </c>
      <c r="BH8851" s="7">
        <v>89214437035</v>
      </c>
      <c r="BI8851" s="6" t="s">
        <v>20608</v>
      </c>
      <c r="BJ8851" s="6" t="s">
        <v>20745</v>
      </c>
      <c r="BK8851" s="6" t="s">
        <v>20610</v>
      </c>
      <c r="BL8851" s="6" t="s">
        <v>20746</v>
      </c>
      <c r="BM8851" s="7">
        <v>156</v>
      </c>
      <c r="BN8851" s="6" t="s">
        <v>26</v>
      </c>
      <c r="BO8851" s="6"/>
      <c r="BP8851" s="6"/>
      <c r="BQ8851" s="6"/>
      <c r="BR8851" s="6"/>
      <c r="BS8851" s="6"/>
      <c r="BT8851" s="6"/>
      <c r="BU8851" s="6"/>
      <c r="BV8851" s="6"/>
      <c r="BW8851" s="6"/>
      <c r="BX8851" s="6"/>
      <c r="BY8851" s="6"/>
      <c r="BZ8851" s="6"/>
      <c r="CA8851" s="6"/>
      <c r="CB8851" s="6"/>
      <c r="CC8851" s="6"/>
      <c r="CD8851" s="6"/>
      <c r="CE8851" s="6"/>
      <c r="CF8851" s="6"/>
      <c r="CG8851" s="6"/>
      <c r="CH8851" s="6"/>
    </row>
    <row r="8852" ht="15.15" spans="1:86">
      <c r="A8852" s="4">
        <v>44159.4721296296</v>
      </c>
      <c r="B8852" s="5" t="s">
        <v>11</v>
      </c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  <c r="AU8852" s="6"/>
      <c r="AV8852" s="6"/>
      <c r="AW8852" s="6"/>
      <c r="AX8852" s="6"/>
      <c r="AY8852" s="6"/>
      <c r="AZ8852" s="6"/>
      <c r="BA8852" s="6"/>
      <c r="BB8852" s="6"/>
      <c r="BC8852" s="6"/>
      <c r="BD8852" s="6"/>
      <c r="BE8852" s="6"/>
      <c r="BF8852" s="6"/>
      <c r="BG8852" s="6"/>
      <c r="BH8852" s="6"/>
      <c r="BI8852" s="6"/>
      <c r="BJ8852" s="6"/>
      <c r="BK8852" s="6"/>
      <c r="BL8852" s="6"/>
      <c r="BM8852" s="6"/>
      <c r="BN8852" s="6"/>
      <c r="BO8852" s="6" t="s">
        <v>15020</v>
      </c>
      <c r="BP8852" s="7">
        <v>89585357553</v>
      </c>
      <c r="BQ8852" s="6"/>
      <c r="BR8852" s="6" t="s">
        <v>20747</v>
      </c>
      <c r="BS8852" s="6" t="s">
        <v>3853</v>
      </c>
      <c r="BT8852" s="7">
        <v>151</v>
      </c>
      <c r="BU8852" s="7" t="s">
        <v>20748</v>
      </c>
      <c r="BV8852" s="6"/>
      <c r="BW8852" s="6"/>
      <c r="BX8852" s="6"/>
      <c r="BY8852" s="6"/>
      <c r="BZ8852" s="6"/>
      <c r="CA8852" s="6"/>
      <c r="CB8852" s="6"/>
      <c r="CC8852" s="6"/>
      <c r="CD8852" s="6"/>
      <c r="CE8852" s="6"/>
      <c r="CF8852" s="6"/>
      <c r="CG8852" s="6"/>
      <c r="CH8852" s="6"/>
    </row>
    <row r="8853" ht="15.15" hidden="1" spans="1:86">
      <c r="A8853" s="4">
        <v>44159.4948611111</v>
      </c>
      <c r="B8853" s="6" t="s">
        <v>80</v>
      </c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  <c r="AU8853" s="6"/>
      <c r="AV8853" s="6"/>
      <c r="AW8853" s="6"/>
      <c r="AX8853" s="6"/>
      <c r="AY8853" s="6"/>
      <c r="AZ8853" s="6"/>
      <c r="BA8853" s="6"/>
      <c r="BB8853" s="6"/>
      <c r="BC8853" s="6"/>
      <c r="BD8853" s="6"/>
      <c r="BE8853" s="6"/>
      <c r="BF8853" s="6"/>
      <c r="BG8853" s="6" t="s">
        <v>3400</v>
      </c>
      <c r="BH8853" s="6" t="s">
        <v>3401</v>
      </c>
      <c r="BI8853" s="6" t="s">
        <v>3402</v>
      </c>
      <c r="BJ8853" s="6" t="s">
        <v>20749</v>
      </c>
      <c r="BK8853" s="6" t="s">
        <v>3404</v>
      </c>
      <c r="BL8853" s="6" t="s">
        <v>20750</v>
      </c>
      <c r="BM8853" s="7">
        <v>156</v>
      </c>
      <c r="BN8853" s="6" t="s">
        <v>26</v>
      </c>
      <c r="BO8853" s="6"/>
      <c r="BP8853" s="6"/>
      <c r="BQ8853" s="6"/>
      <c r="BR8853" s="6"/>
      <c r="BS8853" s="6"/>
      <c r="BT8853" s="6"/>
      <c r="BU8853" s="6"/>
      <c r="BV8853" s="6"/>
      <c r="BW8853" s="6"/>
      <c r="BX8853" s="6"/>
      <c r="BY8853" s="6"/>
      <c r="BZ8853" s="6"/>
      <c r="CA8853" s="6"/>
      <c r="CB8853" s="6"/>
      <c r="CC8853" s="6"/>
      <c r="CD8853" s="6"/>
      <c r="CE8853" s="6"/>
      <c r="CF8853" s="6"/>
      <c r="CG8853" s="6"/>
      <c r="CH8853" s="6"/>
    </row>
    <row r="8854" ht="15.15" spans="1:86">
      <c r="A8854" s="4">
        <v>44159.5048958333</v>
      </c>
      <c r="B8854" s="5" t="s">
        <v>11</v>
      </c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  <c r="AU8854" s="6"/>
      <c r="AV8854" s="6"/>
      <c r="AW8854" s="6"/>
      <c r="AX8854" s="6"/>
      <c r="AY8854" s="6"/>
      <c r="AZ8854" s="6"/>
      <c r="BA8854" s="6"/>
      <c r="BB8854" s="6"/>
      <c r="BC8854" s="6"/>
      <c r="BD8854" s="6"/>
      <c r="BE8854" s="6"/>
      <c r="BF8854" s="6"/>
      <c r="BG8854" s="6"/>
      <c r="BH8854" s="6"/>
      <c r="BI8854" s="6"/>
      <c r="BJ8854" s="6"/>
      <c r="BK8854" s="6"/>
      <c r="BL8854" s="6"/>
      <c r="BM8854" s="6"/>
      <c r="BN8854" s="6"/>
      <c r="BO8854" s="6" t="s">
        <v>2739</v>
      </c>
      <c r="BP8854" s="7">
        <v>89217713041</v>
      </c>
      <c r="BQ8854" s="6"/>
      <c r="BR8854" s="6" t="s">
        <v>2742</v>
      </c>
      <c r="BS8854" s="6" t="s">
        <v>3853</v>
      </c>
      <c r="BT8854" s="7">
        <v>151</v>
      </c>
      <c r="BU8854" s="8">
        <v>44158</v>
      </c>
      <c r="BV8854" s="6"/>
      <c r="BW8854" s="6"/>
      <c r="BX8854" s="6"/>
      <c r="BY8854" s="6"/>
      <c r="BZ8854" s="6"/>
      <c r="CA8854" s="6"/>
      <c r="CB8854" s="6"/>
      <c r="CC8854" s="6"/>
      <c r="CD8854" s="6"/>
      <c r="CE8854" s="6"/>
      <c r="CF8854" s="6"/>
      <c r="CG8854" s="6"/>
      <c r="CH8854" s="6"/>
    </row>
    <row r="8855" ht="15.15" spans="1:86">
      <c r="A8855" s="4">
        <v>44159.5065162037</v>
      </c>
      <c r="B8855" s="5" t="s">
        <v>11</v>
      </c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  <c r="AU8855" s="6"/>
      <c r="AV8855" s="6"/>
      <c r="AW8855" s="6"/>
      <c r="AX8855" s="6"/>
      <c r="AY8855" s="6"/>
      <c r="AZ8855" s="6"/>
      <c r="BA8855" s="6"/>
      <c r="BB8855" s="6"/>
      <c r="BC8855" s="6"/>
      <c r="BD8855" s="6"/>
      <c r="BE8855" s="6"/>
      <c r="BF8855" s="6"/>
      <c r="BG8855" s="6"/>
      <c r="BH8855" s="6"/>
      <c r="BI8855" s="6"/>
      <c r="BJ8855" s="6"/>
      <c r="BK8855" s="6"/>
      <c r="BL8855" s="6"/>
      <c r="BM8855" s="6"/>
      <c r="BN8855" s="6"/>
      <c r="BO8855" s="6" t="s">
        <v>5130</v>
      </c>
      <c r="BP8855" s="7">
        <v>89217937715</v>
      </c>
      <c r="BQ8855" s="6"/>
      <c r="BR8855" s="6" t="s">
        <v>5132</v>
      </c>
      <c r="BS8855" s="6" t="s">
        <v>3853</v>
      </c>
      <c r="BT8855" s="7">
        <v>151</v>
      </c>
      <c r="BU8855" s="8">
        <v>44158</v>
      </c>
      <c r="BV8855" s="6"/>
      <c r="BW8855" s="6"/>
      <c r="BX8855" s="6"/>
      <c r="BY8855" s="6"/>
      <c r="BZ8855" s="6"/>
      <c r="CA8855" s="6"/>
      <c r="CB8855" s="6"/>
      <c r="CC8855" s="6"/>
      <c r="CD8855" s="6"/>
      <c r="CE8855" s="6"/>
      <c r="CF8855" s="6"/>
      <c r="CG8855" s="6"/>
      <c r="CH8855" s="6"/>
    </row>
    <row r="8856" ht="15.15" spans="1:86">
      <c r="A8856" s="4">
        <v>44159.5081828704</v>
      </c>
      <c r="B8856" s="5" t="s">
        <v>11</v>
      </c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  <c r="AU8856" s="6"/>
      <c r="AV8856" s="6"/>
      <c r="AW8856" s="6"/>
      <c r="AX8856" s="6"/>
      <c r="AY8856" s="6"/>
      <c r="AZ8856" s="6"/>
      <c r="BA8856" s="6"/>
      <c r="BB8856" s="6"/>
      <c r="BC8856" s="6"/>
      <c r="BD8856" s="6"/>
      <c r="BE8856" s="6"/>
      <c r="BF8856" s="6"/>
      <c r="BG8856" s="6"/>
      <c r="BH8856" s="6"/>
      <c r="BI8856" s="6"/>
      <c r="BJ8856" s="6"/>
      <c r="BK8856" s="6"/>
      <c r="BL8856" s="6"/>
      <c r="BM8856" s="6"/>
      <c r="BN8856" s="6"/>
      <c r="BO8856" s="6" t="s">
        <v>1401</v>
      </c>
      <c r="BP8856" s="7">
        <v>89819189155</v>
      </c>
      <c r="BQ8856" s="6"/>
      <c r="BR8856" s="6" t="s">
        <v>1404</v>
      </c>
      <c r="BS8856" s="6" t="s">
        <v>3853</v>
      </c>
      <c r="BT8856" s="7">
        <v>151</v>
      </c>
      <c r="BU8856" s="8">
        <v>44158</v>
      </c>
      <c r="BV8856" s="6"/>
      <c r="BW8856" s="6"/>
      <c r="BX8856" s="6"/>
      <c r="BY8856" s="6"/>
      <c r="BZ8856" s="6"/>
      <c r="CA8856" s="6"/>
      <c r="CB8856" s="6"/>
      <c r="CC8856" s="6"/>
      <c r="CD8856" s="6"/>
      <c r="CE8856" s="6"/>
      <c r="CF8856" s="6"/>
      <c r="CG8856" s="6"/>
      <c r="CH8856" s="6"/>
    </row>
    <row r="8857" ht="15.15" spans="1:86">
      <c r="A8857" s="4">
        <v>44159.5097337963</v>
      </c>
      <c r="B8857" s="5" t="s">
        <v>11</v>
      </c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  <c r="AU8857" s="6"/>
      <c r="AV8857" s="6"/>
      <c r="AW8857" s="6"/>
      <c r="AX8857" s="6"/>
      <c r="AY8857" s="6"/>
      <c r="AZ8857" s="6"/>
      <c r="BA8857" s="6"/>
      <c r="BB8857" s="6"/>
      <c r="BC8857" s="6"/>
      <c r="BD8857" s="6"/>
      <c r="BE8857" s="6"/>
      <c r="BF8857" s="6"/>
      <c r="BG8857" s="6"/>
      <c r="BH8857" s="6"/>
      <c r="BI8857" s="6"/>
      <c r="BJ8857" s="6"/>
      <c r="BK8857" s="6"/>
      <c r="BL8857" s="6"/>
      <c r="BM8857" s="6"/>
      <c r="BN8857" s="6"/>
      <c r="BO8857" s="6" t="s">
        <v>15681</v>
      </c>
      <c r="BP8857" s="7">
        <v>89602592907</v>
      </c>
      <c r="BQ8857" s="6"/>
      <c r="BR8857" s="6" t="s">
        <v>20751</v>
      </c>
      <c r="BS8857" s="6" t="s">
        <v>3853</v>
      </c>
      <c r="BT8857" s="7">
        <v>151</v>
      </c>
      <c r="BU8857" s="8">
        <v>44158</v>
      </c>
      <c r="BV8857" s="6"/>
      <c r="BW8857" s="6"/>
      <c r="BX8857" s="6"/>
      <c r="BY8857" s="6"/>
      <c r="BZ8857" s="6"/>
      <c r="CA8857" s="6"/>
      <c r="CB8857" s="6"/>
      <c r="CC8857" s="6"/>
      <c r="CD8857" s="6"/>
      <c r="CE8857" s="6"/>
      <c r="CF8857" s="6"/>
      <c r="CG8857" s="6"/>
      <c r="CH8857" s="6"/>
    </row>
    <row r="8858" ht="15.15" hidden="1" spans="1:86">
      <c r="A8858" s="4">
        <v>44159.5537268519</v>
      </c>
      <c r="B8858" s="6" t="s">
        <v>15</v>
      </c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 t="s">
        <v>20752</v>
      </c>
      <c r="AF8858" s="6">
        <v>79213313973</v>
      </c>
      <c r="AG8858" s="6" t="s">
        <v>20753</v>
      </c>
      <c r="AH8858" s="6" t="s">
        <v>20754</v>
      </c>
      <c r="AI8858" s="6" t="s">
        <v>6687</v>
      </c>
      <c r="AJ8858" s="7">
        <v>302</v>
      </c>
      <c r="AK8858" s="6" t="s">
        <v>26</v>
      </c>
      <c r="AL8858" s="6"/>
      <c r="AM8858" s="6"/>
      <c r="AN8858" s="6"/>
      <c r="AO8858" s="6"/>
      <c r="AP8858" s="6"/>
      <c r="AQ8858" s="6"/>
      <c r="AR8858" s="6"/>
      <c r="AS8858" s="6"/>
      <c r="AT8858" s="6"/>
      <c r="AU8858" s="6"/>
      <c r="AV8858" s="6"/>
      <c r="AW8858" s="6"/>
      <c r="AX8858" s="6"/>
      <c r="AY8858" s="6"/>
      <c r="AZ8858" s="6"/>
      <c r="BA8858" s="6"/>
      <c r="BB8858" s="6"/>
      <c r="BC8858" s="6"/>
      <c r="BD8858" s="6"/>
      <c r="BE8858" s="6"/>
      <c r="BF8858" s="6"/>
      <c r="BG8858" s="6"/>
      <c r="BH8858" s="6"/>
      <c r="BI8858" s="6"/>
      <c r="BJ8858" s="6"/>
      <c r="BK8858" s="6"/>
      <c r="BL8858" s="6"/>
      <c r="BM8858" s="6"/>
      <c r="BN8858" s="6"/>
      <c r="BO8858" s="6"/>
      <c r="BP8858" s="6"/>
      <c r="BQ8858" s="6"/>
      <c r="BR8858" s="6"/>
      <c r="BS8858" s="6"/>
      <c r="BT8858" s="6"/>
      <c r="BU8858" s="6"/>
      <c r="BV8858" s="6"/>
      <c r="BW8858" s="6"/>
      <c r="BX8858" s="6"/>
      <c r="BY8858" s="6"/>
      <c r="BZ8858" s="6"/>
      <c r="CA8858" s="6"/>
      <c r="CB8858" s="6"/>
      <c r="CC8858" s="6"/>
      <c r="CD8858" s="6"/>
      <c r="CE8858" s="6"/>
      <c r="CF8858" s="6"/>
      <c r="CG8858" s="6"/>
      <c r="CH8858" s="6"/>
    </row>
    <row r="8859" ht="15.15" hidden="1" spans="1:86">
      <c r="A8859" s="4">
        <v>44159.5579513889</v>
      </c>
      <c r="B8859" s="6" t="s">
        <v>15</v>
      </c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 t="s">
        <v>20755</v>
      </c>
      <c r="AF8859" s="6">
        <v>79045522096</v>
      </c>
      <c r="AG8859" s="6" t="s">
        <v>20756</v>
      </c>
      <c r="AH8859" s="6" t="s">
        <v>20757</v>
      </c>
      <c r="AI8859" s="6" t="s">
        <v>20758</v>
      </c>
      <c r="AJ8859" s="6" t="s">
        <v>20759</v>
      </c>
      <c r="AK8859" s="6" t="s">
        <v>20</v>
      </c>
      <c r="AL8859" s="6"/>
      <c r="AM8859" s="6"/>
      <c r="AN8859" s="6"/>
      <c r="AO8859" s="6"/>
      <c r="AP8859" s="6"/>
      <c r="AQ8859" s="6"/>
      <c r="AR8859" s="6"/>
      <c r="AS8859" s="6"/>
      <c r="AT8859" s="6"/>
      <c r="AU8859" s="6"/>
      <c r="AV8859" s="6"/>
      <c r="AW8859" s="6"/>
      <c r="AX8859" s="6"/>
      <c r="AY8859" s="6"/>
      <c r="AZ8859" s="6"/>
      <c r="BA8859" s="6"/>
      <c r="BB8859" s="6"/>
      <c r="BC8859" s="6"/>
      <c r="BD8859" s="6"/>
      <c r="BE8859" s="6"/>
      <c r="BF8859" s="6"/>
      <c r="BG8859" s="6"/>
      <c r="BH8859" s="6"/>
      <c r="BI8859" s="6"/>
      <c r="BJ8859" s="6"/>
      <c r="BK8859" s="6"/>
      <c r="BL8859" s="6"/>
      <c r="BM8859" s="6"/>
      <c r="BN8859" s="6"/>
      <c r="BO8859" s="6"/>
      <c r="BP8859" s="6"/>
      <c r="BQ8859" s="6"/>
      <c r="BR8859" s="6"/>
      <c r="BS8859" s="6"/>
      <c r="BT8859" s="6"/>
      <c r="BU8859" s="6"/>
      <c r="BV8859" s="6"/>
      <c r="BW8859" s="6"/>
      <c r="BX8859" s="6"/>
      <c r="BY8859" s="6"/>
      <c r="BZ8859" s="6"/>
      <c r="CA8859" s="6"/>
      <c r="CB8859" s="6"/>
      <c r="CC8859" s="6"/>
      <c r="CD8859" s="6"/>
      <c r="CE8859" s="6"/>
      <c r="CF8859" s="6"/>
      <c r="CG8859" s="6"/>
      <c r="CH8859" s="6"/>
    </row>
    <row r="8860" ht="15.15" hidden="1" spans="1:86">
      <c r="A8860" s="4">
        <v>44159.6195949074</v>
      </c>
      <c r="B8860" s="6" t="s">
        <v>80</v>
      </c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  <c r="AU8860" s="6"/>
      <c r="AV8860" s="6"/>
      <c r="AW8860" s="6"/>
      <c r="AX8860" s="6"/>
      <c r="AY8860" s="6"/>
      <c r="AZ8860" s="6"/>
      <c r="BA8860" s="6"/>
      <c r="BB8860" s="6"/>
      <c r="BC8860" s="6"/>
      <c r="BD8860" s="6"/>
      <c r="BE8860" s="6"/>
      <c r="BF8860" s="6"/>
      <c r="BG8860" s="6" t="s">
        <v>20760</v>
      </c>
      <c r="BH8860" s="6">
        <v>79119397391</v>
      </c>
      <c r="BI8860" s="6" t="s">
        <v>20761</v>
      </c>
      <c r="BJ8860" s="6" t="s">
        <v>20762</v>
      </c>
      <c r="BK8860" s="6" t="s">
        <v>20763</v>
      </c>
      <c r="BL8860" s="6" t="s">
        <v>20764</v>
      </c>
      <c r="BM8860" s="7">
        <v>155</v>
      </c>
      <c r="BN8860" s="6" t="s">
        <v>624</v>
      </c>
      <c r="BO8860" s="6"/>
      <c r="BP8860" s="6"/>
      <c r="BQ8860" s="6"/>
      <c r="BR8860" s="6"/>
      <c r="BS8860" s="6"/>
      <c r="BT8860" s="6"/>
      <c r="BU8860" s="6"/>
      <c r="BV8860" s="6"/>
      <c r="BW8860" s="6"/>
      <c r="BX8860" s="6"/>
      <c r="BY8860" s="6"/>
      <c r="BZ8860" s="6"/>
      <c r="CA8860" s="6"/>
      <c r="CB8860" s="6"/>
      <c r="CC8860" s="6"/>
      <c r="CD8860" s="6"/>
      <c r="CE8860" s="6"/>
      <c r="CF8860" s="6"/>
      <c r="CG8860" s="6"/>
      <c r="CH8860" s="6"/>
    </row>
    <row r="8861" ht="15.15" hidden="1" spans="1:86">
      <c r="A8861" s="4">
        <v>44159.6704398148</v>
      </c>
      <c r="B8861" s="6" t="s">
        <v>80</v>
      </c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  <c r="AU8861" s="6"/>
      <c r="AV8861" s="6"/>
      <c r="AW8861" s="6"/>
      <c r="AX8861" s="6"/>
      <c r="AY8861" s="6"/>
      <c r="AZ8861" s="6"/>
      <c r="BA8861" s="6"/>
      <c r="BB8861" s="6"/>
      <c r="BC8861" s="6"/>
      <c r="BD8861" s="6"/>
      <c r="BE8861" s="6"/>
      <c r="BF8861" s="6"/>
      <c r="BG8861" s="6" t="s">
        <v>20765</v>
      </c>
      <c r="BH8861" s="7">
        <v>89675382403</v>
      </c>
      <c r="BI8861" s="6" t="s">
        <v>20766</v>
      </c>
      <c r="BJ8861" s="6" t="s">
        <v>20767</v>
      </c>
      <c r="BK8861" s="6" t="s">
        <v>20768</v>
      </c>
      <c r="BL8861" s="6" t="s">
        <v>20769</v>
      </c>
      <c r="BM8861" s="6" t="s">
        <v>20770</v>
      </c>
      <c r="BN8861" s="5" t="s">
        <v>20765</v>
      </c>
      <c r="BO8861" s="6"/>
      <c r="BP8861" s="6"/>
      <c r="BQ8861" s="6"/>
      <c r="BR8861" s="6"/>
      <c r="BS8861" s="6"/>
      <c r="BT8861" s="6"/>
      <c r="BU8861" s="6"/>
      <c r="BV8861" s="6"/>
      <c r="BW8861" s="6"/>
      <c r="BX8861" s="6"/>
      <c r="BY8861" s="6"/>
      <c r="BZ8861" s="6"/>
      <c r="CA8861" s="6"/>
      <c r="CB8861" s="6"/>
      <c r="CC8861" s="6"/>
      <c r="CD8861" s="6"/>
      <c r="CE8861" s="6"/>
      <c r="CF8861" s="6"/>
      <c r="CG8861" s="6"/>
      <c r="CH8861" s="6"/>
    </row>
    <row r="8862" ht="15.15" spans="1:86">
      <c r="A8862" s="4">
        <v>44159.6737268519</v>
      </c>
      <c r="B8862" s="5" t="s">
        <v>11</v>
      </c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  <c r="AU8862" s="6"/>
      <c r="AV8862" s="6"/>
      <c r="AW8862" s="6"/>
      <c r="AX8862" s="6"/>
      <c r="AY8862" s="6"/>
      <c r="AZ8862" s="6"/>
      <c r="BA8862" s="6"/>
      <c r="BB8862" s="6"/>
      <c r="BC8862" s="6"/>
      <c r="BD8862" s="6"/>
      <c r="BE8862" s="6"/>
      <c r="BF8862" s="6"/>
      <c r="BG8862" s="6"/>
      <c r="BH8862" s="6"/>
      <c r="BI8862" s="6"/>
      <c r="BJ8862" s="6"/>
      <c r="BK8862" s="6"/>
      <c r="BL8862" s="6"/>
      <c r="BM8862" s="6"/>
      <c r="BN8862" s="6"/>
      <c r="BO8862" s="6" t="s">
        <v>16105</v>
      </c>
      <c r="BP8862" s="7">
        <v>89522362368</v>
      </c>
      <c r="BQ8862" s="6" t="s">
        <v>15021</v>
      </c>
      <c r="BR8862" s="6" t="s">
        <v>16106</v>
      </c>
      <c r="BS8862" s="6" t="s">
        <v>20771</v>
      </c>
      <c r="BT8862" s="7">
        <v>165</v>
      </c>
      <c r="BU8862" s="8">
        <v>44159</v>
      </c>
      <c r="BV8862" s="6"/>
      <c r="BW8862" s="6"/>
      <c r="BX8862" s="6"/>
      <c r="BY8862" s="6"/>
      <c r="BZ8862" s="6"/>
      <c r="CA8862" s="6"/>
      <c r="CB8862" s="6"/>
      <c r="CC8862" s="6"/>
      <c r="CD8862" s="6"/>
      <c r="CE8862" s="6"/>
      <c r="CF8862" s="6"/>
      <c r="CG8862" s="6"/>
      <c r="CH8862" s="6"/>
    </row>
    <row r="8863" ht="15.15" hidden="1" spans="1:86">
      <c r="A8863" s="4">
        <v>44159.6747106481</v>
      </c>
      <c r="B8863" s="6" t="s">
        <v>15</v>
      </c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 t="s">
        <v>20772</v>
      </c>
      <c r="AF8863" s="7">
        <v>89500016866</v>
      </c>
      <c r="AG8863" s="6" t="s">
        <v>20773</v>
      </c>
      <c r="AH8863" s="6" t="s">
        <v>20774</v>
      </c>
      <c r="AI8863" s="6" t="s">
        <v>16766</v>
      </c>
      <c r="AJ8863" s="7">
        <v>302</v>
      </c>
      <c r="AK8863" s="6" t="s">
        <v>20</v>
      </c>
      <c r="AL8863" s="6"/>
      <c r="AM8863" s="6"/>
      <c r="AN8863" s="6"/>
      <c r="AO8863" s="6"/>
      <c r="AP8863" s="6"/>
      <c r="AQ8863" s="6"/>
      <c r="AR8863" s="6"/>
      <c r="AS8863" s="6"/>
      <c r="AT8863" s="6"/>
      <c r="AU8863" s="6"/>
      <c r="AV8863" s="6"/>
      <c r="AW8863" s="6"/>
      <c r="AX8863" s="6"/>
      <c r="AY8863" s="6"/>
      <c r="AZ8863" s="6"/>
      <c r="BA8863" s="6"/>
      <c r="BB8863" s="6"/>
      <c r="BC8863" s="6"/>
      <c r="BD8863" s="6"/>
      <c r="BE8863" s="6"/>
      <c r="BF8863" s="6"/>
      <c r="BG8863" s="6"/>
      <c r="BH8863" s="6"/>
      <c r="BI8863" s="6"/>
      <c r="BJ8863" s="6"/>
      <c r="BK8863" s="6"/>
      <c r="BL8863" s="6"/>
      <c r="BM8863" s="6"/>
      <c r="BN8863" s="6"/>
      <c r="BO8863" s="6"/>
      <c r="BP8863" s="6"/>
      <c r="BQ8863" s="6"/>
      <c r="BR8863" s="6"/>
      <c r="BS8863" s="6"/>
      <c r="BT8863" s="6"/>
      <c r="BU8863" s="6"/>
      <c r="BV8863" s="6"/>
      <c r="BW8863" s="6"/>
      <c r="BX8863" s="6"/>
      <c r="BY8863" s="6"/>
      <c r="BZ8863" s="6"/>
      <c r="CA8863" s="6"/>
      <c r="CB8863" s="6"/>
      <c r="CC8863" s="6"/>
      <c r="CD8863" s="6"/>
      <c r="CE8863" s="6"/>
      <c r="CF8863" s="6"/>
      <c r="CG8863" s="6"/>
      <c r="CH8863" s="6"/>
    </row>
    <row r="8864" ht="15.15" spans="1:86">
      <c r="A8864" s="4">
        <v>44159.6874074074</v>
      </c>
      <c r="B8864" s="5" t="s">
        <v>11</v>
      </c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  <c r="AU8864" s="6"/>
      <c r="AV8864" s="6"/>
      <c r="AW8864" s="6"/>
      <c r="AX8864" s="6"/>
      <c r="AY8864" s="6"/>
      <c r="AZ8864" s="6"/>
      <c r="BA8864" s="6"/>
      <c r="BB8864" s="6"/>
      <c r="BC8864" s="6"/>
      <c r="BD8864" s="6"/>
      <c r="BE8864" s="6"/>
      <c r="BF8864" s="6"/>
      <c r="BG8864" s="6"/>
      <c r="BH8864" s="6"/>
      <c r="BI8864" s="6"/>
      <c r="BJ8864" s="6"/>
      <c r="BK8864" s="6"/>
      <c r="BL8864" s="6"/>
      <c r="BM8864" s="6"/>
      <c r="BN8864" s="6"/>
      <c r="BO8864" s="6" t="s">
        <v>13974</v>
      </c>
      <c r="BP8864" s="7">
        <v>89219100555</v>
      </c>
      <c r="BQ8864" s="6" t="s">
        <v>13975</v>
      </c>
      <c r="BR8864" s="6" t="s">
        <v>13976</v>
      </c>
      <c r="BS8864" s="6" t="s">
        <v>20492</v>
      </c>
      <c r="BT8864" s="7">
        <v>165</v>
      </c>
      <c r="BU8864" s="8">
        <v>44155</v>
      </c>
      <c r="BV8864" s="6"/>
      <c r="BW8864" s="6"/>
      <c r="BX8864" s="6"/>
      <c r="BY8864" s="6"/>
      <c r="BZ8864" s="6"/>
      <c r="CA8864" s="6"/>
      <c r="CB8864" s="6"/>
      <c r="CC8864" s="6"/>
      <c r="CD8864" s="6"/>
      <c r="CE8864" s="6"/>
      <c r="CF8864" s="6"/>
      <c r="CG8864" s="6"/>
      <c r="CH8864" s="6"/>
    </row>
    <row r="8865" ht="15.15" hidden="1" spans="1:86">
      <c r="A8865" s="4">
        <v>44159.6914583333</v>
      </c>
      <c r="B8865" s="5" t="s">
        <v>65</v>
      </c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 t="s">
        <v>20775</v>
      </c>
      <c r="R8865" s="6">
        <v>79216306969</v>
      </c>
      <c r="S8865" s="6" t="s">
        <v>20776</v>
      </c>
      <c r="T8865" s="6" t="s">
        <v>20777</v>
      </c>
      <c r="U8865" s="6" t="s">
        <v>20778</v>
      </c>
      <c r="V8865" s="7">
        <v>201</v>
      </c>
      <c r="W8865" s="8">
        <v>44159</v>
      </c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  <c r="AP8865" s="6"/>
      <c r="AQ8865" s="6"/>
      <c r="AR8865" s="6"/>
      <c r="AS8865" s="6"/>
      <c r="AT8865" s="6"/>
      <c r="AU8865" s="6"/>
      <c r="AV8865" s="6"/>
      <c r="AW8865" s="6"/>
      <c r="AX8865" s="6"/>
      <c r="AY8865" s="6"/>
      <c r="AZ8865" s="6"/>
      <c r="BA8865" s="6"/>
      <c r="BB8865" s="6"/>
      <c r="BC8865" s="6"/>
      <c r="BD8865" s="6"/>
      <c r="BE8865" s="6"/>
      <c r="BF8865" s="6"/>
      <c r="BG8865" s="6"/>
      <c r="BH8865" s="6"/>
      <c r="BI8865" s="6"/>
      <c r="BJ8865" s="6"/>
      <c r="BK8865" s="6"/>
      <c r="BL8865" s="6"/>
      <c r="BM8865" s="6"/>
      <c r="BN8865" s="6"/>
      <c r="BO8865" s="6"/>
      <c r="BP8865" s="6"/>
      <c r="BQ8865" s="6"/>
      <c r="BR8865" s="6"/>
      <c r="BS8865" s="6"/>
      <c r="BT8865" s="6"/>
      <c r="BU8865" s="6"/>
      <c r="BV8865" s="6"/>
      <c r="BW8865" s="6"/>
      <c r="BX8865" s="6"/>
      <c r="BY8865" s="6"/>
      <c r="BZ8865" s="6"/>
      <c r="CA8865" s="6"/>
      <c r="CB8865" s="6"/>
      <c r="CC8865" s="6"/>
      <c r="CD8865" s="6"/>
      <c r="CE8865" s="6"/>
      <c r="CF8865" s="6"/>
      <c r="CG8865" s="6"/>
      <c r="CH8865" s="6"/>
    </row>
    <row r="8866" ht="15.15" hidden="1" spans="1:86">
      <c r="A8866" s="4">
        <v>44159.7052546296</v>
      </c>
      <c r="B8866" s="6" t="s">
        <v>80</v>
      </c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/>
      <c r="AJ8866" s="6"/>
      <c r="AK8866" s="6"/>
      <c r="AL8866" s="6"/>
      <c r="AM8866" s="6"/>
      <c r="AN8866" s="6"/>
      <c r="AO8866" s="6"/>
      <c r="AP8866" s="6"/>
      <c r="AQ8866" s="6"/>
      <c r="AR8866" s="6"/>
      <c r="AS8866" s="6"/>
      <c r="AT8866" s="6"/>
      <c r="AU8866" s="6"/>
      <c r="AV8866" s="6"/>
      <c r="AW8866" s="6"/>
      <c r="AX8866" s="6"/>
      <c r="AY8866" s="6"/>
      <c r="AZ8866" s="6"/>
      <c r="BA8866" s="6"/>
      <c r="BB8866" s="6"/>
      <c r="BC8866" s="6"/>
      <c r="BD8866" s="6"/>
      <c r="BE8866" s="6"/>
      <c r="BF8866" s="6"/>
      <c r="BG8866" s="6" t="s">
        <v>15465</v>
      </c>
      <c r="BH8866" s="6">
        <v>79112219312</v>
      </c>
      <c r="BI8866" s="6" t="s">
        <v>15466</v>
      </c>
      <c r="BJ8866" s="6" t="s">
        <v>20779</v>
      </c>
      <c r="BK8866" s="6" t="s">
        <v>15467</v>
      </c>
      <c r="BL8866" s="6" t="s">
        <v>19925</v>
      </c>
      <c r="BM8866" s="7">
        <v>155</v>
      </c>
      <c r="BN8866" s="6" t="s">
        <v>20780</v>
      </c>
      <c r="BO8866" s="6"/>
      <c r="BP8866" s="6"/>
      <c r="BQ8866" s="6"/>
      <c r="BR8866" s="6"/>
      <c r="BS8866" s="6"/>
      <c r="BT8866" s="6"/>
      <c r="BU8866" s="6"/>
      <c r="BV8866" s="6"/>
      <c r="BW8866" s="6"/>
      <c r="BX8866" s="6"/>
      <c r="BY8866" s="6"/>
      <c r="BZ8866" s="6"/>
      <c r="CA8866" s="6"/>
      <c r="CB8866" s="6"/>
      <c r="CC8866" s="6"/>
      <c r="CD8866" s="6"/>
      <c r="CE8866" s="6"/>
      <c r="CF8866" s="6"/>
      <c r="CG8866" s="6"/>
      <c r="CH8866" s="6"/>
    </row>
    <row r="8867" ht="15.15" spans="1:86">
      <c r="A8867" s="4">
        <v>44159.7120023148</v>
      </c>
      <c r="B8867" s="5" t="s">
        <v>11</v>
      </c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  <c r="AP8867" s="6"/>
      <c r="AQ8867" s="6"/>
      <c r="AR8867" s="6"/>
      <c r="AS8867" s="6"/>
      <c r="AT8867" s="6"/>
      <c r="AU8867" s="6"/>
      <c r="AV8867" s="6"/>
      <c r="AW8867" s="6"/>
      <c r="AX8867" s="6"/>
      <c r="AY8867" s="6"/>
      <c r="AZ8867" s="6"/>
      <c r="BA8867" s="6"/>
      <c r="BB8867" s="6"/>
      <c r="BC8867" s="6"/>
      <c r="BD8867" s="6"/>
      <c r="BE8867" s="6"/>
      <c r="BF8867" s="6"/>
      <c r="BG8867" s="6"/>
      <c r="BH8867" s="6"/>
      <c r="BI8867" s="6"/>
      <c r="BJ8867" s="6"/>
      <c r="BK8867" s="6"/>
      <c r="BL8867" s="6"/>
      <c r="BM8867" s="6"/>
      <c r="BN8867" s="6"/>
      <c r="BO8867" s="6" t="s">
        <v>17865</v>
      </c>
      <c r="BP8867" s="7">
        <v>89310085191</v>
      </c>
      <c r="BQ8867" s="6"/>
      <c r="BR8867" s="6" t="s">
        <v>17867</v>
      </c>
      <c r="BS8867" s="6" t="s">
        <v>20781</v>
      </c>
      <c r="BT8867" s="7">
        <v>151</v>
      </c>
      <c r="BU8867" s="8">
        <v>44158</v>
      </c>
      <c r="BV8867" s="6"/>
      <c r="BW8867" s="6"/>
      <c r="BX8867" s="6"/>
      <c r="BY8867" s="6"/>
      <c r="BZ8867" s="6"/>
      <c r="CA8867" s="6"/>
      <c r="CB8867" s="6"/>
      <c r="CC8867" s="6"/>
      <c r="CD8867" s="6"/>
      <c r="CE8867" s="6"/>
      <c r="CF8867" s="6"/>
      <c r="CG8867" s="6"/>
      <c r="CH8867" s="6"/>
    </row>
    <row r="8868" ht="15.15" spans="1:86">
      <c r="A8868" s="4">
        <v>44159.7419675926</v>
      </c>
      <c r="B8868" s="5" t="s">
        <v>11</v>
      </c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/>
      <c r="AJ8868" s="6"/>
      <c r="AK8868" s="6"/>
      <c r="AL8868" s="6"/>
      <c r="AM8868" s="6"/>
      <c r="AN8868" s="6"/>
      <c r="AO8868" s="6"/>
      <c r="AP8868" s="6"/>
      <c r="AQ8868" s="6"/>
      <c r="AR8868" s="6"/>
      <c r="AS8868" s="6"/>
      <c r="AT8868" s="6"/>
      <c r="AU8868" s="6"/>
      <c r="AV8868" s="6"/>
      <c r="AW8868" s="6"/>
      <c r="AX8868" s="6"/>
      <c r="AY8868" s="6"/>
      <c r="AZ8868" s="6"/>
      <c r="BA8868" s="6"/>
      <c r="BB8868" s="6"/>
      <c r="BC8868" s="6"/>
      <c r="BD8868" s="6"/>
      <c r="BE8868" s="6"/>
      <c r="BF8868" s="6"/>
      <c r="BG8868" s="6"/>
      <c r="BH8868" s="6"/>
      <c r="BI8868" s="6"/>
      <c r="BJ8868" s="6"/>
      <c r="BK8868" s="6"/>
      <c r="BL8868" s="6"/>
      <c r="BM8868" s="6"/>
      <c r="BN8868" s="6"/>
      <c r="BO8868" s="6" t="s">
        <v>19546</v>
      </c>
      <c r="BP8868" s="6">
        <v>79046450712</v>
      </c>
      <c r="BQ8868" s="6" t="s">
        <v>20782</v>
      </c>
      <c r="BR8868" s="6" t="s">
        <v>19548</v>
      </c>
      <c r="BS8868" s="6" t="s">
        <v>280</v>
      </c>
      <c r="BT8868" s="7">
        <v>103</v>
      </c>
      <c r="BU8868" s="8">
        <v>44159</v>
      </c>
      <c r="BV8868" s="6"/>
      <c r="BW8868" s="6"/>
      <c r="BX8868" s="6"/>
      <c r="BY8868" s="6"/>
      <c r="BZ8868" s="6"/>
      <c r="CA8868" s="6"/>
      <c r="CB8868" s="6"/>
      <c r="CC8868" s="6"/>
      <c r="CD8868" s="6"/>
      <c r="CE8868" s="6"/>
      <c r="CF8868" s="6"/>
      <c r="CG8868" s="6"/>
      <c r="CH8868" s="6"/>
    </row>
    <row r="8869" ht="15.15" spans="1:86">
      <c r="A8869" s="4">
        <v>44159.7674421296</v>
      </c>
      <c r="B8869" s="5" t="s">
        <v>11</v>
      </c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  <c r="AU8869" s="6"/>
      <c r="AV8869" s="6"/>
      <c r="AW8869" s="6"/>
      <c r="AX8869" s="6"/>
      <c r="AY8869" s="6"/>
      <c r="AZ8869" s="6"/>
      <c r="BA8869" s="6"/>
      <c r="BB8869" s="6"/>
      <c r="BC8869" s="6"/>
      <c r="BD8869" s="6"/>
      <c r="BE8869" s="6"/>
      <c r="BF8869" s="6"/>
      <c r="BG8869" s="6"/>
      <c r="BH8869" s="6"/>
      <c r="BI8869" s="6"/>
      <c r="BJ8869" s="6"/>
      <c r="BK8869" s="6"/>
      <c r="BL8869" s="6"/>
      <c r="BM8869" s="6"/>
      <c r="BN8869" s="6"/>
      <c r="BO8869" s="6" t="s">
        <v>20783</v>
      </c>
      <c r="BP8869" s="7">
        <v>89817010616</v>
      </c>
      <c r="BQ8869" s="6" t="s">
        <v>20784</v>
      </c>
      <c r="BR8869" s="6" t="s">
        <v>20785</v>
      </c>
      <c r="BS8869" s="6" t="s">
        <v>280</v>
      </c>
      <c r="BT8869" s="6" t="s">
        <v>20786</v>
      </c>
      <c r="BU8869" s="7" t="s">
        <v>20748</v>
      </c>
      <c r="BV8869" s="6"/>
      <c r="BW8869" s="6"/>
      <c r="BX8869" s="6"/>
      <c r="BY8869" s="6"/>
      <c r="BZ8869" s="6"/>
      <c r="CA8869" s="6"/>
      <c r="CB8869" s="6"/>
      <c r="CC8869" s="6"/>
      <c r="CD8869" s="6"/>
      <c r="CE8869" s="6"/>
      <c r="CF8869" s="6"/>
      <c r="CG8869" s="6"/>
      <c r="CH8869" s="6"/>
    </row>
    <row r="8870" ht="15.15" hidden="1" spans="1:86">
      <c r="A8870" s="4">
        <v>44159.7832407407</v>
      </c>
      <c r="B8870" s="5" t="s">
        <v>169</v>
      </c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 t="s">
        <v>20787</v>
      </c>
      <c r="Y8870" s="6">
        <v>79313733753</v>
      </c>
      <c r="Z8870" s="6" t="s">
        <v>20788</v>
      </c>
      <c r="AA8870" s="6" t="s">
        <v>20789</v>
      </c>
      <c r="AB8870" s="6" t="s">
        <v>704</v>
      </c>
      <c r="AC8870" s="7">
        <v>501</v>
      </c>
      <c r="AD8870" s="8">
        <v>44159</v>
      </c>
      <c r="AE8870" s="6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  <c r="AV8870" s="6"/>
      <c r="AW8870" s="6"/>
      <c r="AX8870" s="6"/>
      <c r="AY8870" s="6"/>
      <c r="AZ8870" s="6"/>
      <c r="BA8870" s="6"/>
      <c r="BB8870" s="6"/>
      <c r="BC8870" s="6"/>
      <c r="BD8870" s="6"/>
      <c r="BE8870" s="6"/>
      <c r="BF8870" s="6"/>
      <c r="BG8870" s="6"/>
      <c r="BH8870" s="6"/>
      <c r="BI8870" s="6"/>
      <c r="BJ8870" s="6"/>
      <c r="BK8870" s="6"/>
      <c r="BL8870" s="6"/>
      <c r="BM8870" s="6"/>
      <c r="BN8870" s="6"/>
      <c r="BO8870" s="6"/>
      <c r="BP8870" s="6"/>
      <c r="BQ8870" s="6"/>
      <c r="BR8870" s="6"/>
      <c r="BS8870" s="6"/>
      <c r="BT8870" s="6"/>
      <c r="BU8870" s="6"/>
      <c r="BV8870" s="6"/>
      <c r="BW8870" s="6"/>
      <c r="BX8870" s="6"/>
      <c r="BY8870" s="6"/>
      <c r="BZ8870" s="6"/>
      <c r="CA8870" s="6"/>
      <c r="CB8870" s="6"/>
      <c r="CC8870" s="6"/>
      <c r="CD8870" s="6"/>
      <c r="CE8870" s="6"/>
      <c r="CF8870" s="6"/>
      <c r="CG8870" s="6"/>
      <c r="CH8870" s="6"/>
    </row>
    <row r="8871" ht="15.15" hidden="1" spans="1:86">
      <c r="A8871" s="4">
        <v>44159.8399421296</v>
      </c>
      <c r="B8871" s="6" t="s">
        <v>80</v>
      </c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  <c r="AU8871" s="6"/>
      <c r="AV8871" s="6"/>
      <c r="AW8871" s="6"/>
      <c r="AX8871" s="6"/>
      <c r="AY8871" s="6"/>
      <c r="AZ8871" s="6"/>
      <c r="BA8871" s="6"/>
      <c r="BB8871" s="6"/>
      <c r="BC8871" s="6"/>
      <c r="BD8871" s="6"/>
      <c r="BE8871" s="6"/>
      <c r="BF8871" s="6"/>
      <c r="BG8871" s="6" t="s">
        <v>20790</v>
      </c>
      <c r="BH8871" s="6">
        <v>79219956118</v>
      </c>
      <c r="BI8871" s="6" t="s">
        <v>20791</v>
      </c>
      <c r="BJ8871" s="6" t="s">
        <v>20792</v>
      </c>
      <c r="BK8871" s="6" t="s">
        <v>20793</v>
      </c>
      <c r="BL8871" s="6" t="s">
        <v>20694</v>
      </c>
      <c r="BM8871" s="6" t="s">
        <v>20794</v>
      </c>
      <c r="BN8871" s="6" t="s">
        <v>20</v>
      </c>
      <c r="BO8871" s="6"/>
      <c r="BP8871" s="6"/>
      <c r="BQ8871" s="6"/>
      <c r="BR8871" s="6"/>
      <c r="BS8871" s="6"/>
      <c r="BT8871" s="6"/>
      <c r="BU8871" s="6"/>
      <c r="BV8871" s="6"/>
      <c r="BW8871" s="6"/>
      <c r="BX8871" s="6"/>
      <c r="BY8871" s="6"/>
      <c r="BZ8871" s="6"/>
      <c r="CA8871" s="6"/>
      <c r="CB8871" s="6"/>
      <c r="CC8871" s="6"/>
      <c r="CD8871" s="6"/>
      <c r="CE8871" s="6"/>
      <c r="CF8871" s="6"/>
      <c r="CG8871" s="6"/>
      <c r="CH8871" s="6"/>
    </row>
    <row r="8872" ht="15.15" hidden="1" spans="1:86">
      <c r="A8872" s="4">
        <v>44159.9044328704</v>
      </c>
      <c r="B8872" s="5" t="s">
        <v>65</v>
      </c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 t="s">
        <v>685</v>
      </c>
      <c r="R8872" s="6" t="s">
        <v>686</v>
      </c>
      <c r="S8872" s="6" t="s">
        <v>687</v>
      </c>
      <c r="T8872" s="6" t="s">
        <v>20613</v>
      </c>
      <c r="U8872" s="6" t="s">
        <v>20618</v>
      </c>
      <c r="V8872" s="7">
        <v>305</v>
      </c>
      <c r="W8872" s="8">
        <v>44144</v>
      </c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  <c r="AV8872" s="6"/>
      <c r="AW8872" s="6"/>
      <c r="AX8872" s="6"/>
      <c r="AY8872" s="6"/>
      <c r="AZ8872" s="6"/>
      <c r="BA8872" s="6"/>
      <c r="BB8872" s="6"/>
      <c r="BC8872" s="6"/>
      <c r="BD8872" s="6"/>
      <c r="BE8872" s="6"/>
      <c r="BF8872" s="6"/>
      <c r="BG8872" s="6"/>
      <c r="BH8872" s="6"/>
      <c r="BI8872" s="6"/>
      <c r="BJ8872" s="6"/>
      <c r="BK8872" s="6"/>
      <c r="BL8872" s="6"/>
      <c r="BM8872" s="6"/>
      <c r="BN8872" s="6"/>
      <c r="BO8872" s="6"/>
      <c r="BP8872" s="6"/>
      <c r="BQ8872" s="6"/>
      <c r="BR8872" s="6"/>
      <c r="BS8872" s="6"/>
      <c r="BT8872" s="6"/>
      <c r="BU8872" s="6"/>
      <c r="BV8872" s="6"/>
      <c r="BW8872" s="6"/>
      <c r="BX8872" s="6"/>
      <c r="BY8872" s="6"/>
      <c r="BZ8872" s="6"/>
      <c r="CA8872" s="6"/>
      <c r="CB8872" s="6"/>
      <c r="CC8872" s="6"/>
      <c r="CD8872" s="6"/>
      <c r="CE8872" s="6"/>
      <c r="CF8872" s="6"/>
      <c r="CG8872" s="6"/>
      <c r="CH8872" s="6"/>
    </row>
    <row r="8873" ht="15.15" spans="1:86">
      <c r="A8873" s="4">
        <v>44159.9283217593</v>
      </c>
      <c r="B8873" s="5" t="s">
        <v>11</v>
      </c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  <c r="AU8873" s="6"/>
      <c r="AV8873" s="6"/>
      <c r="AW8873" s="6"/>
      <c r="AX8873" s="6"/>
      <c r="AY8873" s="6"/>
      <c r="AZ8873" s="6"/>
      <c r="BA8873" s="6"/>
      <c r="BB8873" s="6"/>
      <c r="BC8873" s="6"/>
      <c r="BD8873" s="6"/>
      <c r="BE8873" s="6"/>
      <c r="BF8873" s="6"/>
      <c r="BG8873" s="6"/>
      <c r="BH8873" s="6"/>
      <c r="BI8873" s="6"/>
      <c r="BJ8873" s="6"/>
      <c r="BK8873" s="6"/>
      <c r="BL8873" s="6"/>
      <c r="BM8873" s="6"/>
      <c r="BN8873" s="6"/>
      <c r="BO8873" s="6" t="s">
        <v>11753</v>
      </c>
      <c r="BP8873" s="7">
        <v>89062291172</v>
      </c>
      <c r="BQ8873" s="6" t="s">
        <v>20795</v>
      </c>
      <c r="BR8873" s="6" t="s">
        <v>11756</v>
      </c>
      <c r="BS8873" s="6" t="s">
        <v>1919</v>
      </c>
      <c r="BT8873" s="7">
        <v>177</v>
      </c>
      <c r="BU8873" s="8">
        <v>44159</v>
      </c>
      <c r="BV8873" s="6"/>
      <c r="BW8873" s="6"/>
      <c r="BX8873" s="6"/>
      <c r="BY8873" s="6"/>
      <c r="BZ8873" s="6"/>
      <c r="CA8873" s="6"/>
      <c r="CB8873" s="6"/>
      <c r="CC8873" s="6"/>
      <c r="CD8873" s="6"/>
      <c r="CE8873" s="6"/>
      <c r="CF8873" s="6"/>
      <c r="CG8873" s="6"/>
      <c r="CH8873" s="6"/>
    </row>
    <row r="8874" ht="15.15" spans="1:86">
      <c r="A8874" s="4">
        <v>44159.929537037</v>
      </c>
      <c r="B8874" s="5" t="s">
        <v>11</v>
      </c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  <c r="AV8874" s="6"/>
      <c r="AW8874" s="6"/>
      <c r="AX8874" s="6"/>
      <c r="AY8874" s="6"/>
      <c r="AZ8874" s="6"/>
      <c r="BA8874" s="6"/>
      <c r="BB8874" s="6"/>
      <c r="BC8874" s="6"/>
      <c r="BD8874" s="6"/>
      <c r="BE8874" s="6"/>
      <c r="BF8874" s="6"/>
      <c r="BG8874" s="6"/>
      <c r="BH8874" s="6"/>
      <c r="BI8874" s="6"/>
      <c r="BJ8874" s="6"/>
      <c r="BK8874" s="6"/>
      <c r="BL8874" s="6"/>
      <c r="BM8874" s="6"/>
      <c r="BN8874" s="6"/>
      <c r="BO8874" s="6" t="s">
        <v>17348</v>
      </c>
      <c r="BP8874" s="7">
        <v>89117217778</v>
      </c>
      <c r="BQ8874" s="6" t="s">
        <v>17349</v>
      </c>
      <c r="BR8874" s="6" t="s">
        <v>20796</v>
      </c>
      <c r="BS8874" s="6" t="s">
        <v>1919</v>
      </c>
      <c r="BT8874" s="7">
        <v>177</v>
      </c>
      <c r="BU8874" s="8">
        <v>44159</v>
      </c>
      <c r="BV8874" s="6"/>
      <c r="BW8874" s="6"/>
      <c r="BX8874" s="6"/>
      <c r="BY8874" s="6"/>
      <c r="BZ8874" s="6"/>
      <c r="CA8874" s="6"/>
      <c r="CB8874" s="6"/>
      <c r="CC8874" s="6"/>
      <c r="CD8874" s="6"/>
      <c r="CE8874" s="6"/>
      <c r="CF8874" s="6"/>
      <c r="CG8874" s="6"/>
      <c r="CH8874" s="6"/>
    </row>
    <row r="8875" ht="15.15" spans="1:86">
      <c r="A8875" s="4">
        <v>44159.9303587963</v>
      </c>
      <c r="B8875" s="5" t="s">
        <v>11</v>
      </c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  <c r="AU8875" s="6"/>
      <c r="AV8875" s="6"/>
      <c r="AW8875" s="6"/>
      <c r="AX8875" s="6"/>
      <c r="AY8875" s="6"/>
      <c r="AZ8875" s="6"/>
      <c r="BA8875" s="6"/>
      <c r="BB8875" s="6"/>
      <c r="BC8875" s="6"/>
      <c r="BD8875" s="6"/>
      <c r="BE8875" s="6"/>
      <c r="BF8875" s="6"/>
      <c r="BG8875" s="6"/>
      <c r="BH8875" s="6"/>
      <c r="BI8875" s="6"/>
      <c r="BJ8875" s="6"/>
      <c r="BK8875" s="6"/>
      <c r="BL8875" s="6"/>
      <c r="BM8875" s="6"/>
      <c r="BN8875" s="6"/>
      <c r="BO8875" s="6" t="s">
        <v>13593</v>
      </c>
      <c r="BP8875" s="7">
        <v>89216499168</v>
      </c>
      <c r="BQ8875" s="6" t="s">
        <v>20797</v>
      </c>
      <c r="BR8875" s="6" t="s">
        <v>20798</v>
      </c>
      <c r="BS8875" s="6" t="s">
        <v>1919</v>
      </c>
      <c r="BT8875" s="7">
        <v>177</v>
      </c>
      <c r="BU8875" s="8">
        <v>44159</v>
      </c>
      <c r="BV8875" s="6"/>
      <c r="BW8875" s="6"/>
      <c r="BX8875" s="6"/>
      <c r="BY8875" s="6"/>
      <c r="BZ8875" s="6"/>
      <c r="CA8875" s="6"/>
      <c r="CB8875" s="6"/>
      <c r="CC8875" s="6"/>
      <c r="CD8875" s="6"/>
      <c r="CE8875" s="6"/>
      <c r="CF8875" s="6"/>
      <c r="CG8875" s="6"/>
      <c r="CH8875" s="6"/>
    </row>
    <row r="8876" ht="15.15" spans="1:86">
      <c r="A8876" s="4">
        <v>44159.9319907407</v>
      </c>
      <c r="B8876" s="5" t="s">
        <v>11</v>
      </c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  <c r="AV8876" s="6"/>
      <c r="AW8876" s="6"/>
      <c r="AX8876" s="6"/>
      <c r="AY8876" s="6"/>
      <c r="AZ8876" s="6"/>
      <c r="BA8876" s="6"/>
      <c r="BB8876" s="6"/>
      <c r="BC8876" s="6"/>
      <c r="BD8876" s="6"/>
      <c r="BE8876" s="6"/>
      <c r="BF8876" s="6"/>
      <c r="BG8876" s="6"/>
      <c r="BH8876" s="6"/>
      <c r="BI8876" s="6"/>
      <c r="BJ8876" s="6"/>
      <c r="BK8876" s="6"/>
      <c r="BL8876" s="6"/>
      <c r="BM8876" s="6"/>
      <c r="BN8876" s="6"/>
      <c r="BO8876" s="6" t="s">
        <v>20799</v>
      </c>
      <c r="BP8876" s="7">
        <v>89818444783</v>
      </c>
      <c r="BQ8876" s="6" t="s">
        <v>20800</v>
      </c>
      <c r="BR8876" s="6" t="s">
        <v>20801</v>
      </c>
      <c r="BS8876" s="6" t="s">
        <v>1919</v>
      </c>
      <c r="BT8876" s="7">
        <v>177</v>
      </c>
      <c r="BU8876" s="8">
        <v>44159</v>
      </c>
      <c r="BV8876" s="6"/>
      <c r="BW8876" s="6"/>
      <c r="BX8876" s="6"/>
      <c r="BY8876" s="6"/>
      <c r="BZ8876" s="6"/>
      <c r="CA8876" s="6"/>
      <c r="CB8876" s="6"/>
      <c r="CC8876" s="6"/>
      <c r="CD8876" s="6"/>
      <c r="CE8876" s="6"/>
      <c r="CF8876" s="6"/>
      <c r="CG8876" s="6"/>
      <c r="CH8876" s="6"/>
    </row>
    <row r="8877" ht="15.15" hidden="1" spans="1:86">
      <c r="A8877" s="4">
        <v>44160.0090046296</v>
      </c>
      <c r="B8877" s="6" t="s">
        <v>15</v>
      </c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 t="s">
        <v>20802</v>
      </c>
      <c r="AF8877" s="6">
        <v>79219154319</v>
      </c>
      <c r="AG8877" s="6" t="s">
        <v>20803</v>
      </c>
      <c r="AH8877" s="6" t="s">
        <v>18451</v>
      </c>
      <c r="AI8877" s="6" t="s">
        <v>6687</v>
      </c>
      <c r="AJ8877" s="7">
        <v>302</v>
      </c>
      <c r="AK8877" s="6" t="s">
        <v>930</v>
      </c>
      <c r="AL8877" s="6"/>
      <c r="AM8877" s="6"/>
      <c r="AN8877" s="6"/>
      <c r="AO8877" s="6"/>
      <c r="AP8877" s="6"/>
      <c r="AQ8877" s="6"/>
      <c r="AR8877" s="6"/>
      <c r="AS8877" s="6"/>
      <c r="AT8877" s="6"/>
      <c r="AU8877" s="6"/>
      <c r="AV8877" s="6"/>
      <c r="AW8877" s="6"/>
      <c r="AX8877" s="6"/>
      <c r="AY8877" s="6"/>
      <c r="AZ8877" s="6"/>
      <c r="BA8877" s="6"/>
      <c r="BB8877" s="6"/>
      <c r="BC8877" s="6"/>
      <c r="BD8877" s="6"/>
      <c r="BE8877" s="6"/>
      <c r="BF8877" s="6"/>
      <c r="BG8877" s="6"/>
      <c r="BH8877" s="6"/>
      <c r="BI8877" s="6"/>
      <c r="BJ8877" s="6"/>
      <c r="BK8877" s="6"/>
      <c r="BL8877" s="6"/>
      <c r="BM8877" s="6"/>
      <c r="BN8877" s="6"/>
      <c r="BO8877" s="6"/>
      <c r="BP8877" s="6"/>
      <c r="BQ8877" s="6"/>
      <c r="BR8877" s="6"/>
      <c r="BS8877" s="6"/>
      <c r="BT8877" s="6"/>
      <c r="BU8877" s="6"/>
      <c r="BV8877" s="6"/>
      <c r="BW8877" s="6"/>
      <c r="BX8877" s="6"/>
      <c r="BY8877" s="6"/>
      <c r="BZ8877" s="6"/>
      <c r="CA8877" s="6"/>
      <c r="CB8877" s="6"/>
      <c r="CC8877" s="6"/>
      <c r="CD8877" s="6"/>
      <c r="CE8877" s="6"/>
      <c r="CF8877" s="6"/>
      <c r="CG8877" s="6"/>
      <c r="CH8877" s="6"/>
    </row>
    <row r="8878" ht="15.15" hidden="1" spans="1:86">
      <c r="A8878" s="4">
        <v>44160.341400463</v>
      </c>
      <c r="B8878" s="6" t="s">
        <v>80</v>
      </c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  <c r="AV8878" s="6"/>
      <c r="AW8878" s="6"/>
      <c r="AX8878" s="6"/>
      <c r="AY8878" s="6"/>
      <c r="AZ8878" s="6"/>
      <c r="BA8878" s="6"/>
      <c r="BB8878" s="6"/>
      <c r="BC8878" s="6"/>
      <c r="BD8878" s="6"/>
      <c r="BE8878" s="6"/>
      <c r="BF8878" s="6"/>
      <c r="BG8878" s="6" t="s">
        <v>20804</v>
      </c>
      <c r="BH8878" s="6">
        <v>79217469086</v>
      </c>
      <c r="BI8878" s="6" t="s">
        <v>20805</v>
      </c>
      <c r="BJ8878" s="6" t="s">
        <v>20806</v>
      </c>
      <c r="BK8878" s="6" t="s">
        <v>20807</v>
      </c>
      <c r="BL8878" s="6" t="s">
        <v>6584</v>
      </c>
      <c r="BM8878" s="7">
        <v>107</v>
      </c>
      <c r="BN8878" s="6" t="s">
        <v>20</v>
      </c>
      <c r="BO8878" s="6"/>
      <c r="BP8878" s="6"/>
      <c r="BQ8878" s="6"/>
      <c r="BR8878" s="6"/>
      <c r="BS8878" s="6"/>
      <c r="BT8878" s="6"/>
      <c r="BU8878" s="6"/>
      <c r="BV8878" s="6"/>
      <c r="BW8878" s="6"/>
      <c r="BX8878" s="6"/>
      <c r="BY8878" s="6"/>
      <c r="BZ8878" s="6"/>
      <c r="CA8878" s="6"/>
      <c r="CB8878" s="6"/>
      <c r="CC8878" s="6"/>
      <c r="CD8878" s="6"/>
      <c r="CE8878" s="6"/>
      <c r="CF8878" s="6"/>
      <c r="CG8878" s="6"/>
      <c r="CH8878" s="6"/>
    </row>
    <row r="8879" ht="15.15" hidden="1" spans="1:86">
      <c r="A8879" s="4">
        <v>44160.3930787037</v>
      </c>
      <c r="B8879" s="5" t="s">
        <v>169</v>
      </c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 t="s">
        <v>5182</v>
      </c>
      <c r="Y8879" s="7">
        <v>89516835906</v>
      </c>
      <c r="Z8879" s="6" t="s">
        <v>20808</v>
      </c>
      <c r="AA8879" s="6" t="s">
        <v>5184</v>
      </c>
      <c r="AB8879" s="6" t="s">
        <v>1021</v>
      </c>
      <c r="AC8879" s="7">
        <v>201</v>
      </c>
      <c r="AD8879" s="8">
        <v>44160</v>
      </c>
      <c r="AE8879" s="6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  <c r="AU8879" s="6"/>
      <c r="AV8879" s="6"/>
      <c r="AW8879" s="6"/>
      <c r="AX8879" s="6"/>
      <c r="AY8879" s="6"/>
      <c r="AZ8879" s="6"/>
      <c r="BA8879" s="6"/>
      <c r="BB8879" s="6"/>
      <c r="BC8879" s="6"/>
      <c r="BD8879" s="6"/>
      <c r="BE8879" s="6"/>
      <c r="BF8879" s="6"/>
      <c r="BG8879" s="6"/>
      <c r="BH8879" s="6"/>
      <c r="BI8879" s="6"/>
      <c r="BJ8879" s="6"/>
      <c r="BK8879" s="6"/>
      <c r="BL8879" s="6"/>
      <c r="BM8879" s="6"/>
      <c r="BN8879" s="6"/>
      <c r="BO8879" s="6"/>
      <c r="BP8879" s="6"/>
      <c r="BQ8879" s="6"/>
      <c r="BR8879" s="6"/>
      <c r="BS8879" s="6"/>
      <c r="BT8879" s="6"/>
      <c r="BU8879" s="6"/>
      <c r="BV8879" s="6"/>
      <c r="BW8879" s="6"/>
      <c r="BX8879" s="6"/>
      <c r="BY8879" s="6"/>
      <c r="BZ8879" s="6"/>
      <c r="CA8879" s="6"/>
      <c r="CB8879" s="6"/>
      <c r="CC8879" s="6"/>
      <c r="CD8879" s="6"/>
      <c r="CE8879" s="6"/>
      <c r="CF8879" s="6"/>
      <c r="CG8879" s="6"/>
      <c r="CH8879" s="6"/>
    </row>
    <row r="8880" ht="15.15" spans="1:86">
      <c r="A8880" s="4">
        <v>44160.4594328704</v>
      </c>
      <c r="B8880" s="5" t="s">
        <v>11</v>
      </c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  <c r="AV8880" s="6"/>
      <c r="AW8880" s="6"/>
      <c r="AX8880" s="6"/>
      <c r="AY8880" s="6"/>
      <c r="AZ8880" s="6"/>
      <c r="BA8880" s="6"/>
      <c r="BB8880" s="6"/>
      <c r="BC8880" s="6"/>
      <c r="BD8880" s="6"/>
      <c r="BE8880" s="6"/>
      <c r="BF8880" s="6"/>
      <c r="BG8880" s="6"/>
      <c r="BH8880" s="6"/>
      <c r="BI8880" s="6"/>
      <c r="BJ8880" s="6"/>
      <c r="BK8880" s="6"/>
      <c r="BL8880" s="6"/>
      <c r="BM8880" s="6"/>
      <c r="BN8880" s="6"/>
      <c r="BO8880" s="6" t="s">
        <v>11887</v>
      </c>
      <c r="BP8880" s="7">
        <v>9043353918</v>
      </c>
      <c r="BQ8880" s="6" t="s">
        <v>11889</v>
      </c>
      <c r="BR8880" s="6" t="s">
        <v>11890</v>
      </c>
      <c r="BS8880" s="6" t="s">
        <v>2731</v>
      </c>
      <c r="BT8880" s="7">
        <v>2</v>
      </c>
      <c r="BU8880" s="8">
        <v>44160</v>
      </c>
      <c r="BV8880" s="6"/>
      <c r="BW8880" s="6"/>
      <c r="BX8880" s="6"/>
      <c r="BY8880" s="6"/>
      <c r="BZ8880" s="6"/>
      <c r="CA8880" s="6"/>
      <c r="CB8880" s="6"/>
      <c r="CC8880" s="6"/>
      <c r="CD8880" s="6"/>
      <c r="CE8880" s="6"/>
      <c r="CF8880" s="6"/>
      <c r="CG8880" s="6"/>
      <c r="CH8880" s="6"/>
    </row>
    <row r="8881" ht="15.15" hidden="1" spans="1:86">
      <c r="A8881" s="4">
        <v>44160.5575578704</v>
      </c>
      <c r="B8881" s="5" t="s">
        <v>65</v>
      </c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 t="s">
        <v>7141</v>
      </c>
      <c r="R8881" s="7">
        <v>89217887914</v>
      </c>
      <c r="S8881" s="6" t="s">
        <v>7142</v>
      </c>
      <c r="T8881" s="6" t="s">
        <v>20809</v>
      </c>
      <c r="U8881" s="6" t="s">
        <v>414</v>
      </c>
      <c r="V8881" s="7">
        <v>201</v>
      </c>
      <c r="W8881" s="8">
        <v>44160</v>
      </c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  <c r="AU8881" s="6"/>
      <c r="AV8881" s="6"/>
      <c r="AW8881" s="6"/>
      <c r="AX8881" s="6"/>
      <c r="AY8881" s="6"/>
      <c r="AZ8881" s="6"/>
      <c r="BA8881" s="6"/>
      <c r="BB8881" s="6"/>
      <c r="BC8881" s="6"/>
      <c r="BD8881" s="6"/>
      <c r="BE8881" s="6"/>
      <c r="BF8881" s="6"/>
      <c r="BG8881" s="6"/>
      <c r="BH8881" s="6"/>
      <c r="BI8881" s="6"/>
      <c r="BJ8881" s="6"/>
      <c r="BK8881" s="6"/>
      <c r="BL8881" s="6"/>
      <c r="BM8881" s="6"/>
      <c r="BN8881" s="6"/>
      <c r="BO8881" s="6"/>
      <c r="BP8881" s="6"/>
      <c r="BQ8881" s="6"/>
      <c r="BR8881" s="6"/>
      <c r="BS8881" s="6"/>
      <c r="BT8881" s="6"/>
      <c r="BU8881" s="6"/>
      <c r="BV8881" s="6"/>
      <c r="BW8881" s="6"/>
      <c r="BX8881" s="6"/>
      <c r="BY8881" s="6"/>
      <c r="BZ8881" s="6"/>
      <c r="CA8881" s="6"/>
      <c r="CB8881" s="6"/>
      <c r="CC8881" s="6"/>
      <c r="CD8881" s="6"/>
      <c r="CE8881" s="6"/>
      <c r="CF8881" s="6"/>
      <c r="CG8881" s="6"/>
      <c r="CH8881" s="6"/>
    </row>
    <row r="8882" ht="15.15" hidden="1" spans="1:86">
      <c r="A8882" s="4">
        <v>44160.6096759259</v>
      </c>
      <c r="B8882" s="5" t="s">
        <v>44</v>
      </c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6"/>
      <c r="AK8882" s="6"/>
      <c r="AL8882" s="6" t="s">
        <v>6691</v>
      </c>
      <c r="AM8882" s="7">
        <v>9111977660</v>
      </c>
      <c r="AN8882" s="6"/>
      <c r="AO8882" s="6" t="s">
        <v>20810</v>
      </c>
      <c r="AP8882" s="6" t="s">
        <v>6837</v>
      </c>
      <c r="AQ8882" s="7">
        <v>101</v>
      </c>
      <c r="AR8882" s="8">
        <v>44160</v>
      </c>
      <c r="AS8882" s="6"/>
      <c r="AT8882" s="6"/>
      <c r="AU8882" s="6"/>
      <c r="AV8882" s="6"/>
      <c r="AW8882" s="6"/>
      <c r="AX8882" s="6"/>
      <c r="AY8882" s="6"/>
      <c r="AZ8882" s="6"/>
      <c r="BA8882" s="6"/>
      <c r="BB8882" s="6"/>
      <c r="BC8882" s="6"/>
      <c r="BD8882" s="6"/>
      <c r="BE8882" s="6"/>
      <c r="BF8882" s="6"/>
      <c r="BG8882" s="6"/>
      <c r="BH8882" s="6"/>
      <c r="BI8882" s="6"/>
      <c r="BJ8882" s="6"/>
      <c r="BK8882" s="6"/>
      <c r="BL8882" s="6"/>
      <c r="BM8882" s="6"/>
      <c r="BN8882" s="6"/>
      <c r="BO8882" s="6"/>
      <c r="BP8882" s="6"/>
      <c r="BQ8882" s="6"/>
      <c r="BR8882" s="6"/>
      <c r="BS8882" s="6"/>
      <c r="BT8882" s="6"/>
      <c r="BU8882" s="6"/>
      <c r="BV8882" s="6"/>
      <c r="BW8882" s="6"/>
      <c r="BX8882" s="6"/>
      <c r="BY8882" s="6"/>
      <c r="BZ8882" s="6"/>
      <c r="CA8882" s="6"/>
      <c r="CB8882" s="6"/>
      <c r="CC8882" s="6"/>
      <c r="CD8882" s="6"/>
      <c r="CE8882" s="6"/>
      <c r="CF8882" s="6"/>
      <c r="CG8882" s="6"/>
      <c r="CH8882" s="6"/>
    </row>
    <row r="8883" ht="15.15" hidden="1" spans="1:86">
      <c r="A8883" s="4">
        <v>44160.6108912037</v>
      </c>
      <c r="B8883" s="5" t="s">
        <v>44</v>
      </c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  <c r="AJ8883" s="6"/>
      <c r="AK8883" s="6"/>
      <c r="AL8883" s="6" t="s">
        <v>20811</v>
      </c>
      <c r="AM8883" s="7">
        <v>9119262106</v>
      </c>
      <c r="AN8883" s="6"/>
      <c r="AO8883" s="6" t="s">
        <v>20812</v>
      </c>
      <c r="AP8883" s="6" t="s">
        <v>6837</v>
      </c>
      <c r="AQ8883" s="7">
        <v>101</v>
      </c>
      <c r="AR8883" s="8">
        <v>44160</v>
      </c>
      <c r="AS8883" s="6"/>
      <c r="AT8883" s="6"/>
      <c r="AU8883" s="6"/>
      <c r="AV8883" s="6"/>
      <c r="AW8883" s="6"/>
      <c r="AX8883" s="6"/>
      <c r="AY8883" s="6"/>
      <c r="AZ8883" s="6"/>
      <c r="BA8883" s="6"/>
      <c r="BB8883" s="6"/>
      <c r="BC8883" s="6"/>
      <c r="BD8883" s="6"/>
      <c r="BE8883" s="6"/>
      <c r="BF8883" s="6"/>
      <c r="BG8883" s="6"/>
      <c r="BH8883" s="6"/>
      <c r="BI8883" s="6"/>
      <c r="BJ8883" s="6"/>
      <c r="BK8883" s="6"/>
      <c r="BL8883" s="6"/>
      <c r="BM8883" s="6"/>
      <c r="BN8883" s="6"/>
      <c r="BO8883" s="6"/>
      <c r="BP8883" s="6"/>
      <c r="BQ8883" s="6"/>
      <c r="BR8883" s="6"/>
      <c r="BS8883" s="6"/>
      <c r="BT8883" s="6"/>
      <c r="BU8883" s="6"/>
      <c r="BV8883" s="6"/>
      <c r="BW8883" s="6"/>
      <c r="BX8883" s="6"/>
      <c r="BY8883" s="6"/>
      <c r="BZ8883" s="6"/>
      <c r="CA8883" s="6"/>
      <c r="CB8883" s="6"/>
      <c r="CC8883" s="6"/>
      <c r="CD8883" s="6"/>
      <c r="CE8883" s="6"/>
      <c r="CF8883" s="6"/>
      <c r="CG8883" s="6"/>
      <c r="CH8883" s="6"/>
    </row>
    <row r="8884" ht="15.15" hidden="1" spans="1:86">
      <c r="A8884" s="4">
        <v>44160.6239930556</v>
      </c>
      <c r="B8884" s="5" t="s">
        <v>27</v>
      </c>
      <c r="C8884" s="6"/>
      <c r="D8884" s="6"/>
      <c r="E8884" s="6"/>
      <c r="F8884" s="6"/>
      <c r="G8884" s="6"/>
      <c r="H8884" s="6"/>
      <c r="I8884" s="6"/>
      <c r="J8884" s="6" t="s">
        <v>20813</v>
      </c>
      <c r="K8884" s="7">
        <v>89213284530</v>
      </c>
      <c r="L8884" s="6" t="s">
        <v>20814</v>
      </c>
      <c r="M8884" s="6" t="s">
        <v>20815</v>
      </c>
      <c r="N8884" s="6" t="s">
        <v>20816</v>
      </c>
      <c r="O8884" s="7">
        <v>402</v>
      </c>
      <c r="P8884" s="8">
        <v>44155</v>
      </c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  <c r="AV8884" s="6"/>
      <c r="AW8884" s="6"/>
      <c r="AX8884" s="6"/>
      <c r="AY8884" s="6"/>
      <c r="AZ8884" s="6"/>
      <c r="BA8884" s="6"/>
      <c r="BB8884" s="6"/>
      <c r="BC8884" s="6"/>
      <c r="BD8884" s="6"/>
      <c r="BE8884" s="6"/>
      <c r="BF8884" s="6"/>
      <c r="BG8884" s="6"/>
      <c r="BH8884" s="6"/>
      <c r="BI8884" s="6"/>
      <c r="BJ8884" s="6"/>
      <c r="BK8884" s="6"/>
      <c r="BL8884" s="6"/>
      <c r="BM8884" s="6"/>
      <c r="BN8884" s="6"/>
      <c r="BO8884" s="6"/>
      <c r="BP8884" s="6"/>
      <c r="BQ8884" s="6"/>
      <c r="BR8884" s="6"/>
      <c r="BS8884" s="6"/>
      <c r="BT8884" s="6"/>
      <c r="BU8884" s="6"/>
      <c r="BV8884" s="6"/>
      <c r="BW8884" s="6"/>
      <c r="BX8884" s="6"/>
      <c r="BY8884" s="6"/>
      <c r="BZ8884" s="6"/>
      <c r="CA8884" s="6"/>
      <c r="CB8884" s="6"/>
      <c r="CC8884" s="6"/>
      <c r="CD8884" s="6"/>
      <c r="CE8884" s="6"/>
      <c r="CF8884" s="6"/>
      <c r="CG8884" s="6"/>
      <c r="CH8884" s="6"/>
    </row>
    <row r="8885" ht="15.15" hidden="1" spans="1:86">
      <c r="A8885" s="4">
        <v>44160.6289814815</v>
      </c>
      <c r="B8885" s="5" t="s">
        <v>27</v>
      </c>
      <c r="C8885" s="6"/>
      <c r="D8885" s="6"/>
      <c r="E8885" s="6"/>
      <c r="F8885" s="6"/>
      <c r="G8885" s="6"/>
      <c r="H8885" s="6"/>
      <c r="I8885" s="6"/>
      <c r="J8885" s="6" t="s">
        <v>20813</v>
      </c>
      <c r="K8885" s="7">
        <v>89219713069</v>
      </c>
      <c r="L8885" s="6" t="s">
        <v>20814</v>
      </c>
      <c r="M8885" s="6" t="s">
        <v>20817</v>
      </c>
      <c r="N8885" s="6" t="s">
        <v>20818</v>
      </c>
      <c r="O8885" s="7">
        <v>111</v>
      </c>
      <c r="P8885" s="8">
        <v>44160</v>
      </c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  <c r="AU8885" s="6"/>
      <c r="AV8885" s="6"/>
      <c r="AW8885" s="6"/>
      <c r="AX8885" s="6"/>
      <c r="AY8885" s="6"/>
      <c r="AZ8885" s="6"/>
      <c r="BA8885" s="6"/>
      <c r="BB8885" s="6"/>
      <c r="BC8885" s="6"/>
      <c r="BD8885" s="6"/>
      <c r="BE8885" s="6"/>
      <c r="BF8885" s="6"/>
      <c r="BG8885" s="6"/>
      <c r="BH8885" s="6"/>
      <c r="BI8885" s="6"/>
      <c r="BJ8885" s="6"/>
      <c r="BK8885" s="6"/>
      <c r="BL8885" s="6"/>
      <c r="BM8885" s="6"/>
      <c r="BN8885" s="6"/>
      <c r="BO8885" s="6"/>
      <c r="BP8885" s="6"/>
      <c r="BQ8885" s="6"/>
      <c r="BR8885" s="6"/>
      <c r="BS8885" s="6"/>
      <c r="BT8885" s="6"/>
      <c r="BU8885" s="6"/>
      <c r="BV8885" s="6"/>
      <c r="BW8885" s="6"/>
      <c r="BX8885" s="6"/>
      <c r="BY8885" s="6"/>
      <c r="BZ8885" s="6"/>
      <c r="CA8885" s="6"/>
      <c r="CB8885" s="6"/>
      <c r="CC8885" s="6"/>
      <c r="CD8885" s="6"/>
      <c r="CE8885" s="6"/>
      <c r="CF8885" s="6"/>
      <c r="CG8885" s="6"/>
      <c r="CH8885" s="6"/>
    </row>
    <row r="8886" ht="15.15" hidden="1" spans="1:86">
      <c r="A8886" s="4">
        <v>44160.6321412037</v>
      </c>
      <c r="B8886" s="5" t="s">
        <v>27</v>
      </c>
      <c r="C8886" s="6"/>
      <c r="D8886" s="6"/>
      <c r="E8886" s="6"/>
      <c r="F8886" s="6"/>
      <c r="G8886" s="6"/>
      <c r="H8886" s="6"/>
      <c r="I8886" s="6"/>
      <c r="J8886" s="6" t="s">
        <v>20813</v>
      </c>
      <c r="K8886" s="7">
        <v>89213284530</v>
      </c>
      <c r="L8886" s="6" t="s">
        <v>20814</v>
      </c>
      <c r="M8886" s="6" t="s">
        <v>20817</v>
      </c>
      <c r="N8886" s="6" t="s">
        <v>20819</v>
      </c>
      <c r="O8886" s="7">
        <v>112</v>
      </c>
      <c r="P8886" s="8">
        <v>44160</v>
      </c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  <c r="AV8886" s="6"/>
      <c r="AW8886" s="6"/>
      <c r="AX8886" s="6"/>
      <c r="AY8886" s="6"/>
      <c r="AZ8886" s="6"/>
      <c r="BA8886" s="6"/>
      <c r="BB8886" s="6"/>
      <c r="BC8886" s="6"/>
      <c r="BD8886" s="6"/>
      <c r="BE8886" s="6"/>
      <c r="BF8886" s="6"/>
      <c r="BG8886" s="6"/>
      <c r="BH8886" s="6"/>
      <c r="BI8886" s="6"/>
      <c r="BJ8886" s="6"/>
      <c r="BK8886" s="6"/>
      <c r="BL8886" s="6"/>
      <c r="BM8886" s="6"/>
      <c r="BN8886" s="6"/>
      <c r="BO8886" s="6"/>
      <c r="BP8886" s="6"/>
      <c r="BQ8886" s="6"/>
      <c r="BR8886" s="6"/>
      <c r="BS8886" s="6"/>
      <c r="BT8886" s="6"/>
      <c r="BU8886" s="6"/>
      <c r="BV8886" s="6"/>
      <c r="BW8886" s="6"/>
      <c r="BX8886" s="6"/>
      <c r="BY8886" s="6"/>
      <c r="BZ8886" s="6"/>
      <c r="CA8886" s="6"/>
      <c r="CB8886" s="6"/>
      <c r="CC8886" s="6"/>
      <c r="CD8886" s="6"/>
      <c r="CE8886" s="6"/>
      <c r="CF8886" s="6"/>
      <c r="CG8886" s="6"/>
      <c r="CH8886" s="6"/>
    </row>
    <row r="8887" ht="15.15" hidden="1" spans="1:86">
      <c r="A8887" s="4">
        <v>44160.6864699074</v>
      </c>
      <c r="B8887" s="6" t="s">
        <v>15</v>
      </c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 t="s">
        <v>20820</v>
      </c>
      <c r="AF8887" s="7">
        <v>9219755404</v>
      </c>
      <c r="AG8887" s="6" t="s">
        <v>20821</v>
      </c>
      <c r="AH8887" s="6" t="s">
        <v>20822</v>
      </c>
      <c r="AI8887" s="6" t="s">
        <v>3305</v>
      </c>
      <c r="AJ8887" s="7">
        <v>129</v>
      </c>
      <c r="AK8887" s="6" t="s">
        <v>74</v>
      </c>
      <c r="AL8887" s="6"/>
      <c r="AM8887" s="6"/>
      <c r="AN8887" s="6"/>
      <c r="AO8887" s="6"/>
      <c r="AP8887" s="6"/>
      <c r="AQ8887" s="6"/>
      <c r="AR8887" s="6"/>
      <c r="AS8887" s="6"/>
      <c r="AT8887" s="6"/>
      <c r="AU8887" s="6"/>
      <c r="AV8887" s="6"/>
      <c r="AW8887" s="6"/>
      <c r="AX8887" s="6"/>
      <c r="AY8887" s="6"/>
      <c r="AZ8887" s="6"/>
      <c r="BA8887" s="6"/>
      <c r="BB8887" s="6"/>
      <c r="BC8887" s="6"/>
      <c r="BD8887" s="6"/>
      <c r="BE8887" s="6"/>
      <c r="BF8887" s="6"/>
      <c r="BG8887" s="6"/>
      <c r="BH8887" s="6"/>
      <c r="BI8887" s="6"/>
      <c r="BJ8887" s="6"/>
      <c r="BK8887" s="6"/>
      <c r="BL8887" s="6"/>
      <c r="BM8887" s="6"/>
      <c r="BN8887" s="6"/>
      <c r="BO8887" s="6"/>
      <c r="BP8887" s="6"/>
      <c r="BQ8887" s="6"/>
      <c r="BR8887" s="6"/>
      <c r="BS8887" s="6"/>
      <c r="BT8887" s="6"/>
      <c r="BU8887" s="6"/>
      <c r="BV8887" s="6"/>
      <c r="BW8887" s="6"/>
      <c r="BX8887" s="6"/>
      <c r="BY8887" s="6"/>
      <c r="BZ8887" s="6"/>
      <c r="CA8887" s="6"/>
      <c r="CB8887" s="6"/>
      <c r="CC8887" s="6"/>
      <c r="CD8887" s="6"/>
      <c r="CE8887" s="6"/>
      <c r="CF8887" s="6"/>
      <c r="CG8887" s="6"/>
      <c r="CH8887" s="6"/>
    </row>
    <row r="8888" ht="15.15" hidden="1" spans="1:86">
      <c r="A8888" s="4">
        <v>44160.6884259259</v>
      </c>
      <c r="B8888" s="6" t="s">
        <v>15</v>
      </c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 t="s">
        <v>18420</v>
      </c>
      <c r="AF8888" s="6">
        <v>79219755404</v>
      </c>
      <c r="AG8888" s="6" t="s">
        <v>20823</v>
      </c>
      <c r="AH8888" s="6" t="s">
        <v>20822</v>
      </c>
      <c r="AI8888" s="6" t="s">
        <v>20824</v>
      </c>
      <c r="AJ8888" s="7">
        <v>1</v>
      </c>
      <c r="AK8888" s="6" t="s">
        <v>20</v>
      </c>
      <c r="AL8888" s="6"/>
      <c r="AM8888" s="6"/>
      <c r="AN8888" s="6"/>
      <c r="AO8888" s="6"/>
      <c r="AP8888" s="6"/>
      <c r="AQ8888" s="6"/>
      <c r="AR8888" s="6"/>
      <c r="AS8888" s="6"/>
      <c r="AT8888" s="6"/>
      <c r="AU8888" s="6"/>
      <c r="AV8888" s="6"/>
      <c r="AW8888" s="6"/>
      <c r="AX8888" s="6"/>
      <c r="AY8888" s="6"/>
      <c r="AZ8888" s="6"/>
      <c r="BA8888" s="6"/>
      <c r="BB8888" s="6"/>
      <c r="BC8888" s="6"/>
      <c r="BD8888" s="6"/>
      <c r="BE8888" s="6"/>
      <c r="BF8888" s="6"/>
      <c r="BG8888" s="6"/>
      <c r="BH8888" s="6"/>
      <c r="BI8888" s="6"/>
      <c r="BJ8888" s="6"/>
      <c r="BK8888" s="6"/>
      <c r="BL8888" s="6"/>
      <c r="BM8888" s="6"/>
      <c r="BN8888" s="6"/>
      <c r="BO8888" s="6"/>
      <c r="BP8888" s="6"/>
      <c r="BQ8888" s="6"/>
      <c r="BR8888" s="6"/>
      <c r="BS8888" s="6"/>
      <c r="BT8888" s="6"/>
      <c r="BU8888" s="6"/>
      <c r="BV8888" s="6"/>
      <c r="BW8888" s="6"/>
      <c r="BX8888" s="6"/>
      <c r="BY8888" s="6"/>
      <c r="BZ8888" s="6"/>
      <c r="CA8888" s="6"/>
      <c r="CB8888" s="6"/>
      <c r="CC8888" s="6"/>
      <c r="CD8888" s="6"/>
      <c r="CE8888" s="6"/>
      <c r="CF8888" s="6"/>
      <c r="CG8888" s="6"/>
      <c r="CH8888" s="6"/>
    </row>
    <row r="8889" ht="15.15" spans="1:86">
      <c r="A8889" s="4">
        <v>44160.6907986111</v>
      </c>
      <c r="B8889" s="5" t="s">
        <v>11</v>
      </c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  <c r="AJ8889" s="6"/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  <c r="AU8889" s="6"/>
      <c r="AV8889" s="6"/>
      <c r="AW8889" s="6"/>
      <c r="AX8889" s="6"/>
      <c r="AY8889" s="6"/>
      <c r="AZ8889" s="6"/>
      <c r="BA8889" s="6"/>
      <c r="BB8889" s="6"/>
      <c r="BC8889" s="6"/>
      <c r="BD8889" s="6"/>
      <c r="BE8889" s="6"/>
      <c r="BF8889" s="6"/>
      <c r="BG8889" s="6"/>
      <c r="BH8889" s="6"/>
      <c r="BI8889" s="6"/>
      <c r="BJ8889" s="6"/>
      <c r="BK8889" s="6"/>
      <c r="BL8889" s="6"/>
      <c r="BM8889" s="6"/>
      <c r="BN8889" s="6"/>
      <c r="BO8889" s="6" t="s">
        <v>18420</v>
      </c>
      <c r="BP8889" s="6">
        <v>79219755404</v>
      </c>
      <c r="BQ8889" s="6" t="s">
        <v>20821</v>
      </c>
      <c r="BR8889" s="6" t="s">
        <v>20822</v>
      </c>
      <c r="BS8889" s="6" t="s">
        <v>20825</v>
      </c>
      <c r="BT8889" s="6" t="s">
        <v>2618</v>
      </c>
      <c r="BU8889" s="8">
        <v>44160</v>
      </c>
      <c r="BV8889" s="6"/>
      <c r="BW8889" s="6"/>
      <c r="BX8889" s="6"/>
      <c r="BY8889" s="6"/>
      <c r="BZ8889" s="6"/>
      <c r="CA8889" s="6"/>
      <c r="CB8889" s="6"/>
      <c r="CC8889" s="6"/>
      <c r="CD8889" s="6"/>
      <c r="CE8889" s="6"/>
      <c r="CF8889" s="6"/>
      <c r="CG8889" s="6"/>
      <c r="CH8889" s="6"/>
    </row>
    <row r="8890" ht="15.15" spans="1:86">
      <c r="A8890" s="4">
        <v>44160.7605208333</v>
      </c>
      <c r="B8890" s="5" t="s">
        <v>11</v>
      </c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  <c r="AU8890" s="6"/>
      <c r="AV8890" s="6"/>
      <c r="AW8890" s="6"/>
      <c r="AX8890" s="6"/>
      <c r="AY8890" s="6"/>
      <c r="AZ8890" s="6"/>
      <c r="BA8890" s="6"/>
      <c r="BB8890" s="6"/>
      <c r="BC8890" s="6"/>
      <c r="BD8890" s="6"/>
      <c r="BE8890" s="6"/>
      <c r="BF8890" s="6"/>
      <c r="BG8890" s="6"/>
      <c r="BH8890" s="6"/>
      <c r="BI8890" s="6"/>
      <c r="BJ8890" s="6"/>
      <c r="BK8890" s="6"/>
      <c r="BL8890" s="6"/>
      <c r="BM8890" s="6"/>
      <c r="BN8890" s="6"/>
      <c r="BO8890" s="6" t="s">
        <v>19570</v>
      </c>
      <c r="BP8890" s="7">
        <v>89214167886</v>
      </c>
      <c r="BQ8890" s="6"/>
      <c r="BR8890" s="6" t="s">
        <v>20826</v>
      </c>
      <c r="BS8890" s="6" t="s">
        <v>15975</v>
      </c>
      <c r="BT8890" s="7">
        <v>240</v>
      </c>
      <c r="BU8890" s="8">
        <v>44160</v>
      </c>
      <c r="BV8890" s="6"/>
      <c r="BW8890" s="6"/>
      <c r="BX8890" s="6"/>
      <c r="BY8890" s="6"/>
      <c r="BZ8890" s="6"/>
      <c r="CA8890" s="6"/>
      <c r="CB8890" s="6"/>
      <c r="CC8890" s="6"/>
      <c r="CD8890" s="6"/>
      <c r="CE8890" s="6"/>
      <c r="CF8890" s="6"/>
      <c r="CG8890" s="6"/>
      <c r="CH8890" s="6"/>
    </row>
    <row r="8891" ht="15.15" hidden="1" spans="1:86">
      <c r="A8891" s="4">
        <v>44160.7840740741</v>
      </c>
      <c r="B8891" s="5" t="s">
        <v>65</v>
      </c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 t="s">
        <v>7855</v>
      </c>
      <c r="R8891" s="7">
        <v>89214255292</v>
      </c>
      <c r="S8891" s="6"/>
      <c r="T8891" s="6" t="s">
        <v>7857</v>
      </c>
      <c r="U8891" s="6" t="s">
        <v>2525</v>
      </c>
      <c r="V8891" s="7">
        <v>110</v>
      </c>
      <c r="W8891" s="8">
        <v>44144</v>
      </c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  <c r="AU8891" s="6"/>
      <c r="AV8891" s="6"/>
      <c r="AW8891" s="6"/>
      <c r="AX8891" s="6"/>
      <c r="AY8891" s="6"/>
      <c r="AZ8891" s="6"/>
      <c r="BA8891" s="6"/>
      <c r="BB8891" s="6"/>
      <c r="BC8891" s="6"/>
      <c r="BD8891" s="6"/>
      <c r="BE8891" s="6"/>
      <c r="BF8891" s="6"/>
      <c r="BG8891" s="6"/>
      <c r="BH8891" s="6"/>
      <c r="BI8891" s="6"/>
      <c r="BJ8891" s="6"/>
      <c r="BK8891" s="6"/>
      <c r="BL8891" s="6"/>
      <c r="BM8891" s="6"/>
      <c r="BN8891" s="6"/>
      <c r="BO8891" s="6"/>
      <c r="BP8891" s="6"/>
      <c r="BQ8891" s="6"/>
      <c r="BR8891" s="6"/>
      <c r="BS8891" s="6"/>
      <c r="BT8891" s="6"/>
      <c r="BU8891" s="6"/>
      <c r="BV8891" s="6"/>
      <c r="BW8891" s="6"/>
      <c r="BX8891" s="6"/>
      <c r="BY8891" s="6"/>
      <c r="BZ8891" s="6"/>
      <c r="CA8891" s="6"/>
      <c r="CB8891" s="6"/>
      <c r="CC8891" s="6"/>
      <c r="CD8891" s="6"/>
      <c r="CE8891" s="6"/>
      <c r="CF8891" s="6"/>
      <c r="CG8891" s="6"/>
      <c r="CH8891" s="6"/>
    </row>
    <row r="8892" ht="15.15" hidden="1" spans="1:86">
      <c r="A8892" s="4">
        <v>44160.8511342593</v>
      </c>
      <c r="B8892" s="6" t="s">
        <v>15</v>
      </c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 t="s">
        <v>20827</v>
      </c>
      <c r="AF8892" s="7">
        <v>89217992517</v>
      </c>
      <c r="AG8892" s="6" t="s">
        <v>20828</v>
      </c>
      <c r="AH8892" s="6" t="s">
        <v>20829</v>
      </c>
      <c r="AI8892" s="6" t="s">
        <v>20830</v>
      </c>
      <c r="AJ8892" s="7">
        <v>121</v>
      </c>
      <c r="AK8892" s="6" t="s">
        <v>2923</v>
      </c>
      <c r="AL8892" s="6"/>
      <c r="AM8892" s="6"/>
      <c r="AN8892" s="6"/>
      <c r="AO8892" s="6"/>
      <c r="AP8892" s="6"/>
      <c r="AQ8892" s="6"/>
      <c r="AR8892" s="6"/>
      <c r="AS8892" s="6"/>
      <c r="AT8892" s="6"/>
      <c r="AU8892" s="6"/>
      <c r="AV8892" s="6"/>
      <c r="AW8892" s="6"/>
      <c r="AX8892" s="6"/>
      <c r="AY8892" s="6"/>
      <c r="AZ8892" s="6"/>
      <c r="BA8892" s="6"/>
      <c r="BB8892" s="6"/>
      <c r="BC8892" s="6"/>
      <c r="BD8892" s="6"/>
      <c r="BE8892" s="6"/>
      <c r="BF8892" s="6"/>
      <c r="BG8892" s="6"/>
      <c r="BH8892" s="6"/>
      <c r="BI8892" s="6"/>
      <c r="BJ8892" s="6"/>
      <c r="BK8892" s="6"/>
      <c r="BL8892" s="6"/>
      <c r="BM8892" s="6"/>
      <c r="BN8892" s="6"/>
      <c r="BO8892" s="6"/>
      <c r="BP8892" s="6"/>
      <c r="BQ8892" s="6"/>
      <c r="BR8892" s="6"/>
      <c r="BS8892" s="6"/>
      <c r="BT8892" s="6"/>
      <c r="BU8892" s="6"/>
      <c r="BV8892" s="6"/>
      <c r="BW8892" s="6"/>
      <c r="BX8892" s="6"/>
      <c r="BY8892" s="6"/>
      <c r="BZ8892" s="6"/>
      <c r="CA8892" s="6"/>
      <c r="CB8892" s="6"/>
      <c r="CC8892" s="6"/>
      <c r="CD8892" s="6"/>
      <c r="CE8892" s="6"/>
      <c r="CF8892" s="6"/>
      <c r="CG8892" s="6"/>
      <c r="CH8892" s="6"/>
    </row>
    <row r="8893" ht="15.15" spans="1:86">
      <c r="A8893" s="4">
        <v>44160.920462963</v>
      </c>
      <c r="B8893" s="5" t="s">
        <v>11</v>
      </c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/>
      <c r="AJ8893" s="6"/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  <c r="AU8893" s="6"/>
      <c r="AV8893" s="6"/>
      <c r="AW8893" s="6"/>
      <c r="AX8893" s="6"/>
      <c r="AY8893" s="6"/>
      <c r="AZ8893" s="6"/>
      <c r="BA8893" s="6"/>
      <c r="BB8893" s="6"/>
      <c r="BC8893" s="6"/>
      <c r="BD8893" s="6"/>
      <c r="BE8893" s="6"/>
      <c r="BF8893" s="6"/>
      <c r="BG8893" s="6"/>
      <c r="BH8893" s="6"/>
      <c r="BI8893" s="6"/>
      <c r="BJ8893" s="6"/>
      <c r="BK8893" s="6"/>
      <c r="BL8893" s="6"/>
      <c r="BM8893" s="6"/>
      <c r="BN8893" s="6"/>
      <c r="BO8893" s="6" t="s">
        <v>8185</v>
      </c>
      <c r="BP8893" s="6" t="s">
        <v>8186</v>
      </c>
      <c r="BQ8893" s="6" t="s">
        <v>13736</v>
      </c>
      <c r="BR8893" s="6" t="s">
        <v>13737</v>
      </c>
      <c r="BS8893" s="6" t="s">
        <v>7662</v>
      </c>
      <c r="BT8893" s="7">
        <v>601</v>
      </c>
      <c r="BU8893" s="8">
        <v>44145</v>
      </c>
      <c r="BV8893" s="6"/>
      <c r="BW8893" s="6"/>
      <c r="BX8893" s="6"/>
      <c r="BY8893" s="6"/>
      <c r="BZ8893" s="6"/>
      <c r="CA8893" s="6"/>
      <c r="CB8893" s="6"/>
      <c r="CC8893" s="6"/>
      <c r="CD8893" s="6"/>
      <c r="CE8893" s="6"/>
      <c r="CF8893" s="6"/>
      <c r="CG8893" s="6"/>
      <c r="CH8893" s="6"/>
    </row>
    <row r="8894" ht="15.15" hidden="1" spans="1:86">
      <c r="A8894" s="4">
        <v>44160.9283217593</v>
      </c>
      <c r="B8894" s="6" t="s">
        <v>15</v>
      </c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 t="s">
        <v>15420</v>
      </c>
      <c r="AF8894" s="6">
        <f>7-921-9567049</f>
        <v>-9567963</v>
      </c>
      <c r="AG8894" s="6" t="s">
        <v>15421</v>
      </c>
      <c r="AH8894" s="6" t="s">
        <v>15422</v>
      </c>
      <c r="AI8894" s="6" t="s">
        <v>15095</v>
      </c>
      <c r="AJ8894" s="7">
        <v>122</v>
      </c>
      <c r="AK8894" s="5" t="s">
        <v>20831</v>
      </c>
      <c r="AL8894" s="6"/>
      <c r="AM8894" s="6"/>
      <c r="AN8894" s="6"/>
      <c r="AO8894" s="6"/>
      <c r="AP8894" s="6"/>
      <c r="AQ8894" s="6"/>
      <c r="AR8894" s="6"/>
      <c r="AS8894" s="6"/>
      <c r="AT8894" s="6"/>
      <c r="AU8894" s="6"/>
      <c r="AV8894" s="6"/>
      <c r="AW8894" s="6"/>
      <c r="AX8894" s="6"/>
      <c r="AY8894" s="6"/>
      <c r="AZ8894" s="6"/>
      <c r="BA8894" s="6"/>
      <c r="BB8894" s="6"/>
      <c r="BC8894" s="6"/>
      <c r="BD8894" s="6"/>
      <c r="BE8894" s="6"/>
      <c r="BF8894" s="6"/>
      <c r="BG8894" s="6"/>
      <c r="BH8894" s="6"/>
      <c r="BI8894" s="6"/>
      <c r="BJ8894" s="6"/>
      <c r="BK8894" s="6"/>
      <c r="BL8894" s="6"/>
      <c r="BM8894" s="6"/>
      <c r="BN8894" s="6"/>
      <c r="BO8894" s="6"/>
      <c r="BP8894" s="6"/>
      <c r="BQ8894" s="6"/>
      <c r="BR8894" s="6"/>
      <c r="BS8894" s="6"/>
      <c r="BT8894" s="6"/>
      <c r="BU8894" s="6"/>
      <c r="BV8894" s="6"/>
      <c r="BW8894" s="6"/>
      <c r="BX8894" s="6"/>
      <c r="BY8894" s="6"/>
      <c r="BZ8894" s="6"/>
      <c r="CA8894" s="6"/>
      <c r="CB8894" s="6"/>
      <c r="CC8894" s="6"/>
      <c r="CD8894" s="6"/>
      <c r="CE8894" s="6"/>
      <c r="CF8894" s="6"/>
      <c r="CG8894" s="6"/>
      <c r="CH8894" s="6"/>
    </row>
    <row r="8895" ht="15.15" spans="1:86">
      <c r="A8895" s="4">
        <v>44160.945150463</v>
      </c>
      <c r="B8895" s="5" t="s">
        <v>11</v>
      </c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  <c r="AJ8895" s="6"/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  <c r="AU8895" s="6"/>
      <c r="AV8895" s="6"/>
      <c r="AW8895" s="6"/>
      <c r="AX8895" s="6"/>
      <c r="AY8895" s="6"/>
      <c r="AZ8895" s="6"/>
      <c r="BA8895" s="6"/>
      <c r="BB8895" s="6"/>
      <c r="BC8895" s="6"/>
      <c r="BD8895" s="6"/>
      <c r="BE8895" s="6"/>
      <c r="BF8895" s="6"/>
      <c r="BG8895" s="6"/>
      <c r="BH8895" s="6"/>
      <c r="BI8895" s="6"/>
      <c r="BJ8895" s="6"/>
      <c r="BK8895" s="6"/>
      <c r="BL8895" s="6"/>
      <c r="BM8895" s="6"/>
      <c r="BN8895" s="6"/>
      <c r="BO8895" s="6" t="s">
        <v>7510</v>
      </c>
      <c r="BP8895" s="7">
        <v>89650014540</v>
      </c>
      <c r="BQ8895" s="6" t="s">
        <v>20832</v>
      </c>
      <c r="BR8895" s="6" t="s">
        <v>7512</v>
      </c>
      <c r="BS8895" s="6" t="s">
        <v>1556</v>
      </c>
      <c r="BT8895" s="7">
        <v>129</v>
      </c>
      <c r="BU8895" s="8">
        <v>44160</v>
      </c>
      <c r="BV8895" s="6"/>
      <c r="BW8895" s="6"/>
      <c r="BX8895" s="6"/>
      <c r="BY8895" s="6"/>
      <c r="BZ8895" s="6"/>
      <c r="CA8895" s="6"/>
      <c r="CB8895" s="6"/>
      <c r="CC8895" s="6"/>
      <c r="CD8895" s="6"/>
      <c r="CE8895" s="6"/>
      <c r="CF8895" s="6"/>
      <c r="CG8895" s="6"/>
      <c r="CH8895" s="6"/>
    </row>
    <row r="8896" ht="15.15" hidden="1" spans="1:86">
      <c r="A8896" s="4">
        <v>44161.0186574074</v>
      </c>
      <c r="B8896" s="6" t="s">
        <v>15</v>
      </c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 t="s">
        <v>20755</v>
      </c>
      <c r="AF8896" s="6">
        <v>79045522096</v>
      </c>
      <c r="AG8896" s="6" t="s">
        <v>20833</v>
      </c>
      <c r="AH8896" s="6" t="s">
        <v>20757</v>
      </c>
      <c r="AI8896" s="6" t="s">
        <v>20834</v>
      </c>
      <c r="AJ8896" s="7">
        <v>23</v>
      </c>
      <c r="AK8896" s="6" t="s">
        <v>20</v>
      </c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6"/>
      <c r="AX8896" s="6"/>
      <c r="AY8896" s="6"/>
      <c r="AZ8896" s="6"/>
      <c r="BA8896" s="6"/>
      <c r="BB8896" s="6"/>
      <c r="BC8896" s="6"/>
      <c r="BD8896" s="6"/>
      <c r="BE8896" s="6"/>
      <c r="BF8896" s="6"/>
      <c r="BG8896" s="6"/>
      <c r="BH8896" s="6"/>
      <c r="BI8896" s="6"/>
      <c r="BJ8896" s="6"/>
      <c r="BK8896" s="6"/>
      <c r="BL8896" s="6"/>
      <c r="BM8896" s="6"/>
      <c r="BN8896" s="6"/>
      <c r="BO8896" s="6"/>
      <c r="BP8896" s="6"/>
      <c r="BQ8896" s="6"/>
      <c r="BR8896" s="6"/>
      <c r="BS8896" s="6"/>
      <c r="BT8896" s="6"/>
      <c r="BU8896" s="6"/>
      <c r="BV8896" s="6"/>
      <c r="BW8896" s="6"/>
      <c r="BX8896" s="6"/>
      <c r="BY8896" s="6"/>
      <c r="BZ8896" s="6"/>
      <c r="CA8896" s="6"/>
      <c r="CB8896" s="6"/>
      <c r="CC8896" s="6"/>
      <c r="CD8896" s="6"/>
      <c r="CE8896" s="6"/>
      <c r="CF8896" s="6"/>
      <c r="CG8896" s="6"/>
      <c r="CH8896" s="6"/>
    </row>
    <row r="8897" ht="15.15" hidden="1" spans="1:86">
      <c r="A8897" s="4">
        <v>44161.3026041667</v>
      </c>
      <c r="B8897" s="5" t="s">
        <v>65</v>
      </c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 t="s">
        <v>4070</v>
      </c>
      <c r="R8897" s="7">
        <v>89312874929</v>
      </c>
      <c r="S8897" s="6" t="s">
        <v>4071</v>
      </c>
      <c r="T8897" s="6" t="s">
        <v>4072</v>
      </c>
      <c r="U8897" s="6" t="s">
        <v>4073</v>
      </c>
      <c r="V8897" s="6">
        <v>2</v>
      </c>
      <c r="W8897" s="8">
        <v>44143</v>
      </c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  <c r="AU8897" s="6"/>
      <c r="AV8897" s="6"/>
      <c r="AW8897" s="6"/>
      <c r="AX8897" s="6"/>
      <c r="AY8897" s="6"/>
      <c r="AZ8897" s="6"/>
      <c r="BA8897" s="6"/>
      <c r="BB8897" s="6"/>
      <c r="BC8897" s="6"/>
      <c r="BD8897" s="6"/>
      <c r="BE8897" s="6"/>
      <c r="BF8897" s="6"/>
      <c r="BG8897" s="6"/>
      <c r="BH8897" s="6"/>
      <c r="BI8897" s="6"/>
      <c r="BJ8897" s="6"/>
      <c r="BK8897" s="6"/>
      <c r="BL8897" s="6"/>
      <c r="BM8897" s="6"/>
      <c r="BN8897" s="6"/>
      <c r="BO8897" s="6"/>
      <c r="BP8897" s="6"/>
      <c r="BQ8897" s="6"/>
      <c r="BR8897" s="6"/>
      <c r="BS8897" s="6"/>
      <c r="BT8897" s="6"/>
      <c r="BU8897" s="6"/>
      <c r="BV8897" s="6"/>
      <c r="BW8897" s="6"/>
      <c r="BX8897" s="6"/>
      <c r="BY8897" s="6"/>
      <c r="BZ8897" s="6"/>
      <c r="CA8897" s="6"/>
      <c r="CB8897" s="6"/>
      <c r="CC8897" s="6"/>
      <c r="CD8897" s="6"/>
      <c r="CE8897" s="6"/>
      <c r="CF8897" s="6"/>
      <c r="CG8897" s="6"/>
      <c r="CH8897" s="6"/>
    </row>
    <row r="8898" ht="15.15" hidden="1" spans="1:86">
      <c r="A8898" s="4">
        <v>44161.418912037</v>
      </c>
      <c r="B8898" s="6" t="s">
        <v>80</v>
      </c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  <c r="AU8898" s="6"/>
      <c r="AV8898" s="6"/>
      <c r="AW8898" s="6"/>
      <c r="AX8898" s="6"/>
      <c r="AY8898" s="6"/>
      <c r="AZ8898" s="6"/>
      <c r="BA8898" s="6"/>
      <c r="BB8898" s="6"/>
      <c r="BC8898" s="6"/>
      <c r="BD8898" s="6"/>
      <c r="BE8898" s="6"/>
      <c r="BF8898" s="6"/>
      <c r="BG8898" s="6" t="s">
        <v>9442</v>
      </c>
      <c r="BH8898" s="7">
        <v>89046479299</v>
      </c>
      <c r="BI8898" s="6" t="s">
        <v>9443</v>
      </c>
      <c r="BJ8898" s="6" t="s">
        <v>20835</v>
      </c>
      <c r="BK8898" s="6" t="s">
        <v>20836</v>
      </c>
      <c r="BL8898" s="6" t="s">
        <v>20837</v>
      </c>
      <c r="BM8898" s="7">
        <v>130</v>
      </c>
      <c r="BN8898" s="6" t="s">
        <v>20</v>
      </c>
      <c r="BO8898" s="6"/>
      <c r="BP8898" s="6"/>
      <c r="BQ8898" s="6"/>
      <c r="BR8898" s="6"/>
      <c r="BS8898" s="6"/>
      <c r="BT8898" s="6"/>
      <c r="BU8898" s="6"/>
      <c r="BV8898" s="6"/>
      <c r="BW8898" s="6"/>
      <c r="BX8898" s="6"/>
      <c r="BY8898" s="6"/>
      <c r="BZ8898" s="6"/>
      <c r="CA8898" s="6"/>
      <c r="CB8898" s="6"/>
      <c r="CC8898" s="6"/>
      <c r="CD8898" s="6"/>
      <c r="CE8898" s="6"/>
      <c r="CF8898" s="6"/>
      <c r="CG8898" s="6"/>
      <c r="CH8898" s="6"/>
    </row>
    <row r="8899" ht="15.15" hidden="1" spans="1:86">
      <c r="A8899" s="4">
        <v>44161.497650463</v>
      </c>
      <c r="B8899" s="6" t="s">
        <v>15</v>
      </c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 t="s">
        <v>20838</v>
      </c>
      <c r="AF8899" s="7">
        <v>89217841796</v>
      </c>
      <c r="AG8899" s="6" t="s">
        <v>20839</v>
      </c>
      <c r="AH8899" s="6" t="s">
        <v>20840</v>
      </c>
      <c r="AI8899" s="6" t="s">
        <v>20841</v>
      </c>
      <c r="AJ8899" s="6" t="s">
        <v>20842</v>
      </c>
      <c r="AK8899" s="6" t="s">
        <v>74</v>
      </c>
      <c r="AL8899" s="6"/>
      <c r="AM8899" s="6"/>
      <c r="AN8899" s="6"/>
      <c r="AO8899" s="6"/>
      <c r="AP8899" s="6"/>
      <c r="AQ8899" s="6"/>
      <c r="AR8899" s="6"/>
      <c r="AS8899" s="6"/>
      <c r="AT8899" s="6"/>
      <c r="AU8899" s="6"/>
      <c r="AV8899" s="6"/>
      <c r="AW8899" s="6"/>
      <c r="AX8899" s="6"/>
      <c r="AY8899" s="6"/>
      <c r="AZ8899" s="6"/>
      <c r="BA8899" s="6"/>
      <c r="BB8899" s="6"/>
      <c r="BC8899" s="6"/>
      <c r="BD8899" s="6"/>
      <c r="BE8899" s="6"/>
      <c r="BF8899" s="6"/>
      <c r="BG8899" s="6"/>
      <c r="BH8899" s="6"/>
      <c r="BI8899" s="6"/>
      <c r="BJ8899" s="6"/>
      <c r="BK8899" s="6"/>
      <c r="BL8899" s="6"/>
      <c r="BM8899" s="6"/>
      <c r="BN8899" s="6"/>
      <c r="BO8899" s="6"/>
      <c r="BP8899" s="6"/>
      <c r="BQ8899" s="6"/>
      <c r="BR8899" s="6"/>
      <c r="BS8899" s="6"/>
      <c r="BT8899" s="6"/>
      <c r="BU8899" s="6"/>
      <c r="BV8899" s="6"/>
      <c r="BW8899" s="6"/>
      <c r="BX8899" s="6"/>
      <c r="BY8899" s="6"/>
      <c r="BZ8899" s="6"/>
      <c r="CA8899" s="6"/>
      <c r="CB8899" s="6"/>
      <c r="CC8899" s="6"/>
      <c r="CD8899" s="6"/>
      <c r="CE8899" s="6"/>
      <c r="CF8899" s="6"/>
      <c r="CG8899" s="6"/>
      <c r="CH8899" s="6"/>
    </row>
    <row r="8900" ht="15.15" hidden="1" spans="1:86">
      <c r="A8900" s="4">
        <v>44161.5413078704</v>
      </c>
      <c r="B8900" s="6" t="s">
        <v>15</v>
      </c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 t="s">
        <v>20843</v>
      </c>
      <c r="AF8900" s="7">
        <v>89218976069</v>
      </c>
      <c r="AG8900" s="6" t="s">
        <v>20844</v>
      </c>
      <c r="AH8900" s="6" t="s">
        <v>20845</v>
      </c>
      <c r="AI8900" s="6" t="s">
        <v>15095</v>
      </c>
      <c r="AJ8900" s="7">
        <v>121</v>
      </c>
      <c r="AK8900" s="6" t="s">
        <v>8031</v>
      </c>
      <c r="AL8900" s="6"/>
      <c r="AM8900" s="6"/>
      <c r="AN8900" s="6"/>
      <c r="AO8900" s="6"/>
      <c r="AP8900" s="6"/>
      <c r="AQ8900" s="6"/>
      <c r="AR8900" s="6"/>
      <c r="AS8900" s="6"/>
      <c r="AT8900" s="6"/>
      <c r="AU8900" s="6"/>
      <c r="AV8900" s="6"/>
      <c r="AW8900" s="6"/>
      <c r="AX8900" s="6"/>
      <c r="AY8900" s="6"/>
      <c r="AZ8900" s="6"/>
      <c r="BA8900" s="6"/>
      <c r="BB8900" s="6"/>
      <c r="BC8900" s="6"/>
      <c r="BD8900" s="6"/>
      <c r="BE8900" s="6"/>
      <c r="BF8900" s="6"/>
      <c r="BG8900" s="6"/>
      <c r="BH8900" s="6"/>
      <c r="BI8900" s="6"/>
      <c r="BJ8900" s="6"/>
      <c r="BK8900" s="6"/>
      <c r="BL8900" s="6"/>
      <c r="BM8900" s="6"/>
      <c r="BN8900" s="6"/>
      <c r="BO8900" s="6"/>
      <c r="BP8900" s="6"/>
      <c r="BQ8900" s="6"/>
      <c r="BR8900" s="6"/>
      <c r="BS8900" s="6"/>
      <c r="BT8900" s="6"/>
      <c r="BU8900" s="6"/>
      <c r="BV8900" s="6"/>
      <c r="BW8900" s="6"/>
      <c r="BX8900" s="6"/>
      <c r="BY8900" s="6"/>
      <c r="BZ8900" s="6"/>
      <c r="CA8900" s="6"/>
      <c r="CB8900" s="6"/>
      <c r="CC8900" s="6"/>
      <c r="CD8900" s="6"/>
      <c r="CE8900" s="6"/>
      <c r="CF8900" s="6"/>
      <c r="CG8900" s="6"/>
      <c r="CH8900" s="6"/>
    </row>
    <row r="8901" ht="15.15" hidden="1" spans="1:86">
      <c r="A8901" s="4">
        <v>44161.5575115741</v>
      </c>
      <c r="B8901" s="6" t="s">
        <v>15</v>
      </c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 t="s">
        <v>20846</v>
      </c>
      <c r="AF8901" s="6" t="s">
        <v>20847</v>
      </c>
      <c r="AG8901" s="6" t="s">
        <v>20848</v>
      </c>
      <c r="AH8901" s="6" t="s">
        <v>20849</v>
      </c>
      <c r="AI8901" s="6" t="s">
        <v>20850</v>
      </c>
      <c r="AJ8901" s="7">
        <v>301</v>
      </c>
      <c r="AK8901" s="6" t="s">
        <v>74</v>
      </c>
      <c r="AL8901" s="6"/>
      <c r="AM8901" s="6"/>
      <c r="AN8901" s="6"/>
      <c r="AO8901" s="6"/>
      <c r="AP8901" s="6"/>
      <c r="AQ8901" s="6"/>
      <c r="AR8901" s="6"/>
      <c r="AS8901" s="6"/>
      <c r="AT8901" s="6"/>
      <c r="AU8901" s="6"/>
      <c r="AV8901" s="6"/>
      <c r="AW8901" s="6"/>
      <c r="AX8901" s="6"/>
      <c r="AY8901" s="6"/>
      <c r="AZ8901" s="6"/>
      <c r="BA8901" s="6"/>
      <c r="BB8901" s="6"/>
      <c r="BC8901" s="6"/>
      <c r="BD8901" s="6"/>
      <c r="BE8901" s="6"/>
      <c r="BF8901" s="6"/>
      <c r="BG8901" s="6"/>
      <c r="BH8901" s="6"/>
      <c r="BI8901" s="6"/>
      <c r="BJ8901" s="6"/>
      <c r="BK8901" s="6"/>
      <c r="BL8901" s="6"/>
      <c r="BM8901" s="6"/>
      <c r="BN8901" s="6"/>
      <c r="BO8901" s="6"/>
      <c r="BP8901" s="6"/>
      <c r="BQ8901" s="6"/>
      <c r="BR8901" s="6"/>
      <c r="BS8901" s="6"/>
      <c r="BT8901" s="6"/>
      <c r="BU8901" s="6"/>
      <c r="BV8901" s="6"/>
      <c r="BW8901" s="6"/>
      <c r="BX8901" s="6"/>
      <c r="BY8901" s="6"/>
      <c r="BZ8901" s="6"/>
      <c r="CA8901" s="6"/>
      <c r="CB8901" s="6"/>
      <c r="CC8901" s="6"/>
      <c r="CD8901" s="6"/>
      <c r="CE8901" s="6"/>
      <c r="CF8901" s="6"/>
      <c r="CG8901" s="6"/>
      <c r="CH8901" s="6"/>
    </row>
    <row r="8902" ht="15.15" hidden="1" spans="1:86">
      <c r="A8902" s="4">
        <v>44161.5823611111</v>
      </c>
      <c r="B8902" s="6" t="s">
        <v>15</v>
      </c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 t="s">
        <v>20851</v>
      </c>
      <c r="AF8902" s="6">
        <v>79213935089</v>
      </c>
      <c r="AG8902" s="6" t="s">
        <v>20852</v>
      </c>
      <c r="AH8902" s="6" t="s">
        <v>20853</v>
      </c>
      <c r="AI8902" s="6" t="s">
        <v>3027</v>
      </c>
      <c r="AJ8902" s="7">
        <v>101</v>
      </c>
      <c r="AK8902" s="6" t="s">
        <v>591</v>
      </c>
      <c r="AL8902" s="6"/>
      <c r="AM8902" s="6"/>
      <c r="AN8902" s="6"/>
      <c r="AO8902" s="6"/>
      <c r="AP8902" s="6"/>
      <c r="AQ8902" s="6"/>
      <c r="AR8902" s="6"/>
      <c r="AS8902" s="6"/>
      <c r="AT8902" s="6"/>
      <c r="AU8902" s="6"/>
      <c r="AV8902" s="6"/>
      <c r="AW8902" s="6"/>
      <c r="AX8902" s="6"/>
      <c r="AY8902" s="6"/>
      <c r="AZ8902" s="6"/>
      <c r="BA8902" s="6"/>
      <c r="BB8902" s="6"/>
      <c r="BC8902" s="6"/>
      <c r="BD8902" s="6"/>
      <c r="BE8902" s="6"/>
      <c r="BF8902" s="6"/>
      <c r="BG8902" s="6"/>
      <c r="BH8902" s="6"/>
      <c r="BI8902" s="6"/>
      <c r="BJ8902" s="6"/>
      <c r="BK8902" s="6"/>
      <c r="BL8902" s="6"/>
      <c r="BM8902" s="6"/>
      <c r="BN8902" s="6"/>
      <c r="BO8902" s="6"/>
      <c r="BP8902" s="6"/>
      <c r="BQ8902" s="6"/>
      <c r="BR8902" s="6"/>
      <c r="BS8902" s="6"/>
      <c r="BT8902" s="6"/>
      <c r="BU8902" s="6"/>
      <c r="BV8902" s="6"/>
      <c r="BW8902" s="6"/>
      <c r="BX8902" s="6"/>
      <c r="BY8902" s="6"/>
      <c r="BZ8902" s="6"/>
      <c r="CA8902" s="6"/>
      <c r="CB8902" s="6"/>
      <c r="CC8902" s="6"/>
      <c r="CD8902" s="6"/>
      <c r="CE8902" s="6"/>
      <c r="CF8902" s="6"/>
      <c r="CG8902" s="6"/>
      <c r="CH8902" s="6"/>
    </row>
    <row r="8903" ht="15.15" hidden="1" spans="1:86">
      <c r="A8903" s="4">
        <v>44161.5961226852</v>
      </c>
      <c r="B8903" s="6" t="s">
        <v>15</v>
      </c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 t="s">
        <v>20854</v>
      </c>
      <c r="AF8903" s="7">
        <v>89219438843</v>
      </c>
      <c r="AG8903" s="6" t="s">
        <v>20855</v>
      </c>
      <c r="AH8903" s="6" t="s">
        <v>20856</v>
      </c>
      <c r="AI8903" s="6" t="s">
        <v>20857</v>
      </c>
      <c r="AJ8903" s="6" t="s">
        <v>20858</v>
      </c>
      <c r="AK8903" s="6" t="s">
        <v>20</v>
      </c>
      <c r="AL8903" s="6"/>
      <c r="AM8903" s="6"/>
      <c r="AN8903" s="6"/>
      <c r="AO8903" s="6"/>
      <c r="AP8903" s="6"/>
      <c r="AQ8903" s="6"/>
      <c r="AR8903" s="6"/>
      <c r="AS8903" s="6"/>
      <c r="AT8903" s="6"/>
      <c r="AU8903" s="6"/>
      <c r="AV8903" s="6"/>
      <c r="AW8903" s="6"/>
      <c r="AX8903" s="6"/>
      <c r="AY8903" s="6"/>
      <c r="AZ8903" s="6"/>
      <c r="BA8903" s="6"/>
      <c r="BB8903" s="6"/>
      <c r="BC8903" s="6"/>
      <c r="BD8903" s="6"/>
      <c r="BE8903" s="6"/>
      <c r="BF8903" s="6"/>
      <c r="BG8903" s="6"/>
      <c r="BH8903" s="6"/>
      <c r="BI8903" s="6"/>
      <c r="BJ8903" s="6"/>
      <c r="BK8903" s="6"/>
      <c r="BL8903" s="6"/>
      <c r="BM8903" s="6"/>
      <c r="BN8903" s="6"/>
      <c r="BO8903" s="6"/>
      <c r="BP8903" s="6"/>
      <c r="BQ8903" s="6"/>
      <c r="BR8903" s="6"/>
      <c r="BS8903" s="6"/>
      <c r="BT8903" s="6"/>
      <c r="BU8903" s="6"/>
      <c r="BV8903" s="6"/>
      <c r="BW8903" s="6"/>
      <c r="BX8903" s="6"/>
      <c r="BY8903" s="6"/>
      <c r="BZ8903" s="6"/>
      <c r="CA8903" s="6"/>
      <c r="CB8903" s="6"/>
      <c r="CC8903" s="6"/>
      <c r="CD8903" s="6"/>
      <c r="CE8903" s="6"/>
      <c r="CF8903" s="6"/>
      <c r="CG8903" s="6"/>
      <c r="CH8903" s="6"/>
    </row>
    <row r="8904" ht="15.15" hidden="1" spans="1:86">
      <c r="A8904" s="4">
        <v>44161.6007638889</v>
      </c>
      <c r="B8904" s="6" t="s">
        <v>15</v>
      </c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 t="s">
        <v>20859</v>
      </c>
      <c r="AF8904" s="7">
        <v>89219060222</v>
      </c>
      <c r="AG8904" s="6" t="s">
        <v>20860</v>
      </c>
      <c r="AH8904" s="6" t="s">
        <v>20861</v>
      </c>
      <c r="AI8904" s="6" t="s">
        <v>20862</v>
      </c>
      <c r="AJ8904" s="7">
        <v>301</v>
      </c>
      <c r="AK8904" s="6" t="s">
        <v>20</v>
      </c>
      <c r="AL8904" s="6"/>
      <c r="AM8904" s="6"/>
      <c r="AN8904" s="6"/>
      <c r="AO8904" s="6"/>
      <c r="AP8904" s="6"/>
      <c r="AQ8904" s="6"/>
      <c r="AR8904" s="6"/>
      <c r="AS8904" s="6"/>
      <c r="AT8904" s="6"/>
      <c r="AU8904" s="6"/>
      <c r="AV8904" s="6"/>
      <c r="AW8904" s="6"/>
      <c r="AX8904" s="6"/>
      <c r="AY8904" s="6"/>
      <c r="AZ8904" s="6"/>
      <c r="BA8904" s="6"/>
      <c r="BB8904" s="6"/>
      <c r="BC8904" s="6"/>
      <c r="BD8904" s="6"/>
      <c r="BE8904" s="6"/>
      <c r="BF8904" s="6"/>
      <c r="BG8904" s="6"/>
      <c r="BH8904" s="6"/>
      <c r="BI8904" s="6"/>
      <c r="BJ8904" s="6"/>
      <c r="BK8904" s="6"/>
      <c r="BL8904" s="6"/>
      <c r="BM8904" s="6"/>
      <c r="BN8904" s="6"/>
      <c r="BO8904" s="6"/>
      <c r="BP8904" s="6"/>
      <c r="BQ8904" s="6"/>
      <c r="BR8904" s="6"/>
      <c r="BS8904" s="6"/>
      <c r="BT8904" s="6"/>
      <c r="BU8904" s="6"/>
      <c r="BV8904" s="6"/>
      <c r="BW8904" s="6"/>
      <c r="BX8904" s="6"/>
      <c r="BY8904" s="6"/>
      <c r="BZ8904" s="6"/>
      <c r="CA8904" s="6"/>
      <c r="CB8904" s="6"/>
      <c r="CC8904" s="6"/>
      <c r="CD8904" s="6"/>
      <c r="CE8904" s="6"/>
      <c r="CF8904" s="6"/>
      <c r="CG8904" s="6"/>
      <c r="CH8904" s="6"/>
    </row>
    <row r="8905" ht="15.15" hidden="1" spans="1:86">
      <c r="A8905" s="4">
        <v>44161.688125</v>
      </c>
      <c r="B8905" s="6" t="s">
        <v>15</v>
      </c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 t="s">
        <v>20863</v>
      </c>
      <c r="AF8905" s="7">
        <v>89219231073</v>
      </c>
      <c r="AG8905" s="6" t="s">
        <v>20864</v>
      </c>
      <c r="AH8905" s="6" t="s">
        <v>20865</v>
      </c>
      <c r="AI8905" s="6" t="s">
        <v>20866</v>
      </c>
      <c r="AJ8905" s="6" t="s">
        <v>20867</v>
      </c>
      <c r="AK8905" s="6" t="s">
        <v>1451</v>
      </c>
      <c r="AL8905" s="6"/>
      <c r="AM8905" s="6"/>
      <c r="AN8905" s="6"/>
      <c r="AO8905" s="6"/>
      <c r="AP8905" s="6"/>
      <c r="AQ8905" s="6"/>
      <c r="AR8905" s="6"/>
      <c r="AS8905" s="6"/>
      <c r="AT8905" s="6"/>
      <c r="AU8905" s="6"/>
      <c r="AV8905" s="6"/>
      <c r="AW8905" s="6"/>
      <c r="AX8905" s="6"/>
      <c r="AY8905" s="6"/>
      <c r="AZ8905" s="6"/>
      <c r="BA8905" s="6"/>
      <c r="BB8905" s="6"/>
      <c r="BC8905" s="6"/>
      <c r="BD8905" s="6"/>
      <c r="BE8905" s="6"/>
      <c r="BF8905" s="6"/>
      <c r="BG8905" s="6"/>
      <c r="BH8905" s="6"/>
      <c r="BI8905" s="6"/>
      <c r="BJ8905" s="6"/>
      <c r="BK8905" s="6"/>
      <c r="BL8905" s="6"/>
      <c r="BM8905" s="6"/>
      <c r="BN8905" s="6"/>
      <c r="BO8905" s="6"/>
      <c r="BP8905" s="6"/>
      <c r="BQ8905" s="6"/>
      <c r="BR8905" s="6"/>
      <c r="BS8905" s="6"/>
      <c r="BT8905" s="6"/>
      <c r="BU8905" s="6"/>
      <c r="BV8905" s="6"/>
      <c r="BW8905" s="6"/>
      <c r="BX8905" s="6"/>
      <c r="BY8905" s="6"/>
      <c r="BZ8905" s="6"/>
      <c r="CA8905" s="6"/>
      <c r="CB8905" s="6"/>
      <c r="CC8905" s="6"/>
      <c r="CD8905" s="6"/>
      <c r="CE8905" s="6"/>
      <c r="CF8905" s="6"/>
      <c r="CG8905" s="6"/>
      <c r="CH8905" s="6"/>
    </row>
    <row r="8906" ht="15.15" hidden="1" spans="1:86">
      <c r="A8906" s="4">
        <v>44161.7574189815</v>
      </c>
      <c r="B8906" s="6" t="s">
        <v>15</v>
      </c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 t="s">
        <v>20868</v>
      </c>
      <c r="AF8906" s="6" t="s">
        <v>20869</v>
      </c>
      <c r="AG8906" s="6" t="s">
        <v>20870</v>
      </c>
      <c r="AH8906" s="6" t="s">
        <v>20871</v>
      </c>
      <c r="AI8906" s="6" t="s">
        <v>20872</v>
      </c>
      <c r="AJ8906" s="7">
        <v>203</v>
      </c>
      <c r="AK8906" s="6" t="s">
        <v>20</v>
      </c>
      <c r="AL8906" s="6"/>
      <c r="AM8906" s="6"/>
      <c r="AN8906" s="6"/>
      <c r="AO8906" s="6"/>
      <c r="AP8906" s="6"/>
      <c r="AQ8906" s="6"/>
      <c r="AR8906" s="6"/>
      <c r="AS8906" s="6"/>
      <c r="AT8906" s="6"/>
      <c r="AU8906" s="6"/>
      <c r="AV8906" s="6"/>
      <c r="AW8906" s="6"/>
      <c r="AX8906" s="6"/>
      <c r="AY8906" s="6"/>
      <c r="AZ8906" s="6"/>
      <c r="BA8906" s="6"/>
      <c r="BB8906" s="6"/>
      <c r="BC8906" s="6"/>
      <c r="BD8906" s="6"/>
      <c r="BE8906" s="6"/>
      <c r="BF8906" s="6"/>
      <c r="BG8906" s="6"/>
      <c r="BH8906" s="6"/>
      <c r="BI8906" s="6"/>
      <c r="BJ8906" s="6"/>
      <c r="BK8906" s="6"/>
      <c r="BL8906" s="6"/>
      <c r="BM8906" s="6"/>
      <c r="BN8906" s="6"/>
      <c r="BO8906" s="6"/>
      <c r="BP8906" s="6"/>
      <c r="BQ8906" s="6"/>
      <c r="BR8906" s="6"/>
      <c r="BS8906" s="6"/>
      <c r="BT8906" s="6"/>
      <c r="BU8906" s="6"/>
      <c r="BV8906" s="6"/>
      <c r="BW8906" s="6"/>
      <c r="BX8906" s="6"/>
      <c r="BY8906" s="6"/>
      <c r="BZ8906" s="6"/>
      <c r="CA8906" s="6"/>
      <c r="CB8906" s="6"/>
      <c r="CC8906" s="6"/>
      <c r="CD8906" s="6"/>
      <c r="CE8906" s="6"/>
      <c r="CF8906" s="6"/>
      <c r="CG8906" s="6"/>
      <c r="CH8906" s="6"/>
    </row>
    <row r="8907" ht="15.15" hidden="1" spans="1:86">
      <c r="A8907" s="4">
        <v>44161.7862152778</v>
      </c>
      <c r="B8907" s="5" t="s">
        <v>65</v>
      </c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 t="s">
        <v>2584</v>
      </c>
      <c r="R8907" s="6">
        <v>79219255935</v>
      </c>
      <c r="S8907" s="6" t="s">
        <v>2585</v>
      </c>
      <c r="T8907" s="6" t="s">
        <v>20873</v>
      </c>
      <c r="U8907" s="6" t="s">
        <v>2373</v>
      </c>
      <c r="V8907" s="7">
        <v>102</v>
      </c>
      <c r="W8907" s="8">
        <v>44154</v>
      </c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  <c r="AU8907" s="6"/>
      <c r="AV8907" s="6"/>
      <c r="AW8907" s="6"/>
      <c r="AX8907" s="6"/>
      <c r="AY8907" s="6"/>
      <c r="AZ8907" s="6"/>
      <c r="BA8907" s="6"/>
      <c r="BB8907" s="6"/>
      <c r="BC8907" s="6"/>
      <c r="BD8907" s="6"/>
      <c r="BE8907" s="6"/>
      <c r="BF8907" s="6"/>
      <c r="BG8907" s="6"/>
      <c r="BH8907" s="6"/>
      <c r="BI8907" s="6"/>
      <c r="BJ8907" s="6"/>
      <c r="BK8907" s="6"/>
      <c r="BL8907" s="6"/>
      <c r="BM8907" s="6"/>
      <c r="BN8907" s="6"/>
      <c r="BO8907" s="6"/>
      <c r="BP8907" s="6"/>
      <c r="BQ8907" s="6"/>
      <c r="BR8907" s="6"/>
      <c r="BS8907" s="6"/>
      <c r="BT8907" s="6"/>
      <c r="BU8907" s="6"/>
      <c r="BV8907" s="6"/>
      <c r="BW8907" s="6"/>
      <c r="BX8907" s="6"/>
      <c r="BY8907" s="6"/>
      <c r="BZ8907" s="6"/>
      <c r="CA8907" s="6"/>
      <c r="CB8907" s="6"/>
      <c r="CC8907" s="6"/>
      <c r="CD8907" s="6"/>
      <c r="CE8907" s="6"/>
      <c r="CF8907" s="6"/>
      <c r="CG8907" s="6"/>
      <c r="CH8907" s="6"/>
    </row>
    <row r="8908" ht="15.15" hidden="1" spans="1:86">
      <c r="A8908" s="4">
        <v>44161.7874305556</v>
      </c>
      <c r="B8908" s="5" t="s">
        <v>125</v>
      </c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  <c r="AP8908" s="6"/>
      <c r="AQ8908" s="6"/>
      <c r="AR8908" s="6"/>
      <c r="AS8908" s="6" t="s">
        <v>2584</v>
      </c>
      <c r="AT8908" s="6">
        <v>79219255935</v>
      </c>
      <c r="AU8908" s="6" t="s">
        <v>2585</v>
      </c>
      <c r="AV8908" s="6" t="s">
        <v>20873</v>
      </c>
      <c r="AW8908" s="6" t="s">
        <v>2373</v>
      </c>
      <c r="AX8908" s="7">
        <v>102</v>
      </c>
      <c r="AY8908" s="8">
        <v>44154</v>
      </c>
      <c r="AZ8908" s="6"/>
      <c r="BA8908" s="6"/>
      <c r="BB8908" s="6"/>
      <c r="BC8908" s="6"/>
      <c r="BD8908" s="6"/>
      <c r="BE8908" s="6"/>
      <c r="BF8908" s="6"/>
      <c r="BG8908" s="6"/>
      <c r="BH8908" s="6"/>
      <c r="BI8908" s="6"/>
      <c r="BJ8908" s="6"/>
      <c r="BK8908" s="6"/>
      <c r="BL8908" s="6"/>
      <c r="BM8908" s="6"/>
      <c r="BN8908" s="6"/>
      <c r="BO8908" s="6"/>
      <c r="BP8908" s="6"/>
      <c r="BQ8908" s="6"/>
      <c r="BR8908" s="6"/>
      <c r="BS8908" s="6"/>
      <c r="BT8908" s="6"/>
      <c r="BU8908" s="6"/>
      <c r="BV8908" s="6"/>
      <c r="BW8908" s="6"/>
      <c r="BX8908" s="6"/>
      <c r="BY8908" s="6"/>
      <c r="BZ8908" s="6"/>
      <c r="CA8908" s="6"/>
      <c r="CB8908" s="6"/>
      <c r="CC8908" s="6"/>
      <c r="CD8908" s="6"/>
      <c r="CE8908" s="6"/>
      <c r="CF8908" s="6"/>
      <c r="CG8908" s="6"/>
      <c r="CH8908" s="6"/>
    </row>
    <row r="8909" ht="15.15" spans="1:86">
      <c r="A8909" s="4">
        <v>44161.80125</v>
      </c>
      <c r="B8909" s="5" t="s">
        <v>11</v>
      </c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  <c r="AU8909" s="6"/>
      <c r="AV8909" s="6"/>
      <c r="AW8909" s="6"/>
      <c r="AX8909" s="6"/>
      <c r="AY8909" s="6"/>
      <c r="AZ8909" s="6"/>
      <c r="BA8909" s="6"/>
      <c r="BB8909" s="6"/>
      <c r="BC8909" s="6"/>
      <c r="BD8909" s="6"/>
      <c r="BE8909" s="6"/>
      <c r="BF8909" s="6"/>
      <c r="BG8909" s="6"/>
      <c r="BH8909" s="6"/>
      <c r="BI8909" s="6"/>
      <c r="BJ8909" s="6"/>
      <c r="BK8909" s="6"/>
      <c r="BL8909" s="6"/>
      <c r="BM8909" s="6"/>
      <c r="BN8909" s="6"/>
      <c r="BO8909" s="6" t="s">
        <v>20874</v>
      </c>
      <c r="BP8909" s="6">
        <v>79219324597</v>
      </c>
      <c r="BQ8909" s="6" t="s">
        <v>20875</v>
      </c>
      <c r="BR8909" s="6" t="s">
        <v>20876</v>
      </c>
      <c r="BS8909" s="6" t="s">
        <v>20877</v>
      </c>
      <c r="BT8909" s="6" t="s">
        <v>979</v>
      </c>
      <c r="BU8909" s="8">
        <v>44144</v>
      </c>
      <c r="BV8909" s="6"/>
      <c r="BW8909" s="6"/>
      <c r="BX8909" s="6"/>
      <c r="BY8909" s="6"/>
      <c r="BZ8909" s="6"/>
      <c r="CA8909" s="6"/>
      <c r="CB8909" s="6"/>
      <c r="CC8909" s="6"/>
      <c r="CD8909" s="6"/>
      <c r="CE8909" s="6"/>
      <c r="CF8909" s="6"/>
      <c r="CG8909" s="6"/>
      <c r="CH8909" s="6"/>
    </row>
    <row r="8910" ht="15.15" hidden="1" spans="1:86">
      <c r="A8910" s="4">
        <v>44161.8606712963</v>
      </c>
      <c r="B8910" s="6" t="s">
        <v>80</v>
      </c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  <c r="AU8910" s="6"/>
      <c r="AV8910" s="6"/>
      <c r="AW8910" s="6"/>
      <c r="AX8910" s="6"/>
      <c r="AY8910" s="6"/>
      <c r="AZ8910" s="6"/>
      <c r="BA8910" s="6"/>
      <c r="BB8910" s="6"/>
      <c r="BC8910" s="6"/>
      <c r="BD8910" s="6"/>
      <c r="BE8910" s="6"/>
      <c r="BF8910" s="6"/>
      <c r="BG8910" s="6" t="s">
        <v>20878</v>
      </c>
      <c r="BH8910" s="7">
        <v>89111826919</v>
      </c>
      <c r="BI8910" s="6" t="s">
        <v>20879</v>
      </c>
      <c r="BJ8910" s="6" t="s">
        <v>20880</v>
      </c>
      <c r="BK8910" s="6" t="s">
        <v>20881</v>
      </c>
      <c r="BL8910" s="6" t="s">
        <v>20882</v>
      </c>
      <c r="BM8910" s="7">
        <v>158</v>
      </c>
      <c r="BN8910" s="6" t="s">
        <v>433</v>
      </c>
      <c r="BO8910" s="6"/>
      <c r="BP8910" s="6"/>
      <c r="BQ8910" s="6"/>
      <c r="BR8910" s="6"/>
      <c r="BS8910" s="6"/>
      <c r="BT8910" s="6"/>
      <c r="BU8910" s="6"/>
      <c r="BV8910" s="6"/>
      <c r="BW8910" s="6"/>
      <c r="BX8910" s="6"/>
      <c r="BY8910" s="6"/>
      <c r="BZ8910" s="6"/>
      <c r="CA8910" s="6"/>
      <c r="CB8910" s="6"/>
      <c r="CC8910" s="6"/>
      <c r="CD8910" s="6"/>
      <c r="CE8910" s="6"/>
      <c r="CF8910" s="6"/>
      <c r="CG8910" s="6"/>
      <c r="CH8910" s="6"/>
    </row>
    <row r="8911" ht="15.15" hidden="1" spans="1:86">
      <c r="A8911" s="4">
        <v>44161.8961226852</v>
      </c>
      <c r="B8911" s="6" t="s">
        <v>15</v>
      </c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 t="s">
        <v>7383</v>
      </c>
      <c r="AF8911" s="7">
        <v>89046191419</v>
      </c>
      <c r="AG8911" s="6" t="s">
        <v>20883</v>
      </c>
      <c r="AH8911" s="6" t="s">
        <v>18298</v>
      </c>
      <c r="AI8911" s="6" t="s">
        <v>20884</v>
      </c>
      <c r="AJ8911" s="7">
        <v>102</v>
      </c>
      <c r="AK8911" s="6" t="s">
        <v>20</v>
      </c>
      <c r="AL8911" s="6"/>
      <c r="AM8911" s="6"/>
      <c r="AN8911" s="6"/>
      <c r="AO8911" s="6"/>
      <c r="AP8911" s="6"/>
      <c r="AQ8911" s="6"/>
      <c r="AR8911" s="6"/>
      <c r="AS8911" s="6"/>
      <c r="AT8911" s="6"/>
      <c r="AU8911" s="6"/>
      <c r="AV8911" s="6"/>
      <c r="AW8911" s="6"/>
      <c r="AX8911" s="6"/>
      <c r="AY8911" s="6"/>
      <c r="AZ8911" s="6"/>
      <c r="BA8911" s="6"/>
      <c r="BB8911" s="6"/>
      <c r="BC8911" s="6"/>
      <c r="BD8911" s="6"/>
      <c r="BE8911" s="6"/>
      <c r="BF8911" s="6"/>
      <c r="BG8911" s="6"/>
      <c r="BH8911" s="6"/>
      <c r="BI8911" s="6"/>
      <c r="BJ8911" s="6"/>
      <c r="BK8911" s="6"/>
      <c r="BL8911" s="6"/>
      <c r="BM8911" s="6"/>
      <c r="BN8911" s="6"/>
      <c r="BO8911" s="6"/>
      <c r="BP8911" s="6"/>
      <c r="BQ8911" s="6"/>
      <c r="BR8911" s="6"/>
      <c r="BS8911" s="6"/>
      <c r="BT8911" s="6"/>
      <c r="BU8911" s="6"/>
      <c r="BV8911" s="6"/>
      <c r="BW8911" s="6"/>
      <c r="BX8911" s="6"/>
      <c r="BY8911" s="6"/>
      <c r="BZ8911" s="6"/>
      <c r="CA8911" s="6"/>
      <c r="CB8911" s="6"/>
      <c r="CC8911" s="6"/>
      <c r="CD8911" s="6"/>
      <c r="CE8911" s="6"/>
      <c r="CF8911" s="6"/>
      <c r="CG8911" s="6"/>
      <c r="CH8911" s="6"/>
    </row>
    <row r="8912" ht="15.15" hidden="1" spans="1:86">
      <c r="A8912" s="4">
        <v>44161.9194675926</v>
      </c>
      <c r="B8912" s="6" t="s">
        <v>15</v>
      </c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 t="s">
        <v>20885</v>
      </c>
      <c r="AF8912" s="6">
        <v>79112929270</v>
      </c>
      <c r="AG8912" s="6" t="s">
        <v>20886</v>
      </c>
      <c r="AH8912" s="6" t="s">
        <v>20887</v>
      </c>
      <c r="AI8912" s="6" t="s">
        <v>20862</v>
      </c>
      <c r="AJ8912" s="7">
        <v>301</v>
      </c>
      <c r="AK8912" s="6" t="s">
        <v>20</v>
      </c>
      <c r="AL8912" s="6"/>
      <c r="AM8912" s="6"/>
      <c r="AN8912" s="6"/>
      <c r="AO8912" s="6"/>
      <c r="AP8912" s="6"/>
      <c r="AQ8912" s="6"/>
      <c r="AR8912" s="6"/>
      <c r="AS8912" s="6"/>
      <c r="AT8912" s="6"/>
      <c r="AU8912" s="6"/>
      <c r="AV8912" s="6"/>
      <c r="AW8912" s="6"/>
      <c r="AX8912" s="6"/>
      <c r="AY8912" s="6"/>
      <c r="AZ8912" s="6"/>
      <c r="BA8912" s="6"/>
      <c r="BB8912" s="6"/>
      <c r="BC8912" s="6"/>
      <c r="BD8912" s="6"/>
      <c r="BE8912" s="6"/>
      <c r="BF8912" s="6"/>
      <c r="BG8912" s="6"/>
      <c r="BH8912" s="6"/>
      <c r="BI8912" s="6"/>
      <c r="BJ8912" s="6"/>
      <c r="BK8912" s="6"/>
      <c r="BL8912" s="6"/>
      <c r="BM8912" s="6"/>
      <c r="BN8912" s="6"/>
      <c r="BO8912" s="6"/>
      <c r="BP8912" s="6"/>
      <c r="BQ8912" s="6"/>
      <c r="BR8912" s="6"/>
      <c r="BS8912" s="6"/>
      <c r="BT8912" s="6"/>
      <c r="BU8912" s="6"/>
      <c r="BV8912" s="6"/>
      <c r="BW8912" s="6"/>
      <c r="BX8912" s="6"/>
      <c r="BY8912" s="6"/>
      <c r="BZ8912" s="6"/>
      <c r="CA8912" s="6"/>
      <c r="CB8912" s="6"/>
      <c r="CC8912" s="6"/>
      <c r="CD8912" s="6"/>
      <c r="CE8912" s="6"/>
      <c r="CF8912" s="6"/>
      <c r="CG8912" s="6"/>
      <c r="CH8912" s="6"/>
    </row>
    <row r="8913" ht="15.15" hidden="1" spans="1:86">
      <c r="A8913" s="4">
        <v>44161.9482407407</v>
      </c>
      <c r="B8913" s="6" t="s">
        <v>365</v>
      </c>
      <c r="C8913" s="6" t="s">
        <v>20888</v>
      </c>
      <c r="D8913" s="7">
        <v>9213343550</v>
      </c>
      <c r="E8913" s="6"/>
      <c r="F8913" s="6" t="s">
        <v>20889</v>
      </c>
      <c r="G8913" s="6" t="s">
        <v>369</v>
      </c>
      <c r="H8913" s="7">
        <v>404</v>
      </c>
      <c r="I8913" s="8">
        <v>44161</v>
      </c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  <c r="AU8913" s="6"/>
      <c r="AV8913" s="6"/>
      <c r="AW8913" s="6"/>
      <c r="AX8913" s="6"/>
      <c r="AY8913" s="6"/>
      <c r="AZ8913" s="6"/>
      <c r="BA8913" s="6"/>
      <c r="BB8913" s="6"/>
      <c r="BC8913" s="6"/>
      <c r="BD8913" s="6"/>
      <c r="BE8913" s="6"/>
      <c r="BF8913" s="6"/>
      <c r="BG8913" s="6"/>
      <c r="BH8913" s="6"/>
      <c r="BI8913" s="6"/>
      <c r="BJ8913" s="6"/>
      <c r="BK8913" s="6"/>
      <c r="BL8913" s="6"/>
      <c r="BM8913" s="6"/>
      <c r="BN8913" s="6"/>
      <c r="BO8913" s="6"/>
      <c r="BP8913" s="6"/>
      <c r="BQ8913" s="6"/>
      <c r="BR8913" s="6"/>
      <c r="BS8913" s="6"/>
      <c r="BT8913" s="6"/>
      <c r="BU8913" s="6"/>
      <c r="BV8913" s="6"/>
      <c r="BW8913" s="6"/>
      <c r="BX8913" s="6"/>
      <c r="BY8913" s="6"/>
      <c r="BZ8913" s="6"/>
      <c r="CA8913" s="6"/>
      <c r="CB8913" s="6"/>
      <c r="CC8913" s="6"/>
      <c r="CD8913" s="6"/>
      <c r="CE8913" s="6"/>
      <c r="CF8913" s="6"/>
      <c r="CG8913" s="6"/>
      <c r="CH8913" s="6"/>
    </row>
    <row r="8914" ht="15.15" hidden="1" spans="1:86">
      <c r="A8914" s="4">
        <v>44162.0191087963</v>
      </c>
      <c r="B8914" s="6" t="s">
        <v>80</v>
      </c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  <c r="AU8914" s="6"/>
      <c r="AV8914" s="6"/>
      <c r="AW8914" s="6"/>
      <c r="AX8914" s="6"/>
      <c r="AY8914" s="6"/>
      <c r="AZ8914" s="6"/>
      <c r="BA8914" s="6"/>
      <c r="BB8914" s="6"/>
      <c r="BC8914" s="6"/>
      <c r="BD8914" s="6"/>
      <c r="BE8914" s="6"/>
      <c r="BF8914" s="6"/>
      <c r="BG8914" s="6" t="s">
        <v>5481</v>
      </c>
      <c r="BH8914" s="6">
        <v>79119188538</v>
      </c>
      <c r="BI8914" s="6" t="s">
        <v>5482</v>
      </c>
      <c r="BJ8914" s="6" t="s">
        <v>20336</v>
      </c>
      <c r="BK8914" s="6" t="s">
        <v>5483</v>
      </c>
      <c r="BL8914" s="6" t="s">
        <v>19740</v>
      </c>
      <c r="BM8914" s="7">
        <v>155</v>
      </c>
      <c r="BN8914" s="6" t="s">
        <v>20</v>
      </c>
      <c r="BO8914" s="6"/>
      <c r="BP8914" s="6"/>
      <c r="BQ8914" s="6"/>
      <c r="BR8914" s="6"/>
      <c r="BS8914" s="6"/>
      <c r="BT8914" s="6"/>
      <c r="BU8914" s="6"/>
      <c r="BV8914" s="6"/>
      <c r="BW8914" s="6"/>
      <c r="BX8914" s="6"/>
      <c r="BY8914" s="6"/>
      <c r="BZ8914" s="6"/>
      <c r="CA8914" s="6"/>
      <c r="CB8914" s="6"/>
      <c r="CC8914" s="6"/>
      <c r="CD8914" s="6"/>
      <c r="CE8914" s="6"/>
      <c r="CF8914" s="6"/>
      <c r="CG8914" s="6"/>
      <c r="CH8914" s="6"/>
    </row>
    <row r="8915" ht="15.15" spans="1:86">
      <c r="A8915" s="4">
        <v>44162.2409953704</v>
      </c>
      <c r="B8915" s="5" t="s">
        <v>11</v>
      </c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  <c r="AJ8915" s="6"/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  <c r="AU8915" s="6"/>
      <c r="AV8915" s="6"/>
      <c r="AW8915" s="6"/>
      <c r="AX8915" s="6"/>
      <c r="AY8915" s="6"/>
      <c r="AZ8915" s="6"/>
      <c r="BA8915" s="6"/>
      <c r="BB8915" s="6"/>
      <c r="BC8915" s="6"/>
      <c r="BD8915" s="6"/>
      <c r="BE8915" s="6"/>
      <c r="BF8915" s="6"/>
      <c r="BG8915" s="6"/>
      <c r="BH8915" s="6"/>
      <c r="BI8915" s="6"/>
      <c r="BJ8915" s="6"/>
      <c r="BK8915" s="6"/>
      <c r="BL8915" s="6"/>
      <c r="BM8915" s="6"/>
      <c r="BN8915" s="6"/>
      <c r="BO8915" s="6" t="s">
        <v>20145</v>
      </c>
      <c r="BP8915" s="6">
        <v>79110170990</v>
      </c>
      <c r="BQ8915" s="6"/>
      <c r="BR8915" s="6" t="s">
        <v>20146</v>
      </c>
      <c r="BS8915" s="6" t="s">
        <v>4177</v>
      </c>
      <c r="BT8915" s="7">
        <v>105</v>
      </c>
      <c r="BU8915" s="8">
        <v>44154</v>
      </c>
      <c r="BV8915" s="6"/>
      <c r="BW8915" s="6"/>
      <c r="BX8915" s="6"/>
      <c r="BY8915" s="6"/>
      <c r="BZ8915" s="6"/>
      <c r="CA8915" s="6"/>
      <c r="CB8915" s="6"/>
      <c r="CC8915" s="6"/>
      <c r="CD8915" s="6"/>
      <c r="CE8915" s="6"/>
      <c r="CF8915" s="6"/>
      <c r="CG8915" s="6"/>
      <c r="CH8915" s="6"/>
    </row>
    <row r="8916" ht="15.15" hidden="1" spans="1:86">
      <c r="A8916" s="4">
        <v>44162.3311226852</v>
      </c>
      <c r="B8916" s="6" t="s">
        <v>15</v>
      </c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 t="s">
        <v>20890</v>
      </c>
      <c r="AF8916" s="6" t="s">
        <v>20891</v>
      </c>
      <c r="AG8916" s="6" t="s">
        <v>20892</v>
      </c>
      <c r="AH8916" s="6" t="s">
        <v>20893</v>
      </c>
      <c r="AI8916" s="6" t="s">
        <v>20894</v>
      </c>
      <c r="AJ8916" s="7">
        <v>108</v>
      </c>
      <c r="AK8916" s="6" t="s">
        <v>26</v>
      </c>
      <c r="AL8916" s="6"/>
      <c r="AM8916" s="6"/>
      <c r="AN8916" s="6"/>
      <c r="AO8916" s="6"/>
      <c r="AP8916" s="6"/>
      <c r="AQ8916" s="6"/>
      <c r="AR8916" s="6"/>
      <c r="AS8916" s="6"/>
      <c r="AT8916" s="6"/>
      <c r="AU8916" s="6"/>
      <c r="AV8916" s="6"/>
      <c r="AW8916" s="6"/>
      <c r="AX8916" s="6"/>
      <c r="AY8916" s="6"/>
      <c r="AZ8916" s="6"/>
      <c r="BA8916" s="6"/>
      <c r="BB8916" s="6"/>
      <c r="BC8916" s="6"/>
      <c r="BD8916" s="6"/>
      <c r="BE8916" s="6"/>
      <c r="BF8916" s="6"/>
      <c r="BG8916" s="6"/>
      <c r="BH8916" s="6"/>
      <c r="BI8916" s="6"/>
      <c r="BJ8916" s="6"/>
      <c r="BK8916" s="6"/>
      <c r="BL8916" s="6"/>
      <c r="BM8916" s="6"/>
      <c r="BN8916" s="6"/>
      <c r="BO8916" s="6"/>
      <c r="BP8916" s="6"/>
      <c r="BQ8916" s="6"/>
      <c r="BR8916" s="6"/>
      <c r="BS8916" s="6"/>
      <c r="BT8916" s="6"/>
      <c r="BU8916" s="6"/>
      <c r="BV8916" s="6"/>
      <c r="BW8916" s="6"/>
      <c r="BX8916" s="6"/>
      <c r="BY8916" s="6"/>
      <c r="BZ8916" s="6"/>
      <c r="CA8916" s="6"/>
      <c r="CB8916" s="6"/>
      <c r="CC8916" s="6"/>
      <c r="CD8916" s="6"/>
      <c r="CE8916" s="6"/>
      <c r="CF8916" s="6"/>
      <c r="CG8916" s="6"/>
      <c r="CH8916" s="6"/>
    </row>
    <row r="8917" ht="15.15" hidden="1" spans="1:86">
      <c r="A8917" s="4">
        <v>44162.423125</v>
      </c>
      <c r="B8917" s="6" t="s">
        <v>15</v>
      </c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 t="s">
        <v>12442</v>
      </c>
      <c r="AF8917" s="7">
        <v>89219081988</v>
      </c>
      <c r="AG8917" s="6" t="s">
        <v>12443</v>
      </c>
      <c r="AH8917" s="6" t="s">
        <v>12444</v>
      </c>
      <c r="AI8917" s="6" t="s">
        <v>785</v>
      </c>
      <c r="AJ8917" s="7">
        <v>101</v>
      </c>
      <c r="AK8917" s="6" t="s">
        <v>8031</v>
      </c>
      <c r="AL8917" s="6"/>
      <c r="AM8917" s="6"/>
      <c r="AN8917" s="6"/>
      <c r="AO8917" s="6"/>
      <c r="AP8917" s="6"/>
      <c r="AQ8917" s="6"/>
      <c r="AR8917" s="6"/>
      <c r="AS8917" s="6"/>
      <c r="AT8917" s="6"/>
      <c r="AU8917" s="6"/>
      <c r="AV8917" s="6"/>
      <c r="AW8917" s="6"/>
      <c r="AX8917" s="6"/>
      <c r="AY8917" s="6"/>
      <c r="AZ8917" s="6"/>
      <c r="BA8917" s="6"/>
      <c r="BB8917" s="6"/>
      <c r="BC8917" s="6"/>
      <c r="BD8917" s="6"/>
      <c r="BE8917" s="6"/>
      <c r="BF8917" s="6"/>
      <c r="BG8917" s="6"/>
      <c r="BH8917" s="6"/>
      <c r="BI8917" s="6"/>
      <c r="BJ8917" s="6"/>
      <c r="BK8917" s="6"/>
      <c r="BL8917" s="6"/>
      <c r="BM8917" s="6"/>
      <c r="BN8917" s="6"/>
      <c r="BO8917" s="6"/>
      <c r="BP8917" s="6"/>
      <c r="BQ8917" s="6"/>
      <c r="BR8917" s="6"/>
      <c r="BS8917" s="6"/>
      <c r="BT8917" s="6"/>
      <c r="BU8917" s="6"/>
      <c r="BV8917" s="6"/>
      <c r="BW8917" s="6"/>
      <c r="BX8917" s="6"/>
      <c r="BY8917" s="6"/>
      <c r="BZ8917" s="6"/>
      <c r="CA8917" s="6"/>
      <c r="CB8917" s="6"/>
      <c r="CC8917" s="6"/>
      <c r="CD8917" s="6"/>
      <c r="CE8917" s="6"/>
      <c r="CF8917" s="6"/>
      <c r="CG8917" s="6"/>
      <c r="CH8917" s="6"/>
    </row>
    <row r="8918" ht="15.15" hidden="1" spans="1:86">
      <c r="A8918" s="4">
        <v>44162.4438310185</v>
      </c>
      <c r="B8918" s="6" t="s">
        <v>365</v>
      </c>
      <c r="C8918" s="6" t="s">
        <v>549</v>
      </c>
      <c r="D8918" s="6">
        <f>7-911-181-55-75</f>
        <v>-1215</v>
      </c>
      <c r="E8918" s="6" t="s">
        <v>550</v>
      </c>
      <c r="F8918" s="6" t="s">
        <v>13388</v>
      </c>
      <c r="G8918" s="6" t="s">
        <v>20895</v>
      </c>
      <c r="H8918" s="7">
        <v>406</v>
      </c>
      <c r="I8918" s="8">
        <v>44075</v>
      </c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  <c r="AU8918" s="6"/>
      <c r="AV8918" s="6"/>
      <c r="AW8918" s="6"/>
      <c r="AX8918" s="6"/>
      <c r="AY8918" s="6"/>
      <c r="AZ8918" s="6"/>
      <c r="BA8918" s="6"/>
      <c r="BB8918" s="6"/>
      <c r="BC8918" s="6"/>
      <c r="BD8918" s="6"/>
      <c r="BE8918" s="6"/>
      <c r="BF8918" s="6"/>
      <c r="BG8918" s="6"/>
      <c r="BH8918" s="6"/>
      <c r="BI8918" s="6"/>
      <c r="BJ8918" s="6"/>
      <c r="BK8918" s="6"/>
      <c r="BL8918" s="6"/>
      <c r="BM8918" s="6"/>
      <c r="BN8918" s="6"/>
      <c r="BO8918" s="6"/>
      <c r="BP8918" s="6"/>
      <c r="BQ8918" s="6"/>
      <c r="BR8918" s="6"/>
      <c r="BS8918" s="6"/>
      <c r="BT8918" s="6"/>
      <c r="BU8918" s="6"/>
      <c r="BV8918" s="6"/>
      <c r="BW8918" s="6"/>
      <c r="BX8918" s="6"/>
      <c r="BY8918" s="6"/>
      <c r="BZ8918" s="6"/>
      <c r="CA8918" s="6"/>
      <c r="CB8918" s="6"/>
      <c r="CC8918" s="6"/>
      <c r="CD8918" s="6"/>
      <c r="CE8918" s="6"/>
      <c r="CF8918" s="6"/>
      <c r="CG8918" s="6"/>
      <c r="CH8918" s="6"/>
    </row>
    <row r="8919" ht="15.15" hidden="1" spans="1:86">
      <c r="A8919" s="4">
        <v>44162.4457523148</v>
      </c>
      <c r="B8919" s="6" t="s">
        <v>365</v>
      </c>
      <c r="C8919" s="6" t="s">
        <v>549</v>
      </c>
      <c r="D8919" s="6">
        <f>7-911-181-55-75</f>
        <v>-1215</v>
      </c>
      <c r="E8919" s="6" t="s">
        <v>550</v>
      </c>
      <c r="F8919" s="6" t="s">
        <v>7475</v>
      </c>
      <c r="G8919" s="6" t="s">
        <v>15219</v>
      </c>
      <c r="H8919" s="7">
        <v>801</v>
      </c>
      <c r="I8919" s="8">
        <v>44075</v>
      </c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  <c r="AU8919" s="6"/>
      <c r="AV8919" s="6"/>
      <c r="AW8919" s="6"/>
      <c r="AX8919" s="6"/>
      <c r="AY8919" s="6"/>
      <c r="AZ8919" s="6"/>
      <c r="BA8919" s="6"/>
      <c r="BB8919" s="6"/>
      <c r="BC8919" s="6"/>
      <c r="BD8919" s="6"/>
      <c r="BE8919" s="6"/>
      <c r="BF8919" s="6"/>
      <c r="BG8919" s="6"/>
      <c r="BH8919" s="6"/>
      <c r="BI8919" s="6"/>
      <c r="BJ8919" s="6"/>
      <c r="BK8919" s="6"/>
      <c r="BL8919" s="6"/>
      <c r="BM8919" s="6"/>
      <c r="BN8919" s="6"/>
      <c r="BO8919" s="6"/>
      <c r="BP8919" s="6"/>
      <c r="BQ8919" s="6"/>
      <c r="BR8919" s="6"/>
      <c r="BS8919" s="6"/>
      <c r="BT8919" s="6"/>
      <c r="BU8919" s="6"/>
      <c r="BV8919" s="6"/>
      <c r="BW8919" s="6"/>
      <c r="BX8919" s="6"/>
      <c r="BY8919" s="6"/>
      <c r="BZ8919" s="6"/>
      <c r="CA8919" s="6"/>
      <c r="CB8919" s="6"/>
      <c r="CC8919" s="6"/>
      <c r="CD8919" s="6"/>
      <c r="CE8919" s="6"/>
      <c r="CF8919" s="6"/>
      <c r="CG8919" s="6"/>
      <c r="CH8919" s="6"/>
    </row>
    <row r="8920" ht="15.15" hidden="1" spans="1:86">
      <c r="A8920" s="4">
        <v>44162.4698032407</v>
      </c>
      <c r="B8920" s="6" t="s">
        <v>15</v>
      </c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 t="s">
        <v>17949</v>
      </c>
      <c r="AF8920" s="6" t="s">
        <v>17950</v>
      </c>
      <c r="AG8920" s="6" t="s">
        <v>17951</v>
      </c>
      <c r="AH8920" s="6" t="s">
        <v>20896</v>
      </c>
      <c r="AI8920" s="6" t="s">
        <v>15095</v>
      </c>
      <c r="AJ8920" s="7">
        <v>122</v>
      </c>
      <c r="AK8920" s="6" t="s">
        <v>20</v>
      </c>
      <c r="AL8920" s="6"/>
      <c r="AM8920" s="6"/>
      <c r="AN8920" s="6"/>
      <c r="AO8920" s="6"/>
      <c r="AP8920" s="6"/>
      <c r="AQ8920" s="6"/>
      <c r="AR8920" s="6"/>
      <c r="AS8920" s="6"/>
      <c r="AT8920" s="6"/>
      <c r="AU8920" s="6"/>
      <c r="AV8920" s="6"/>
      <c r="AW8920" s="6"/>
      <c r="AX8920" s="6"/>
      <c r="AY8920" s="6"/>
      <c r="AZ8920" s="6"/>
      <c r="BA8920" s="6"/>
      <c r="BB8920" s="6"/>
      <c r="BC8920" s="6"/>
      <c r="BD8920" s="6"/>
      <c r="BE8920" s="6"/>
      <c r="BF8920" s="6"/>
      <c r="BG8920" s="6"/>
      <c r="BH8920" s="6"/>
      <c r="BI8920" s="6"/>
      <c r="BJ8920" s="6"/>
      <c r="BK8920" s="6"/>
      <c r="BL8920" s="6"/>
      <c r="BM8920" s="6"/>
      <c r="BN8920" s="6"/>
      <c r="BO8920" s="6"/>
      <c r="BP8920" s="6"/>
      <c r="BQ8920" s="6"/>
      <c r="BR8920" s="6"/>
      <c r="BS8920" s="6"/>
      <c r="BT8920" s="6"/>
      <c r="BU8920" s="6"/>
      <c r="BV8920" s="6"/>
      <c r="BW8920" s="6"/>
      <c r="BX8920" s="6"/>
      <c r="BY8920" s="6"/>
      <c r="BZ8920" s="6"/>
      <c r="CA8920" s="6"/>
      <c r="CB8920" s="6"/>
      <c r="CC8920" s="6"/>
      <c r="CD8920" s="6"/>
      <c r="CE8920" s="6"/>
      <c r="CF8920" s="6"/>
      <c r="CG8920" s="6"/>
      <c r="CH8920" s="6"/>
    </row>
    <row r="8921" ht="15.15" hidden="1" spans="1:86">
      <c r="A8921" s="4">
        <v>44162.5077777778</v>
      </c>
      <c r="B8921" s="6" t="s">
        <v>15</v>
      </c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 t="s">
        <v>20897</v>
      </c>
      <c r="AF8921" s="7">
        <v>89217676711</v>
      </c>
      <c r="AG8921" s="6" t="s">
        <v>20898</v>
      </c>
      <c r="AH8921" s="6" t="s">
        <v>20899</v>
      </c>
      <c r="AI8921" s="6" t="s">
        <v>4267</v>
      </c>
      <c r="AJ8921" s="7">
        <v>101</v>
      </c>
      <c r="AK8921" s="6" t="s">
        <v>20900</v>
      </c>
      <c r="AL8921" s="6"/>
      <c r="AM8921" s="6"/>
      <c r="AN8921" s="6"/>
      <c r="AO8921" s="6"/>
      <c r="AP8921" s="6"/>
      <c r="AQ8921" s="6"/>
      <c r="AR8921" s="6"/>
      <c r="AS8921" s="6"/>
      <c r="AT8921" s="6"/>
      <c r="AU8921" s="6"/>
      <c r="AV8921" s="6"/>
      <c r="AW8921" s="6"/>
      <c r="AX8921" s="6"/>
      <c r="AY8921" s="6"/>
      <c r="AZ8921" s="6"/>
      <c r="BA8921" s="6"/>
      <c r="BB8921" s="6"/>
      <c r="BC8921" s="6"/>
      <c r="BD8921" s="6"/>
      <c r="BE8921" s="6"/>
      <c r="BF8921" s="6"/>
      <c r="BG8921" s="6"/>
      <c r="BH8921" s="6"/>
      <c r="BI8921" s="6"/>
      <c r="BJ8921" s="6"/>
      <c r="BK8921" s="6"/>
      <c r="BL8921" s="6"/>
      <c r="BM8921" s="6"/>
      <c r="BN8921" s="6"/>
      <c r="BO8921" s="6"/>
      <c r="BP8921" s="6"/>
      <c r="BQ8921" s="6"/>
      <c r="BR8921" s="6"/>
      <c r="BS8921" s="6"/>
      <c r="BT8921" s="6"/>
      <c r="BU8921" s="6"/>
      <c r="BV8921" s="6"/>
      <c r="BW8921" s="6"/>
      <c r="BX8921" s="6"/>
      <c r="BY8921" s="6"/>
      <c r="BZ8921" s="6"/>
      <c r="CA8921" s="6"/>
      <c r="CB8921" s="6"/>
      <c r="CC8921" s="6"/>
      <c r="CD8921" s="6"/>
      <c r="CE8921" s="6"/>
      <c r="CF8921" s="6"/>
      <c r="CG8921" s="6"/>
      <c r="CH8921" s="6"/>
    </row>
    <row r="8922" ht="15.15" spans="1:86">
      <c r="A8922" s="4">
        <v>44162.5196759259</v>
      </c>
      <c r="B8922" s="5" t="s">
        <v>11</v>
      </c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  <c r="AU8922" s="6"/>
      <c r="AV8922" s="6"/>
      <c r="AW8922" s="6"/>
      <c r="AX8922" s="6"/>
      <c r="AY8922" s="6"/>
      <c r="AZ8922" s="6"/>
      <c r="BA8922" s="6"/>
      <c r="BB8922" s="6"/>
      <c r="BC8922" s="6"/>
      <c r="BD8922" s="6"/>
      <c r="BE8922" s="6"/>
      <c r="BF8922" s="6"/>
      <c r="BG8922" s="6"/>
      <c r="BH8922" s="6"/>
      <c r="BI8922" s="6"/>
      <c r="BJ8922" s="6"/>
      <c r="BK8922" s="6"/>
      <c r="BL8922" s="6"/>
      <c r="BM8922" s="6"/>
      <c r="BN8922" s="6"/>
      <c r="BO8922" s="6" t="s">
        <v>20901</v>
      </c>
      <c r="BP8922" s="6">
        <v>79500075005</v>
      </c>
      <c r="BQ8922" s="6" t="s">
        <v>20902</v>
      </c>
      <c r="BR8922" s="6" t="s">
        <v>20903</v>
      </c>
      <c r="BS8922" s="6" t="s">
        <v>2895</v>
      </c>
      <c r="BT8922" s="7">
        <v>601</v>
      </c>
      <c r="BU8922" s="8">
        <v>44162</v>
      </c>
      <c r="BV8922" s="6"/>
      <c r="BW8922" s="6"/>
      <c r="BX8922" s="6"/>
      <c r="BY8922" s="6"/>
      <c r="BZ8922" s="6"/>
      <c r="CA8922" s="6"/>
      <c r="CB8922" s="6"/>
      <c r="CC8922" s="6"/>
      <c r="CD8922" s="6"/>
      <c r="CE8922" s="6"/>
      <c r="CF8922" s="6"/>
      <c r="CG8922" s="6"/>
      <c r="CH8922" s="6"/>
    </row>
    <row r="8923" ht="15.15" hidden="1" spans="1:86">
      <c r="A8923" s="4">
        <v>44162.5808449074</v>
      </c>
      <c r="B8923" s="6" t="s">
        <v>365</v>
      </c>
      <c r="C8923" s="6" t="s">
        <v>20904</v>
      </c>
      <c r="D8923" s="6">
        <f>7-911-117-99-73</f>
        <v>-1193</v>
      </c>
      <c r="E8923" s="6" t="s">
        <v>20905</v>
      </c>
      <c r="F8923" s="6" t="s">
        <v>20906</v>
      </c>
      <c r="G8923" s="6" t="s">
        <v>369</v>
      </c>
      <c r="H8923" s="7">
        <v>404</v>
      </c>
      <c r="I8923" s="8">
        <v>44162</v>
      </c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  <c r="AU8923" s="6"/>
      <c r="AV8923" s="6"/>
      <c r="AW8923" s="6"/>
      <c r="AX8923" s="6"/>
      <c r="AY8923" s="6"/>
      <c r="AZ8923" s="6"/>
      <c r="BA8923" s="6"/>
      <c r="BB8923" s="6"/>
      <c r="BC8923" s="6"/>
      <c r="BD8923" s="6"/>
      <c r="BE8923" s="6"/>
      <c r="BF8923" s="6"/>
      <c r="BG8923" s="6"/>
      <c r="BH8923" s="6"/>
      <c r="BI8923" s="6"/>
      <c r="BJ8923" s="6"/>
      <c r="BK8923" s="6"/>
      <c r="BL8923" s="6"/>
      <c r="BM8923" s="6"/>
      <c r="BN8923" s="6"/>
      <c r="BO8923" s="6"/>
      <c r="BP8923" s="6"/>
      <c r="BQ8923" s="6"/>
      <c r="BR8923" s="6"/>
      <c r="BS8923" s="6"/>
      <c r="BT8923" s="6"/>
      <c r="BU8923" s="6"/>
      <c r="BV8923" s="6"/>
      <c r="BW8923" s="6"/>
      <c r="BX8923" s="6"/>
      <c r="BY8923" s="6"/>
      <c r="BZ8923" s="6"/>
      <c r="CA8923" s="6"/>
      <c r="CB8923" s="6"/>
      <c r="CC8923" s="6"/>
      <c r="CD8923" s="6"/>
      <c r="CE8923" s="6"/>
      <c r="CF8923" s="6"/>
      <c r="CG8923" s="6"/>
      <c r="CH8923" s="6"/>
    </row>
    <row r="8924" ht="15.15" hidden="1" spans="1:86">
      <c r="A8924" s="4">
        <v>44162.6103356481</v>
      </c>
      <c r="B8924" s="6" t="s">
        <v>15</v>
      </c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 t="s">
        <v>20890</v>
      </c>
      <c r="AF8924" s="6" t="s">
        <v>20891</v>
      </c>
      <c r="AG8924" s="6" t="s">
        <v>20892</v>
      </c>
      <c r="AH8924" s="6" t="s">
        <v>20893</v>
      </c>
      <c r="AI8924" s="6" t="s">
        <v>20894</v>
      </c>
      <c r="AJ8924" s="7">
        <v>108</v>
      </c>
      <c r="AK8924" s="6" t="s">
        <v>26</v>
      </c>
      <c r="AL8924" s="6"/>
      <c r="AM8924" s="6"/>
      <c r="AN8924" s="6"/>
      <c r="AO8924" s="6"/>
      <c r="AP8924" s="6"/>
      <c r="AQ8924" s="6"/>
      <c r="AR8924" s="6"/>
      <c r="AS8924" s="6"/>
      <c r="AT8924" s="6"/>
      <c r="AU8924" s="6"/>
      <c r="AV8924" s="6"/>
      <c r="AW8924" s="6"/>
      <c r="AX8924" s="6"/>
      <c r="AY8924" s="6"/>
      <c r="AZ8924" s="6"/>
      <c r="BA8924" s="6"/>
      <c r="BB8924" s="6"/>
      <c r="BC8924" s="6"/>
      <c r="BD8924" s="6"/>
      <c r="BE8924" s="6"/>
      <c r="BF8924" s="6"/>
      <c r="BG8924" s="6"/>
      <c r="BH8924" s="6"/>
      <c r="BI8924" s="6"/>
      <c r="BJ8924" s="6"/>
      <c r="BK8924" s="6"/>
      <c r="BL8924" s="6"/>
      <c r="BM8924" s="6"/>
      <c r="BN8924" s="6"/>
      <c r="BO8924" s="6"/>
      <c r="BP8924" s="6"/>
      <c r="BQ8924" s="6"/>
      <c r="BR8924" s="6"/>
      <c r="BS8924" s="6"/>
      <c r="BT8924" s="6"/>
      <c r="BU8924" s="6"/>
      <c r="BV8924" s="6"/>
      <c r="BW8924" s="6"/>
      <c r="BX8924" s="6"/>
      <c r="BY8924" s="6"/>
      <c r="BZ8924" s="6"/>
      <c r="CA8924" s="6"/>
      <c r="CB8924" s="6"/>
      <c r="CC8924" s="6"/>
      <c r="CD8924" s="6"/>
      <c r="CE8924" s="6"/>
      <c r="CF8924" s="6"/>
      <c r="CG8924" s="6"/>
      <c r="CH8924" s="6"/>
    </row>
    <row r="8925" ht="15.15" hidden="1" spans="1:86">
      <c r="A8925" s="4">
        <v>44162.6675462963</v>
      </c>
      <c r="B8925" s="6" t="s">
        <v>15</v>
      </c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 t="s">
        <v>20907</v>
      </c>
      <c r="AF8925" s="6">
        <v>79602543671</v>
      </c>
      <c r="AG8925" s="6" t="s">
        <v>20908</v>
      </c>
      <c r="AH8925" s="6" t="s">
        <v>20909</v>
      </c>
      <c r="AI8925" s="6" t="s">
        <v>20910</v>
      </c>
      <c r="AJ8925" s="7">
        <v>301</v>
      </c>
      <c r="AK8925" s="6" t="s">
        <v>20</v>
      </c>
      <c r="AL8925" s="6"/>
      <c r="AM8925" s="6"/>
      <c r="AN8925" s="6"/>
      <c r="AO8925" s="6"/>
      <c r="AP8925" s="6"/>
      <c r="AQ8925" s="6"/>
      <c r="AR8925" s="6"/>
      <c r="AS8925" s="6"/>
      <c r="AT8925" s="6"/>
      <c r="AU8925" s="6"/>
      <c r="AV8925" s="6"/>
      <c r="AW8925" s="6"/>
      <c r="AX8925" s="6"/>
      <c r="AY8925" s="6"/>
      <c r="AZ8925" s="6"/>
      <c r="BA8925" s="6"/>
      <c r="BB8925" s="6"/>
      <c r="BC8925" s="6"/>
      <c r="BD8925" s="6"/>
      <c r="BE8925" s="6"/>
      <c r="BF8925" s="6"/>
      <c r="BG8925" s="6"/>
      <c r="BH8925" s="6"/>
      <c r="BI8925" s="6"/>
      <c r="BJ8925" s="6"/>
      <c r="BK8925" s="6"/>
      <c r="BL8925" s="6"/>
      <c r="BM8925" s="6"/>
      <c r="BN8925" s="6"/>
      <c r="BO8925" s="6"/>
      <c r="BP8925" s="6"/>
      <c r="BQ8925" s="6"/>
      <c r="BR8925" s="6"/>
      <c r="BS8925" s="6"/>
      <c r="BT8925" s="6"/>
      <c r="BU8925" s="6"/>
      <c r="BV8925" s="6"/>
      <c r="BW8925" s="6"/>
      <c r="BX8925" s="6"/>
      <c r="BY8925" s="6"/>
      <c r="BZ8925" s="6"/>
      <c r="CA8925" s="6"/>
      <c r="CB8925" s="6"/>
      <c r="CC8925" s="6"/>
      <c r="CD8925" s="6"/>
      <c r="CE8925" s="6"/>
      <c r="CF8925" s="6"/>
      <c r="CG8925" s="6"/>
      <c r="CH8925" s="6"/>
    </row>
    <row r="8926" ht="15.15" hidden="1" spans="1:86">
      <c r="A8926" s="4">
        <v>44162.6956597222</v>
      </c>
      <c r="B8926" s="5" t="s">
        <v>65</v>
      </c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 t="s">
        <v>20911</v>
      </c>
      <c r="R8926" s="7">
        <v>89633241621</v>
      </c>
      <c r="S8926" s="6" t="s">
        <v>20912</v>
      </c>
      <c r="T8926" s="6" t="s">
        <v>20913</v>
      </c>
      <c r="U8926" s="6" t="s">
        <v>3347</v>
      </c>
      <c r="V8926" s="7">
        <v>301</v>
      </c>
      <c r="W8926" s="8">
        <v>44145</v>
      </c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  <c r="AU8926" s="6"/>
      <c r="AV8926" s="6"/>
      <c r="AW8926" s="6"/>
      <c r="AX8926" s="6"/>
      <c r="AY8926" s="6"/>
      <c r="AZ8926" s="6"/>
      <c r="BA8926" s="6"/>
      <c r="BB8926" s="6"/>
      <c r="BC8926" s="6"/>
      <c r="BD8926" s="6"/>
      <c r="BE8926" s="6"/>
      <c r="BF8926" s="6"/>
      <c r="BG8926" s="6"/>
      <c r="BH8926" s="6"/>
      <c r="BI8926" s="6"/>
      <c r="BJ8926" s="6"/>
      <c r="BK8926" s="6"/>
      <c r="BL8926" s="6"/>
      <c r="BM8926" s="6"/>
      <c r="BN8926" s="6"/>
      <c r="BO8926" s="6"/>
      <c r="BP8926" s="6"/>
      <c r="BQ8926" s="6"/>
      <c r="BR8926" s="6"/>
      <c r="BS8926" s="6"/>
      <c r="BT8926" s="6"/>
      <c r="BU8926" s="6"/>
      <c r="BV8926" s="6"/>
      <c r="BW8926" s="6"/>
      <c r="BX8926" s="6"/>
      <c r="BY8926" s="6"/>
      <c r="BZ8926" s="6"/>
      <c r="CA8926" s="6"/>
      <c r="CB8926" s="6"/>
      <c r="CC8926" s="6"/>
      <c r="CD8926" s="6"/>
      <c r="CE8926" s="6"/>
      <c r="CF8926" s="6"/>
      <c r="CG8926" s="6"/>
      <c r="CH8926" s="6"/>
    </row>
    <row r="8927" ht="15.15" hidden="1" spans="1:86">
      <c r="A8927" s="4">
        <v>44162.6962615741</v>
      </c>
      <c r="B8927" s="5" t="s">
        <v>65</v>
      </c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 t="s">
        <v>20911</v>
      </c>
      <c r="R8927" s="7">
        <v>89633241621</v>
      </c>
      <c r="S8927" s="6" t="s">
        <v>20912</v>
      </c>
      <c r="T8927" s="6" t="s">
        <v>20913</v>
      </c>
      <c r="U8927" s="6" t="s">
        <v>9789</v>
      </c>
      <c r="V8927" s="7">
        <v>301</v>
      </c>
      <c r="W8927" s="8">
        <v>44145</v>
      </c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  <c r="AU8927" s="6"/>
      <c r="AV8927" s="6"/>
      <c r="AW8927" s="6"/>
      <c r="AX8927" s="6"/>
      <c r="AY8927" s="6"/>
      <c r="AZ8927" s="6"/>
      <c r="BA8927" s="6"/>
      <c r="BB8927" s="6"/>
      <c r="BC8927" s="6"/>
      <c r="BD8927" s="6"/>
      <c r="BE8927" s="6"/>
      <c r="BF8927" s="6"/>
      <c r="BG8927" s="6"/>
      <c r="BH8927" s="6"/>
      <c r="BI8927" s="6"/>
      <c r="BJ8927" s="6"/>
      <c r="BK8927" s="6"/>
      <c r="BL8927" s="6"/>
      <c r="BM8927" s="6"/>
      <c r="BN8927" s="6"/>
      <c r="BO8927" s="6"/>
      <c r="BP8927" s="6"/>
      <c r="BQ8927" s="6"/>
      <c r="BR8927" s="6"/>
      <c r="BS8927" s="6"/>
      <c r="BT8927" s="6"/>
      <c r="BU8927" s="6"/>
      <c r="BV8927" s="6"/>
      <c r="BW8927" s="6"/>
      <c r="BX8927" s="6"/>
      <c r="BY8927" s="6"/>
      <c r="BZ8927" s="6"/>
      <c r="CA8927" s="6"/>
      <c r="CB8927" s="6"/>
      <c r="CC8927" s="6"/>
      <c r="CD8927" s="6"/>
      <c r="CE8927" s="6"/>
      <c r="CF8927" s="6"/>
      <c r="CG8927" s="6"/>
      <c r="CH8927" s="6"/>
    </row>
    <row r="8928" ht="15.15" spans="1:86">
      <c r="A8928" s="4">
        <v>44162.7414583333</v>
      </c>
      <c r="B8928" s="5" t="s">
        <v>11</v>
      </c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  <c r="AU8928" s="6"/>
      <c r="AV8928" s="6"/>
      <c r="AW8928" s="6"/>
      <c r="AX8928" s="6"/>
      <c r="AY8928" s="6"/>
      <c r="AZ8928" s="6"/>
      <c r="BA8928" s="6"/>
      <c r="BB8928" s="6"/>
      <c r="BC8928" s="6"/>
      <c r="BD8928" s="6"/>
      <c r="BE8928" s="6"/>
      <c r="BF8928" s="6"/>
      <c r="BG8928" s="6"/>
      <c r="BH8928" s="6"/>
      <c r="BI8928" s="6"/>
      <c r="BJ8928" s="6"/>
      <c r="BK8928" s="6"/>
      <c r="BL8928" s="6"/>
      <c r="BM8928" s="6"/>
      <c r="BN8928" s="6"/>
      <c r="BO8928" s="6" t="s">
        <v>20914</v>
      </c>
      <c r="BP8928" s="7">
        <v>9110062263</v>
      </c>
      <c r="BQ8928" s="6" t="s">
        <v>20915</v>
      </c>
      <c r="BR8928" s="6" t="s">
        <v>20916</v>
      </c>
      <c r="BS8928" s="6" t="s">
        <v>2895</v>
      </c>
      <c r="BT8928" s="7">
        <v>601</v>
      </c>
      <c r="BU8928" s="8">
        <v>44162</v>
      </c>
      <c r="BV8928" s="6"/>
      <c r="BW8928" s="6"/>
      <c r="BX8928" s="6"/>
      <c r="BY8928" s="6"/>
      <c r="BZ8928" s="6"/>
      <c r="CA8928" s="6"/>
      <c r="CB8928" s="6"/>
      <c r="CC8928" s="6"/>
      <c r="CD8928" s="6"/>
      <c r="CE8928" s="6"/>
      <c r="CF8928" s="6"/>
      <c r="CG8928" s="6"/>
      <c r="CH8928" s="6"/>
    </row>
    <row r="8929" ht="15.15" hidden="1" spans="1:86">
      <c r="A8929" s="4">
        <v>44162.7440625</v>
      </c>
      <c r="B8929" s="6" t="s">
        <v>15</v>
      </c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 t="s">
        <v>20917</v>
      </c>
      <c r="AF8929" s="7">
        <v>89219979480</v>
      </c>
      <c r="AG8929" s="6" t="s">
        <v>20918</v>
      </c>
      <c r="AH8929" s="6" t="s">
        <v>20919</v>
      </c>
      <c r="AI8929" s="6" t="s">
        <v>20920</v>
      </c>
      <c r="AJ8929" s="6" t="s">
        <v>20921</v>
      </c>
      <c r="AK8929" s="6" t="s">
        <v>7588</v>
      </c>
      <c r="AL8929" s="6"/>
      <c r="AM8929" s="6"/>
      <c r="AN8929" s="6"/>
      <c r="AO8929" s="6"/>
      <c r="AP8929" s="6"/>
      <c r="AQ8929" s="6"/>
      <c r="AR8929" s="6"/>
      <c r="AS8929" s="6"/>
      <c r="AT8929" s="6"/>
      <c r="AU8929" s="6"/>
      <c r="AV8929" s="6"/>
      <c r="AW8929" s="6"/>
      <c r="AX8929" s="6"/>
      <c r="AY8929" s="6"/>
      <c r="AZ8929" s="6"/>
      <c r="BA8929" s="6"/>
      <c r="BB8929" s="6"/>
      <c r="BC8929" s="6"/>
      <c r="BD8929" s="6"/>
      <c r="BE8929" s="6"/>
      <c r="BF8929" s="6"/>
      <c r="BG8929" s="6"/>
      <c r="BH8929" s="6"/>
      <c r="BI8929" s="6"/>
      <c r="BJ8929" s="6"/>
      <c r="BK8929" s="6"/>
      <c r="BL8929" s="6"/>
      <c r="BM8929" s="6"/>
      <c r="BN8929" s="6"/>
      <c r="BO8929" s="6"/>
      <c r="BP8929" s="6"/>
      <c r="BQ8929" s="6"/>
      <c r="BR8929" s="6"/>
      <c r="BS8929" s="6"/>
      <c r="BT8929" s="6"/>
      <c r="BU8929" s="6"/>
      <c r="BV8929" s="6"/>
      <c r="BW8929" s="6"/>
      <c r="BX8929" s="6"/>
      <c r="BY8929" s="6"/>
      <c r="BZ8929" s="6"/>
      <c r="CA8929" s="6"/>
      <c r="CB8929" s="6"/>
      <c r="CC8929" s="6"/>
      <c r="CD8929" s="6"/>
      <c r="CE8929" s="6"/>
      <c r="CF8929" s="6"/>
      <c r="CG8929" s="6"/>
      <c r="CH8929" s="6"/>
    </row>
    <row r="8930" ht="15.15" spans="1:86">
      <c r="A8930" s="4">
        <v>44162.7672569444</v>
      </c>
      <c r="B8930" s="5" t="s">
        <v>11</v>
      </c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  <c r="AV8930" s="6"/>
      <c r="AW8930" s="6"/>
      <c r="AX8930" s="6"/>
      <c r="AY8930" s="6"/>
      <c r="AZ8930" s="6"/>
      <c r="BA8930" s="6"/>
      <c r="BB8930" s="6"/>
      <c r="BC8930" s="6"/>
      <c r="BD8930" s="6"/>
      <c r="BE8930" s="6"/>
      <c r="BF8930" s="6"/>
      <c r="BG8930" s="6"/>
      <c r="BH8930" s="6"/>
      <c r="BI8930" s="6"/>
      <c r="BJ8930" s="6"/>
      <c r="BK8930" s="6"/>
      <c r="BL8930" s="6"/>
      <c r="BM8930" s="6"/>
      <c r="BN8930" s="6"/>
      <c r="BO8930" s="6" t="s">
        <v>16812</v>
      </c>
      <c r="BP8930" s="6">
        <v>79052590649</v>
      </c>
      <c r="BQ8930" s="6" t="s">
        <v>20922</v>
      </c>
      <c r="BR8930" s="6" t="s">
        <v>20923</v>
      </c>
      <c r="BS8930" s="6" t="s">
        <v>20924</v>
      </c>
      <c r="BT8930" s="7">
        <v>601</v>
      </c>
      <c r="BU8930" s="8">
        <v>44162</v>
      </c>
      <c r="BV8930" s="6"/>
      <c r="BW8930" s="6"/>
      <c r="BX8930" s="6"/>
      <c r="BY8930" s="6"/>
      <c r="BZ8930" s="6"/>
      <c r="CA8930" s="6"/>
      <c r="CB8930" s="6"/>
      <c r="CC8930" s="6"/>
      <c r="CD8930" s="6"/>
      <c r="CE8930" s="6"/>
      <c r="CF8930" s="6"/>
      <c r="CG8930" s="6"/>
      <c r="CH8930" s="6"/>
    </row>
    <row r="8931" ht="15.15" spans="1:86">
      <c r="A8931" s="4">
        <v>44162.7797222222</v>
      </c>
      <c r="B8931" s="5" t="s">
        <v>11</v>
      </c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  <c r="AU8931" s="6"/>
      <c r="AV8931" s="6"/>
      <c r="AW8931" s="6"/>
      <c r="AX8931" s="6"/>
      <c r="AY8931" s="6"/>
      <c r="AZ8931" s="6"/>
      <c r="BA8931" s="6"/>
      <c r="BB8931" s="6"/>
      <c r="BC8931" s="6"/>
      <c r="BD8931" s="6"/>
      <c r="BE8931" s="6"/>
      <c r="BF8931" s="6"/>
      <c r="BG8931" s="6"/>
      <c r="BH8931" s="6"/>
      <c r="BI8931" s="6"/>
      <c r="BJ8931" s="6"/>
      <c r="BK8931" s="6"/>
      <c r="BL8931" s="6"/>
      <c r="BM8931" s="6"/>
      <c r="BN8931" s="6"/>
      <c r="BO8931" s="6" t="s">
        <v>20323</v>
      </c>
      <c r="BP8931" s="7">
        <v>89118330808</v>
      </c>
      <c r="BQ8931" s="6" t="s">
        <v>20925</v>
      </c>
      <c r="BR8931" s="6" t="s">
        <v>20324</v>
      </c>
      <c r="BS8931" s="6" t="s">
        <v>20926</v>
      </c>
      <c r="BT8931" s="7">
        <v>126</v>
      </c>
      <c r="BU8931" s="8">
        <v>44162</v>
      </c>
      <c r="BV8931" s="6"/>
      <c r="BW8931" s="6"/>
      <c r="BX8931" s="6"/>
      <c r="BY8931" s="6"/>
      <c r="BZ8931" s="6"/>
      <c r="CA8931" s="6"/>
      <c r="CB8931" s="6"/>
      <c r="CC8931" s="6"/>
      <c r="CD8931" s="6"/>
      <c r="CE8931" s="6"/>
      <c r="CF8931" s="6"/>
      <c r="CG8931" s="6"/>
      <c r="CH8931" s="6"/>
    </row>
    <row r="8932" ht="15.15" hidden="1" spans="1:86">
      <c r="A8932" s="4">
        <v>44162.7880439815</v>
      </c>
      <c r="B8932" s="6" t="s">
        <v>15</v>
      </c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 t="s">
        <v>20927</v>
      </c>
      <c r="AF8932" s="7">
        <v>89119524237</v>
      </c>
      <c r="AG8932" s="6" t="s">
        <v>20928</v>
      </c>
      <c r="AH8932" s="6" t="s">
        <v>20929</v>
      </c>
      <c r="AI8932" s="6" t="s">
        <v>15962</v>
      </c>
      <c r="AJ8932" s="7">
        <v>105</v>
      </c>
      <c r="AK8932" s="6" t="s">
        <v>20930</v>
      </c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  <c r="AV8932" s="6"/>
      <c r="AW8932" s="6"/>
      <c r="AX8932" s="6"/>
      <c r="AY8932" s="6"/>
      <c r="AZ8932" s="6"/>
      <c r="BA8932" s="6"/>
      <c r="BB8932" s="6"/>
      <c r="BC8932" s="6"/>
      <c r="BD8932" s="6"/>
      <c r="BE8932" s="6"/>
      <c r="BF8932" s="6"/>
      <c r="BG8932" s="6"/>
      <c r="BH8932" s="6"/>
      <c r="BI8932" s="6"/>
      <c r="BJ8932" s="6"/>
      <c r="BK8932" s="6"/>
      <c r="BL8932" s="6"/>
      <c r="BM8932" s="6"/>
      <c r="BN8932" s="6"/>
      <c r="BO8932" s="6"/>
      <c r="BP8932" s="6"/>
      <c r="BQ8932" s="6"/>
      <c r="BR8932" s="6"/>
      <c r="BS8932" s="6"/>
      <c r="BT8932" s="6"/>
      <c r="BU8932" s="6"/>
      <c r="BV8932" s="6"/>
      <c r="BW8932" s="6"/>
      <c r="BX8932" s="6"/>
      <c r="BY8932" s="6"/>
      <c r="BZ8932" s="6"/>
      <c r="CA8932" s="6"/>
      <c r="CB8932" s="6"/>
      <c r="CC8932" s="6"/>
      <c r="CD8932" s="6"/>
      <c r="CE8932" s="6"/>
      <c r="CF8932" s="6"/>
      <c r="CG8932" s="6"/>
      <c r="CH8932" s="6"/>
    </row>
    <row r="8933" ht="15.15" hidden="1" spans="1:86">
      <c r="A8933" s="4">
        <v>44162.7930439815</v>
      </c>
      <c r="B8933" s="6" t="s">
        <v>15</v>
      </c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 t="s">
        <v>20927</v>
      </c>
      <c r="AF8933" s="7">
        <v>89119524237</v>
      </c>
      <c r="AG8933" s="6" t="s">
        <v>20928</v>
      </c>
      <c r="AH8933" s="6" t="s">
        <v>20929</v>
      </c>
      <c r="AI8933" s="6" t="s">
        <v>9682</v>
      </c>
      <c r="AJ8933" s="7">
        <v>101</v>
      </c>
      <c r="AK8933" s="6" t="s">
        <v>20930</v>
      </c>
      <c r="AL8933" s="6"/>
      <c r="AM8933" s="6"/>
      <c r="AN8933" s="6"/>
      <c r="AO8933" s="6"/>
      <c r="AP8933" s="6"/>
      <c r="AQ8933" s="6"/>
      <c r="AR8933" s="6"/>
      <c r="AS8933" s="6"/>
      <c r="AT8933" s="6"/>
      <c r="AU8933" s="6"/>
      <c r="AV8933" s="6"/>
      <c r="AW8933" s="6"/>
      <c r="AX8933" s="6"/>
      <c r="AY8933" s="6"/>
      <c r="AZ8933" s="6"/>
      <c r="BA8933" s="6"/>
      <c r="BB8933" s="6"/>
      <c r="BC8933" s="6"/>
      <c r="BD8933" s="6"/>
      <c r="BE8933" s="6"/>
      <c r="BF8933" s="6"/>
      <c r="BG8933" s="6"/>
      <c r="BH8933" s="6"/>
      <c r="BI8933" s="6"/>
      <c r="BJ8933" s="6"/>
      <c r="BK8933" s="6"/>
      <c r="BL8933" s="6"/>
      <c r="BM8933" s="6"/>
      <c r="BN8933" s="6"/>
      <c r="BO8933" s="6"/>
      <c r="BP8933" s="6"/>
      <c r="BQ8933" s="6"/>
      <c r="BR8933" s="6"/>
      <c r="BS8933" s="6"/>
      <c r="BT8933" s="6"/>
      <c r="BU8933" s="6"/>
      <c r="BV8933" s="6"/>
      <c r="BW8933" s="6"/>
      <c r="BX8933" s="6"/>
      <c r="BY8933" s="6"/>
      <c r="BZ8933" s="6"/>
      <c r="CA8933" s="6"/>
      <c r="CB8933" s="6"/>
      <c r="CC8933" s="6"/>
      <c r="CD8933" s="6"/>
      <c r="CE8933" s="6"/>
      <c r="CF8933" s="6"/>
      <c r="CG8933" s="6"/>
      <c r="CH8933" s="6"/>
    </row>
    <row r="8934" ht="15.15" hidden="1" spans="1:86">
      <c r="A8934" s="4">
        <v>44162.8541087963</v>
      </c>
      <c r="B8934" s="5" t="s">
        <v>65</v>
      </c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 t="s">
        <v>16718</v>
      </c>
      <c r="R8934" s="6" t="s">
        <v>20931</v>
      </c>
      <c r="S8934" s="6" t="s">
        <v>17438</v>
      </c>
      <c r="T8934" s="6" t="s">
        <v>20932</v>
      </c>
      <c r="U8934" s="6" t="s">
        <v>414</v>
      </c>
      <c r="V8934" s="7">
        <v>103</v>
      </c>
      <c r="W8934" s="8">
        <v>44144</v>
      </c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  <c r="AV8934" s="6"/>
      <c r="AW8934" s="6"/>
      <c r="AX8934" s="6"/>
      <c r="AY8934" s="6"/>
      <c r="AZ8934" s="6"/>
      <c r="BA8934" s="6"/>
      <c r="BB8934" s="6"/>
      <c r="BC8934" s="6"/>
      <c r="BD8934" s="6"/>
      <c r="BE8934" s="6"/>
      <c r="BF8934" s="6"/>
      <c r="BG8934" s="6"/>
      <c r="BH8934" s="6"/>
      <c r="BI8934" s="6"/>
      <c r="BJ8934" s="6"/>
      <c r="BK8934" s="6"/>
      <c r="BL8934" s="6"/>
      <c r="BM8934" s="6"/>
      <c r="BN8934" s="6"/>
      <c r="BO8934" s="6"/>
      <c r="BP8934" s="6"/>
      <c r="BQ8934" s="6"/>
      <c r="BR8934" s="6"/>
      <c r="BS8934" s="6"/>
      <c r="BT8934" s="6"/>
      <c r="BU8934" s="6"/>
      <c r="BV8934" s="6"/>
      <c r="BW8934" s="6"/>
      <c r="BX8934" s="6"/>
      <c r="BY8934" s="6"/>
      <c r="BZ8934" s="6"/>
      <c r="CA8934" s="6"/>
      <c r="CB8934" s="6"/>
      <c r="CC8934" s="6"/>
      <c r="CD8934" s="6"/>
      <c r="CE8934" s="6"/>
      <c r="CF8934" s="6"/>
      <c r="CG8934" s="6"/>
      <c r="CH8934" s="6"/>
    </row>
    <row r="8935" ht="15.15" hidden="1" spans="1:86">
      <c r="A8935" s="4">
        <v>44162.8558449074</v>
      </c>
      <c r="B8935" s="5" t="s">
        <v>27</v>
      </c>
      <c r="C8935" s="6"/>
      <c r="D8935" s="6"/>
      <c r="E8935" s="6"/>
      <c r="F8935" s="6"/>
      <c r="G8935" s="6"/>
      <c r="H8935" s="6"/>
      <c r="I8935" s="6"/>
      <c r="J8935" s="6" t="s">
        <v>20933</v>
      </c>
      <c r="K8935" s="7">
        <v>9219550319</v>
      </c>
      <c r="L8935" s="6"/>
      <c r="M8935" s="6" t="s">
        <v>20934</v>
      </c>
      <c r="N8935" s="6" t="s">
        <v>5305</v>
      </c>
      <c r="O8935" s="6" t="s">
        <v>46</v>
      </c>
      <c r="P8935" s="8">
        <v>44144</v>
      </c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  <c r="AU8935" s="6"/>
      <c r="AV8935" s="6"/>
      <c r="AW8935" s="6"/>
      <c r="AX8935" s="6"/>
      <c r="AY8935" s="6"/>
      <c r="AZ8935" s="6"/>
      <c r="BA8935" s="6"/>
      <c r="BB8935" s="6"/>
      <c r="BC8935" s="6"/>
      <c r="BD8935" s="6"/>
      <c r="BE8935" s="6"/>
      <c r="BF8935" s="6"/>
      <c r="BG8935" s="6"/>
      <c r="BH8935" s="6"/>
      <c r="BI8935" s="6"/>
      <c r="BJ8935" s="6"/>
      <c r="BK8935" s="6"/>
      <c r="BL8935" s="6"/>
      <c r="BM8935" s="6"/>
      <c r="BN8935" s="6"/>
      <c r="BO8935" s="6"/>
      <c r="BP8935" s="6"/>
      <c r="BQ8935" s="6"/>
      <c r="BR8935" s="6"/>
      <c r="BS8935" s="6"/>
      <c r="BT8935" s="6"/>
      <c r="BU8935" s="6"/>
      <c r="BV8935" s="6"/>
      <c r="BW8935" s="6"/>
      <c r="BX8935" s="6"/>
      <c r="BY8935" s="6"/>
      <c r="BZ8935" s="6"/>
      <c r="CA8935" s="6"/>
      <c r="CB8935" s="6"/>
      <c r="CC8935" s="6"/>
      <c r="CD8935" s="6"/>
      <c r="CE8935" s="6"/>
      <c r="CF8935" s="6"/>
      <c r="CG8935" s="6"/>
      <c r="CH8935" s="6"/>
    </row>
    <row r="8936" ht="15.15" hidden="1" spans="1:86">
      <c r="A8936" s="4">
        <v>44162.8576157407</v>
      </c>
      <c r="B8936" s="5" t="s">
        <v>27</v>
      </c>
      <c r="C8936" s="6"/>
      <c r="D8936" s="6"/>
      <c r="E8936" s="6"/>
      <c r="F8936" s="6"/>
      <c r="G8936" s="6"/>
      <c r="H8936" s="6"/>
      <c r="I8936" s="6"/>
      <c r="J8936" s="6" t="s">
        <v>20935</v>
      </c>
      <c r="K8936" s="7">
        <v>89213990755</v>
      </c>
      <c r="L8936" s="6"/>
      <c r="M8936" s="6" t="s">
        <v>20936</v>
      </c>
      <c r="N8936" s="6" t="s">
        <v>20937</v>
      </c>
      <c r="O8936" s="7">
        <v>101</v>
      </c>
      <c r="P8936" s="8">
        <v>44144</v>
      </c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  <c r="AV8936" s="6"/>
      <c r="AW8936" s="6"/>
      <c r="AX8936" s="6"/>
      <c r="AY8936" s="6"/>
      <c r="AZ8936" s="6"/>
      <c r="BA8936" s="6"/>
      <c r="BB8936" s="6"/>
      <c r="BC8936" s="6"/>
      <c r="BD8936" s="6"/>
      <c r="BE8936" s="6"/>
      <c r="BF8936" s="6"/>
      <c r="BG8936" s="6"/>
      <c r="BH8936" s="6"/>
      <c r="BI8936" s="6"/>
      <c r="BJ8936" s="6"/>
      <c r="BK8936" s="6"/>
      <c r="BL8936" s="6"/>
      <c r="BM8936" s="6"/>
      <c r="BN8936" s="6"/>
      <c r="BO8936" s="6"/>
      <c r="BP8936" s="6"/>
      <c r="BQ8936" s="6"/>
      <c r="BR8936" s="6"/>
      <c r="BS8936" s="6"/>
      <c r="BT8936" s="6"/>
      <c r="BU8936" s="6"/>
      <c r="BV8936" s="6"/>
      <c r="BW8936" s="6"/>
      <c r="BX8936" s="6"/>
      <c r="BY8936" s="6"/>
      <c r="BZ8936" s="6"/>
      <c r="CA8936" s="6"/>
      <c r="CB8936" s="6"/>
      <c r="CC8936" s="6"/>
      <c r="CD8936" s="6"/>
      <c r="CE8936" s="6"/>
      <c r="CF8936" s="6"/>
      <c r="CG8936" s="6"/>
      <c r="CH8936" s="6"/>
    </row>
    <row r="8937" ht="15.15" hidden="1" spans="1:86">
      <c r="A8937" s="4">
        <v>44162.8589236111</v>
      </c>
      <c r="B8937" s="5" t="s">
        <v>27</v>
      </c>
      <c r="C8937" s="6"/>
      <c r="D8937" s="6"/>
      <c r="E8937" s="6"/>
      <c r="F8937" s="6"/>
      <c r="G8937" s="6"/>
      <c r="H8937" s="6"/>
      <c r="I8937" s="6"/>
      <c r="J8937" s="6" t="s">
        <v>20938</v>
      </c>
      <c r="K8937" s="6">
        <v>79095772311</v>
      </c>
      <c r="L8937" s="6"/>
      <c r="M8937" s="6" t="s">
        <v>20939</v>
      </c>
      <c r="N8937" s="6" t="s">
        <v>5305</v>
      </c>
      <c r="O8937" s="7">
        <v>101</v>
      </c>
      <c r="P8937" s="8">
        <v>44144</v>
      </c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  <c r="AU8937" s="6"/>
      <c r="AV8937" s="6"/>
      <c r="AW8937" s="6"/>
      <c r="AX8937" s="6"/>
      <c r="AY8937" s="6"/>
      <c r="AZ8937" s="6"/>
      <c r="BA8937" s="6"/>
      <c r="BB8937" s="6"/>
      <c r="BC8937" s="6"/>
      <c r="BD8937" s="6"/>
      <c r="BE8937" s="6"/>
      <c r="BF8937" s="6"/>
      <c r="BG8937" s="6"/>
      <c r="BH8937" s="6"/>
      <c r="BI8937" s="6"/>
      <c r="BJ8937" s="6"/>
      <c r="BK8937" s="6"/>
      <c r="BL8937" s="6"/>
      <c r="BM8937" s="6"/>
      <c r="BN8937" s="6"/>
      <c r="BO8937" s="6"/>
      <c r="BP8937" s="6"/>
      <c r="BQ8937" s="6"/>
      <c r="BR8937" s="6"/>
      <c r="BS8937" s="6"/>
      <c r="BT8937" s="6"/>
      <c r="BU8937" s="6"/>
      <c r="BV8937" s="6"/>
      <c r="BW8937" s="6"/>
      <c r="BX8937" s="6"/>
      <c r="BY8937" s="6"/>
      <c r="BZ8937" s="6"/>
      <c r="CA8937" s="6"/>
      <c r="CB8937" s="6"/>
      <c r="CC8937" s="6"/>
      <c r="CD8937" s="6"/>
      <c r="CE8937" s="6"/>
      <c r="CF8937" s="6"/>
      <c r="CG8937" s="6"/>
      <c r="CH8937" s="6"/>
    </row>
    <row r="8938" ht="15.15" hidden="1" spans="1:86">
      <c r="A8938" s="4">
        <v>44162.9754282407</v>
      </c>
      <c r="B8938" s="6" t="s">
        <v>80</v>
      </c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  <c r="AV8938" s="6"/>
      <c r="AW8938" s="6"/>
      <c r="AX8938" s="6"/>
      <c r="AY8938" s="6"/>
      <c r="AZ8938" s="6"/>
      <c r="BA8938" s="6"/>
      <c r="BB8938" s="6"/>
      <c r="BC8938" s="6"/>
      <c r="BD8938" s="6"/>
      <c r="BE8938" s="6"/>
      <c r="BF8938" s="6"/>
      <c r="BG8938" s="6" t="s">
        <v>20940</v>
      </c>
      <c r="BH8938" s="6">
        <v>79213001141</v>
      </c>
      <c r="BI8938" s="6" t="s">
        <v>20941</v>
      </c>
      <c r="BJ8938" s="6" t="s">
        <v>20942</v>
      </c>
      <c r="BK8938" s="6" t="s">
        <v>20943</v>
      </c>
      <c r="BL8938" s="6" t="s">
        <v>20673</v>
      </c>
      <c r="BM8938" s="7">
        <v>156</v>
      </c>
      <c r="BN8938" s="6" t="s">
        <v>74</v>
      </c>
      <c r="BO8938" s="6"/>
      <c r="BP8938" s="6"/>
      <c r="BQ8938" s="6"/>
      <c r="BR8938" s="6"/>
      <c r="BS8938" s="6"/>
      <c r="BT8938" s="6"/>
      <c r="BU8938" s="6"/>
      <c r="BV8938" s="6"/>
      <c r="BW8938" s="6"/>
      <c r="BX8938" s="6"/>
      <c r="BY8938" s="6"/>
      <c r="BZ8938" s="6"/>
      <c r="CA8938" s="6"/>
      <c r="CB8938" s="6"/>
      <c r="CC8938" s="6"/>
      <c r="CD8938" s="6"/>
      <c r="CE8938" s="6"/>
      <c r="CF8938" s="6"/>
      <c r="CG8938" s="6"/>
      <c r="CH8938" s="6"/>
    </row>
    <row r="8939" ht="15.15" hidden="1" spans="1:86">
      <c r="A8939" s="4">
        <v>44162.9769444444</v>
      </c>
      <c r="B8939" s="6" t="s">
        <v>15</v>
      </c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 t="s">
        <v>20940</v>
      </c>
      <c r="AF8939" s="6">
        <v>7913001141</v>
      </c>
      <c r="AG8939" s="6" t="s">
        <v>20944</v>
      </c>
      <c r="AH8939" s="6" t="s">
        <v>20943</v>
      </c>
      <c r="AI8939" s="6" t="s">
        <v>20945</v>
      </c>
      <c r="AJ8939" s="6" t="s">
        <v>20945</v>
      </c>
      <c r="AK8939" s="6" t="s">
        <v>74</v>
      </c>
      <c r="AL8939" s="6"/>
      <c r="AM8939" s="6"/>
      <c r="AN8939" s="6"/>
      <c r="AO8939" s="6"/>
      <c r="AP8939" s="6"/>
      <c r="AQ8939" s="6"/>
      <c r="AR8939" s="6"/>
      <c r="AS8939" s="6"/>
      <c r="AT8939" s="6"/>
      <c r="AU8939" s="6"/>
      <c r="AV8939" s="6"/>
      <c r="AW8939" s="6"/>
      <c r="AX8939" s="6"/>
      <c r="AY8939" s="6"/>
      <c r="AZ8939" s="6"/>
      <c r="BA8939" s="6"/>
      <c r="BB8939" s="6"/>
      <c r="BC8939" s="6"/>
      <c r="BD8939" s="6"/>
      <c r="BE8939" s="6"/>
      <c r="BF8939" s="6"/>
      <c r="BG8939" s="6"/>
      <c r="BH8939" s="6"/>
      <c r="BI8939" s="6"/>
      <c r="BJ8939" s="6"/>
      <c r="BK8939" s="6"/>
      <c r="BL8939" s="6"/>
      <c r="BM8939" s="6"/>
      <c r="BN8939" s="6"/>
      <c r="BO8939" s="6"/>
      <c r="BP8939" s="6"/>
      <c r="BQ8939" s="6"/>
      <c r="BR8939" s="6"/>
      <c r="BS8939" s="6"/>
      <c r="BT8939" s="6"/>
      <c r="BU8939" s="6"/>
      <c r="BV8939" s="6"/>
      <c r="BW8939" s="6"/>
      <c r="BX8939" s="6"/>
      <c r="BY8939" s="6"/>
      <c r="BZ8939" s="6"/>
      <c r="CA8939" s="6"/>
      <c r="CB8939" s="6"/>
      <c r="CC8939" s="6"/>
      <c r="CD8939" s="6"/>
      <c r="CE8939" s="6"/>
      <c r="CF8939" s="6"/>
      <c r="CG8939" s="6"/>
      <c r="CH8939" s="6"/>
    </row>
    <row r="8940" ht="15.15" hidden="1" spans="1:86">
      <c r="A8940" s="4">
        <v>44163.0335648148</v>
      </c>
      <c r="B8940" s="5" t="s">
        <v>27</v>
      </c>
      <c r="C8940" s="6"/>
      <c r="D8940" s="6"/>
      <c r="E8940" s="6"/>
      <c r="F8940" s="6"/>
      <c r="G8940" s="6"/>
      <c r="H8940" s="6"/>
      <c r="I8940" s="6"/>
      <c r="J8940" s="6" t="s">
        <v>7565</v>
      </c>
      <c r="K8940" s="6">
        <v>79219380068</v>
      </c>
      <c r="L8940" s="6"/>
      <c r="M8940" s="6" t="s">
        <v>20946</v>
      </c>
      <c r="N8940" s="6" t="s">
        <v>5305</v>
      </c>
      <c r="O8940" s="7">
        <v>101</v>
      </c>
      <c r="P8940" s="8">
        <v>44144</v>
      </c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  <c r="AU8940" s="6"/>
      <c r="AV8940" s="6"/>
      <c r="AW8940" s="6"/>
      <c r="AX8940" s="6"/>
      <c r="AY8940" s="6"/>
      <c r="AZ8940" s="6"/>
      <c r="BA8940" s="6"/>
      <c r="BB8940" s="6"/>
      <c r="BC8940" s="6"/>
      <c r="BD8940" s="6"/>
      <c r="BE8940" s="6"/>
      <c r="BF8940" s="6"/>
      <c r="BG8940" s="6"/>
      <c r="BH8940" s="6"/>
      <c r="BI8940" s="6"/>
      <c r="BJ8940" s="6"/>
      <c r="BK8940" s="6"/>
      <c r="BL8940" s="6"/>
      <c r="BM8940" s="6"/>
      <c r="BN8940" s="6"/>
      <c r="BO8940" s="6"/>
      <c r="BP8940" s="6"/>
      <c r="BQ8940" s="6"/>
      <c r="BR8940" s="6"/>
      <c r="BS8940" s="6"/>
      <c r="BT8940" s="6"/>
      <c r="BU8940" s="6"/>
      <c r="BV8940" s="6"/>
      <c r="BW8940" s="6"/>
      <c r="BX8940" s="6"/>
      <c r="BY8940" s="6"/>
      <c r="BZ8940" s="6"/>
      <c r="CA8940" s="6"/>
      <c r="CB8940" s="6"/>
      <c r="CC8940" s="6"/>
      <c r="CD8940" s="6"/>
      <c r="CE8940" s="6"/>
      <c r="CF8940" s="6"/>
      <c r="CG8940" s="6"/>
      <c r="CH8940" s="6"/>
    </row>
    <row r="8941" ht="15.15" hidden="1" spans="1:86">
      <c r="A8941" s="4">
        <v>44163.4082986111</v>
      </c>
      <c r="B8941" s="6" t="s">
        <v>15</v>
      </c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 t="s">
        <v>20947</v>
      </c>
      <c r="AF8941" s="7">
        <v>89602751381</v>
      </c>
      <c r="AG8941" s="6" t="s">
        <v>20948</v>
      </c>
      <c r="AH8941" s="6" t="s">
        <v>20949</v>
      </c>
      <c r="AI8941" s="6" t="s">
        <v>20950</v>
      </c>
      <c r="AJ8941" s="7">
        <v>1</v>
      </c>
      <c r="AK8941" s="6" t="s">
        <v>26</v>
      </c>
      <c r="AL8941" s="6"/>
      <c r="AM8941" s="6"/>
      <c r="AN8941" s="6"/>
      <c r="AO8941" s="6"/>
      <c r="AP8941" s="6"/>
      <c r="AQ8941" s="6"/>
      <c r="AR8941" s="6"/>
      <c r="AS8941" s="6"/>
      <c r="AT8941" s="6"/>
      <c r="AU8941" s="6"/>
      <c r="AV8941" s="6"/>
      <c r="AW8941" s="6"/>
      <c r="AX8941" s="6"/>
      <c r="AY8941" s="6"/>
      <c r="AZ8941" s="6"/>
      <c r="BA8941" s="6"/>
      <c r="BB8941" s="6"/>
      <c r="BC8941" s="6"/>
      <c r="BD8941" s="6"/>
      <c r="BE8941" s="6"/>
      <c r="BF8941" s="6"/>
      <c r="BG8941" s="6"/>
      <c r="BH8941" s="6"/>
      <c r="BI8941" s="6"/>
      <c r="BJ8941" s="6"/>
      <c r="BK8941" s="6"/>
      <c r="BL8941" s="6"/>
      <c r="BM8941" s="6"/>
      <c r="BN8941" s="6"/>
      <c r="BO8941" s="6"/>
      <c r="BP8941" s="6"/>
      <c r="BQ8941" s="6"/>
      <c r="BR8941" s="6"/>
      <c r="BS8941" s="6"/>
      <c r="BT8941" s="6"/>
      <c r="BU8941" s="6"/>
      <c r="BV8941" s="6"/>
      <c r="BW8941" s="6"/>
      <c r="BX8941" s="6"/>
      <c r="BY8941" s="6"/>
      <c r="BZ8941" s="6"/>
      <c r="CA8941" s="6"/>
      <c r="CB8941" s="6"/>
      <c r="CC8941" s="6"/>
      <c r="CD8941" s="6"/>
      <c r="CE8941" s="6"/>
      <c r="CF8941" s="6"/>
      <c r="CG8941" s="6"/>
      <c r="CH8941" s="6"/>
    </row>
    <row r="8942" ht="15.15" hidden="1" spans="1:86">
      <c r="A8942" s="4">
        <v>44163.5090277778</v>
      </c>
      <c r="B8942" s="6" t="s">
        <v>15</v>
      </c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 t="s">
        <v>20951</v>
      </c>
      <c r="AF8942" s="7">
        <v>9119472705</v>
      </c>
      <c r="AG8942" s="6" t="s">
        <v>20952</v>
      </c>
      <c r="AH8942" s="6" t="s">
        <v>20953</v>
      </c>
      <c r="AI8942" s="6" t="s">
        <v>3504</v>
      </c>
      <c r="AJ8942" s="7">
        <v>102</v>
      </c>
      <c r="AK8942" s="6" t="s">
        <v>20</v>
      </c>
      <c r="AL8942" s="6"/>
      <c r="AM8942" s="6"/>
      <c r="AN8942" s="6"/>
      <c r="AO8942" s="6"/>
      <c r="AP8942" s="6"/>
      <c r="AQ8942" s="6"/>
      <c r="AR8942" s="6"/>
      <c r="AS8942" s="6"/>
      <c r="AT8942" s="6"/>
      <c r="AU8942" s="6"/>
      <c r="AV8942" s="6"/>
      <c r="AW8942" s="6"/>
      <c r="AX8942" s="6"/>
      <c r="AY8942" s="6"/>
      <c r="AZ8942" s="6"/>
      <c r="BA8942" s="6"/>
      <c r="BB8942" s="6"/>
      <c r="BC8942" s="6"/>
      <c r="BD8942" s="6"/>
      <c r="BE8942" s="6"/>
      <c r="BF8942" s="6"/>
      <c r="BG8942" s="6"/>
      <c r="BH8942" s="6"/>
      <c r="BI8942" s="6"/>
      <c r="BJ8942" s="6"/>
      <c r="BK8942" s="6"/>
      <c r="BL8942" s="6"/>
      <c r="BM8942" s="6"/>
      <c r="BN8942" s="6"/>
      <c r="BO8942" s="6"/>
      <c r="BP8942" s="6"/>
      <c r="BQ8942" s="6"/>
      <c r="BR8942" s="6"/>
      <c r="BS8942" s="6"/>
      <c r="BT8942" s="6"/>
      <c r="BU8942" s="6"/>
      <c r="BV8942" s="6"/>
      <c r="BW8942" s="6"/>
      <c r="BX8942" s="6"/>
      <c r="BY8942" s="6"/>
      <c r="BZ8942" s="6"/>
      <c r="CA8942" s="6"/>
      <c r="CB8942" s="6"/>
      <c r="CC8942" s="6"/>
      <c r="CD8942" s="6"/>
      <c r="CE8942" s="6"/>
      <c r="CF8942" s="6"/>
      <c r="CG8942" s="6"/>
      <c r="CH8942" s="6"/>
    </row>
    <row r="8943" ht="15.15" hidden="1" spans="1:86">
      <c r="A8943" s="4">
        <v>44163.5816782407</v>
      </c>
      <c r="B8943" s="6" t="s">
        <v>365</v>
      </c>
      <c r="C8943" s="6" t="s">
        <v>20954</v>
      </c>
      <c r="D8943" s="6">
        <v>79817441670</v>
      </c>
      <c r="E8943" s="6" t="s">
        <v>20955</v>
      </c>
      <c r="F8943" s="6" t="s">
        <v>20956</v>
      </c>
      <c r="G8943" s="6" t="s">
        <v>369</v>
      </c>
      <c r="H8943" s="7">
        <v>406</v>
      </c>
      <c r="I8943" s="8">
        <v>44163</v>
      </c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  <c r="AU8943" s="6"/>
      <c r="AV8943" s="6"/>
      <c r="AW8943" s="6"/>
      <c r="AX8943" s="6"/>
      <c r="AY8943" s="6"/>
      <c r="AZ8943" s="6"/>
      <c r="BA8943" s="6"/>
      <c r="BB8943" s="6"/>
      <c r="BC8943" s="6"/>
      <c r="BD8943" s="6"/>
      <c r="BE8943" s="6"/>
      <c r="BF8943" s="6"/>
      <c r="BG8943" s="6"/>
      <c r="BH8943" s="6"/>
      <c r="BI8943" s="6"/>
      <c r="BJ8943" s="6"/>
      <c r="BK8943" s="6"/>
      <c r="BL8943" s="6"/>
      <c r="BM8943" s="6"/>
      <c r="BN8943" s="6"/>
      <c r="BO8943" s="6"/>
      <c r="BP8943" s="6"/>
      <c r="BQ8943" s="6"/>
      <c r="BR8943" s="6"/>
      <c r="BS8943" s="6"/>
      <c r="BT8943" s="6"/>
      <c r="BU8943" s="6"/>
      <c r="BV8943" s="6"/>
      <c r="BW8943" s="6"/>
      <c r="BX8943" s="6"/>
      <c r="BY8943" s="6"/>
      <c r="BZ8943" s="6"/>
      <c r="CA8943" s="6"/>
      <c r="CB8943" s="6"/>
      <c r="CC8943" s="6"/>
      <c r="CD8943" s="6"/>
      <c r="CE8943" s="6"/>
      <c r="CF8943" s="6"/>
      <c r="CG8943" s="6"/>
      <c r="CH8943" s="6"/>
    </row>
    <row r="8944" ht="15.15" hidden="1" spans="1:86">
      <c r="A8944" s="4">
        <v>44163.615775463</v>
      </c>
      <c r="B8944" s="5" t="s">
        <v>169</v>
      </c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 t="s">
        <v>18360</v>
      </c>
      <c r="Y8944" s="6">
        <v>79618100786</v>
      </c>
      <c r="Z8944" s="6" t="s">
        <v>18361</v>
      </c>
      <c r="AA8944" s="6" t="s">
        <v>20957</v>
      </c>
      <c r="AB8944" s="6" t="s">
        <v>12716</v>
      </c>
      <c r="AC8944" s="7">
        <v>105</v>
      </c>
      <c r="AD8944" s="8">
        <v>44163</v>
      </c>
      <c r="AE8944" s="6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  <c r="AU8944" s="6"/>
      <c r="AV8944" s="6"/>
      <c r="AW8944" s="6"/>
      <c r="AX8944" s="6"/>
      <c r="AY8944" s="6"/>
      <c r="AZ8944" s="6"/>
      <c r="BA8944" s="6"/>
      <c r="BB8944" s="6"/>
      <c r="BC8944" s="6"/>
      <c r="BD8944" s="6"/>
      <c r="BE8944" s="6"/>
      <c r="BF8944" s="6"/>
      <c r="BG8944" s="6"/>
      <c r="BH8944" s="6"/>
      <c r="BI8944" s="6"/>
      <c r="BJ8944" s="6"/>
      <c r="BK8944" s="6"/>
      <c r="BL8944" s="6"/>
      <c r="BM8944" s="6"/>
      <c r="BN8944" s="6"/>
      <c r="BO8944" s="6"/>
      <c r="BP8944" s="6"/>
      <c r="BQ8944" s="6"/>
      <c r="BR8944" s="6"/>
      <c r="BS8944" s="6"/>
      <c r="BT8944" s="6"/>
      <c r="BU8944" s="6"/>
      <c r="BV8944" s="6"/>
      <c r="BW8944" s="6"/>
      <c r="BX8944" s="6"/>
      <c r="BY8944" s="6"/>
      <c r="BZ8944" s="6"/>
      <c r="CA8944" s="6"/>
      <c r="CB8944" s="6"/>
      <c r="CC8944" s="6"/>
      <c r="CD8944" s="6"/>
      <c r="CE8944" s="6"/>
      <c r="CF8944" s="6"/>
      <c r="CG8944" s="6"/>
      <c r="CH8944" s="6"/>
    </row>
    <row r="8945" ht="15.15" hidden="1" spans="1:86">
      <c r="A8945" s="4">
        <v>44163.6800694444</v>
      </c>
      <c r="B8945" s="6" t="s">
        <v>80</v>
      </c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  <c r="AU8945" s="6"/>
      <c r="AV8945" s="6"/>
      <c r="AW8945" s="6"/>
      <c r="AX8945" s="6"/>
      <c r="AY8945" s="6"/>
      <c r="AZ8945" s="6"/>
      <c r="BA8945" s="6"/>
      <c r="BB8945" s="6"/>
      <c r="BC8945" s="6"/>
      <c r="BD8945" s="6"/>
      <c r="BE8945" s="6"/>
      <c r="BF8945" s="6"/>
      <c r="BG8945" s="6" t="s">
        <v>20958</v>
      </c>
      <c r="BH8945" s="6" t="s">
        <v>20959</v>
      </c>
      <c r="BI8945" s="6" t="s">
        <v>20960</v>
      </c>
      <c r="BJ8945" s="6" t="s">
        <v>20961</v>
      </c>
      <c r="BK8945" s="6" t="s">
        <v>20962</v>
      </c>
      <c r="BL8945" s="6" t="s">
        <v>18870</v>
      </c>
      <c r="BM8945" s="7">
        <v>1</v>
      </c>
      <c r="BN8945" s="6" t="s">
        <v>20</v>
      </c>
      <c r="BO8945" s="6"/>
      <c r="BP8945" s="6"/>
      <c r="BQ8945" s="6"/>
      <c r="BR8945" s="6"/>
      <c r="BS8945" s="6"/>
      <c r="BT8945" s="6"/>
      <c r="BU8945" s="6"/>
      <c r="BV8945" s="6"/>
      <c r="BW8945" s="6"/>
      <c r="BX8945" s="6"/>
      <c r="BY8945" s="6"/>
      <c r="BZ8945" s="6"/>
      <c r="CA8945" s="6"/>
      <c r="CB8945" s="6"/>
      <c r="CC8945" s="6"/>
      <c r="CD8945" s="6"/>
      <c r="CE8945" s="6"/>
      <c r="CF8945" s="6"/>
      <c r="CG8945" s="6"/>
      <c r="CH8945" s="6"/>
    </row>
    <row r="8946" ht="15.15" hidden="1" spans="1:86">
      <c r="A8946" s="4">
        <v>44163.8089236111</v>
      </c>
      <c r="B8946" s="5" t="s">
        <v>65</v>
      </c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 t="s">
        <v>20963</v>
      </c>
      <c r="R8946" s="6" t="s">
        <v>20964</v>
      </c>
      <c r="S8946" s="6" t="s">
        <v>20965</v>
      </c>
      <c r="T8946" s="6" t="s">
        <v>20966</v>
      </c>
      <c r="U8946" s="6" t="s">
        <v>4911</v>
      </c>
      <c r="V8946" s="7">
        <v>201</v>
      </c>
      <c r="W8946" s="8">
        <v>44163</v>
      </c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  <c r="AU8946" s="6"/>
      <c r="AV8946" s="6"/>
      <c r="AW8946" s="6"/>
      <c r="AX8946" s="6"/>
      <c r="AY8946" s="6"/>
      <c r="AZ8946" s="6"/>
      <c r="BA8946" s="6"/>
      <c r="BB8946" s="6"/>
      <c r="BC8946" s="6"/>
      <c r="BD8946" s="6"/>
      <c r="BE8946" s="6"/>
      <c r="BF8946" s="6"/>
      <c r="BG8946" s="6"/>
      <c r="BH8946" s="6"/>
      <c r="BI8946" s="6"/>
      <c r="BJ8946" s="6"/>
      <c r="BK8946" s="6"/>
      <c r="BL8946" s="6"/>
      <c r="BM8946" s="6"/>
      <c r="BN8946" s="6"/>
      <c r="BO8946" s="6"/>
      <c r="BP8946" s="6"/>
      <c r="BQ8946" s="6"/>
      <c r="BR8946" s="6"/>
      <c r="BS8946" s="6"/>
      <c r="BT8946" s="6"/>
      <c r="BU8946" s="6"/>
      <c r="BV8946" s="6"/>
      <c r="BW8946" s="6"/>
      <c r="BX8946" s="6"/>
      <c r="BY8946" s="6"/>
      <c r="BZ8946" s="6"/>
      <c r="CA8946" s="6"/>
      <c r="CB8946" s="6"/>
      <c r="CC8946" s="6"/>
      <c r="CD8946" s="6"/>
      <c r="CE8946" s="6"/>
      <c r="CF8946" s="6"/>
      <c r="CG8946" s="6"/>
      <c r="CH8946" s="6"/>
    </row>
    <row r="8947" ht="15.15" hidden="1" spans="1:86">
      <c r="A8947" s="4">
        <v>44163.8103356482</v>
      </c>
      <c r="B8947" s="5" t="s">
        <v>65</v>
      </c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 t="s">
        <v>20963</v>
      </c>
      <c r="R8947" s="6">
        <f>7981-715-89-55</f>
        <v>7122</v>
      </c>
      <c r="S8947" s="6" t="s">
        <v>20965</v>
      </c>
      <c r="T8947" s="6" t="s">
        <v>20967</v>
      </c>
      <c r="U8947" s="6" t="s">
        <v>4911</v>
      </c>
      <c r="V8947" s="7">
        <v>201</v>
      </c>
      <c r="W8947" s="8">
        <v>44163</v>
      </c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  <c r="AU8947" s="6"/>
      <c r="AV8947" s="6"/>
      <c r="AW8947" s="6"/>
      <c r="AX8947" s="6"/>
      <c r="AY8947" s="6"/>
      <c r="AZ8947" s="6"/>
      <c r="BA8947" s="6"/>
      <c r="BB8947" s="6"/>
      <c r="BC8947" s="6"/>
      <c r="BD8947" s="6"/>
      <c r="BE8947" s="6"/>
      <c r="BF8947" s="6"/>
      <c r="BG8947" s="6"/>
      <c r="BH8947" s="6"/>
      <c r="BI8947" s="6"/>
      <c r="BJ8947" s="6"/>
      <c r="BK8947" s="6"/>
      <c r="BL8947" s="6"/>
      <c r="BM8947" s="6"/>
      <c r="BN8947" s="6"/>
      <c r="BO8947" s="6"/>
      <c r="BP8947" s="6"/>
      <c r="BQ8947" s="6"/>
      <c r="BR8947" s="6"/>
      <c r="BS8947" s="6"/>
      <c r="BT8947" s="6"/>
      <c r="BU8947" s="6"/>
      <c r="BV8947" s="6"/>
      <c r="BW8947" s="6"/>
      <c r="BX8947" s="6"/>
      <c r="BY8947" s="6"/>
      <c r="BZ8947" s="6"/>
      <c r="CA8947" s="6"/>
      <c r="CB8947" s="6"/>
      <c r="CC8947" s="6"/>
      <c r="CD8947" s="6"/>
      <c r="CE8947" s="6"/>
      <c r="CF8947" s="6"/>
      <c r="CG8947" s="6"/>
      <c r="CH8947" s="6"/>
    </row>
    <row r="8948" ht="15.15" hidden="1" spans="1:86">
      <c r="A8948" s="4">
        <v>44163.8115162037</v>
      </c>
      <c r="B8948" s="5" t="s">
        <v>65</v>
      </c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 t="s">
        <v>20963</v>
      </c>
      <c r="R8948" s="6">
        <f>7981-715-89-55</f>
        <v>7122</v>
      </c>
      <c r="S8948" s="6" t="s">
        <v>20965</v>
      </c>
      <c r="T8948" s="6" t="s">
        <v>20967</v>
      </c>
      <c r="U8948" s="6" t="s">
        <v>1988</v>
      </c>
      <c r="V8948" s="6" t="s">
        <v>5809</v>
      </c>
      <c r="W8948" s="8">
        <v>44163</v>
      </c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  <c r="AU8948" s="6"/>
      <c r="AV8948" s="6"/>
      <c r="AW8948" s="6"/>
      <c r="AX8948" s="6"/>
      <c r="AY8948" s="6"/>
      <c r="AZ8948" s="6"/>
      <c r="BA8948" s="6"/>
      <c r="BB8948" s="6"/>
      <c r="BC8948" s="6"/>
      <c r="BD8948" s="6"/>
      <c r="BE8948" s="6"/>
      <c r="BF8948" s="6"/>
      <c r="BG8948" s="6"/>
      <c r="BH8948" s="6"/>
      <c r="BI8948" s="6"/>
      <c r="BJ8948" s="6"/>
      <c r="BK8948" s="6"/>
      <c r="BL8948" s="6"/>
      <c r="BM8948" s="6"/>
      <c r="BN8948" s="6"/>
      <c r="BO8948" s="6"/>
      <c r="BP8948" s="6"/>
      <c r="BQ8948" s="6"/>
      <c r="BR8948" s="6"/>
      <c r="BS8948" s="6"/>
      <c r="BT8948" s="6"/>
      <c r="BU8948" s="6"/>
      <c r="BV8948" s="6"/>
      <c r="BW8948" s="6"/>
      <c r="BX8948" s="6"/>
      <c r="BY8948" s="6"/>
      <c r="BZ8948" s="6"/>
      <c r="CA8948" s="6"/>
      <c r="CB8948" s="6"/>
      <c r="CC8948" s="6"/>
      <c r="CD8948" s="6"/>
      <c r="CE8948" s="6"/>
      <c r="CF8948" s="6"/>
      <c r="CG8948" s="6"/>
      <c r="CH8948" s="6"/>
    </row>
    <row r="8949" ht="15.15" hidden="1" spans="1:86">
      <c r="A8949" s="4">
        <v>44163.8451851852</v>
      </c>
      <c r="B8949" s="5" t="s">
        <v>65</v>
      </c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 t="s">
        <v>20968</v>
      </c>
      <c r="R8949" s="6">
        <v>79119375471</v>
      </c>
      <c r="S8949" s="6" t="s">
        <v>20969</v>
      </c>
      <c r="T8949" s="6" t="s">
        <v>20970</v>
      </c>
      <c r="U8949" s="6" t="s">
        <v>20971</v>
      </c>
      <c r="V8949" s="7">
        <v>302</v>
      </c>
      <c r="W8949" s="8">
        <v>44163</v>
      </c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  <c r="AU8949" s="6"/>
      <c r="AV8949" s="6"/>
      <c r="AW8949" s="6"/>
      <c r="AX8949" s="6"/>
      <c r="AY8949" s="6"/>
      <c r="AZ8949" s="6"/>
      <c r="BA8949" s="6"/>
      <c r="BB8949" s="6"/>
      <c r="BC8949" s="6"/>
      <c r="BD8949" s="6"/>
      <c r="BE8949" s="6"/>
      <c r="BF8949" s="6"/>
      <c r="BG8949" s="6"/>
      <c r="BH8949" s="6"/>
      <c r="BI8949" s="6"/>
      <c r="BJ8949" s="6"/>
      <c r="BK8949" s="6"/>
      <c r="BL8949" s="6"/>
      <c r="BM8949" s="6"/>
      <c r="BN8949" s="6"/>
      <c r="BO8949" s="6"/>
      <c r="BP8949" s="6"/>
      <c r="BQ8949" s="6"/>
      <c r="BR8949" s="6"/>
      <c r="BS8949" s="6"/>
      <c r="BT8949" s="6"/>
      <c r="BU8949" s="6"/>
      <c r="BV8949" s="6"/>
      <c r="BW8949" s="6"/>
      <c r="BX8949" s="6"/>
      <c r="BY8949" s="6"/>
      <c r="BZ8949" s="6"/>
      <c r="CA8949" s="6"/>
      <c r="CB8949" s="6"/>
      <c r="CC8949" s="6"/>
      <c r="CD8949" s="6"/>
      <c r="CE8949" s="6"/>
      <c r="CF8949" s="6"/>
      <c r="CG8949" s="6"/>
      <c r="CH8949" s="6"/>
    </row>
    <row r="8950" ht="15.15" hidden="1" spans="1:86">
      <c r="A8950" s="4">
        <v>44164.4694328704</v>
      </c>
      <c r="B8950" s="6" t="s">
        <v>15</v>
      </c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 t="s">
        <v>421</v>
      </c>
      <c r="AF8950" s="6">
        <v>79219400827</v>
      </c>
      <c r="AG8950" s="6" t="s">
        <v>422</v>
      </c>
      <c r="AH8950" s="6" t="s">
        <v>423</v>
      </c>
      <c r="AI8950" s="6" t="s">
        <v>226</v>
      </c>
      <c r="AJ8950" s="7">
        <v>107</v>
      </c>
      <c r="AK8950" s="6" t="s">
        <v>20</v>
      </c>
      <c r="AL8950" s="6"/>
      <c r="AM8950" s="6"/>
      <c r="AN8950" s="6"/>
      <c r="AO8950" s="6"/>
      <c r="AP8950" s="6"/>
      <c r="AQ8950" s="6"/>
      <c r="AR8950" s="6"/>
      <c r="AS8950" s="6"/>
      <c r="AT8950" s="6"/>
      <c r="AU8950" s="6"/>
      <c r="AV8950" s="6"/>
      <c r="AW8950" s="6"/>
      <c r="AX8950" s="6"/>
      <c r="AY8950" s="6"/>
      <c r="AZ8950" s="6"/>
      <c r="BA8950" s="6"/>
      <c r="BB8950" s="6"/>
      <c r="BC8950" s="6"/>
      <c r="BD8950" s="6"/>
      <c r="BE8950" s="6"/>
      <c r="BF8950" s="6"/>
      <c r="BG8950" s="6"/>
      <c r="BH8950" s="6"/>
      <c r="BI8950" s="6"/>
      <c r="BJ8950" s="6"/>
      <c r="BK8950" s="6"/>
      <c r="BL8950" s="6"/>
      <c r="BM8950" s="6"/>
      <c r="BN8950" s="6"/>
      <c r="BO8950" s="6"/>
      <c r="BP8950" s="6"/>
      <c r="BQ8950" s="6"/>
      <c r="BR8950" s="6"/>
      <c r="BS8950" s="6"/>
      <c r="BT8950" s="6"/>
      <c r="BU8950" s="6"/>
      <c r="BV8950" s="6"/>
      <c r="BW8950" s="6"/>
      <c r="BX8950" s="6"/>
      <c r="BY8950" s="6"/>
      <c r="BZ8950" s="6"/>
      <c r="CA8950" s="6"/>
      <c r="CB8950" s="6"/>
      <c r="CC8950" s="6"/>
      <c r="CD8950" s="6"/>
      <c r="CE8950" s="6"/>
      <c r="CF8950" s="6"/>
      <c r="CG8950" s="6"/>
      <c r="CH8950" s="6"/>
    </row>
    <row r="8951" ht="15.15" hidden="1" spans="1:86">
      <c r="A8951" s="4">
        <v>44164.6775578704</v>
      </c>
      <c r="B8951" s="6" t="s">
        <v>80</v>
      </c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  <c r="AP8951" s="6"/>
      <c r="AQ8951" s="6"/>
      <c r="AR8951" s="6"/>
      <c r="AS8951" s="6"/>
      <c r="AT8951" s="6"/>
      <c r="AU8951" s="6"/>
      <c r="AV8951" s="6"/>
      <c r="AW8951" s="6"/>
      <c r="AX8951" s="6"/>
      <c r="AY8951" s="6"/>
      <c r="AZ8951" s="6"/>
      <c r="BA8951" s="6"/>
      <c r="BB8951" s="6"/>
      <c r="BC8951" s="6"/>
      <c r="BD8951" s="6"/>
      <c r="BE8951" s="6"/>
      <c r="BF8951" s="6"/>
      <c r="BG8951" s="6" t="s">
        <v>20972</v>
      </c>
      <c r="BH8951" s="7">
        <v>89219378717</v>
      </c>
      <c r="BI8951" s="6" t="s">
        <v>20973</v>
      </c>
      <c r="BJ8951" s="6" t="s">
        <v>20974</v>
      </c>
      <c r="BK8951" s="6" t="s">
        <v>20975</v>
      </c>
      <c r="BL8951" s="6" t="s">
        <v>20976</v>
      </c>
      <c r="BM8951" s="7">
        <v>109</v>
      </c>
      <c r="BN8951" s="6" t="s">
        <v>26</v>
      </c>
      <c r="BO8951" s="6"/>
      <c r="BP8951" s="6"/>
      <c r="BQ8951" s="6"/>
      <c r="BR8951" s="6"/>
      <c r="BS8951" s="6"/>
      <c r="BT8951" s="6"/>
      <c r="BU8951" s="6"/>
      <c r="BV8951" s="6"/>
      <c r="BW8951" s="6"/>
      <c r="BX8951" s="6"/>
      <c r="BY8951" s="6"/>
      <c r="BZ8951" s="6"/>
      <c r="CA8951" s="6"/>
      <c r="CB8951" s="6"/>
      <c r="CC8951" s="6"/>
      <c r="CD8951" s="6"/>
      <c r="CE8951" s="6"/>
      <c r="CF8951" s="6"/>
      <c r="CG8951" s="6"/>
      <c r="CH8951" s="6"/>
    </row>
    <row r="8952" ht="15.15" hidden="1" spans="1:86">
      <c r="A8952" s="4">
        <v>44164.72375</v>
      </c>
      <c r="B8952" s="5" t="s">
        <v>27</v>
      </c>
      <c r="C8952" s="6"/>
      <c r="D8952" s="6"/>
      <c r="E8952" s="6"/>
      <c r="F8952" s="6"/>
      <c r="G8952" s="6"/>
      <c r="H8952" s="6"/>
      <c r="I8952" s="6"/>
      <c r="J8952" s="6" t="s">
        <v>2139</v>
      </c>
      <c r="K8952" s="7">
        <v>9215624046</v>
      </c>
      <c r="L8952" s="6" t="s">
        <v>2140</v>
      </c>
      <c r="M8952" s="6" t="s">
        <v>2141</v>
      </c>
      <c r="N8952" s="6" t="s">
        <v>2142</v>
      </c>
      <c r="O8952" s="7">
        <v>101</v>
      </c>
      <c r="P8952" s="8">
        <v>44142</v>
      </c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  <c r="AP8952" s="6"/>
      <c r="AQ8952" s="6"/>
      <c r="AR8952" s="6"/>
      <c r="AS8952" s="6"/>
      <c r="AT8952" s="6"/>
      <c r="AU8952" s="6"/>
      <c r="AV8952" s="6"/>
      <c r="AW8952" s="6"/>
      <c r="AX8952" s="6"/>
      <c r="AY8952" s="6"/>
      <c r="AZ8952" s="6"/>
      <c r="BA8952" s="6"/>
      <c r="BB8952" s="6"/>
      <c r="BC8952" s="6"/>
      <c r="BD8952" s="6"/>
      <c r="BE8952" s="6"/>
      <c r="BF8952" s="6"/>
      <c r="BG8952" s="6"/>
      <c r="BH8952" s="6"/>
      <c r="BI8952" s="6"/>
      <c r="BJ8952" s="6"/>
      <c r="BK8952" s="6"/>
      <c r="BL8952" s="6"/>
      <c r="BM8952" s="6"/>
      <c r="BN8952" s="6"/>
      <c r="BO8952" s="6"/>
      <c r="BP8952" s="6"/>
      <c r="BQ8952" s="6"/>
      <c r="BR8952" s="6"/>
      <c r="BS8952" s="6"/>
      <c r="BT8952" s="6"/>
      <c r="BU8952" s="6"/>
      <c r="BV8952" s="6"/>
      <c r="BW8952" s="6"/>
      <c r="BX8952" s="6"/>
      <c r="BY8952" s="6"/>
      <c r="BZ8952" s="6"/>
      <c r="CA8952" s="6"/>
      <c r="CB8952" s="6"/>
      <c r="CC8952" s="6"/>
      <c r="CD8952" s="6"/>
      <c r="CE8952" s="6"/>
      <c r="CF8952" s="6"/>
      <c r="CG8952" s="6"/>
      <c r="CH8952" s="6"/>
    </row>
    <row r="8953" ht="15.15" hidden="1" spans="1:86">
      <c r="A8953" s="4">
        <v>44164.7387615741</v>
      </c>
      <c r="B8953" s="6" t="s">
        <v>80</v>
      </c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  <c r="AP8953" s="6"/>
      <c r="AQ8953" s="6"/>
      <c r="AR8953" s="6"/>
      <c r="AS8953" s="6"/>
      <c r="AT8953" s="6"/>
      <c r="AU8953" s="6"/>
      <c r="AV8953" s="6"/>
      <c r="AW8953" s="6"/>
      <c r="AX8953" s="6"/>
      <c r="AY8953" s="6"/>
      <c r="AZ8953" s="6"/>
      <c r="BA8953" s="6"/>
      <c r="BB8953" s="6"/>
      <c r="BC8953" s="6"/>
      <c r="BD8953" s="6"/>
      <c r="BE8953" s="6"/>
      <c r="BF8953" s="6"/>
      <c r="BG8953" s="6" t="s">
        <v>20977</v>
      </c>
      <c r="BH8953" s="6">
        <v>79119288878</v>
      </c>
      <c r="BI8953" s="6" t="s">
        <v>20978</v>
      </c>
      <c r="BJ8953" s="6" t="s">
        <v>20979</v>
      </c>
      <c r="BK8953" s="6" t="s">
        <v>20980</v>
      </c>
      <c r="BL8953" s="6" t="s">
        <v>20673</v>
      </c>
      <c r="BM8953" s="7">
        <v>156</v>
      </c>
      <c r="BN8953" s="6" t="s">
        <v>74</v>
      </c>
      <c r="BO8953" s="6"/>
      <c r="BP8953" s="6"/>
      <c r="BQ8953" s="6"/>
      <c r="BR8953" s="6"/>
      <c r="BS8953" s="6"/>
      <c r="BT8953" s="6"/>
      <c r="BU8953" s="6"/>
      <c r="BV8953" s="6"/>
      <c r="BW8953" s="6"/>
      <c r="BX8953" s="6"/>
      <c r="BY8953" s="6"/>
      <c r="BZ8953" s="6"/>
      <c r="CA8953" s="6"/>
      <c r="CB8953" s="6"/>
      <c r="CC8953" s="6"/>
      <c r="CD8953" s="6"/>
      <c r="CE8953" s="6"/>
      <c r="CF8953" s="6"/>
      <c r="CG8953" s="6"/>
      <c r="CH8953" s="6"/>
    </row>
    <row r="8954" ht="15.15" hidden="1" spans="1:86">
      <c r="A8954" s="4">
        <v>44164.8393402778</v>
      </c>
      <c r="B8954" s="6" t="s">
        <v>80</v>
      </c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  <c r="AU8954" s="6"/>
      <c r="AV8954" s="6"/>
      <c r="AW8954" s="6"/>
      <c r="AX8954" s="6"/>
      <c r="AY8954" s="6"/>
      <c r="AZ8954" s="6"/>
      <c r="BA8954" s="6"/>
      <c r="BB8954" s="6"/>
      <c r="BC8954" s="6"/>
      <c r="BD8954" s="6"/>
      <c r="BE8954" s="6"/>
      <c r="BF8954" s="6"/>
      <c r="BG8954" s="6" t="s">
        <v>19885</v>
      </c>
      <c r="BH8954" s="7">
        <v>89111382374</v>
      </c>
      <c r="BI8954" s="6" t="s">
        <v>19886</v>
      </c>
      <c r="BJ8954" s="6" t="s">
        <v>20981</v>
      </c>
      <c r="BK8954" s="6" t="s">
        <v>19888</v>
      </c>
      <c r="BL8954" s="6" t="s">
        <v>20982</v>
      </c>
      <c r="BM8954" s="6" t="s">
        <v>19889</v>
      </c>
      <c r="BN8954" s="6" t="s">
        <v>4003</v>
      </c>
      <c r="BO8954" s="6"/>
      <c r="BP8954" s="6"/>
      <c r="BQ8954" s="6"/>
      <c r="BR8954" s="6"/>
      <c r="BS8954" s="6"/>
      <c r="BT8954" s="6"/>
      <c r="BU8954" s="6"/>
      <c r="BV8954" s="6"/>
      <c r="BW8954" s="6"/>
      <c r="BX8954" s="6"/>
      <c r="BY8954" s="6"/>
      <c r="BZ8954" s="6"/>
      <c r="CA8954" s="6"/>
      <c r="CB8954" s="6"/>
      <c r="CC8954" s="6"/>
      <c r="CD8954" s="6"/>
      <c r="CE8954" s="6"/>
      <c r="CF8954" s="6"/>
      <c r="CG8954" s="6"/>
      <c r="CH8954" s="6"/>
    </row>
    <row r="8955" ht="15.15" hidden="1" spans="1:86">
      <c r="A8955" s="4">
        <v>44164.843125</v>
      </c>
      <c r="B8955" s="6" t="s">
        <v>365</v>
      </c>
      <c r="C8955" s="6" t="s">
        <v>20983</v>
      </c>
      <c r="D8955" s="7">
        <v>89111382374</v>
      </c>
      <c r="E8955" s="6" t="s">
        <v>19886</v>
      </c>
      <c r="F8955" s="6" t="s">
        <v>19888</v>
      </c>
      <c r="G8955" s="6" t="s">
        <v>18942</v>
      </c>
      <c r="H8955" s="7">
        <v>903</v>
      </c>
      <c r="I8955" s="8">
        <v>44164</v>
      </c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  <c r="AU8955" s="6"/>
      <c r="AV8955" s="6"/>
      <c r="AW8955" s="6"/>
      <c r="AX8955" s="6"/>
      <c r="AY8955" s="6"/>
      <c r="AZ8955" s="6"/>
      <c r="BA8955" s="6"/>
      <c r="BB8955" s="6"/>
      <c r="BC8955" s="6"/>
      <c r="BD8955" s="6"/>
      <c r="BE8955" s="6"/>
      <c r="BF8955" s="6"/>
      <c r="BG8955" s="6"/>
      <c r="BH8955" s="6"/>
      <c r="BI8955" s="6"/>
      <c r="BJ8955" s="6"/>
      <c r="BK8955" s="6"/>
      <c r="BL8955" s="6"/>
      <c r="BM8955" s="6"/>
      <c r="BN8955" s="6"/>
      <c r="BO8955" s="6"/>
      <c r="BP8955" s="6"/>
      <c r="BQ8955" s="6"/>
      <c r="BR8955" s="6"/>
      <c r="BS8955" s="6"/>
      <c r="BT8955" s="6"/>
      <c r="BU8955" s="6"/>
      <c r="BV8955" s="6"/>
      <c r="BW8955" s="6"/>
      <c r="BX8955" s="6"/>
      <c r="BY8955" s="6"/>
      <c r="BZ8955" s="6"/>
      <c r="CA8955" s="6"/>
      <c r="CB8955" s="6"/>
      <c r="CC8955" s="6"/>
      <c r="CD8955" s="6"/>
      <c r="CE8955" s="6"/>
      <c r="CF8955" s="6"/>
      <c r="CG8955" s="6"/>
      <c r="CH8955" s="6"/>
    </row>
    <row r="8956" ht="15.15" hidden="1" spans="1:86">
      <c r="A8956" s="4">
        <v>44164.8906944444</v>
      </c>
      <c r="B8956" s="6" t="s">
        <v>365</v>
      </c>
      <c r="C8956" s="6" t="s">
        <v>20984</v>
      </c>
      <c r="D8956" s="6">
        <v>79818712201</v>
      </c>
      <c r="E8956" s="6" t="s">
        <v>20985</v>
      </c>
      <c r="F8956" s="6" t="s">
        <v>20986</v>
      </c>
      <c r="G8956" s="6" t="s">
        <v>20987</v>
      </c>
      <c r="H8956" s="7">
        <v>404</v>
      </c>
      <c r="I8956" s="8">
        <v>44164</v>
      </c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  <c r="AU8956" s="6"/>
      <c r="AV8956" s="6"/>
      <c r="AW8956" s="6"/>
      <c r="AX8956" s="6"/>
      <c r="AY8956" s="6"/>
      <c r="AZ8956" s="6"/>
      <c r="BA8956" s="6"/>
      <c r="BB8956" s="6"/>
      <c r="BC8956" s="6"/>
      <c r="BD8956" s="6"/>
      <c r="BE8956" s="6"/>
      <c r="BF8956" s="6"/>
      <c r="BG8956" s="6"/>
      <c r="BH8956" s="6"/>
      <c r="BI8956" s="6"/>
      <c r="BJ8956" s="6"/>
      <c r="BK8956" s="6"/>
      <c r="BL8956" s="6"/>
      <c r="BM8956" s="6"/>
      <c r="BN8956" s="6"/>
      <c r="BO8956" s="6"/>
      <c r="BP8956" s="6"/>
      <c r="BQ8956" s="6"/>
      <c r="BR8956" s="6"/>
      <c r="BS8956" s="6"/>
      <c r="BT8956" s="6"/>
      <c r="BU8956" s="6"/>
      <c r="BV8956" s="6"/>
      <c r="BW8956" s="6"/>
      <c r="BX8956" s="6"/>
      <c r="BY8956" s="6"/>
      <c r="BZ8956" s="6"/>
      <c r="CA8956" s="6"/>
      <c r="CB8956" s="6"/>
      <c r="CC8956" s="6"/>
      <c r="CD8956" s="6"/>
      <c r="CE8956" s="6"/>
      <c r="CF8956" s="6"/>
      <c r="CG8956" s="6"/>
      <c r="CH8956" s="6"/>
    </row>
    <row r="8957" ht="15.15" hidden="1" spans="1:86">
      <c r="A8957" s="4">
        <v>44164.9015046296</v>
      </c>
      <c r="B8957" s="5" t="s">
        <v>65</v>
      </c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 t="s">
        <v>6767</v>
      </c>
      <c r="R8957" s="7">
        <v>89602557726</v>
      </c>
      <c r="S8957" s="6" t="s">
        <v>6768</v>
      </c>
      <c r="T8957" s="6" t="s">
        <v>6769</v>
      </c>
      <c r="U8957" s="6" t="s">
        <v>179</v>
      </c>
      <c r="V8957" s="7">
        <v>501</v>
      </c>
      <c r="W8957" s="8">
        <v>44144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  <c r="AU8957" s="6"/>
      <c r="AV8957" s="6"/>
      <c r="AW8957" s="6"/>
      <c r="AX8957" s="6"/>
      <c r="AY8957" s="6"/>
      <c r="AZ8957" s="6"/>
      <c r="BA8957" s="6"/>
      <c r="BB8957" s="6"/>
      <c r="BC8957" s="6"/>
      <c r="BD8957" s="6"/>
      <c r="BE8957" s="6"/>
      <c r="BF8957" s="6"/>
      <c r="BG8957" s="6"/>
      <c r="BH8957" s="6"/>
      <c r="BI8957" s="6"/>
      <c r="BJ8957" s="6"/>
      <c r="BK8957" s="6"/>
      <c r="BL8957" s="6"/>
      <c r="BM8957" s="6"/>
      <c r="BN8957" s="6"/>
      <c r="BO8957" s="6"/>
      <c r="BP8957" s="6"/>
      <c r="BQ8957" s="6"/>
      <c r="BR8957" s="6"/>
      <c r="BS8957" s="6"/>
      <c r="BT8957" s="6"/>
      <c r="BU8957" s="6"/>
      <c r="BV8957" s="6"/>
      <c r="BW8957" s="6"/>
      <c r="BX8957" s="6"/>
      <c r="BY8957" s="6"/>
      <c r="BZ8957" s="6"/>
      <c r="CA8957" s="6"/>
      <c r="CB8957" s="6"/>
      <c r="CC8957" s="6"/>
      <c r="CD8957" s="6"/>
      <c r="CE8957" s="6"/>
      <c r="CF8957" s="6"/>
      <c r="CG8957" s="6"/>
      <c r="CH8957" s="6"/>
    </row>
    <row r="8958" ht="15.15" hidden="1" spans="1:86">
      <c r="A8958" s="4">
        <v>44164.9307986111</v>
      </c>
      <c r="B8958" s="5" t="s">
        <v>27</v>
      </c>
      <c r="C8958" s="6"/>
      <c r="D8958" s="6"/>
      <c r="E8958" s="6"/>
      <c r="F8958" s="6"/>
      <c r="G8958" s="6"/>
      <c r="H8958" s="6"/>
      <c r="I8958" s="6"/>
      <c r="J8958" s="6" t="s">
        <v>520</v>
      </c>
      <c r="K8958" s="6">
        <v>79212418161</v>
      </c>
      <c r="L8958" s="6" t="s">
        <v>521</v>
      </c>
      <c r="M8958" s="6" t="s">
        <v>522</v>
      </c>
      <c r="N8958" s="6" t="s">
        <v>20988</v>
      </c>
      <c r="O8958" s="7">
        <v>108</v>
      </c>
      <c r="P8958" s="8">
        <v>44164</v>
      </c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  <c r="AU8958" s="6"/>
      <c r="AV8958" s="6"/>
      <c r="AW8958" s="6"/>
      <c r="AX8958" s="6"/>
      <c r="AY8958" s="6"/>
      <c r="AZ8958" s="6"/>
      <c r="BA8958" s="6"/>
      <c r="BB8958" s="6"/>
      <c r="BC8958" s="6"/>
      <c r="BD8958" s="6"/>
      <c r="BE8958" s="6"/>
      <c r="BF8958" s="6"/>
      <c r="BG8958" s="6"/>
      <c r="BH8958" s="6"/>
      <c r="BI8958" s="6"/>
      <c r="BJ8958" s="6"/>
      <c r="BK8958" s="6"/>
      <c r="BL8958" s="6"/>
      <c r="BM8958" s="6"/>
      <c r="BN8958" s="6"/>
      <c r="BO8958" s="6"/>
      <c r="BP8958" s="6"/>
      <c r="BQ8958" s="6"/>
      <c r="BR8958" s="6"/>
      <c r="BS8958" s="6"/>
      <c r="BT8958" s="6"/>
      <c r="BU8958" s="6"/>
      <c r="BV8958" s="6"/>
      <c r="BW8958" s="6"/>
      <c r="BX8958" s="6"/>
      <c r="BY8958" s="6"/>
      <c r="BZ8958" s="6"/>
      <c r="CA8958" s="6"/>
      <c r="CB8958" s="6"/>
      <c r="CC8958" s="6"/>
      <c r="CD8958" s="6"/>
      <c r="CE8958" s="6"/>
      <c r="CF8958" s="6"/>
      <c r="CG8958" s="6"/>
      <c r="CH8958" s="6"/>
    </row>
    <row r="8959" ht="15.15" spans="1:86">
      <c r="A8959" s="4">
        <v>44164.9584027778</v>
      </c>
      <c r="B8959" s="5" t="s">
        <v>11</v>
      </c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  <c r="AU8959" s="6"/>
      <c r="AV8959" s="6"/>
      <c r="AW8959" s="6"/>
      <c r="AX8959" s="6"/>
      <c r="AY8959" s="6"/>
      <c r="AZ8959" s="6"/>
      <c r="BA8959" s="6"/>
      <c r="BB8959" s="6"/>
      <c r="BC8959" s="6"/>
      <c r="BD8959" s="6"/>
      <c r="BE8959" s="6"/>
      <c r="BF8959" s="6"/>
      <c r="BG8959" s="6"/>
      <c r="BH8959" s="6"/>
      <c r="BI8959" s="6"/>
      <c r="BJ8959" s="6"/>
      <c r="BK8959" s="6"/>
      <c r="BL8959" s="6"/>
      <c r="BM8959" s="6"/>
      <c r="BN8959" s="6"/>
      <c r="BO8959" s="6" t="s">
        <v>20989</v>
      </c>
      <c r="BP8959" s="6">
        <v>79217554657</v>
      </c>
      <c r="BQ8959" s="6" t="s">
        <v>20990</v>
      </c>
      <c r="BR8959" s="6" t="s">
        <v>20991</v>
      </c>
      <c r="BS8959" s="6" t="s">
        <v>377</v>
      </c>
      <c r="BT8959" s="7">
        <v>604</v>
      </c>
      <c r="BU8959" s="8">
        <v>44164</v>
      </c>
      <c r="BV8959" s="6"/>
      <c r="BW8959" s="6"/>
      <c r="BX8959" s="6"/>
      <c r="BY8959" s="6"/>
      <c r="BZ8959" s="6"/>
      <c r="CA8959" s="6"/>
      <c r="CB8959" s="6"/>
      <c r="CC8959" s="6"/>
      <c r="CD8959" s="6"/>
      <c r="CE8959" s="6"/>
      <c r="CF8959" s="6"/>
      <c r="CG8959" s="6"/>
      <c r="CH8959" s="6"/>
    </row>
    <row r="8960" ht="15.15" spans="1:86">
      <c r="A8960" s="4">
        <v>44165.0775347222</v>
      </c>
      <c r="B8960" s="5" t="s">
        <v>11</v>
      </c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  <c r="AU8960" s="6"/>
      <c r="AV8960" s="6"/>
      <c r="AW8960" s="6"/>
      <c r="AX8960" s="6"/>
      <c r="AY8960" s="6"/>
      <c r="AZ8960" s="6"/>
      <c r="BA8960" s="6"/>
      <c r="BB8960" s="6"/>
      <c r="BC8960" s="6"/>
      <c r="BD8960" s="6"/>
      <c r="BE8960" s="6"/>
      <c r="BF8960" s="6"/>
      <c r="BG8960" s="6"/>
      <c r="BH8960" s="6"/>
      <c r="BI8960" s="6"/>
      <c r="BJ8960" s="6"/>
      <c r="BK8960" s="6"/>
      <c r="BL8960" s="6"/>
      <c r="BM8960" s="6"/>
      <c r="BN8960" s="6"/>
      <c r="BO8960" s="6" t="s">
        <v>7977</v>
      </c>
      <c r="BP8960" s="6" t="s">
        <v>20992</v>
      </c>
      <c r="BQ8960" s="6" t="s">
        <v>20993</v>
      </c>
      <c r="BR8960" s="6" t="s">
        <v>20994</v>
      </c>
      <c r="BS8960" s="6" t="s">
        <v>2895</v>
      </c>
      <c r="BT8960" s="7">
        <v>601</v>
      </c>
      <c r="BU8960" s="8">
        <v>44165</v>
      </c>
      <c r="BV8960" s="6"/>
      <c r="BW8960" s="6"/>
      <c r="BX8960" s="6"/>
      <c r="BY8960" s="6"/>
      <c r="BZ8960" s="6"/>
      <c r="CA8960" s="6"/>
      <c r="CB8960" s="6"/>
      <c r="CC8960" s="6"/>
      <c r="CD8960" s="6"/>
      <c r="CE8960" s="6"/>
      <c r="CF8960" s="6"/>
      <c r="CG8960" s="6"/>
      <c r="CH8960" s="6"/>
    </row>
    <row r="8961" ht="15.15" hidden="1" spans="1:86">
      <c r="A8961" s="4">
        <v>44165.5559490741</v>
      </c>
      <c r="B8961" s="6" t="s">
        <v>15</v>
      </c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 t="s">
        <v>20995</v>
      </c>
      <c r="AF8961" s="6">
        <v>79312607598</v>
      </c>
      <c r="AG8961" s="6" t="s">
        <v>20996</v>
      </c>
      <c r="AH8961" s="6" t="s">
        <v>20997</v>
      </c>
      <c r="AI8961" s="6" t="s">
        <v>16724</v>
      </c>
      <c r="AJ8961" s="7">
        <v>201</v>
      </c>
      <c r="AK8961" s="6" t="s">
        <v>20998</v>
      </c>
      <c r="AL8961" s="6"/>
      <c r="AM8961" s="6"/>
      <c r="AN8961" s="6"/>
      <c r="AO8961" s="6"/>
      <c r="AP8961" s="6"/>
      <c r="AQ8961" s="6"/>
      <c r="AR8961" s="6"/>
      <c r="AS8961" s="6"/>
      <c r="AT8961" s="6"/>
      <c r="AU8961" s="6"/>
      <c r="AV8961" s="6"/>
      <c r="AW8961" s="6"/>
      <c r="AX8961" s="6"/>
      <c r="AY8961" s="6"/>
      <c r="AZ8961" s="6"/>
      <c r="BA8961" s="6"/>
      <c r="BB8961" s="6"/>
      <c r="BC8961" s="6"/>
      <c r="BD8961" s="6"/>
      <c r="BE8961" s="6"/>
      <c r="BF8961" s="6"/>
      <c r="BG8961" s="6"/>
      <c r="BH8961" s="6"/>
      <c r="BI8961" s="6"/>
      <c r="BJ8961" s="6"/>
      <c r="BK8961" s="6"/>
      <c r="BL8961" s="6"/>
      <c r="BM8961" s="6"/>
      <c r="BN8961" s="6"/>
      <c r="BO8961" s="6"/>
      <c r="BP8961" s="6"/>
      <c r="BQ8961" s="6"/>
      <c r="BR8961" s="6"/>
      <c r="BS8961" s="6"/>
      <c r="BT8961" s="6"/>
      <c r="BU8961" s="6"/>
      <c r="BV8961" s="6"/>
      <c r="BW8961" s="6"/>
      <c r="BX8961" s="6"/>
      <c r="BY8961" s="6"/>
      <c r="BZ8961" s="6"/>
      <c r="CA8961" s="6"/>
      <c r="CB8961" s="6"/>
      <c r="CC8961" s="6"/>
      <c r="CD8961" s="6"/>
      <c r="CE8961" s="6"/>
      <c r="CF8961" s="6"/>
      <c r="CG8961" s="6"/>
      <c r="CH8961" s="6"/>
    </row>
    <row r="8962" ht="15.15" hidden="1" spans="1:86">
      <c r="A8962" s="4">
        <v>44165.6782175926</v>
      </c>
      <c r="B8962" s="5" t="s">
        <v>65</v>
      </c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 t="s">
        <v>12348</v>
      </c>
      <c r="R8962" s="7">
        <v>9984343</v>
      </c>
      <c r="S8962" s="6" t="s">
        <v>12349</v>
      </c>
      <c r="T8962" s="6" t="s">
        <v>12358</v>
      </c>
      <c r="U8962" s="6" t="s">
        <v>1283</v>
      </c>
      <c r="V8962" s="6">
        <v>3</v>
      </c>
      <c r="W8962" s="8">
        <v>44114</v>
      </c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  <c r="AU8962" s="6"/>
      <c r="AV8962" s="6"/>
      <c r="AW8962" s="6"/>
      <c r="AX8962" s="6"/>
      <c r="AY8962" s="6"/>
      <c r="AZ8962" s="6"/>
      <c r="BA8962" s="6"/>
      <c r="BB8962" s="6"/>
      <c r="BC8962" s="6"/>
      <c r="BD8962" s="6"/>
      <c r="BE8962" s="6"/>
      <c r="BF8962" s="6"/>
      <c r="BG8962" s="6"/>
      <c r="BH8962" s="6"/>
      <c r="BI8962" s="6"/>
      <c r="BJ8962" s="6"/>
      <c r="BK8962" s="6"/>
      <c r="BL8962" s="6"/>
      <c r="BM8962" s="6"/>
      <c r="BN8962" s="6"/>
      <c r="BO8962" s="6"/>
      <c r="BP8962" s="6"/>
      <c r="BQ8962" s="6"/>
      <c r="BR8962" s="6"/>
      <c r="BS8962" s="6"/>
      <c r="BT8962" s="6"/>
      <c r="BU8962" s="6"/>
      <c r="BV8962" s="6"/>
      <c r="BW8962" s="6"/>
      <c r="BX8962" s="6"/>
      <c r="BY8962" s="6"/>
      <c r="BZ8962" s="6"/>
      <c r="CA8962" s="6"/>
      <c r="CB8962" s="6"/>
      <c r="CC8962" s="6"/>
      <c r="CD8962" s="6"/>
      <c r="CE8962" s="6"/>
      <c r="CF8962" s="6"/>
      <c r="CG8962" s="6"/>
      <c r="CH8962" s="6"/>
    </row>
    <row r="8963" ht="15.15" hidden="1" spans="1:86">
      <c r="A8963" s="4">
        <v>44165.6936342593</v>
      </c>
      <c r="B8963" s="6" t="s">
        <v>80</v>
      </c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  <c r="AU8963" s="6"/>
      <c r="AV8963" s="6"/>
      <c r="AW8963" s="6"/>
      <c r="AX8963" s="6"/>
      <c r="AY8963" s="6"/>
      <c r="AZ8963" s="6"/>
      <c r="BA8963" s="6"/>
      <c r="BB8963" s="6"/>
      <c r="BC8963" s="6"/>
      <c r="BD8963" s="6"/>
      <c r="BE8963" s="6"/>
      <c r="BF8963" s="6"/>
      <c r="BG8963" s="6" t="s">
        <v>20999</v>
      </c>
      <c r="BH8963" s="6">
        <v>79219676778</v>
      </c>
      <c r="BI8963" s="6" t="s">
        <v>21000</v>
      </c>
      <c r="BJ8963" s="6" t="s">
        <v>21001</v>
      </c>
      <c r="BK8963" s="6" t="s">
        <v>21002</v>
      </c>
      <c r="BL8963" s="6" t="s">
        <v>20673</v>
      </c>
      <c r="BM8963" s="7">
        <v>156</v>
      </c>
      <c r="BN8963" s="6" t="s">
        <v>1791</v>
      </c>
      <c r="BO8963" s="6"/>
      <c r="BP8963" s="6"/>
      <c r="BQ8963" s="6"/>
      <c r="BR8963" s="6"/>
      <c r="BS8963" s="6"/>
      <c r="BT8963" s="6"/>
      <c r="BU8963" s="6"/>
      <c r="BV8963" s="6"/>
      <c r="BW8963" s="6"/>
      <c r="BX8963" s="6"/>
      <c r="BY8963" s="6"/>
      <c r="BZ8963" s="6"/>
      <c r="CA8963" s="6"/>
      <c r="CB8963" s="6"/>
      <c r="CC8963" s="6"/>
      <c r="CD8963" s="6"/>
      <c r="CE8963" s="6"/>
      <c r="CF8963" s="6"/>
      <c r="CG8963" s="6"/>
      <c r="CH8963" s="6"/>
    </row>
    <row r="8964" ht="15.15" hidden="1" spans="1:86">
      <c r="A8964" s="4">
        <v>44165.6940740741</v>
      </c>
      <c r="B8964" s="6" t="s">
        <v>15</v>
      </c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 t="s">
        <v>421</v>
      </c>
      <c r="AF8964" s="6">
        <v>79219400827</v>
      </c>
      <c r="AG8964" s="6" t="s">
        <v>422</v>
      </c>
      <c r="AH8964" s="6" t="s">
        <v>423</v>
      </c>
      <c r="AI8964" s="6" t="s">
        <v>226</v>
      </c>
      <c r="AJ8964" s="7">
        <v>107</v>
      </c>
      <c r="AK8964" s="6" t="s">
        <v>20</v>
      </c>
      <c r="AL8964" s="6"/>
      <c r="AM8964" s="6"/>
      <c r="AN8964" s="6"/>
      <c r="AO8964" s="6"/>
      <c r="AP8964" s="6"/>
      <c r="AQ8964" s="6"/>
      <c r="AR8964" s="6"/>
      <c r="AS8964" s="6"/>
      <c r="AT8964" s="6"/>
      <c r="AU8964" s="6"/>
      <c r="AV8964" s="6"/>
      <c r="AW8964" s="6"/>
      <c r="AX8964" s="6"/>
      <c r="AY8964" s="6"/>
      <c r="AZ8964" s="6"/>
      <c r="BA8964" s="6"/>
      <c r="BB8964" s="6"/>
      <c r="BC8964" s="6"/>
      <c r="BD8964" s="6"/>
      <c r="BE8964" s="6"/>
      <c r="BF8964" s="6"/>
      <c r="BG8964" s="6"/>
      <c r="BH8964" s="6"/>
      <c r="BI8964" s="6"/>
      <c r="BJ8964" s="6"/>
      <c r="BK8964" s="6"/>
      <c r="BL8964" s="6"/>
      <c r="BM8964" s="6"/>
      <c r="BN8964" s="6"/>
      <c r="BO8964" s="6"/>
      <c r="BP8964" s="6"/>
      <c r="BQ8964" s="6"/>
      <c r="BR8964" s="6"/>
      <c r="BS8964" s="6"/>
      <c r="BT8964" s="6"/>
      <c r="BU8964" s="6"/>
      <c r="BV8964" s="6"/>
      <c r="BW8964" s="6"/>
      <c r="BX8964" s="6"/>
      <c r="BY8964" s="6"/>
      <c r="BZ8964" s="6"/>
      <c r="CA8964" s="6"/>
      <c r="CB8964" s="6"/>
      <c r="CC8964" s="6"/>
      <c r="CD8964" s="6"/>
      <c r="CE8964" s="6"/>
      <c r="CF8964" s="6"/>
      <c r="CG8964" s="6"/>
      <c r="CH8964" s="6"/>
    </row>
    <row r="8965" ht="15.15" hidden="1" spans="1:86">
      <c r="A8965" s="4">
        <v>44165.7171990741</v>
      </c>
      <c r="B8965" s="6" t="s">
        <v>15</v>
      </c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 t="s">
        <v>21003</v>
      </c>
      <c r="AF8965" s="6">
        <v>79217634531</v>
      </c>
      <c r="AG8965" s="6" t="s">
        <v>21004</v>
      </c>
      <c r="AH8965" s="6" t="s">
        <v>21005</v>
      </c>
      <c r="AI8965" s="6" t="s">
        <v>21006</v>
      </c>
      <c r="AJ8965" s="7">
        <v>114</v>
      </c>
      <c r="AK8965" s="6" t="s">
        <v>20</v>
      </c>
      <c r="AL8965" s="6"/>
      <c r="AM8965" s="6"/>
      <c r="AN8965" s="6"/>
      <c r="AO8965" s="6"/>
      <c r="AP8965" s="6"/>
      <c r="AQ8965" s="6"/>
      <c r="AR8965" s="6"/>
      <c r="AS8965" s="6"/>
      <c r="AT8965" s="6"/>
      <c r="AU8965" s="6"/>
      <c r="AV8965" s="6"/>
      <c r="AW8965" s="6"/>
      <c r="AX8965" s="6"/>
      <c r="AY8965" s="6"/>
      <c r="AZ8965" s="6"/>
      <c r="BA8965" s="6"/>
      <c r="BB8965" s="6"/>
      <c r="BC8965" s="6"/>
      <c r="BD8965" s="6"/>
      <c r="BE8965" s="6"/>
      <c r="BF8965" s="6"/>
      <c r="BG8965" s="6"/>
      <c r="BH8965" s="6"/>
      <c r="BI8965" s="6"/>
      <c r="BJ8965" s="6"/>
      <c r="BK8965" s="6"/>
      <c r="BL8965" s="6"/>
      <c r="BM8965" s="6"/>
      <c r="BN8965" s="6"/>
      <c r="BO8965" s="6"/>
      <c r="BP8965" s="6"/>
      <c r="BQ8965" s="6"/>
      <c r="BR8965" s="6"/>
      <c r="BS8965" s="6"/>
      <c r="BT8965" s="6"/>
      <c r="BU8965" s="6"/>
      <c r="BV8965" s="6"/>
      <c r="BW8965" s="6"/>
      <c r="BX8965" s="6"/>
      <c r="BY8965" s="6"/>
      <c r="BZ8965" s="6"/>
      <c r="CA8965" s="6"/>
      <c r="CB8965" s="6"/>
      <c r="CC8965" s="6"/>
      <c r="CD8965" s="6"/>
      <c r="CE8965" s="6"/>
      <c r="CF8965" s="6"/>
      <c r="CG8965" s="6"/>
      <c r="CH8965" s="6"/>
    </row>
    <row r="8966" ht="15.15" hidden="1" spans="1:86">
      <c r="A8966" s="4">
        <v>44165.7579050926</v>
      </c>
      <c r="B8966" s="6" t="s">
        <v>80</v>
      </c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  <c r="AU8966" s="6"/>
      <c r="AV8966" s="6"/>
      <c r="AW8966" s="6"/>
      <c r="AX8966" s="6"/>
      <c r="AY8966" s="6"/>
      <c r="AZ8966" s="6"/>
      <c r="BA8966" s="6"/>
      <c r="BB8966" s="6"/>
      <c r="BC8966" s="6"/>
      <c r="BD8966" s="6"/>
      <c r="BE8966" s="6"/>
      <c r="BF8966" s="6"/>
      <c r="BG8966" s="6" t="s">
        <v>21007</v>
      </c>
      <c r="BH8966" s="6" t="s">
        <v>21008</v>
      </c>
      <c r="BI8966" s="6" t="s">
        <v>21009</v>
      </c>
      <c r="BJ8966" s="6" t="s">
        <v>21010</v>
      </c>
      <c r="BK8966" s="6" t="s">
        <v>21011</v>
      </c>
      <c r="BL8966" s="6" t="s">
        <v>1137</v>
      </c>
      <c r="BM8966" s="7">
        <v>122</v>
      </c>
      <c r="BN8966" s="6" t="s">
        <v>20</v>
      </c>
      <c r="BO8966" s="6"/>
      <c r="BP8966" s="6"/>
      <c r="BQ8966" s="6"/>
      <c r="BR8966" s="6"/>
      <c r="BS8966" s="6"/>
      <c r="BT8966" s="6"/>
      <c r="BU8966" s="6"/>
      <c r="BV8966" s="6"/>
      <c r="BW8966" s="6"/>
      <c r="BX8966" s="6"/>
      <c r="BY8966" s="6"/>
      <c r="BZ8966" s="6"/>
      <c r="CA8966" s="6"/>
      <c r="CB8966" s="6"/>
      <c r="CC8966" s="6"/>
      <c r="CD8966" s="6"/>
      <c r="CE8966" s="6"/>
      <c r="CF8966" s="6"/>
      <c r="CG8966" s="6"/>
      <c r="CH8966" s="6"/>
    </row>
    <row r="8967" ht="15.15" hidden="1" spans="1:86">
      <c r="A8967" s="4">
        <v>44165.773587963</v>
      </c>
      <c r="B8967" s="6" t="s">
        <v>80</v>
      </c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  <c r="AU8967" s="6"/>
      <c r="AV8967" s="6"/>
      <c r="AW8967" s="6"/>
      <c r="AX8967" s="6"/>
      <c r="AY8967" s="6"/>
      <c r="AZ8967" s="6"/>
      <c r="BA8967" s="6"/>
      <c r="BB8967" s="6"/>
      <c r="BC8967" s="6"/>
      <c r="BD8967" s="6"/>
      <c r="BE8967" s="6"/>
      <c r="BF8967" s="6"/>
      <c r="BG8967" s="6" t="s">
        <v>21012</v>
      </c>
      <c r="BH8967" s="7">
        <v>89819540452</v>
      </c>
      <c r="BI8967" s="6" t="s">
        <v>21013</v>
      </c>
      <c r="BJ8967" s="6" t="s">
        <v>21014</v>
      </c>
      <c r="BK8967" s="6" t="s">
        <v>21015</v>
      </c>
      <c r="BL8967" s="6" t="s">
        <v>21016</v>
      </c>
      <c r="BM8967" s="7">
        <v>1</v>
      </c>
      <c r="BN8967" s="6" t="s">
        <v>20</v>
      </c>
      <c r="BO8967" s="6"/>
      <c r="BP8967" s="6"/>
      <c r="BQ8967" s="6"/>
      <c r="BR8967" s="6"/>
      <c r="BS8967" s="6"/>
      <c r="BT8967" s="6"/>
      <c r="BU8967" s="6"/>
      <c r="BV8967" s="6"/>
      <c r="BW8967" s="6"/>
      <c r="BX8967" s="6"/>
      <c r="BY8967" s="6"/>
      <c r="BZ8967" s="6"/>
      <c r="CA8967" s="6"/>
      <c r="CB8967" s="6"/>
      <c r="CC8967" s="6"/>
      <c r="CD8967" s="6"/>
      <c r="CE8967" s="6"/>
      <c r="CF8967" s="6"/>
      <c r="CG8967" s="6"/>
      <c r="CH8967" s="6"/>
    </row>
    <row r="8968" ht="15.15" hidden="1" spans="1:86">
      <c r="A8968" s="4">
        <v>44165.7758333333</v>
      </c>
      <c r="B8968" s="6" t="s">
        <v>80</v>
      </c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  <c r="AU8968" s="6"/>
      <c r="AV8968" s="6"/>
      <c r="AW8968" s="6"/>
      <c r="AX8968" s="6"/>
      <c r="AY8968" s="6"/>
      <c r="AZ8968" s="6"/>
      <c r="BA8968" s="6"/>
      <c r="BB8968" s="6"/>
      <c r="BC8968" s="6"/>
      <c r="BD8968" s="6"/>
      <c r="BE8968" s="6"/>
      <c r="BF8968" s="6"/>
      <c r="BG8968" s="6" t="s">
        <v>21017</v>
      </c>
      <c r="BH8968" s="6">
        <v>79633461137</v>
      </c>
      <c r="BI8968" s="6" t="s">
        <v>21018</v>
      </c>
      <c r="BJ8968" s="6" t="s">
        <v>21019</v>
      </c>
      <c r="BK8968" s="6" t="s">
        <v>21020</v>
      </c>
      <c r="BL8968" s="6" t="s">
        <v>1080</v>
      </c>
      <c r="BM8968" s="7">
        <v>123</v>
      </c>
      <c r="BN8968" s="6" t="s">
        <v>20</v>
      </c>
      <c r="BO8968" s="6"/>
      <c r="BP8968" s="6"/>
      <c r="BQ8968" s="6"/>
      <c r="BR8968" s="6"/>
      <c r="BS8968" s="6"/>
      <c r="BT8968" s="6"/>
      <c r="BU8968" s="6"/>
      <c r="BV8968" s="6"/>
      <c r="BW8968" s="6"/>
      <c r="BX8968" s="6"/>
      <c r="BY8968" s="6"/>
      <c r="BZ8968" s="6"/>
      <c r="CA8968" s="6"/>
      <c r="CB8968" s="6"/>
      <c r="CC8968" s="6"/>
      <c r="CD8968" s="6"/>
      <c r="CE8968" s="6"/>
      <c r="CF8968" s="6"/>
      <c r="CG8968" s="6"/>
      <c r="CH8968" s="6"/>
    </row>
    <row r="8969" ht="15.15" hidden="1" spans="1:86">
      <c r="A8969" s="4">
        <v>44165.7762152778</v>
      </c>
      <c r="B8969" s="6" t="s">
        <v>80</v>
      </c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  <c r="AU8969" s="6"/>
      <c r="AV8969" s="6"/>
      <c r="AW8969" s="6"/>
      <c r="AX8969" s="6"/>
      <c r="AY8969" s="6"/>
      <c r="AZ8969" s="6"/>
      <c r="BA8969" s="6"/>
      <c r="BB8969" s="6"/>
      <c r="BC8969" s="6"/>
      <c r="BD8969" s="6"/>
      <c r="BE8969" s="6"/>
      <c r="BF8969" s="6"/>
      <c r="BG8969" s="6" t="s">
        <v>3338</v>
      </c>
      <c r="BH8969" s="6">
        <v>79052856716</v>
      </c>
      <c r="BI8969" s="6"/>
      <c r="BJ8969" s="6" t="s">
        <v>21021</v>
      </c>
      <c r="BK8969" s="6" t="s">
        <v>21022</v>
      </c>
      <c r="BL8969" s="6" t="s">
        <v>1137</v>
      </c>
      <c r="BM8969" s="7">
        <v>123</v>
      </c>
      <c r="BN8969" s="5" t="s">
        <v>3700</v>
      </c>
      <c r="BO8969" s="6"/>
      <c r="BP8969" s="6"/>
      <c r="BQ8969" s="6"/>
      <c r="BR8969" s="6"/>
      <c r="BS8969" s="6"/>
      <c r="BT8969" s="6"/>
      <c r="BU8969" s="6"/>
      <c r="BV8969" s="6"/>
      <c r="BW8969" s="6"/>
      <c r="BX8969" s="6"/>
      <c r="BY8969" s="6"/>
      <c r="BZ8969" s="6"/>
      <c r="CA8969" s="6"/>
      <c r="CB8969" s="6"/>
      <c r="CC8969" s="6"/>
      <c r="CD8969" s="6"/>
      <c r="CE8969" s="6"/>
      <c r="CF8969" s="6"/>
      <c r="CG8969" s="6"/>
      <c r="CH8969" s="6"/>
    </row>
    <row r="8970" ht="15.15" hidden="1" spans="1:86">
      <c r="A8970" s="4">
        <v>44165.8272337963</v>
      </c>
      <c r="B8970" s="5" t="s">
        <v>65</v>
      </c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 t="s">
        <v>21023</v>
      </c>
      <c r="R8970" s="7">
        <v>89214230141</v>
      </c>
      <c r="S8970" s="6" t="s">
        <v>21024</v>
      </c>
      <c r="T8970" s="6" t="s">
        <v>21025</v>
      </c>
      <c r="U8970" s="6" t="s">
        <v>10222</v>
      </c>
      <c r="V8970" s="6">
        <v>2</v>
      </c>
      <c r="W8970" s="8">
        <v>44162</v>
      </c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  <c r="AU8970" s="6"/>
      <c r="AV8970" s="6"/>
      <c r="AW8970" s="6"/>
      <c r="AX8970" s="6"/>
      <c r="AY8970" s="6"/>
      <c r="AZ8970" s="6"/>
      <c r="BA8970" s="6"/>
      <c r="BB8970" s="6"/>
      <c r="BC8970" s="6"/>
      <c r="BD8970" s="6"/>
      <c r="BE8970" s="6"/>
      <c r="BF8970" s="6"/>
      <c r="BG8970" s="6"/>
      <c r="BH8970" s="6"/>
      <c r="BI8970" s="6"/>
      <c r="BJ8970" s="6"/>
      <c r="BK8970" s="6"/>
      <c r="BL8970" s="6"/>
      <c r="BM8970" s="6"/>
      <c r="BN8970" s="6"/>
      <c r="BO8970" s="6"/>
      <c r="BP8970" s="6"/>
      <c r="BQ8970" s="6"/>
      <c r="BR8970" s="6"/>
      <c r="BS8970" s="6"/>
      <c r="BT8970" s="6"/>
      <c r="BU8970" s="6"/>
      <c r="BV8970" s="6"/>
      <c r="BW8970" s="6"/>
      <c r="BX8970" s="6"/>
      <c r="BY8970" s="6"/>
      <c r="BZ8970" s="6"/>
      <c r="CA8970" s="6"/>
      <c r="CB8970" s="6"/>
      <c r="CC8970" s="6"/>
      <c r="CD8970" s="6"/>
      <c r="CE8970" s="6"/>
      <c r="CF8970" s="6"/>
      <c r="CG8970" s="6"/>
      <c r="CH8970" s="6"/>
    </row>
    <row r="8971" ht="15.15" hidden="1" spans="1:86">
      <c r="A8971" s="4">
        <v>44165.8279861111</v>
      </c>
      <c r="B8971" s="5" t="s">
        <v>65</v>
      </c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 t="s">
        <v>21023</v>
      </c>
      <c r="R8971" s="7">
        <v>89214230141</v>
      </c>
      <c r="S8971" s="6" t="s">
        <v>21024</v>
      </c>
      <c r="T8971" s="6" t="s">
        <v>21026</v>
      </c>
      <c r="U8971" s="6" t="s">
        <v>2001</v>
      </c>
      <c r="V8971" s="6">
        <v>2</v>
      </c>
      <c r="W8971" s="8">
        <v>44162</v>
      </c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  <c r="AU8971" s="6"/>
      <c r="AV8971" s="6"/>
      <c r="AW8971" s="6"/>
      <c r="AX8971" s="6"/>
      <c r="AY8971" s="6"/>
      <c r="AZ8971" s="6"/>
      <c r="BA8971" s="6"/>
      <c r="BB8971" s="6"/>
      <c r="BC8971" s="6"/>
      <c r="BD8971" s="6"/>
      <c r="BE8971" s="6"/>
      <c r="BF8971" s="6"/>
      <c r="BG8971" s="6"/>
      <c r="BH8971" s="6"/>
      <c r="BI8971" s="6"/>
      <c r="BJ8971" s="6"/>
      <c r="BK8971" s="6"/>
      <c r="BL8971" s="6"/>
      <c r="BM8971" s="6"/>
      <c r="BN8971" s="6"/>
      <c r="BO8971" s="6"/>
      <c r="BP8971" s="6"/>
      <c r="BQ8971" s="6"/>
      <c r="BR8971" s="6"/>
      <c r="BS8971" s="6"/>
      <c r="BT8971" s="6"/>
      <c r="BU8971" s="6"/>
      <c r="BV8971" s="6"/>
      <c r="BW8971" s="6"/>
      <c r="BX8971" s="6"/>
      <c r="BY8971" s="6"/>
      <c r="BZ8971" s="6"/>
      <c r="CA8971" s="6"/>
      <c r="CB8971" s="6"/>
      <c r="CC8971" s="6"/>
      <c r="CD8971" s="6"/>
      <c r="CE8971" s="6"/>
      <c r="CF8971" s="6"/>
      <c r="CG8971" s="6"/>
      <c r="CH8971" s="6"/>
    </row>
    <row r="8972" ht="15.15" hidden="1" spans="1:86">
      <c r="A8972" s="4">
        <v>44165.8286805556</v>
      </c>
      <c r="B8972" s="5" t="s">
        <v>65</v>
      </c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 t="s">
        <v>21023</v>
      </c>
      <c r="R8972" s="7">
        <v>89214230141</v>
      </c>
      <c r="S8972" s="6" t="s">
        <v>21024</v>
      </c>
      <c r="T8972" s="6" t="s">
        <v>21025</v>
      </c>
      <c r="U8972" s="6" t="s">
        <v>2001</v>
      </c>
      <c r="V8972" s="6">
        <v>2</v>
      </c>
      <c r="W8972" s="8">
        <v>44162</v>
      </c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  <c r="AU8972" s="6"/>
      <c r="AV8972" s="6"/>
      <c r="AW8972" s="6"/>
      <c r="AX8972" s="6"/>
      <c r="AY8972" s="6"/>
      <c r="AZ8972" s="6"/>
      <c r="BA8972" s="6"/>
      <c r="BB8972" s="6"/>
      <c r="BC8972" s="6"/>
      <c r="BD8972" s="6"/>
      <c r="BE8972" s="6"/>
      <c r="BF8972" s="6"/>
      <c r="BG8972" s="6"/>
      <c r="BH8972" s="6"/>
      <c r="BI8972" s="6"/>
      <c r="BJ8972" s="6"/>
      <c r="BK8972" s="6"/>
      <c r="BL8972" s="6"/>
      <c r="BM8972" s="6"/>
      <c r="BN8972" s="6"/>
      <c r="BO8972" s="6"/>
      <c r="BP8972" s="6"/>
      <c r="BQ8972" s="6"/>
      <c r="BR8972" s="6"/>
      <c r="BS8972" s="6"/>
      <c r="BT8972" s="6"/>
      <c r="BU8972" s="6"/>
      <c r="BV8972" s="6"/>
      <c r="BW8972" s="6"/>
      <c r="BX8972" s="6"/>
      <c r="BY8972" s="6"/>
      <c r="BZ8972" s="6"/>
      <c r="CA8972" s="6"/>
      <c r="CB8972" s="6"/>
      <c r="CC8972" s="6"/>
      <c r="CD8972" s="6"/>
      <c r="CE8972" s="6"/>
      <c r="CF8972" s="6"/>
      <c r="CG8972" s="6"/>
      <c r="CH8972" s="6"/>
    </row>
    <row r="8973" ht="15.15" hidden="1" spans="1:86">
      <c r="A8973" s="4">
        <v>44165.8371759259</v>
      </c>
      <c r="B8973" s="6" t="s">
        <v>80</v>
      </c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  <c r="AU8973" s="6"/>
      <c r="AV8973" s="6"/>
      <c r="AW8973" s="6"/>
      <c r="AX8973" s="6"/>
      <c r="AY8973" s="6"/>
      <c r="AZ8973" s="6"/>
      <c r="BA8973" s="6"/>
      <c r="BB8973" s="6"/>
      <c r="BC8973" s="6"/>
      <c r="BD8973" s="6"/>
      <c r="BE8973" s="6"/>
      <c r="BF8973" s="6"/>
      <c r="BG8973" s="6" t="s">
        <v>21027</v>
      </c>
      <c r="BH8973" s="6">
        <v>79111714518</v>
      </c>
      <c r="BI8973" s="6" t="s">
        <v>21028</v>
      </c>
      <c r="BJ8973" s="6" t="s">
        <v>21029</v>
      </c>
      <c r="BK8973" s="6" t="s">
        <v>21030</v>
      </c>
      <c r="BL8973" s="6" t="s">
        <v>1137</v>
      </c>
      <c r="BM8973" s="7">
        <v>122</v>
      </c>
      <c r="BN8973" s="6" t="s">
        <v>74</v>
      </c>
      <c r="BO8973" s="6"/>
      <c r="BP8973" s="6"/>
      <c r="BQ8973" s="6"/>
      <c r="BR8973" s="6"/>
      <c r="BS8973" s="6"/>
      <c r="BT8973" s="6"/>
      <c r="BU8973" s="6"/>
      <c r="BV8973" s="6"/>
      <c r="BW8973" s="6"/>
      <c r="BX8973" s="6"/>
      <c r="BY8973" s="6"/>
      <c r="BZ8973" s="6"/>
      <c r="CA8973" s="6"/>
      <c r="CB8973" s="6"/>
      <c r="CC8973" s="6"/>
      <c r="CD8973" s="6"/>
      <c r="CE8973" s="6"/>
      <c r="CF8973" s="6"/>
      <c r="CG8973" s="6"/>
      <c r="CH8973" s="6"/>
    </row>
    <row r="8974" ht="15.15" hidden="1" spans="1:86">
      <c r="A8974" s="4">
        <v>44165.8623148148</v>
      </c>
      <c r="B8974" s="5" t="s">
        <v>192</v>
      </c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  <c r="AU8974" s="6"/>
      <c r="AV8974" s="6"/>
      <c r="AW8974" s="6"/>
      <c r="AX8974" s="6"/>
      <c r="AY8974" s="6"/>
      <c r="AZ8974" s="6" t="s">
        <v>21031</v>
      </c>
      <c r="BA8974" s="7">
        <v>89219896626</v>
      </c>
      <c r="BB8974" s="6" t="s">
        <v>21032</v>
      </c>
      <c r="BC8974" s="6" t="s">
        <v>21033</v>
      </c>
      <c r="BD8974" s="6" t="s">
        <v>773</v>
      </c>
      <c r="BE8974" s="7">
        <v>126</v>
      </c>
      <c r="BF8974" s="8">
        <v>44165</v>
      </c>
      <c r="BG8974" s="6"/>
      <c r="BH8974" s="6"/>
      <c r="BI8974" s="6"/>
      <c r="BJ8974" s="6"/>
      <c r="BK8974" s="6"/>
      <c r="BL8974" s="6"/>
      <c r="BM8974" s="6"/>
      <c r="BN8974" s="6"/>
      <c r="BO8974" s="6"/>
      <c r="BP8974" s="6"/>
      <c r="BQ8974" s="6"/>
      <c r="BR8974" s="6"/>
      <c r="BS8974" s="6"/>
      <c r="BT8974" s="6"/>
      <c r="BU8974" s="6"/>
      <c r="BV8974" s="6"/>
      <c r="BW8974" s="6"/>
      <c r="BX8974" s="6"/>
      <c r="BY8974" s="6"/>
      <c r="BZ8974" s="6"/>
      <c r="CA8974" s="6"/>
      <c r="CB8974" s="6"/>
      <c r="CC8974" s="6"/>
      <c r="CD8974" s="6"/>
      <c r="CE8974" s="6"/>
      <c r="CF8974" s="6"/>
      <c r="CG8974" s="6"/>
      <c r="CH8974" s="6"/>
    </row>
    <row r="8975" ht="15.15" hidden="1" spans="1:86">
      <c r="A8975" s="4">
        <v>44165.8673842593</v>
      </c>
      <c r="B8975" s="6" t="s">
        <v>80</v>
      </c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  <c r="AJ8975" s="6"/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  <c r="AU8975" s="6"/>
      <c r="AV8975" s="6"/>
      <c r="AW8975" s="6"/>
      <c r="AX8975" s="6"/>
      <c r="AY8975" s="6"/>
      <c r="AZ8975" s="6"/>
      <c r="BA8975" s="6"/>
      <c r="BB8975" s="6"/>
      <c r="BC8975" s="6"/>
      <c r="BD8975" s="6"/>
      <c r="BE8975" s="6"/>
      <c r="BF8975" s="6"/>
      <c r="BG8975" s="6" t="s">
        <v>21034</v>
      </c>
      <c r="BH8975" s="7">
        <v>89504819033</v>
      </c>
      <c r="BI8975" s="6" t="s">
        <v>21035</v>
      </c>
      <c r="BJ8975" s="6" t="s">
        <v>21036</v>
      </c>
      <c r="BK8975" s="6" t="s">
        <v>21037</v>
      </c>
      <c r="BL8975" s="6" t="s">
        <v>21038</v>
      </c>
      <c r="BM8975" s="7">
        <v>154</v>
      </c>
      <c r="BN8975" s="6" t="s">
        <v>433</v>
      </c>
      <c r="BO8975" s="6"/>
      <c r="BP8975" s="6"/>
      <c r="BQ8975" s="6"/>
      <c r="BR8975" s="6"/>
      <c r="BS8975" s="6"/>
      <c r="BT8975" s="6"/>
      <c r="BU8975" s="6"/>
      <c r="BV8975" s="6"/>
      <c r="BW8975" s="6"/>
      <c r="BX8975" s="6"/>
      <c r="BY8975" s="6"/>
      <c r="BZ8975" s="6"/>
      <c r="CA8975" s="6"/>
      <c r="CB8975" s="6"/>
      <c r="CC8975" s="6"/>
      <c r="CD8975" s="6"/>
      <c r="CE8975" s="6"/>
      <c r="CF8975" s="6"/>
      <c r="CG8975" s="6"/>
      <c r="CH8975" s="6"/>
    </row>
    <row r="8976" ht="15.15" hidden="1" spans="1:86">
      <c r="A8976" s="4">
        <v>44165.9088888889</v>
      </c>
      <c r="B8976" s="5" t="s">
        <v>65</v>
      </c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 t="s">
        <v>21039</v>
      </c>
      <c r="R8976" s="7">
        <v>89213339837</v>
      </c>
      <c r="S8976" s="6" t="s">
        <v>21040</v>
      </c>
      <c r="T8976" s="6" t="s">
        <v>21041</v>
      </c>
      <c r="U8976" s="6" t="s">
        <v>2001</v>
      </c>
      <c r="V8976" s="7">
        <v>302</v>
      </c>
      <c r="W8976" s="8">
        <v>44165</v>
      </c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  <c r="AU8976" s="6"/>
      <c r="AV8976" s="6"/>
      <c r="AW8976" s="6"/>
      <c r="AX8976" s="6"/>
      <c r="AY8976" s="6"/>
      <c r="AZ8976" s="6"/>
      <c r="BA8976" s="6"/>
      <c r="BB8976" s="6"/>
      <c r="BC8976" s="6"/>
      <c r="BD8976" s="6"/>
      <c r="BE8976" s="6"/>
      <c r="BF8976" s="6"/>
      <c r="BG8976" s="6"/>
      <c r="BH8976" s="6"/>
      <c r="BI8976" s="6"/>
      <c r="BJ8976" s="6"/>
      <c r="BK8976" s="6"/>
      <c r="BL8976" s="6"/>
      <c r="BM8976" s="6"/>
      <c r="BN8976" s="6"/>
      <c r="BO8976" s="6"/>
      <c r="BP8976" s="6"/>
      <c r="BQ8976" s="6"/>
      <c r="BR8976" s="6"/>
      <c r="BS8976" s="6"/>
      <c r="BT8976" s="6"/>
      <c r="BU8976" s="6"/>
      <c r="BV8976" s="6"/>
      <c r="BW8976" s="6"/>
      <c r="BX8976" s="6"/>
      <c r="BY8976" s="6"/>
      <c r="BZ8976" s="6"/>
      <c r="CA8976" s="6"/>
      <c r="CB8976" s="6"/>
      <c r="CC8976" s="6"/>
      <c r="CD8976" s="6"/>
      <c r="CE8976" s="6"/>
      <c r="CF8976" s="6"/>
      <c r="CG8976" s="6"/>
      <c r="CH8976" s="6"/>
    </row>
    <row r="8977" ht="15.15" hidden="1" spans="1:86">
      <c r="A8977" s="4">
        <v>44165.941087963</v>
      </c>
      <c r="B8977" s="6" t="s">
        <v>80</v>
      </c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  <c r="AU8977" s="6"/>
      <c r="AV8977" s="6"/>
      <c r="AW8977" s="6"/>
      <c r="AX8977" s="6"/>
      <c r="AY8977" s="6"/>
      <c r="AZ8977" s="6"/>
      <c r="BA8977" s="6"/>
      <c r="BB8977" s="6"/>
      <c r="BC8977" s="6"/>
      <c r="BD8977" s="6"/>
      <c r="BE8977" s="6"/>
      <c r="BF8977" s="6"/>
      <c r="BG8977" s="6" t="s">
        <v>21042</v>
      </c>
      <c r="BH8977" s="6">
        <f>7-921-981-15-92</f>
        <v>-2002</v>
      </c>
      <c r="BI8977" s="6" t="s">
        <v>21043</v>
      </c>
      <c r="BJ8977" s="6" t="s">
        <v>21044</v>
      </c>
      <c r="BK8977" s="6" t="s">
        <v>21045</v>
      </c>
      <c r="BL8977" s="6" t="s">
        <v>1137</v>
      </c>
      <c r="BM8977" s="7">
        <v>123</v>
      </c>
      <c r="BN8977" s="6" t="s">
        <v>20</v>
      </c>
      <c r="BO8977" s="6"/>
      <c r="BP8977" s="6"/>
      <c r="BQ8977" s="6"/>
      <c r="BR8977" s="6"/>
      <c r="BS8977" s="6"/>
      <c r="BT8977" s="6"/>
      <c r="BU8977" s="6"/>
      <c r="BV8977" s="6"/>
      <c r="BW8977" s="6"/>
      <c r="BX8977" s="6"/>
      <c r="BY8977" s="6"/>
      <c r="BZ8977" s="6"/>
      <c r="CA8977" s="6"/>
      <c r="CB8977" s="6"/>
      <c r="CC8977" s="6"/>
      <c r="CD8977" s="6"/>
      <c r="CE8977" s="6"/>
      <c r="CF8977" s="6"/>
      <c r="CG8977" s="6"/>
      <c r="CH8977" s="6"/>
    </row>
    <row r="8978" ht="15.15" hidden="1" spans="1:86">
      <c r="A8978" s="4">
        <v>44165.9427893519</v>
      </c>
      <c r="B8978" s="5" t="s">
        <v>169</v>
      </c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 t="s">
        <v>5714</v>
      </c>
      <c r="Y8978" s="6" t="s">
        <v>5715</v>
      </c>
      <c r="Z8978" s="6" t="s">
        <v>5716</v>
      </c>
      <c r="AA8978" s="6" t="s">
        <v>5717</v>
      </c>
      <c r="AB8978" s="6" t="s">
        <v>5718</v>
      </c>
      <c r="AC8978" s="7">
        <v>102</v>
      </c>
      <c r="AD8978" s="7" t="s">
        <v>4142</v>
      </c>
      <c r="AE8978" s="6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  <c r="AU8978" s="6"/>
      <c r="AV8978" s="6"/>
      <c r="AW8978" s="6"/>
      <c r="AX8978" s="6"/>
      <c r="AY8978" s="6"/>
      <c r="AZ8978" s="6"/>
      <c r="BA8978" s="6"/>
      <c r="BB8978" s="6"/>
      <c r="BC8978" s="6"/>
      <c r="BD8978" s="6"/>
      <c r="BE8978" s="6"/>
      <c r="BF8978" s="6"/>
      <c r="BG8978" s="6"/>
      <c r="BH8978" s="6"/>
      <c r="BI8978" s="6"/>
      <c r="BJ8978" s="6"/>
      <c r="BK8978" s="6"/>
      <c r="BL8978" s="6"/>
      <c r="BM8978" s="6"/>
      <c r="BN8978" s="6"/>
      <c r="BO8978" s="6"/>
      <c r="BP8978" s="6"/>
      <c r="BQ8978" s="6"/>
      <c r="BR8978" s="6"/>
      <c r="BS8978" s="6"/>
      <c r="BT8978" s="6"/>
      <c r="BU8978" s="6"/>
      <c r="BV8978" s="6"/>
      <c r="BW8978" s="6"/>
      <c r="BX8978" s="6"/>
      <c r="BY8978" s="6"/>
      <c r="BZ8978" s="6"/>
      <c r="CA8978" s="6"/>
      <c r="CB8978" s="6"/>
      <c r="CC8978" s="6"/>
      <c r="CD8978" s="6"/>
      <c r="CE8978" s="6"/>
      <c r="CF8978" s="6"/>
      <c r="CG8978" s="6"/>
      <c r="CH8978" s="6"/>
    </row>
    <row r="8979" ht="15.15" hidden="1" spans="1:86">
      <c r="A8979" s="4">
        <v>44166.4006944444</v>
      </c>
      <c r="B8979" s="6" t="s">
        <v>15</v>
      </c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 t="s">
        <v>18291</v>
      </c>
      <c r="AF8979" s="6">
        <f>7-921-598-12-91</f>
        <v>-1615</v>
      </c>
      <c r="AG8979" s="6" t="s">
        <v>21046</v>
      </c>
      <c r="AH8979" s="6" t="s">
        <v>18293</v>
      </c>
      <c r="AI8979" s="6" t="s">
        <v>3027</v>
      </c>
      <c r="AJ8979" s="7">
        <v>104</v>
      </c>
      <c r="AK8979" s="6" t="s">
        <v>20</v>
      </c>
      <c r="AL8979" s="6"/>
      <c r="AM8979" s="6"/>
      <c r="AN8979" s="6"/>
      <c r="AO8979" s="6"/>
      <c r="AP8979" s="6"/>
      <c r="AQ8979" s="6"/>
      <c r="AR8979" s="6"/>
      <c r="AS8979" s="6"/>
      <c r="AT8979" s="6"/>
      <c r="AU8979" s="6"/>
      <c r="AV8979" s="6"/>
      <c r="AW8979" s="6"/>
      <c r="AX8979" s="6"/>
      <c r="AY8979" s="6"/>
      <c r="AZ8979" s="6"/>
      <c r="BA8979" s="6"/>
      <c r="BB8979" s="6"/>
      <c r="BC8979" s="6"/>
      <c r="BD8979" s="6"/>
      <c r="BE8979" s="6"/>
      <c r="BF8979" s="6"/>
      <c r="BG8979" s="6"/>
      <c r="BH8979" s="6"/>
      <c r="BI8979" s="6"/>
      <c r="BJ8979" s="6"/>
      <c r="BK8979" s="6"/>
      <c r="BL8979" s="6"/>
      <c r="BM8979" s="6"/>
      <c r="BN8979" s="6"/>
      <c r="BO8979" s="6"/>
      <c r="BP8979" s="6"/>
      <c r="BQ8979" s="6"/>
      <c r="BR8979" s="6"/>
      <c r="BS8979" s="6"/>
      <c r="BT8979" s="6"/>
      <c r="BU8979" s="6"/>
      <c r="BV8979" s="6"/>
      <c r="BW8979" s="6"/>
      <c r="BX8979" s="6"/>
      <c r="BY8979" s="6"/>
      <c r="BZ8979" s="6"/>
      <c r="CA8979" s="6"/>
      <c r="CB8979" s="6"/>
      <c r="CC8979" s="6"/>
      <c r="CD8979" s="6"/>
      <c r="CE8979" s="6"/>
      <c r="CF8979" s="6"/>
      <c r="CG8979" s="6"/>
      <c r="CH8979" s="6"/>
    </row>
    <row r="8980" ht="15.15" hidden="1" spans="1:86">
      <c r="A8980" s="4">
        <v>44166.6309490741</v>
      </c>
      <c r="B8980" s="6" t="s">
        <v>80</v>
      </c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  <c r="AU8980" s="6"/>
      <c r="AV8980" s="6"/>
      <c r="AW8980" s="6"/>
      <c r="AX8980" s="6"/>
      <c r="AY8980" s="6"/>
      <c r="AZ8980" s="6"/>
      <c r="BA8980" s="6"/>
      <c r="BB8980" s="6"/>
      <c r="BC8980" s="6"/>
      <c r="BD8980" s="6"/>
      <c r="BE8980" s="6"/>
      <c r="BF8980" s="6"/>
      <c r="BG8980" s="6" t="s">
        <v>21047</v>
      </c>
      <c r="BH8980" s="6" t="s">
        <v>21048</v>
      </c>
      <c r="BI8980" s="6"/>
      <c r="BJ8980" s="6" t="s">
        <v>21049</v>
      </c>
      <c r="BK8980" s="6" t="s">
        <v>21050</v>
      </c>
      <c r="BL8980" s="6" t="s">
        <v>1631</v>
      </c>
      <c r="BM8980" s="7">
        <v>401</v>
      </c>
      <c r="BN8980" s="6" t="s">
        <v>1071</v>
      </c>
      <c r="BO8980" s="6"/>
      <c r="BP8980" s="6"/>
      <c r="BQ8980" s="6"/>
      <c r="BR8980" s="6"/>
      <c r="BS8980" s="6"/>
      <c r="BT8980" s="6"/>
      <c r="BU8980" s="6"/>
      <c r="BV8980" s="6"/>
      <c r="BW8980" s="6"/>
      <c r="BX8980" s="6"/>
      <c r="BY8980" s="6"/>
      <c r="BZ8980" s="6"/>
      <c r="CA8980" s="6"/>
      <c r="CB8980" s="6"/>
      <c r="CC8980" s="6"/>
      <c r="CD8980" s="6"/>
      <c r="CE8980" s="6"/>
      <c r="CF8980" s="6"/>
      <c r="CG8980" s="6"/>
      <c r="CH8980" s="6"/>
    </row>
    <row r="8981" ht="15.15" hidden="1" spans="1:86">
      <c r="A8981" s="4">
        <v>44166.6333101852</v>
      </c>
      <c r="B8981" s="6" t="s">
        <v>80</v>
      </c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  <c r="AU8981" s="6"/>
      <c r="AV8981" s="6"/>
      <c r="AW8981" s="6"/>
      <c r="AX8981" s="6"/>
      <c r="AY8981" s="6"/>
      <c r="AZ8981" s="6"/>
      <c r="BA8981" s="6"/>
      <c r="BB8981" s="6"/>
      <c r="BC8981" s="6"/>
      <c r="BD8981" s="6"/>
      <c r="BE8981" s="6"/>
      <c r="BF8981" s="6"/>
      <c r="BG8981" s="6" t="s">
        <v>4400</v>
      </c>
      <c r="BH8981" s="6" t="s">
        <v>21051</v>
      </c>
      <c r="BI8981" s="6"/>
      <c r="BJ8981" s="6" t="s">
        <v>21052</v>
      </c>
      <c r="BK8981" s="6" t="s">
        <v>21053</v>
      </c>
      <c r="BL8981" s="6" t="s">
        <v>21054</v>
      </c>
      <c r="BM8981" s="7">
        <v>401</v>
      </c>
      <c r="BN8981" s="6"/>
      <c r="BO8981" s="6"/>
      <c r="BP8981" s="6"/>
      <c r="BQ8981" s="6"/>
      <c r="BR8981" s="6"/>
      <c r="BS8981" s="6"/>
      <c r="BT8981" s="6"/>
      <c r="BU8981" s="6"/>
      <c r="BV8981" s="6"/>
      <c r="BW8981" s="6"/>
      <c r="BX8981" s="6"/>
      <c r="BY8981" s="6"/>
      <c r="BZ8981" s="6"/>
      <c r="CA8981" s="6"/>
      <c r="CB8981" s="6"/>
      <c r="CC8981" s="6"/>
      <c r="CD8981" s="6"/>
      <c r="CE8981" s="6"/>
      <c r="CF8981" s="6"/>
      <c r="CG8981" s="6"/>
      <c r="CH8981" s="6"/>
    </row>
    <row r="8982" ht="15.15" hidden="1" spans="1:86">
      <c r="A8982" s="4">
        <v>44166.6340972222</v>
      </c>
      <c r="B8982" s="6" t="s">
        <v>80</v>
      </c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  <c r="AU8982" s="6"/>
      <c r="AV8982" s="6"/>
      <c r="AW8982" s="6"/>
      <c r="AX8982" s="6"/>
      <c r="AY8982" s="6"/>
      <c r="AZ8982" s="6"/>
      <c r="BA8982" s="6"/>
      <c r="BB8982" s="6"/>
      <c r="BC8982" s="6"/>
      <c r="BD8982" s="6"/>
      <c r="BE8982" s="6"/>
      <c r="BF8982" s="6"/>
      <c r="BG8982" s="6" t="s">
        <v>21055</v>
      </c>
      <c r="BH8982" s="6" t="s">
        <v>21056</v>
      </c>
      <c r="BI8982" s="6"/>
      <c r="BJ8982" s="6" t="s">
        <v>21057</v>
      </c>
      <c r="BK8982" s="6" t="s">
        <v>21058</v>
      </c>
      <c r="BL8982" s="6" t="s">
        <v>1631</v>
      </c>
      <c r="BM8982" s="7">
        <v>401</v>
      </c>
      <c r="BN8982" s="6" t="s">
        <v>74</v>
      </c>
      <c r="BO8982" s="6"/>
      <c r="BP8982" s="6"/>
      <c r="BQ8982" s="6"/>
      <c r="BR8982" s="6"/>
      <c r="BS8982" s="6"/>
      <c r="BT8982" s="6"/>
      <c r="BU8982" s="6"/>
      <c r="BV8982" s="6"/>
      <c r="BW8982" s="6"/>
      <c r="BX8982" s="6"/>
      <c r="BY8982" s="6"/>
      <c r="BZ8982" s="6"/>
      <c r="CA8982" s="6"/>
      <c r="CB8982" s="6"/>
      <c r="CC8982" s="6"/>
      <c r="CD8982" s="6"/>
      <c r="CE8982" s="6"/>
      <c r="CF8982" s="6"/>
      <c r="CG8982" s="6"/>
      <c r="CH8982" s="6"/>
    </row>
    <row r="8983" ht="15.15" hidden="1" spans="1:86">
      <c r="A8983" s="4">
        <v>44166.6350925926</v>
      </c>
      <c r="B8983" s="6" t="s">
        <v>80</v>
      </c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  <c r="AU8983" s="6"/>
      <c r="AV8983" s="6"/>
      <c r="AW8983" s="6"/>
      <c r="AX8983" s="6"/>
      <c r="AY8983" s="6"/>
      <c r="AZ8983" s="6"/>
      <c r="BA8983" s="6"/>
      <c r="BB8983" s="6"/>
      <c r="BC8983" s="6"/>
      <c r="BD8983" s="6"/>
      <c r="BE8983" s="6"/>
      <c r="BF8983" s="6"/>
      <c r="BG8983" s="6" t="s">
        <v>21059</v>
      </c>
      <c r="BH8983" s="6" t="s">
        <v>21060</v>
      </c>
      <c r="BI8983" s="6"/>
      <c r="BJ8983" s="6" t="s">
        <v>21061</v>
      </c>
      <c r="BK8983" s="6" t="s">
        <v>21062</v>
      </c>
      <c r="BL8983" s="6" t="s">
        <v>1631</v>
      </c>
      <c r="BM8983" s="7">
        <v>402</v>
      </c>
      <c r="BN8983" s="6" t="s">
        <v>1071</v>
      </c>
      <c r="BO8983" s="6"/>
      <c r="BP8983" s="6"/>
      <c r="BQ8983" s="6"/>
      <c r="BR8983" s="6"/>
      <c r="BS8983" s="6"/>
      <c r="BT8983" s="6"/>
      <c r="BU8983" s="6"/>
      <c r="BV8983" s="6"/>
      <c r="BW8983" s="6"/>
      <c r="BX8983" s="6"/>
      <c r="BY8983" s="6"/>
      <c r="BZ8983" s="6"/>
      <c r="CA8983" s="6"/>
      <c r="CB8983" s="6"/>
      <c r="CC8983" s="6"/>
      <c r="CD8983" s="6"/>
      <c r="CE8983" s="6"/>
      <c r="CF8983" s="6"/>
      <c r="CG8983" s="6"/>
      <c r="CH8983" s="6"/>
    </row>
    <row r="8984" ht="15.15" hidden="1" spans="1:86">
      <c r="A8984" s="4">
        <v>44166.635775463</v>
      </c>
      <c r="B8984" s="6" t="s">
        <v>80</v>
      </c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  <c r="AU8984" s="6"/>
      <c r="AV8984" s="6"/>
      <c r="AW8984" s="6"/>
      <c r="AX8984" s="6"/>
      <c r="AY8984" s="6"/>
      <c r="AZ8984" s="6"/>
      <c r="BA8984" s="6"/>
      <c r="BB8984" s="6"/>
      <c r="BC8984" s="6"/>
      <c r="BD8984" s="6"/>
      <c r="BE8984" s="6"/>
      <c r="BF8984" s="6"/>
      <c r="BG8984" s="6" t="s">
        <v>21063</v>
      </c>
      <c r="BH8984" s="6" t="s">
        <v>21064</v>
      </c>
      <c r="BI8984" s="6"/>
      <c r="BJ8984" s="6" t="s">
        <v>21065</v>
      </c>
      <c r="BK8984" s="6" t="s">
        <v>21066</v>
      </c>
      <c r="BL8984" s="6" t="s">
        <v>1631</v>
      </c>
      <c r="BM8984" s="7">
        <v>401</v>
      </c>
      <c r="BN8984" s="6"/>
      <c r="BO8984" s="6"/>
      <c r="BP8984" s="6"/>
      <c r="BQ8984" s="6"/>
      <c r="BR8984" s="6"/>
      <c r="BS8984" s="6"/>
      <c r="BT8984" s="6"/>
      <c r="BU8984" s="6"/>
      <c r="BV8984" s="6"/>
      <c r="BW8984" s="6"/>
      <c r="BX8984" s="6"/>
      <c r="BY8984" s="6"/>
      <c r="BZ8984" s="6"/>
      <c r="CA8984" s="6"/>
      <c r="CB8984" s="6"/>
      <c r="CC8984" s="6"/>
      <c r="CD8984" s="6"/>
      <c r="CE8984" s="6"/>
      <c r="CF8984" s="6"/>
      <c r="CG8984" s="6"/>
      <c r="CH8984" s="6"/>
    </row>
    <row r="8985" ht="15.15" hidden="1" spans="1:86">
      <c r="A8985" s="4">
        <v>44166.6366087963</v>
      </c>
      <c r="B8985" s="6" t="s">
        <v>80</v>
      </c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  <c r="AU8985" s="6"/>
      <c r="AV8985" s="6"/>
      <c r="AW8985" s="6"/>
      <c r="AX8985" s="6"/>
      <c r="AY8985" s="6"/>
      <c r="AZ8985" s="6"/>
      <c r="BA8985" s="6"/>
      <c r="BB8985" s="6"/>
      <c r="BC8985" s="6"/>
      <c r="BD8985" s="6"/>
      <c r="BE8985" s="6"/>
      <c r="BF8985" s="6"/>
      <c r="BG8985" s="6" t="s">
        <v>19493</v>
      </c>
      <c r="BH8985" s="6" t="s">
        <v>21067</v>
      </c>
      <c r="BI8985" s="6"/>
      <c r="BJ8985" s="6" t="s">
        <v>21068</v>
      </c>
      <c r="BK8985" s="6" t="s">
        <v>21069</v>
      </c>
      <c r="BL8985" s="6" t="s">
        <v>1631</v>
      </c>
      <c r="BM8985" s="7">
        <v>401</v>
      </c>
      <c r="BN8985" s="6"/>
      <c r="BO8985" s="6"/>
      <c r="BP8985" s="6"/>
      <c r="BQ8985" s="6"/>
      <c r="BR8985" s="6"/>
      <c r="BS8985" s="6"/>
      <c r="BT8985" s="6"/>
      <c r="BU8985" s="6"/>
      <c r="BV8985" s="6"/>
      <c r="BW8985" s="6"/>
      <c r="BX8985" s="6"/>
      <c r="BY8985" s="6"/>
      <c r="BZ8985" s="6"/>
      <c r="CA8985" s="6"/>
      <c r="CB8985" s="6"/>
      <c r="CC8985" s="6"/>
      <c r="CD8985" s="6"/>
      <c r="CE8985" s="6"/>
      <c r="CF8985" s="6"/>
      <c r="CG8985" s="6"/>
      <c r="CH8985" s="6"/>
    </row>
    <row r="8986" ht="15.15" hidden="1" spans="1:86">
      <c r="A8986" s="4">
        <v>44166.637337963</v>
      </c>
      <c r="B8986" s="6" t="s">
        <v>80</v>
      </c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  <c r="AU8986" s="6"/>
      <c r="AV8986" s="6"/>
      <c r="AW8986" s="6"/>
      <c r="AX8986" s="6"/>
      <c r="AY8986" s="6"/>
      <c r="AZ8986" s="6"/>
      <c r="BA8986" s="6"/>
      <c r="BB8986" s="6"/>
      <c r="BC8986" s="6"/>
      <c r="BD8986" s="6"/>
      <c r="BE8986" s="6"/>
      <c r="BF8986" s="6"/>
      <c r="BG8986" s="6" t="s">
        <v>21070</v>
      </c>
      <c r="BH8986" s="6" t="s">
        <v>21071</v>
      </c>
      <c r="BI8986" s="6"/>
      <c r="BJ8986" s="6" t="s">
        <v>21072</v>
      </c>
      <c r="BK8986" s="6" t="s">
        <v>21073</v>
      </c>
      <c r="BL8986" s="6" t="s">
        <v>1631</v>
      </c>
      <c r="BM8986" s="7">
        <v>401</v>
      </c>
      <c r="BN8986" s="6" t="s">
        <v>1071</v>
      </c>
      <c r="BO8986" s="6"/>
      <c r="BP8986" s="6"/>
      <c r="BQ8986" s="6"/>
      <c r="BR8986" s="6"/>
      <c r="BS8986" s="6"/>
      <c r="BT8986" s="6"/>
      <c r="BU8986" s="6"/>
      <c r="BV8986" s="6"/>
      <c r="BW8986" s="6"/>
      <c r="BX8986" s="6"/>
      <c r="BY8986" s="6"/>
      <c r="BZ8986" s="6"/>
      <c r="CA8986" s="6"/>
      <c r="CB8986" s="6"/>
      <c r="CC8986" s="6"/>
      <c r="CD8986" s="6"/>
      <c r="CE8986" s="6"/>
      <c r="CF8986" s="6"/>
      <c r="CG8986" s="6"/>
      <c r="CH8986" s="6"/>
    </row>
    <row r="8987" ht="15.15" hidden="1" spans="1:86">
      <c r="A8987" s="4">
        <v>44166.6383796296</v>
      </c>
      <c r="B8987" s="6" t="s">
        <v>80</v>
      </c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  <c r="AU8987" s="6"/>
      <c r="AV8987" s="6"/>
      <c r="AW8987" s="6"/>
      <c r="AX8987" s="6"/>
      <c r="AY8987" s="6"/>
      <c r="AZ8987" s="6"/>
      <c r="BA8987" s="6"/>
      <c r="BB8987" s="6"/>
      <c r="BC8987" s="6"/>
      <c r="BD8987" s="6"/>
      <c r="BE8987" s="6"/>
      <c r="BF8987" s="6"/>
      <c r="BG8987" s="6" t="s">
        <v>21074</v>
      </c>
      <c r="BH8987" s="6" t="s">
        <v>21075</v>
      </c>
      <c r="BI8987" s="6"/>
      <c r="BJ8987" s="6" t="s">
        <v>21076</v>
      </c>
      <c r="BK8987" s="6" t="s">
        <v>21077</v>
      </c>
      <c r="BL8987" s="6" t="s">
        <v>1631</v>
      </c>
      <c r="BM8987" s="7">
        <v>402</v>
      </c>
      <c r="BN8987" s="6"/>
      <c r="BO8987" s="6"/>
      <c r="BP8987" s="6"/>
      <c r="BQ8987" s="6"/>
      <c r="BR8987" s="6"/>
      <c r="BS8987" s="6"/>
      <c r="BT8987" s="6"/>
      <c r="BU8987" s="6"/>
      <c r="BV8987" s="6"/>
      <c r="BW8987" s="6"/>
      <c r="BX8987" s="6"/>
      <c r="BY8987" s="6"/>
      <c r="BZ8987" s="6"/>
      <c r="CA8987" s="6"/>
      <c r="CB8987" s="6"/>
      <c r="CC8987" s="6"/>
      <c r="CD8987" s="6"/>
      <c r="CE8987" s="6"/>
      <c r="CF8987" s="6"/>
      <c r="CG8987" s="6"/>
      <c r="CH8987" s="6"/>
    </row>
    <row r="8988" ht="15.15" hidden="1" spans="1:86">
      <c r="A8988" s="4">
        <v>44166.6395601852</v>
      </c>
      <c r="B8988" s="6" t="s">
        <v>80</v>
      </c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  <c r="AU8988" s="6"/>
      <c r="AV8988" s="6"/>
      <c r="AW8988" s="6"/>
      <c r="AX8988" s="6"/>
      <c r="AY8988" s="6"/>
      <c r="AZ8988" s="6"/>
      <c r="BA8988" s="6"/>
      <c r="BB8988" s="6"/>
      <c r="BC8988" s="6"/>
      <c r="BD8988" s="6"/>
      <c r="BE8988" s="6"/>
      <c r="BF8988" s="6"/>
      <c r="BG8988" s="6" t="s">
        <v>21078</v>
      </c>
      <c r="BH8988" s="6" t="s">
        <v>21079</v>
      </c>
      <c r="BI8988" s="6"/>
      <c r="BJ8988" s="6" t="s">
        <v>21080</v>
      </c>
      <c r="BK8988" s="6" t="s">
        <v>21081</v>
      </c>
      <c r="BL8988" s="6" t="s">
        <v>21054</v>
      </c>
      <c r="BM8988" s="7">
        <v>402</v>
      </c>
      <c r="BN8988" s="6" t="s">
        <v>1071</v>
      </c>
      <c r="BO8988" s="6"/>
      <c r="BP8988" s="6"/>
      <c r="BQ8988" s="6"/>
      <c r="BR8988" s="6"/>
      <c r="BS8988" s="6"/>
      <c r="BT8988" s="6"/>
      <c r="BU8988" s="6"/>
      <c r="BV8988" s="6"/>
      <c r="BW8988" s="6"/>
      <c r="BX8988" s="6"/>
      <c r="BY8988" s="6"/>
      <c r="BZ8988" s="6"/>
      <c r="CA8988" s="6"/>
      <c r="CB8988" s="6"/>
      <c r="CC8988" s="6"/>
      <c r="CD8988" s="6"/>
      <c r="CE8988" s="6"/>
      <c r="CF8988" s="6"/>
      <c r="CG8988" s="6"/>
      <c r="CH8988" s="6"/>
    </row>
    <row r="8989" ht="15.15" hidden="1" spans="1:86">
      <c r="A8989" s="4">
        <v>44166.6402546296</v>
      </c>
      <c r="B8989" s="6" t="s">
        <v>80</v>
      </c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  <c r="AU8989" s="6"/>
      <c r="AV8989" s="6"/>
      <c r="AW8989" s="6"/>
      <c r="AX8989" s="6"/>
      <c r="AY8989" s="6"/>
      <c r="AZ8989" s="6"/>
      <c r="BA8989" s="6"/>
      <c r="BB8989" s="6"/>
      <c r="BC8989" s="6"/>
      <c r="BD8989" s="6"/>
      <c r="BE8989" s="6"/>
      <c r="BF8989" s="6"/>
      <c r="BG8989" s="6" t="s">
        <v>21082</v>
      </c>
      <c r="BH8989" s="6" t="s">
        <v>21083</v>
      </c>
      <c r="BI8989" s="6"/>
      <c r="BJ8989" s="6" t="s">
        <v>21084</v>
      </c>
      <c r="BK8989" s="6" t="s">
        <v>21085</v>
      </c>
      <c r="BL8989" s="6" t="s">
        <v>1631</v>
      </c>
      <c r="BM8989" s="7">
        <v>401</v>
      </c>
      <c r="BN8989" s="6" t="s">
        <v>21086</v>
      </c>
      <c r="BO8989" s="6"/>
      <c r="BP8989" s="6"/>
      <c r="BQ8989" s="6"/>
      <c r="BR8989" s="6"/>
      <c r="BS8989" s="6"/>
      <c r="BT8989" s="6"/>
      <c r="BU8989" s="6"/>
      <c r="BV8989" s="6"/>
      <c r="BW8989" s="6"/>
      <c r="BX8989" s="6"/>
      <c r="BY8989" s="6"/>
      <c r="BZ8989" s="6"/>
      <c r="CA8989" s="6"/>
      <c r="CB8989" s="6"/>
      <c r="CC8989" s="6"/>
      <c r="CD8989" s="6"/>
      <c r="CE8989" s="6"/>
      <c r="CF8989" s="6"/>
      <c r="CG8989" s="6"/>
      <c r="CH8989" s="6"/>
    </row>
    <row r="8990" ht="15.15" hidden="1" spans="1:86">
      <c r="A8990" s="4">
        <v>44166.6411689815</v>
      </c>
      <c r="B8990" s="6" t="s">
        <v>80</v>
      </c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6"/>
      <c r="AX8990" s="6"/>
      <c r="AY8990" s="6"/>
      <c r="AZ8990" s="6"/>
      <c r="BA8990" s="6"/>
      <c r="BB8990" s="6"/>
      <c r="BC8990" s="6"/>
      <c r="BD8990" s="6"/>
      <c r="BE8990" s="6"/>
      <c r="BF8990" s="6"/>
      <c r="BG8990" s="6" t="s">
        <v>21087</v>
      </c>
      <c r="BH8990" s="6" t="s">
        <v>21088</v>
      </c>
      <c r="BI8990" s="6"/>
      <c r="BJ8990" s="6" t="s">
        <v>21089</v>
      </c>
      <c r="BK8990" s="6" t="s">
        <v>21090</v>
      </c>
      <c r="BL8990" s="6" t="s">
        <v>1631</v>
      </c>
      <c r="BM8990" s="7">
        <v>401</v>
      </c>
      <c r="BN8990" s="6" t="s">
        <v>1071</v>
      </c>
      <c r="BO8990" s="6"/>
      <c r="BP8990" s="6"/>
      <c r="BQ8990" s="6"/>
      <c r="BR8990" s="6"/>
      <c r="BS8990" s="6"/>
      <c r="BT8990" s="6"/>
      <c r="BU8990" s="6"/>
      <c r="BV8990" s="6"/>
      <c r="BW8990" s="6"/>
      <c r="BX8990" s="6"/>
      <c r="BY8990" s="6"/>
      <c r="BZ8990" s="6"/>
      <c r="CA8990" s="6"/>
      <c r="CB8990" s="6"/>
      <c r="CC8990" s="6"/>
      <c r="CD8990" s="6"/>
      <c r="CE8990" s="6"/>
      <c r="CF8990" s="6"/>
      <c r="CG8990" s="6"/>
      <c r="CH8990" s="6"/>
    </row>
    <row r="8991" ht="15.15" hidden="1" spans="1:86">
      <c r="A8991" s="4">
        <v>44166.6417824074</v>
      </c>
      <c r="B8991" s="6" t="s">
        <v>80</v>
      </c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  <c r="AU8991" s="6"/>
      <c r="AV8991" s="6"/>
      <c r="AW8991" s="6"/>
      <c r="AX8991" s="6"/>
      <c r="AY8991" s="6"/>
      <c r="AZ8991" s="6"/>
      <c r="BA8991" s="6"/>
      <c r="BB8991" s="6"/>
      <c r="BC8991" s="6"/>
      <c r="BD8991" s="6"/>
      <c r="BE8991" s="6"/>
      <c r="BF8991" s="6"/>
      <c r="BG8991" s="6" t="s">
        <v>21091</v>
      </c>
      <c r="BH8991" s="6" t="s">
        <v>21092</v>
      </c>
      <c r="BI8991" s="6"/>
      <c r="BJ8991" s="6" t="s">
        <v>21093</v>
      </c>
      <c r="BK8991" s="6" t="s">
        <v>21094</v>
      </c>
      <c r="BL8991" s="6" t="s">
        <v>1631</v>
      </c>
      <c r="BM8991" s="7">
        <v>402</v>
      </c>
      <c r="BN8991" s="6" t="s">
        <v>21086</v>
      </c>
      <c r="BO8991" s="6"/>
      <c r="BP8991" s="6"/>
      <c r="BQ8991" s="6"/>
      <c r="BR8991" s="6"/>
      <c r="BS8991" s="6"/>
      <c r="BT8991" s="6"/>
      <c r="BU8991" s="6"/>
      <c r="BV8991" s="6"/>
      <c r="BW8991" s="6"/>
      <c r="BX8991" s="6"/>
      <c r="BY8991" s="6"/>
      <c r="BZ8991" s="6"/>
      <c r="CA8991" s="6"/>
      <c r="CB8991" s="6"/>
      <c r="CC8991" s="6"/>
      <c r="CD8991" s="6"/>
      <c r="CE8991" s="6"/>
      <c r="CF8991" s="6"/>
      <c r="CG8991" s="6"/>
      <c r="CH8991" s="6"/>
    </row>
    <row r="8992" ht="15.15" hidden="1" spans="1:86">
      <c r="A8992" s="4">
        <v>44166.6425347222</v>
      </c>
      <c r="B8992" s="6" t="s">
        <v>80</v>
      </c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  <c r="AV8992" s="6"/>
      <c r="AW8992" s="6"/>
      <c r="AX8992" s="6"/>
      <c r="AY8992" s="6"/>
      <c r="AZ8992" s="6"/>
      <c r="BA8992" s="6"/>
      <c r="BB8992" s="6"/>
      <c r="BC8992" s="6"/>
      <c r="BD8992" s="6"/>
      <c r="BE8992" s="6"/>
      <c r="BF8992" s="6"/>
      <c r="BG8992" s="6" t="s">
        <v>21095</v>
      </c>
      <c r="BH8992" s="6" t="s">
        <v>21096</v>
      </c>
      <c r="BI8992" s="6"/>
      <c r="BJ8992" s="6" t="s">
        <v>21097</v>
      </c>
      <c r="BK8992" s="6" t="s">
        <v>21098</v>
      </c>
      <c r="BL8992" s="6" t="s">
        <v>1631</v>
      </c>
      <c r="BM8992" s="7">
        <v>402</v>
      </c>
      <c r="BN8992" s="6" t="s">
        <v>1071</v>
      </c>
      <c r="BO8992" s="6"/>
      <c r="BP8992" s="6"/>
      <c r="BQ8992" s="6"/>
      <c r="BR8992" s="6"/>
      <c r="BS8992" s="6"/>
      <c r="BT8992" s="6"/>
      <c r="BU8992" s="6"/>
      <c r="BV8992" s="6"/>
      <c r="BW8992" s="6"/>
      <c r="BX8992" s="6"/>
      <c r="BY8992" s="6"/>
      <c r="BZ8992" s="6"/>
      <c r="CA8992" s="6"/>
      <c r="CB8992" s="6"/>
      <c r="CC8992" s="6"/>
      <c r="CD8992" s="6"/>
      <c r="CE8992" s="6"/>
      <c r="CF8992" s="6"/>
      <c r="CG8992" s="6"/>
      <c r="CH8992" s="6"/>
    </row>
    <row r="8993" ht="15.15" hidden="1" spans="1:86">
      <c r="A8993" s="4">
        <v>44166.6432407407</v>
      </c>
      <c r="B8993" s="6" t="s">
        <v>80</v>
      </c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  <c r="AV8993" s="6"/>
      <c r="AW8993" s="6"/>
      <c r="AX8993" s="6"/>
      <c r="AY8993" s="6"/>
      <c r="AZ8993" s="6"/>
      <c r="BA8993" s="6"/>
      <c r="BB8993" s="6"/>
      <c r="BC8993" s="6"/>
      <c r="BD8993" s="6"/>
      <c r="BE8993" s="6"/>
      <c r="BF8993" s="6"/>
      <c r="BG8993" s="6" t="s">
        <v>21099</v>
      </c>
      <c r="BH8993" s="6" t="s">
        <v>21100</v>
      </c>
      <c r="BI8993" s="6"/>
      <c r="BJ8993" s="6" t="s">
        <v>21101</v>
      </c>
      <c r="BK8993" s="6" t="s">
        <v>21102</v>
      </c>
      <c r="BL8993" s="6" t="s">
        <v>1631</v>
      </c>
      <c r="BM8993" s="7">
        <v>402</v>
      </c>
      <c r="BN8993" s="6" t="s">
        <v>21086</v>
      </c>
      <c r="BO8993" s="6"/>
      <c r="BP8993" s="6"/>
      <c r="BQ8993" s="6"/>
      <c r="BR8993" s="6"/>
      <c r="BS8993" s="6"/>
      <c r="BT8993" s="6"/>
      <c r="BU8993" s="6"/>
      <c r="BV8993" s="6"/>
      <c r="BW8993" s="6"/>
      <c r="BX8993" s="6"/>
      <c r="BY8993" s="6"/>
      <c r="BZ8993" s="6"/>
      <c r="CA8993" s="6"/>
      <c r="CB8993" s="6"/>
      <c r="CC8993" s="6"/>
      <c r="CD8993" s="6"/>
      <c r="CE8993" s="6"/>
      <c r="CF8993" s="6"/>
      <c r="CG8993" s="6"/>
      <c r="CH8993" s="6"/>
    </row>
    <row r="8994" ht="15.15" hidden="1" spans="1:86">
      <c r="A8994" s="4">
        <v>44166.6438541667</v>
      </c>
      <c r="B8994" s="6" t="s">
        <v>80</v>
      </c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6"/>
      <c r="AX8994" s="6"/>
      <c r="AY8994" s="6"/>
      <c r="AZ8994" s="6"/>
      <c r="BA8994" s="6"/>
      <c r="BB8994" s="6"/>
      <c r="BC8994" s="6"/>
      <c r="BD8994" s="6"/>
      <c r="BE8994" s="6"/>
      <c r="BF8994" s="6"/>
      <c r="BG8994" s="6" t="s">
        <v>19894</v>
      </c>
      <c r="BH8994" s="6" t="s">
        <v>21103</v>
      </c>
      <c r="BI8994" s="6"/>
      <c r="BJ8994" s="6" t="s">
        <v>21104</v>
      </c>
      <c r="BK8994" s="6" t="s">
        <v>21105</v>
      </c>
      <c r="BL8994" s="6" t="s">
        <v>1631</v>
      </c>
      <c r="BM8994" s="7">
        <v>402</v>
      </c>
      <c r="BN8994" s="6" t="s">
        <v>21086</v>
      </c>
      <c r="BO8994" s="6"/>
      <c r="BP8994" s="6"/>
      <c r="BQ8994" s="6"/>
      <c r="BR8994" s="6"/>
      <c r="BS8994" s="6"/>
      <c r="BT8994" s="6"/>
      <c r="BU8994" s="6"/>
      <c r="BV8994" s="6"/>
      <c r="BW8994" s="6"/>
      <c r="BX8994" s="6"/>
      <c r="BY8994" s="6"/>
      <c r="BZ8994" s="6"/>
      <c r="CA8994" s="6"/>
      <c r="CB8994" s="6"/>
      <c r="CC8994" s="6"/>
      <c r="CD8994" s="6"/>
      <c r="CE8994" s="6"/>
      <c r="CF8994" s="6"/>
      <c r="CG8994" s="6"/>
      <c r="CH8994" s="6"/>
    </row>
    <row r="8995" ht="15.15" hidden="1" spans="1:86">
      <c r="A8995" s="4">
        <v>44166.6446064815</v>
      </c>
      <c r="B8995" s="6" t="s">
        <v>80</v>
      </c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  <c r="AU8995" s="6"/>
      <c r="AV8995" s="6"/>
      <c r="AW8995" s="6"/>
      <c r="AX8995" s="6"/>
      <c r="AY8995" s="6"/>
      <c r="AZ8995" s="6"/>
      <c r="BA8995" s="6"/>
      <c r="BB8995" s="6"/>
      <c r="BC8995" s="6"/>
      <c r="BD8995" s="6"/>
      <c r="BE8995" s="6"/>
      <c r="BF8995" s="6"/>
      <c r="BG8995" s="6" t="s">
        <v>21106</v>
      </c>
      <c r="BH8995" s="6" t="s">
        <v>21107</v>
      </c>
      <c r="BI8995" s="6"/>
      <c r="BJ8995" s="6" t="s">
        <v>21108</v>
      </c>
      <c r="BK8995" s="6" t="s">
        <v>21109</v>
      </c>
      <c r="BL8995" s="6" t="s">
        <v>1631</v>
      </c>
      <c r="BM8995" s="7">
        <v>402</v>
      </c>
      <c r="BN8995" s="6"/>
      <c r="BO8995" s="6"/>
      <c r="BP8995" s="6"/>
      <c r="BQ8995" s="6"/>
      <c r="BR8995" s="6"/>
      <c r="BS8995" s="6"/>
      <c r="BT8995" s="6"/>
      <c r="BU8995" s="6"/>
      <c r="BV8995" s="6"/>
      <c r="BW8995" s="6"/>
      <c r="BX8995" s="6"/>
      <c r="BY8995" s="6"/>
      <c r="BZ8995" s="6"/>
      <c r="CA8995" s="6"/>
      <c r="CB8995" s="6"/>
      <c r="CC8995" s="6"/>
      <c r="CD8995" s="6"/>
      <c r="CE8995" s="6"/>
      <c r="CF8995" s="6"/>
      <c r="CG8995" s="6"/>
      <c r="CH8995" s="6"/>
    </row>
    <row r="8996" ht="15.15" hidden="1" spans="1:86">
      <c r="A8996" s="4">
        <v>44166.6454282407</v>
      </c>
      <c r="B8996" s="6" t="s">
        <v>80</v>
      </c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  <c r="AV8996" s="6"/>
      <c r="AW8996" s="6"/>
      <c r="AX8996" s="6"/>
      <c r="AY8996" s="6"/>
      <c r="AZ8996" s="6"/>
      <c r="BA8996" s="6"/>
      <c r="BB8996" s="6"/>
      <c r="BC8996" s="6"/>
      <c r="BD8996" s="6"/>
      <c r="BE8996" s="6"/>
      <c r="BF8996" s="6"/>
      <c r="BG8996" s="6" t="s">
        <v>21110</v>
      </c>
      <c r="BH8996" s="6" t="s">
        <v>21111</v>
      </c>
      <c r="BI8996" s="6"/>
      <c r="BJ8996" s="6" t="s">
        <v>21112</v>
      </c>
      <c r="BK8996" s="6" t="s">
        <v>21113</v>
      </c>
      <c r="BL8996" s="6" t="s">
        <v>1631</v>
      </c>
      <c r="BM8996" s="7">
        <v>401</v>
      </c>
      <c r="BN8996" s="6" t="s">
        <v>21086</v>
      </c>
      <c r="BO8996" s="6"/>
      <c r="BP8996" s="6"/>
      <c r="BQ8996" s="6"/>
      <c r="BR8996" s="6"/>
      <c r="BS8996" s="6"/>
      <c r="BT8996" s="6"/>
      <c r="BU8996" s="6"/>
      <c r="BV8996" s="6"/>
      <c r="BW8996" s="6"/>
      <c r="BX8996" s="6"/>
      <c r="BY8996" s="6"/>
      <c r="BZ8996" s="6"/>
      <c r="CA8996" s="6"/>
      <c r="CB8996" s="6"/>
      <c r="CC8996" s="6"/>
      <c r="CD8996" s="6"/>
      <c r="CE8996" s="6"/>
      <c r="CF8996" s="6"/>
      <c r="CG8996" s="6"/>
      <c r="CH8996" s="6"/>
    </row>
    <row r="8997" ht="15.15" hidden="1" spans="1:86">
      <c r="A8997" s="4">
        <v>44166.6464583333</v>
      </c>
      <c r="B8997" s="6" t="s">
        <v>80</v>
      </c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  <c r="AU8997" s="6"/>
      <c r="AV8997" s="6"/>
      <c r="AW8997" s="6"/>
      <c r="AX8997" s="6"/>
      <c r="AY8997" s="6"/>
      <c r="AZ8997" s="6"/>
      <c r="BA8997" s="6"/>
      <c r="BB8997" s="6"/>
      <c r="BC8997" s="6"/>
      <c r="BD8997" s="6"/>
      <c r="BE8997" s="6"/>
      <c r="BF8997" s="6"/>
      <c r="BG8997" s="6" t="s">
        <v>21114</v>
      </c>
      <c r="BH8997" s="6" t="s">
        <v>21115</v>
      </c>
      <c r="BI8997" s="6"/>
      <c r="BJ8997" s="6" t="s">
        <v>21116</v>
      </c>
      <c r="BK8997" s="6" t="s">
        <v>21117</v>
      </c>
      <c r="BL8997" s="6" t="s">
        <v>1631</v>
      </c>
      <c r="BM8997" s="7">
        <v>402</v>
      </c>
      <c r="BN8997" s="6" t="s">
        <v>1071</v>
      </c>
      <c r="BO8997" s="6"/>
      <c r="BP8997" s="6"/>
      <c r="BQ8997" s="6"/>
      <c r="BR8997" s="6"/>
      <c r="BS8997" s="6"/>
      <c r="BT8997" s="6"/>
      <c r="BU8997" s="6"/>
      <c r="BV8997" s="6"/>
      <c r="BW8997" s="6"/>
      <c r="BX8997" s="6"/>
      <c r="BY8997" s="6"/>
      <c r="BZ8997" s="6"/>
      <c r="CA8997" s="6"/>
      <c r="CB8997" s="6"/>
      <c r="CC8997" s="6"/>
      <c r="CD8997" s="6"/>
      <c r="CE8997" s="6"/>
      <c r="CF8997" s="6"/>
      <c r="CG8997" s="6"/>
      <c r="CH8997" s="6"/>
    </row>
    <row r="8998" ht="15.15" hidden="1" spans="1:86">
      <c r="A8998" s="4">
        <v>44166.6472800926</v>
      </c>
      <c r="B8998" s="6" t="s">
        <v>80</v>
      </c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6"/>
      <c r="AX8998" s="6"/>
      <c r="AY8998" s="6"/>
      <c r="AZ8998" s="6"/>
      <c r="BA8998" s="6"/>
      <c r="BB8998" s="6"/>
      <c r="BC8998" s="6"/>
      <c r="BD8998" s="6"/>
      <c r="BE8998" s="6"/>
      <c r="BF8998" s="6"/>
      <c r="BG8998" s="6" t="s">
        <v>21118</v>
      </c>
      <c r="BH8998" s="6" t="s">
        <v>21119</v>
      </c>
      <c r="BI8998" s="6"/>
      <c r="BJ8998" s="6" t="s">
        <v>21120</v>
      </c>
      <c r="BK8998" s="6" t="s">
        <v>21121</v>
      </c>
      <c r="BL8998" s="6" t="s">
        <v>1631</v>
      </c>
      <c r="BM8998" s="7">
        <v>402</v>
      </c>
      <c r="BN8998" s="6" t="s">
        <v>1071</v>
      </c>
      <c r="BO8998" s="6"/>
      <c r="BP8998" s="6"/>
      <c r="BQ8998" s="6"/>
      <c r="BR8998" s="6"/>
      <c r="BS8998" s="6"/>
      <c r="BT8998" s="6"/>
      <c r="BU8998" s="6"/>
      <c r="BV8998" s="6"/>
      <c r="BW8998" s="6"/>
      <c r="BX8998" s="6"/>
      <c r="BY8998" s="6"/>
      <c r="BZ8998" s="6"/>
      <c r="CA8998" s="6"/>
      <c r="CB8998" s="6"/>
      <c r="CC8998" s="6"/>
      <c r="CD8998" s="6"/>
      <c r="CE8998" s="6"/>
      <c r="CF8998" s="6"/>
      <c r="CG8998" s="6"/>
      <c r="CH8998" s="6"/>
    </row>
    <row r="8999" ht="15.15" hidden="1" spans="1:86">
      <c r="A8999" s="4">
        <v>44166.6480555556</v>
      </c>
      <c r="B8999" s="6" t="s">
        <v>80</v>
      </c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  <c r="AV8999" s="6"/>
      <c r="AW8999" s="6"/>
      <c r="AX8999" s="6"/>
      <c r="AY8999" s="6"/>
      <c r="AZ8999" s="6"/>
      <c r="BA8999" s="6"/>
      <c r="BB8999" s="6"/>
      <c r="BC8999" s="6"/>
      <c r="BD8999" s="6"/>
      <c r="BE8999" s="6"/>
      <c r="BF8999" s="6"/>
      <c r="BG8999" s="6" t="s">
        <v>21122</v>
      </c>
      <c r="BH8999" s="6" t="s">
        <v>21123</v>
      </c>
      <c r="BI8999" s="6"/>
      <c r="BJ8999" s="6" t="s">
        <v>21124</v>
      </c>
      <c r="BK8999" s="6" t="s">
        <v>21125</v>
      </c>
      <c r="BL8999" s="6" t="s">
        <v>1631</v>
      </c>
      <c r="BM8999" s="7">
        <v>401</v>
      </c>
      <c r="BN8999" s="6" t="s">
        <v>21086</v>
      </c>
      <c r="BO8999" s="6"/>
      <c r="BP8999" s="6"/>
      <c r="BQ8999" s="6"/>
      <c r="BR8999" s="6"/>
      <c r="BS8999" s="6"/>
      <c r="BT8999" s="6"/>
      <c r="BU8999" s="6"/>
      <c r="BV8999" s="6"/>
      <c r="BW8999" s="6"/>
      <c r="BX8999" s="6"/>
      <c r="BY8999" s="6"/>
      <c r="BZ8999" s="6"/>
      <c r="CA8999" s="6"/>
      <c r="CB8999" s="6"/>
      <c r="CC8999" s="6"/>
      <c r="CD8999" s="6"/>
      <c r="CE8999" s="6"/>
      <c r="CF8999" s="6"/>
      <c r="CG8999" s="6"/>
      <c r="CH8999" s="6"/>
    </row>
    <row r="9000" ht="15.15" hidden="1" spans="1:86">
      <c r="A9000" s="4">
        <v>44166.6728240741</v>
      </c>
      <c r="B9000" s="6" t="s">
        <v>80</v>
      </c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  <c r="AV9000" s="6"/>
      <c r="AW9000" s="6"/>
      <c r="AX9000" s="6"/>
      <c r="AY9000" s="6"/>
      <c r="AZ9000" s="6"/>
      <c r="BA9000" s="6"/>
      <c r="BB9000" s="6"/>
      <c r="BC9000" s="6"/>
      <c r="BD9000" s="6"/>
      <c r="BE9000" s="6"/>
      <c r="BF9000" s="6"/>
      <c r="BG9000" s="6" t="s">
        <v>10720</v>
      </c>
      <c r="BH9000" s="6">
        <v>79006494680</v>
      </c>
      <c r="BI9000" s="6" t="s">
        <v>10721</v>
      </c>
      <c r="BJ9000" s="6" t="s">
        <v>21126</v>
      </c>
      <c r="BK9000" s="6" t="s">
        <v>10722</v>
      </c>
      <c r="BL9000" s="6" t="s">
        <v>21127</v>
      </c>
      <c r="BM9000" s="7">
        <v>119</v>
      </c>
      <c r="BN9000" s="6" t="s">
        <v>591</v>
      </c>
      <c r="BO9000" s="6"/>
      <c r="BP9000" s="6"/>
      <c r="BQ9000" s="6"/>
      <c r="BR9000" s="6"/>
      <c r="BS9000" s="6"/>
      <c r="BT9000" s="6"/>
      <c r="BU9000" s="6"/>
      <c r="BV9000" s="6"/>
      <c r="BW9000" s="6"/>
      <c r="BX9000" s="6"/>
      <c r="BY9000" s="6"/>
      <c r="BZ9000" s="6"/>
      <c r="CA9000" s="6"/>
      <c r="CB9000" s="6"/>
      <c r="CC9000" s="6"/>
      <c r="CD9000" s="6"/>
      <c r="CE9000" s="6"/>
      <c r="CF9000" s="6"/>
      <c r="CG9000" s="6"/>
      <c r="CH9000" s="6"/>
    </row>
    <row r="9001" ht="15.15" hidden="1" spans="1:86">
      <c r="A9001" s="4">
        <v>44166.7189814815</v>
      </c>
      <c r="B9001" s="6" t="s">
        <v>15</v>
      </c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 t="s">
        <v>21128</v>
      </c>
      <c r="AF9001" s="6" t="s">
        <v>21129</v>
      </c>
      <c r="AG9001" s="6" t="s">
        <v>21130</v>
      </c>
      <c r="AH9001" s="6" t="s">
        <v>21131</v>
      </c>
      <c r="AI9001" s="6" t="s">
        <v>35</v>
      </c>
      <c r="AJ9001" s="7">
        <v>107</v>
      </c>
      <c r="AK9001" s="6" t="s">
        <v>74</v>
      </c>
      <c r="AL9001" s="6"/>
      <c r="AM9001" s="6"/>
      <c r="AN9001" s="6"/>
      <c r="AO9001" s="6"/>
      <c r="AP9001" s="6"/>
      <c r="AQ9001" s="6"/>
      <c r="AR9001" s="6"/>
      <c r="AS9001" s="6"/>
      <c r="AT9001" s="6"/>
      <c r="AU9001" s="6"/>
      <c r="AV9001" s="6"/>
      <c r="AW9001" s="6"/>
      <c r="AX9001" s="6"/>
      <c r="AY9001" s="6"/>
      <c r="AZ9001" s="6"/>
      <c r="BA9001" s="6"/>
      <c r="BB9001" s="6"/>
      <c r="BC9001" s="6"/>
      <c r="BD9001" s="6"/>
      <c r="BE9001" s="6"/>
      <c r="BF9001" s="6"/>
      <c r="BG9001" s="6"/>
      <c r="BH9001" s="6"/>
      <c r="BI9001" s="6"/>
      <c r="BJ9001" s="6"/>
      <c r="BK9001" s="6"/>
      <c r="BL9001" s="6"/>
      <c r="BM9001" s="6"/>
      <c r="BN9001" s="6"/>
      <c r="BO9001" s="6"/>
      <c r="BP9001" s="6"/>
      <c r="BQ9001" s="6"/>
      <c r="BR9001" s="6"/>
      <c r="BS9001" s="6"/>
      <c r="BT9001" s="6"/>
      <c r="BU9001" s="6"/>
      <c r="BV9001" s="6"/>
      <c r="BW9001" s="6"/>
      <c r="BX9001" s="6"/>
      <c r="BY9001" s="6"/>
      <c r="BZ9001" s="6"/>
      <c r="CA9001" s="6"/>
      <c r="CB9001" s="6"/>
      <c r="CC9001" s="6"/>
      <c r="CD9001" s="6"/>
      <c r="CE9001" s="6"/>
      <c r="CF9001" s="6"/>
      <c r="CG9001" s="6"/>
      <c r="CH9001" s="6"/>
    </row>
    <row r="9002" ht="15.15" hidden="1" spans="1:86">
      <c r="A9002" s="4">
        <v>44166.7271296296</v>
      </c>
      <c r="B9002" s="6" t="s">
        <v>365</v>
      </c>
      <c r="C9002" s="6" t="s">
        <v>21132</v>
      </c>
      <c r="D9002" s="7">
        <v>9213172441</v>
      </c>
      <c r="E9002" s="6" t="s">
        <v>21133</v>
      </c>
      <c r="F9002" s="6" t="s">
        <v>21134</v>
      </c>
      <c r="G9002" s="6" t="s">
        <v>7012</v>
      </c>
      <c r="H9002" s="7">
        <v>702</v>
      </c>
      <c r="I9002" s="8">
        <v>44166</v>
      </c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  <c r="AU9002" s="6"/>
      <c r="AV9002" s="6"/>
      <c r="AW9002" s="6"/>
      <c r="AX9002" s="6"/>
      <c r="AY9002" s="6"/>
      <c r="AZ9002" s="6"/>
      <c r="BA9002" s="6"/>
      <c r="BB9002" s="6"/>
      <c r="BC9002" s="6"/>
      <c r="BD9002" s="6"/>
      <c r="BE9002" s="6"/>
      <c r="BF9002" s="6"/>
      <c r="BG9002" s="6"/>
      <c r="BH9002" s="6"/>
      <c r="BI9002" s="6"/>
      <c r="BJ9002" s="6"/>
      <c r="BK9002" s="6"/>
      <c r="BL9002" s="6"/>
      <c r="BM9002" s="6"/>
      <c r="BN9002" s="6"/>
      <c r="BO9002" s="6"/>
      <c r="BP9002" s="6"/>
      <c r="BQ9002" s="6"/>
      <c r="BR9002" s="6"/>
      <c r="BS9002" s="6"/>
      <c r="BT9002" s="6"/>
      <c r="BU9002" s="6"/>
      <c r="BV9002" s="6"/>
      <c r="BW9002" s="6"/>
      <c r="BX9002" s="6"/>
      <c r="BY9002" s="6"/>
      <c r="BZ9002" s="6"/>
      <c r="CA9002" s="6"/>
      <c r="CB9002" s="6"/>
      <c r="CC9002" s="6"/>
      <c r="CD9002" s="6"/>
      <c r="CE9002" s="6"/>
      <c r="CF9002" s="6"/>
      <c r="CG9002" s="6"/>
      <c r="CH9002" s="6"/>
    </row>
    <row r="9003" ht="15.15" hidden="1" spans="1:86">
      <c r="A9003" s="4">
        <v>44166.767025463</v>
      </c>
      <c r="B9003" s="5" t="s">
        <v>169</v>
      </c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 t="s">
        <v>5714</v>
      </c>
      <c r="Y9003" s="6" t="s">
        <v>5715</v>
      </c>
      <c r="Z9003" s="6" t="s">
        <v>5716</v>
      </c>
      <c r="AA9003" s="6" t="s">
        <v>5717</v>
      </c>
      <c r="AB9003" s="6" t="s">
        <v>5718</v>
      </c>
      <c r="AC9003" s="7">
        <v>102</v>
      </c>
      <c r="AD9003" s="7" t="s">
        <v>4142</v>
      </c>
      <c r="AE9003" s="6"/>
      <c r="AF9003" s="6"/>
      <c r="AG9003" s="6"/>
      <c r="AH9003" s="6"/>
      <c r="AI9003" s="6"/>
      <c r="AJ9003" s="6"/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  <c r="AU9003" s="6"/>
      <c r="AV9003" s="6"/>
      <c r="AW9003" s="6"/>
      <c r="AX9003" s="6"/>
      <c r="AY9003" s="6"/>
      <c r="AZ9003" s="6"/>
      <c r="BA9003" s="6"/>
      <c r="BB9003" s="6"/>
      <c r="BC9003" s="6"/>
      <c r="BD9003" s="6"/>
      <c r="BE9003" s="6"/>
      <c r="BF9003" s="6"/>
      <c r="BG9003" s="6"/>
      <c r="BH9003" s="6"/>
      <c r="BI9003" s="6"/>
      <c r="BJ9003" s="6"/>
      <c r="BK9003" s="6"/>
      <c r="BL9003" s="6"/>
      <c r="BM9003" s="6"/>
      <c r="BN9003" s="6"/>
      <c r="BO9003" s="6"/>
      <c r="BP9003" s="6"/>
      <c r="BQ9003" s="6"/>
      <c r="BR9003" s="6"/>
      <c r="BS9003" s="6"/>
      <c r="BT9003" s="6"/>
      <c r="BU9003" s="6"/>
      <c r="BV9003" s="6"/>
      <c r="BW9003" s="6"/>
      <c r="BX9003" s="6"/>
      <c r="BY9003" s="6"/>
      <c r="BZ9003" s="6"/>
      <c r="CA9003" s="6"/>
      <c r="CB9003" s="6"/>
      <c r="CC9003" s="6"/>
      <c r="CD9003" s="6"/>
      <c r="CE9003" s="6"/>
      <c r="CF9003" s="6"/>
      <c r="CG9003" s="6"/>
      <c r="CH9003" s="6"/>
    </row>
    <row r="9004" ht="15.15" hidden="1" spans="1:86">
      <c r="A9004" s="4">
        <v>44166.7720601852</v>
      </c>
      <c r="B9004" s="6" t="s">
        <v>15</v>
      </c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 t="s">
        <v>21135</v>
      </c>
      <c r="AF9004" s="7">
        <v>89119363158</v>
      </c>
      <c r="AG9004" s="6" t="s">
        <v>21136</v>
      </c>
      <c r="AH9004" s="6" t="s">
        <v>21137</v>
      </c>
      <c r="AI9004" s="6" t="s">
        <v>16766</v>
      </c>
      <c r="AJ9004" s="7">
        <v>107</v>
      </c>
      <c r="AK9004" s="6" t="s">
        <v>26</v>
      </c>
      <c r="AL9004" s="6"/>
      <c r="AM9004" s="6"/>
      <c r="AN9004" s="6"/>
      <c r="AO9004" s="6"/>
      <c r="AP9004" s="6"/>
      <c r="AQ9004" s="6"/>
      <c r="AR9004" s="6"/>
      <c r="AS9004" s="6"/>
      <c r="AT9004" s="6"/>
      <c r="AU9004" s="6"/>
      <c r="AV9004" s="6"/>
      <c r="AW9004" s="6"/>
      <c r="AX9004" s="6"/>
      <c r="AY9004" s="6"/>
      <c r="AZ9004" s="6"/>
      <c r="BA9004" s="6"/>
      <c r="BB9004" s="6"/>
      <c r="BC9004" s="6"/>
      <c r="BD9004" s="6"/>
      <c r="BE9004" s="6"/>
      <c r="BF9004" s="6"/>
      <c r="BG9004" s="6"/>
      <c r="BH9004" s="6"/>
      <c r="BI9004" s="6"/>
      <c r="BJ9004" s="6"/>
      <c r="BK9004" s="6"/>
      <c r="BL9004" s="6"/>
      <c r="BM9004" s="6"/>
      <c r="BN9004" s="6"/>
      <c r="BO9004" s="6"/>
      <c r="BP9004" s="6"/>
      <c r="BQ9004" s="6"/>
      <c r="BR9004" s="6"/>
      <c r="BS9004" s="6"/>
      <c r="BT9004" s="6"/>
      <c r="BU9004" s="6"/>
      <c r="BV9004" s="6"/>
      <c r="BW9004" s="6"/>
      <c r="BX9004" s="6"/>
      <c r="BY9004" s="6"/>
      <c r="BZ9004" s="6"/>
      <c r="CA9004" s="6"/>
      <c r="CB9004" s="6"/>
      <c r="CC9004" s="6"/>
      <c r="CD9004" s="6"/>
      <c r="CE9004" s="6"/>
      <c r="CF9004" s="6"/>
      <c r="CG9004" s="6"/>
      <c r="CH9004" s="6"/>
    </row>
    <row r="9005" ht="15.15" hidden="1" spans="1:86">
      <c r="A9005" s="4">
        <v>44166.9215046296</v>
      </c>
      <c r="B9005" s="6" t="s">
        <v>80</v>
      </c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  <c r="AJ9005" s="6"/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  <c r="AU9005" s="6"/>
      <c r="AV9005" s="6"/>
      <c r="AW9005" s="6"/>
      <c r="AX9005" s="6"/>
      <c r="AY9005" s="6"/>
      <c r="AZ9005" s="6"/>
      <c r="BA9005" s="6"/>
      <c r="BB9005" s="6"/>
      <c r="BC9005" s="6"/>
      <c r="BD9005" s="6"/>
      <c r="BE9005" s="6"/>
      <c r="BF9005" s="6"/>
      <c r="BG9005" s="6" t="s">
        <v>8196</v>
      </c>
      <c r="BH9005" s="7">
        <v>89818563196</v>
      </c>
      <c r="BI9005" s="6" t="s">
        <v>8198</v>
      </c>
      <c r="BJ9005" s="6" t="s">
        <v>21138</v>
      </c>
      <c r="BK9005" s="6" t="s">
        <v>8199</v>
      </c>
      <c r="BL9005" s="6" t="s">
        <v>1147</v>
      </c>
      <c r="BM9005" s="7">
        <v>119</v>
      </c>
      <c r="BN9005" s="6" t="s">
        <v>20</v>
      </c>
      <c r="BO9005" s="6"/>
      <c r="BP9005" s="6"/>
      <c r="BQ9005" s="6"/>
      <c r="BR9005" s="6"/>
      <c r="BS9005" s="6"/>
      <c r="BT9005" s="6"/>
      <c r="BU9005" s="6"/>
      <c r="BV9005" s="6"/>
      <c r="BW9005" s="6"/>
      <c r="BX9005" s="6"/>
      <c r="BY9005" s="6"/>
      <c r="BZ9005" s="6"/>
      <c r="CA9005" s="6"/>
      <c r="CB9005" s="6"/>
      <c r="CC9005" s="6"/>
      <c r="CD9005" s="6"/>
      <c r="CE9005" s="6"/>
      <c r="CF9005" s="6"/>
      <c r="CG9005" s="6"/>
      <c r="CH9005" s="6"/>
    </row>
    <row r="9006" ht="15.15" spans="1:86">
      <c r="A9006" s="4">
        <v>44167.3835763889</v>
      </c>
      <c r="B9006" s="5" t="s">
        <v>11</v>
      </c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6"/>
      <c r="AX9006" s="6"/>
      <c r="AY9006" s="6"/>
      <c r="AZ9006" s="6"/>
      <c r="BA9006" s="6"/>
      <c r="BB9006" s="6"/>
      <c r="BC9006" s="6"/>
      <c r="BD9006" s="6"/>
      <c r="BE9006" s="6"/>
      <c r="BF9006" s="6"/>
      <c r="BG9006" s="6"/>
      <c r="BH9006" s="6"/>
      <c r="BI9006" s="6"/>
      <c r="BJ9006" s="6"/>
      <c r="BK9006" s="6"/>
      <c r="BL9006" s="6"/>
      <c r="BM9006" s="6"/>
      <c r="BN9006" s="6"/>
      <c r="BO9006" s="6" t="s">
        <v>15282</v>
      </c>
      <c r="BP9006" s="7">
        <v>89215847271</v>
      </c>
      <c r="BQ9006" s="6"/>
      <c r="BR9006" s="6" t="s">
        <v>21139</v>
      </c>
      <c r="BS9006" s="6" t="s">
        <v>15975</v>
      </c>
      <c r="BT9006" s="7">
        <v>240</v>
      </c>
      <c r="BU9006" s="8">
        <v>44167</v>
      </c>
      <c r="BV9006" s="6"/>
      <c r="BW9006" s="6"/>
      <c r="BX9006" s="6"/>
      <c r="BY9006" s="6"/>
      <c r="BZ9006" s="6"/>
      <c r="CA9006" s="6"/>
      <c r="CB9006" s="6"/>
      <c r="CC9006" s="6"/>
      <c r="CD9006" s="6"/>
      <c r="CE9006" s="6"/>
      <c r="CF9006" s="6"/>
      <c r="CG9006" s="6"/>
      <c r="CH9006" s="6"/>
    </row>
    <row r="9007" ht="15.15" hidden="1" spans="1:86">
      <c r="A9007" s="4">
        <v>44167.4923958333</v>
      </c>
      <c r="B9007" s="6" t="s">
        <v>80</v>
      </c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  <c r="AU9007" s="6"/>
      <c r="AV9007" s="6"/>
      <c r="AW9007" s="6"/>
      <c r="AX9007" s="6"/>
      <c r="AY9007" s="6"/>
      <c r="AZ9007" s="6"/>
      <c r="BA9007" s="6"/>
      <c r="BB9007" s="6"/>
      <c r="BC9007" s="6"/>
      <c r="BD9007" s="6"/>
      <c r="BE9007" s="6"/>
      <c r="BF9007" s="6"/>
      <c r="BG9007" s="6" t="s">
        <v>20382</v>
      </c>
      <c r="BH9007" s="6" t="s">
        <v>20383</v>
      </c>
      <c r="BI9007" s="6" t="s">
        <v>20384</v>
      </c>
      <c r="BJ9007" s="6" t="s">
        <v>21140</v>
      </c>
      <c r="BK9007" s="6" t="s">
        <v>21141</v>
      </c>
      <c r="BL9007" s="6" t="s">
        <v>19740</v>
      </c>
      <c r="BM9007" s="7">
        <v>155</v>
      </c>
      <c r="BN9007" s="6" t="s">
        <v>20</v>
      </c>
      <c r="BO9007" s="6"/>
      <c r="BP9007" s="6"/>
      <c r="BQ9007" s="6"/>
      <c r="BR9007" s="6"/>
      <c r="BS9007" s="6"/>
      <c r="BT9007" s="6"/>
      <c r="BU9007" s="6"/>
      <c r="BV9007" s="6"/>
      <c r="BW9007" s="6"/>
      <c r="BX9007" s="6"/>
      <c r="BY9007" s="6"/>
      <c r="BZ9007" s="6"/>
      <c r="CA9007" s="6"/>
      <c r="CB9007" s="6"/>
      <c r="CC9007" s="6"/>
      <c r="CD9007" s="6"/>
      <c r="CE9007" s="6"/>
      <c r="CF9007" s="6"/>
      <c r="CG9007" s="6"/>
      <c r="CH9007" s="6"/>
    </row>
    <row r="9008" ht="15.15" hidden="1" spans="1:86">
      <c r="A9008" s="4">
        <v>44167.6390740741</v>
      </c>
      <c r="B9008" s="6" t="s">
        <v>80</v>
      </c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  <c r="AU9008" s="6"/>
      <c r="AV9008" s="6"/>
      <c r="AW9008" s="6"/>
      <c r="AX9008" s="6"/>
      <c r="AY9008" s="6"/>
      <c r="AZ9008" s="6"/>
      <c r="BA9008" s="6"/>
      <c r="BB9008" s="6"/>
      <c r="BC9008" s="6"/>
      <c r="BD9008" s="6"/>
      <c r="BE9008" s="6"/>
      <c r="BF9008" s="6"/>
      <c r="BG9008" s="6" t="s">
        <v>21142</v>
      </c>
      <c r="BH9008" s="6">
        <v>79218970849</v>
      </c>
      <c r="BI9008" s="6" t="s">
        <v>21143</v>
      </c>
      <c r="BJ9008" s="6" t="s">
        <v>21144</v>
      </c>
      <c r="BK9008" s="6" t="s">
        <v>21145</v>
      </c>
      <c r="BL9008" s="6" t="s">
        <v>21146</v>
      </c>
      <c r="BM9008" s="7">
        <v>158</v>
      </c>
      <c r="BN9008" s="5" t="s">
        <v>8</v>
      </c>
      <c r="BO9008" s="6"/>
      <c r="BP9008" s="6"/>
      <c r="BQ9008" s="6"/>
      <c r="BR9008" s="6"/>
      <c r="BS9008" s="6"/>
      <c r="BT9008" s="6"/>
      <c r="BU9008" s="6"/>
      <c r="BV9008" s="6"/>
      <c r="BW9008" s="6"/>
      <c r="BX9008" s="6"/>
      <c r="BY9008" s="6"/>
      <c r="BZ9008" s="6"/>
      <c r="CA9008" s="6"/>
      <c r="CB9008" s="6"/>
      <c r="CC9008" s="6"/>
      <c r="CD9008" s="6"/>
      <c r="CE9008" s="6"/>
      <c r="CF9008" s="6"/>
      <c r="CG9008" s="6"/>
      <c r="CH9008" s="6"/>
    </row>
    <row r="9009" ht="15.15" hidden="1" spans="1:86">
      <c r="A9009" s="4">
        <v>44167.6518865741</v>
      </c>
      <c r="B9009" s="6" t="s">
        <v>15</v>
      </c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 t="s">
        <v>3294</v>
      </c>
      <c r="AF9009" s="7">
        <v>79523757055</v>
      </c>
      <c r="AG9009" s="6" t="s">
        <v>3295</v>
      </c>
      <c r="AH9009" s="6" t="s">
        <v>3297</v>
      </c>
      <c r="AI9009" s="6" t="s">
        <v>3305</v>
      </c>
      <c r="AJ9009" s="7">
        <v>134</v>
      </c>
      <c r="AK9009" s="6" t="s">
        <v>1071</v>
      </c>
      <c r="AL9009" s="6"/>
      <c r="AM9009" s="6"/>
      <c r="AN9009" s="6"/>
      <c r="AO9009" s="6"/>
      <c r="AP9009" s="6"/>
      <c r="AQ9009" s="6"/>
      <c r="AR9009" s="6"/>
      <c r="AS9009" s="6"/>
      <c r="AT9009" s="6"/>
      <c r="AU9009" s="6"/>
      <c r="AV9009" s="6"/>
      <c r="AW9009" s="6"/>
      <c r="AX9009" s="6"/>
      <c r="AY9009" s="6"/>
      <c r="AZ9009" s="6"/>
      <c r="BA9009" s="6"/>
      <c r="BB9009" s="6"/>
      <c r="BC9009" s="6"/>
      <c r="BD9009" s="6"/>
      <c r="BE9009" s="6"/>
      <c r="BF9009" s="6"/>
      <c r="BG9009" s="6"/>
      <c r="BH9009" s="6"/>
      <c r="BI9009" s="6"/>
      <c r="BJ9009" s="6"/>
      <c r="BK9009" s="6"/>
      <c r="BL9009" s="6"/>
      <c r="BM9009" s="6"/>
      <c r="BN9009" s="6"/>
      <c r="BO9009" s="6"/>
      <c r="BP9009" s="6"/>
      <c r="BQ9009" s="6"/>
      <c r="BR9009" s="6"/>
      <c r="BS9009" s="6"/>
      <c r="BT9009" s="6"/>
      <c r="BU9009" s="6"/>
      <c r="BV9009" s="6"/>
      <c r="BW9009" s="6"/>
      <c r="BX9009" s="6"/>
      <c r="BY9009" s="6"/>
      <c r="BZ9009" s="6"/>
      <c r="CA9009" s="6"/>
      <c r="CB9009" s="6"/>
      <c r="CC9009" s="6"/>
      <c r="CD9009" s="6"/>
      <c r="CE9009" s="6"/>
      <c r="CF9009" s="6"/>
      <c r="CG9009" s="6"/>
      <c r="CH9009" s="6"/>
    </row>
    <row r="9010" ht="15.15" hidden="1" spans="1:86">
      <c r="A9010" s="4">
        <v>44167.7195486111</v>
      </c>
      <c r="B9010" s="6" t="s">
        <v>80</v>
      </c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  <c r="AU9010" s="6"/>
      <c r="AV9010" s="6"/>
      <c r="AW9010" s="6"/>
      <c r="AX9010" s="6"/>
      <c r="AY9010" s="6"/>
      <c r="AZ9010" s="6"/>
      <c r="BA9010" s="6"/>
      <c r="BB9010" s="6"/>
      <c r="BC9010" s="6"/>
      <c r="BD9010" s="6"/>
      <c r="BE9010" s="6"/>
      <c r="BF9010" s="6"/>
      <c r="BG9010" s="6" t="s">
        <v>16121</v>
      </c>
      <c r="BH9010" s="7">
        <v>89215783473</v>
      </c>
      <c r="BI9010" s="6" t="s">
        <v>16122</v>
      </c>
      <c r="BJ9010" s="6" t="s">
        <v>21147</v>
      </c>
      <c r="BK9010" s="6" t="s">
        <v>16124</v>
      </c>
      <c r="BL9010" s="6" t="s">
        <v>21148</v>
      </c>
      <c r="BM9010" s="7">
        <v>217</v>
      </c>
      <c r="BN9010" s="6" t="s">
        <v>26</v>
      </c>
      <c r="BO9010" s="6"/>
      <c r="BP9010" s="6"/>
      <c r="BQ9010" s="6"/>
      <c r="BR9010" s="6"/>
      <c r="BS9010" s="6"/>
      <c r="BT9010" s="6"/>
      <c r="BU9010" s="6"/>
      <c r="BV9010" s="6"/>
      <c r="BW9010" s="6"/>
      <c r="BX9010" s="6"/>
      <c r="BY9010" s="6"/>
      <c r="BZ9010" s="6"/>
      <c r="CA9010" s="6"/>
      <c r="CB9010" s="6"/>
      <c r="CC9010" s="6"/>
      <c r="CD9010" s="6"/>
      <c r="CE9010" s="6"/>
      <c r="CF9010" s="6"/>
      <c r="CG9010" s="6"/>
      <c r="CH9010" s="6"/>
    </row>
    <row r="9011" ht="15.15" hidden="1" spans="1:86">
      <c r="A9011" s="4">
        <v>44167.7307060185</v>
      </c>
      <c r="B9011" s="5" t="s">
        <v>44</v>
      </c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  <c r="AJ9011" s="6"/>
      <c r="AK9011" s="6"/>
      <c r="AL9011" s="6" t="s">
        <v>21149</v>
      </c>
      <c r="AM9011" s="6">
        <f>7-999-206-6-82</f>
        <v>-1286</v>
      </c>
      <c r="AN9011" s="6" t="s">
        <v>21150</v>
      </c>
      <c r="AO9011" s="6" t="s">
        <v>21151</v>
      </c>
      <c r="AP9011" s="6" t="s">
        <v>2521</v>
      </c>
      <c r="AQ9011" s="7">
        <v>101</v>
      </c>
      <c r="AR9011" s="8">
        <v>44144</v>
      </c>
      <c r="AS9011" s="6"/>
      <c r="AT9011" s="6"/>
      <c r="AU9011" s="6"/>
      <c r="AV9011" s="6"/>
      <c r="AW9011" s="6"/>
      <c r="AX9011" s="6"/>
      <c r="AY9011" s="6"/>
      <c r="AZ9011" s="6"/>
      <c r="BA9011" s="6"/>
      <c r="BB9011" s="6"/>
      <c r="BC9011" s="6"/>
      <c r="BD9011" s="6"/>
      <c r="BE9011" s="6"/>
      <c r="BF9011" s="6"/>
      <c r="BG9011" s="6"/>
      <c r="BH9011" s="6"/>
      <c r="BI9011" s="6"/>
      <c r="BJ9011" s="6"/>
      <c r="BK9011" s="6"/>
      <c r="BL9011" s="6"/>
      <c r="BM9011" s="6"/>
      <c r="BN9011" s="6"/>
      <c r="BO9011" s="6"/>
      <c r="BP9011" s="6"/>
      <c r="BQ9011" s="6"/>
      <c r="BR9011" s="6"/>
      <c r="BS9011" s="6"/>
      <c r="BT9011" s="6"/>
      <c r="BU9011" s="6"/>
      <c r="BV9011" s="6"/>
      <c r="BW9011" s="6"/>
      <c r="BX9011" s="6"/>
      <c r="BY9011" s="6"/>
      <c r="BZ9011" s="6"/>
      <c r="CA9011" s="6"/>
      <c r="CB9011" s="6"/>
      <c r="CC9011" s="6"/>
      <c r="CD9011" s="6"/>
      <c r="CE9011" s="6"/>
      <c r="CF9011" s="6"/>
      <c r="CG9011" s="6"/>
      <c r="CH9011" s="6"/>
    </row>
    <row r="9012" ht="15.15" hidden="1" spans="1:86">
      <c r="A9012" s="4">
        <v>44167.7562847222</v>
      </c>
      <c r="B9012" s="6" t="s">
        <v>15</v>
      </c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 t="s">
        <v>21152</v>
      </c>
      <c r="AF9012" s="6" t="s">
        <v>21153</v>
      </c>
      <c r="AG9012" s="6" t="s">
        <v>21154</v>
      </c>
      <c r="AH9012" s="6" t="s">
        <v>21155</v>
      </c>
      <c r="AI9012" s="6" t="s">
        <v>3596</v>
      </c>
      <c r="AJ9012" s="7">
        <v>902</v>
      </c>
      <c r="AK9012" s="6" t="s">
        <v>20</v>
      </c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6"/>
      <c r="AX9012" s="6"/>
      <c r="AY9012" s="6"/>
      <c r="AZ9012" s="6"/>
      <c r="BA9012" s="6"/>
      <c r="BB9012" s="6"/>
      <c r="BC9012" s="6"/>
      <c r="BD9012" s="6"/>
      <c r="BE9012" s="6"/>
      <c r="BF9012" s="6"/>
      <c r="BG9012" s="6"/>
      <c r="BH9012" s="6"/>
      <c r="BI9012" s="6"/>
      <c r="BJ9012" s="6"/>
      <c r="BK9012" s="6"/>
      <c r="BL9012" s="6"/>
      <c r="BM9012" s="6"/>
      <c r="BN9012" s="6"/>
      <c r="BO9012" s="6"/>
      <c r="BP9012" s="6"/>
      <c r="BQ9012" s="6"/>
      <c r="BR9012" s="6"/>
      <c r="BS9012" s="6"/>
      <c r="BT9012" s="6"/>
      <c r="BU9012" s="6"/>
      <c r="BV9012" s="6"/>
      <c r="BW9012" s="6"/>
      <c r="BX9012" s="6"/>
      <c r="BY9012" s="6"/>
      <c r="BZ9012" s="6"/>
      <c r="CA9012" s="6"/>
      <c r="CB9012" s="6"/>
      <c r="CC9012" s="6"/>
      <c r="CD9012" s="6"/>
      <c r="CE9012" s="6"/>
      <c r="CF9012" s="6"/>
      <c r="CG9012" s="6"/>
      <c r="CH9012" s="6"/>
    </row>
    <row r="9013" ht="15.15" hidden="1" spans="1:86">
      <c r="A9013" s="4">
        <v>44167.7563425926</v>
      </c>
      <c r="B9013" s="6" t="s">
        <v>15</v>
      </c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 t="s">
        <v>21156</v>
      </c>
      <c r="AF9013" s="7">
        <v>89211818336</v>
      </c>
      <c r="AG9013" s="6" t="s">
        <v>21157</v>
      </c>
      <c r="AH9013" s="6" t="s">
        <v>21158</v>
      </c>
      <c r="AI9013" s="6" t="s">
        <v>3541</v>
      </c>
      <c r="AJ9013" s="7">
        <v>901</v>
      </c>
      <c r="AK9013" s="6" t="s">
        <v>26</v>
      </c>
      <c r="AL9013" s="6"/>
      <c r="AM9013" s="6"/>
      <c r="AN9013" s="6"/>
      <c r="AO9013" s="6"/>
      <c r="AP9013" s="6"/>
      <c r="AQ9013" s="6"/>
      <c r="AR9013" s="6"/>
      <c r="AS9013" s="6"/>
      <c r="AT9013" s="6"/>
      <c r="AU9013" s="6"/>
      <c r="AV9013" s="6"/>
      <c r="AW9013" s="6"/>
      <c r="AX9013" s="6"/>
      <c r="AY9013" s="6"/>
      <c r="AZ9013" s="6"/>
      <c r="BA9013" s="6"/>
      <c r="BB9013" s="6"/>
      <c r="BC9013" s="6"/>
      <c r="BD9013" s="6"/>
      <c r="BE9013" s="6"/>
      <c r="BF9013" s="6"/>
      <c r="BG9013" s="6"/>
      <c r="BH9013" s="6"/>
      <c r="BI9013" s="6"/>
      <c r="BJ9013" s="6"/>
      <c r="BK9013" s="6"/>
      <c r="BL9013" s="6"/>
      <c r="BM9013" s="6"/>
      <c r="BN9013" s="6"/>
      <c r="BO9013" s="6"/>
      <c r="BP9013" s="6"/>
      <c r="BQ9013" s="6"/>
      <c r="BR9013" s="6"/>
      <c r="BS9013" s="6"/>
      <c r="BT9013" s="6"/>
      <c r="BU9013" s="6"/>
      <c r="BV9013" s="6"/>
      <c r="BW9013" s="6"/>
      <c r="BX9013" s="6"/>
      <c r="BY9013" s="6"/>
      <c r="BZ9013" s="6"/>
      <c r="CA9013" s="6"/>
      <c r="CB9013" s="6"/>
      <c r="CC9013" s="6"/>
      <c r="CD9013" s="6"/>
      <c r="CE9013" s="6"/>
      <c r="CF9013" s="6"/>
      <c r="CG9013" s="6"/>
      <c r="CH9013" s="6"/>
    </row>
    <row r="9014" ht="15.15" hidden="1" spans="1:86">
      <c r="A9014" s="4">
        <v>44167.7572569444</v>
      </c>
      <c r="B9014" s="6" t="s">
        <v>15</v>
      </c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 t="s">
        <v>21159</v>
      </c>
      <c r="AF9014" s="7">
        <v>89217748568</v>
      </c>
      <c r="AG9014" s="6" t="s">
        <v>21160</v>
      </c>
      <c r="AH9014" s="6" t="s">
        <v>21161</v>
      </c>
      <c r="AI9014" s="6" t="s">
        <v>2154</v>
      </c>
      <c r="AJ9014" s="7">
        <v>501</v>
      </c>
      <c r="AK9014" s="6" t="s">
        <v>20</v>
      </c>
      <c r="AL9014" s="6"/>
      <c r="AM9014" s="6"/>
      <c r="AN9014" s="6"/>
      <c r="AO9014" s="6"/>
      <c r="AP9014" s="6"/>
      <c r="AQ9014" s="6"/>
      <c r="AR9014" s="6"/>
      <c r="AS9014" s="6"/>
      <c r="AT9014" s="6"/>
      <c r="AU9014" s="6"/>
      <c r="AV9014" s="6"/>
      <c r="AW9014" s="6"/>
      <c r="AX9014" s="6"/>
      <c r="AY9014" s="6"/>
      <c r="AZ9014" s="6"/>
      <c r="BA9014" s="6"/>
      <c r="BB9014" s="6"/>
      <c r="BC9014" s="6"/>
      <c r="BD9014" s="6"/>
      <c r="BE9014" s="6"/>
      <c r="BF9014" s="6"/>
      <c r="BG9014" s="6"/>
      <c r="BH9014" s="6"/>
      <c r="BI9014" s="6"/>
      <c r="BJ9014" s="6"/>
      <c r="BK9014" s="6"/>
      <c r="BL9014" s="6"/>
      <c r="BM9014" s="6"/>
      <c r="BN9014" s="6"/>
      <c r="BO9014" s="6"/>
      <c r="BP9014" s="6"/>
      <c r="BQ9014" s="6"/>
      <c r="BR9014" s="6"/>
      <c r="BS9014" s="6"/>
      <c r="BT9014" s="6"/>
      <c r="BU9014" s="6"/>
      <c r="BV9014" s="6"/>
      <c r="BW9014" s="6"/>
      <c r="BX9014" s="6"/>
      <c r="BY9014" s="6"/>
      <c r="BZ9014" s="6"/>
      <c r="CA9014" s="6"/>
      <c r="CB9014" s="6"/>
      <c r="CC9014" s="6"/>
      <c r="CD9014" s="6"/>
      <c r="CE9014" s="6"/>
      <c r="CF9014" s="6"/>
      <c r="CG9014" s="6"/>
      <c r="CH9014" s="6"/>
    </row>
    <row r="9015" ht="15.15" hidden="1" spans="1:86">
      <c r="A9015" s="4">
        <v>44167.75875</v>
      </c>
      <c r="B9015" s="6" t="s">
        <v>15</v>
      </c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 t="s">
        <v>21162</v>
      </c>
      <c r="AF9015" s="6">
        <v>79312885205</v>
      </c>
      <c r="AG9015" s="6" t="s">
        <v>21163</v>
      </c>
      <c r="AH9015" s="6" t="s">
        <v>21164</v>
      </c>
      <c r="AI9015" s="6" t="s">
        <v>2839</v>
      </c>
      <c r="AJ9015" s="7">
        <v>502</v>
      </c>
      <c r="AK9015" s="6" t="s">
        <v>20</v>
      </c>
      <c r="AL9015" s="6"/>
      <c r="AM9015" s="6"/>
      <c r="AN9015" s="6"/>
      <c r="AO9015" s="6"/>
      <c r="AP9015" s="6"/>
      <c r="AQ9015" s="6"/>
      <c r="AR9015" s="6"/>
      <c r="AS9015" s="6"/>
      <c r="AT9015" s="6"/>
      <c r="AU9015" s="6"/>
      <c r="AV9015" s="6"/>
      <c r="AW9015" s="6"/>
      <c r="AX9015" s="6"/>
      <c r="AY9015" s="6"/>
      <c r="AZ9015" s="6"/>
      <c r="BA9015" s="6"/>
      <c r="BB9015" s="6"/>
      <c r="BC9015" s="6"/>
      <c r="BD9015" s="6"/>
      <c r="BE9015" s="6"/>
      <c r="BF9015" s="6"/>
      <c r="BG9015" s="6"/>
      <c r="BH9015" s="6"/>
      <c r="BI9015" s="6"/>
      <c r="BJ9015" s="6"/>
      <c r="BK9015" s="6"/>
      <c r="BL9015" s="6"/>
      <c r="BM9015" s="6"/>
      <c r="BN9015" s="6"/>
      <c r="BO9015" s="6"/>
      <c r="BP9015" s="6"/>
      <c r="BQ9015" s="6"/>
      <c r="BR9015" s="6"/>
      <c r="BS9015" s="6"/>
      <c r="BT9015" s="6"/>
      <c r="BU9015" s="6"/>
      <c r="BV9015" s="6"/>
      <c r="BW9015" s="6"/>
      <c r="BX9015" s="6"/>
      <c r="BY9015" s="6"/>
      <c r="BZ9015" s="6"/>
      <c r="CA9015" s="6"/>
      <c r="CB9015" s="6"/>
      <c r="CC9015" s="6"/>
      <c r="CD9015" s="6"/>
      <c r="CE9015" s="6"/>
      <c r="CF9015" s="6"/>
      <c r="CG9015" s="6"/>
      <c r="CH9015" s="6"/>
    </row>
    <row r="9016" ht="15.15" hidden="1" spans="1:86">
      <c r="A9016" s="4">
        <v>44167.762025463</v>
      </c>
      <c r="B9016" s="6" t="s">
        <v>15</v>
      </c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 t="s">
        <v>21165</v>
      </c>
      <c r="AF9016" s="6">
        <v>79112289013</v>
      </c>
      <c r="AG9016" s="6" t="s">
        <v>21166</v>
      </c>
      <c r="AH9016" s="6" t="s">
        <v>21167</v>
      </c>
      <c r="AI9016" s="6" t="s">
        <v>3596</v>
      </c>
      <c r="AJ9016" s="7">
        <v>503</v>
      </c>
      <c r="AK9016" s="6" t="s">
        <v>20</v>
      </c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6"/>
      <c r="AX9016" s="6"/>
      <c r="AY9016" s="6"/>
      <c r="AZ9016" s="6"/>
      <c r="BA9016" s="6"/>
      <c r="BB9016" s="6"/>
      <c r="BC9016" s="6"/>
      <c r="BD9016" s="6"/>
      <c r="BE9016" s="6"/>
      <c r="BF9016" s="6"/>
      <c r="BG9016" s="6"/>
      <c r="BH9016" s="6"/>
      <c r="BI9016" s="6"/>
      <c r="BJ9016" s="6"/>
      <c r="BK9016" s="6"/>
      <c r="BL9016" s="6"/>
      <c r="BM9016" s="6"/>
      <c r="BN9016" s="6"/>
      <c r="BO9016" s="6"/>
      <c r="BP9016" s="6"/>
      <c r="BQ9016" s="6"/>
      <c r="BR9016" s="6"/>
      <c r="BS9016" s="6"/>
      <c r="BT9016" s="6"/>
      <c r="BU9016" s="6"/>
      <c r="BV9016" s="6"/>
      <c r="BW9016" s="6"/>
      <c r="BX9016" s="6"/>
      <c r="BY9016" s="6"/>
      <c r="BZ9016" s="6"/>
      <c r="CA9016" s="6"/>
      <c r="CB9016" s="6"/>
      <c r="CC9016" s="6"/>
      <c r="CD9016" s="6"/>
      <c r="CE9016" s="6"/>
      <c r="CF9016" s="6"/>
      <c r="CG9016" s="6"/>
      <c r="CH9016" s="6"/>
    </row>
    <row r="9017" ht="15.15" hidden="1" spans="1:86">
      <c r="A9017" s="4">
        <v>44167.7628125</v>
      </c>
      <c r="B9017" s="6" t="s">
        <v>15</v>
      </c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 t="s">
        <v>21165</v>
      </c>
      <c r="AF9017" s="6">
        <v>79112289013</v>
      </c>
      <c r="AG9017" s="6" t="s">
        <v>21166</v>
      </c>
      <c r="AH9017" s="6" t="s">
        <v>21168</v>
      </c>
      <c r="AI9017" s="6" t="s">
        <v>21169</v>
      </c>
      <c r="AJ9017" s="7">
        <v>201</v>
      </c>
      <c r="AK9017" s="6" t="s">
        <v>20</v>
      </c>
      <c r="AL9017" s="6"/>
      <c r="AM9017" s="6"/>
      <c r="AN9017" s="6"/>
      <c r="AO9017" s="6"/>
      <c r="AP9017" s="6"/>
      <c r="AQ9017" s="6"/>
      <c r="AR9017" s="6"/>
      <c r="AS9017" s="6"/>
      <c r="AT9017" s="6"/>
      <c r="AU9017" s="6"/>
      <c r="AV9017" s="6"/>
      <c r="AW9017" s="6"/>
      <c r="AX9017" s="6"/>
      <c r="AY9017" s="6"/>
      <c r="AZ9017" s="6"/>
      <c r="BA9017" s="6"/>
      <c r="BB9017" s="6"/>
      <c r="BC9017" s="6"/>
      <c r="BD9017" s="6"/>
      <c r="BE9017" s="6"/>
      <c r="BF9017" s="6"/>
      <c r="BG9017" s="6"/>
      <c r="BH9017" s="6"/>
      <c r="BI9017" s="6"/>
      <c r="BJ9017" s="6"/>
      <c r="BK9017" s="6"/>
      <c r="BL9017" s="6"/>
      <c r="BM9017" s="6"/>
      <c r="BN9017" s="6"/>
      <c r="BO9017" s="6"/>
      <c r="BP9017" s="6"/>
      <c r="BQ9017" s="6"/>
      <c r="BR9017" s="6"/>
      <c r="BS9017" s="6"/>
      <c r="BT9017" s="6"/>
      <c r="BU9017" s="6"/>
      <c r="BV9017" s="6"/>
      <c r="BW9017" s="6"/>
      <c r="BX9017" s="6"/>
      <c r="BY9017" s="6"/>
      <c r="BZ9017" s="6"/>
      <c r="CA9017" s="6"/>
      <c r="CB9017" s="6"/>
      <c r="CC9017" s="6"/>
      <c r="CD9017" s="6"/>
      <c r="CE9017" s="6"/>
      <c r="CF9017" s="6"/>
      <c r="CG9017" s="6"/>
      <c r="CH9017" s="6"/>
    </row>
    <row r="9018" ht="15.15" hidden="1" spans="1:86">
      <c r="A9018" s="4">
        <v>44167.76375</v>
      </c>
      <c r="B9018" s="6" t="s">
        <v>15</v>
      </c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 t="s">
        <v>21170</v>
      </c>
      <c r="AF9018" s="7">
        <v>89215589024</v>
      </c>
      <c r="AG9018" s="6" t="s">
        <v>21171</v>
      </c>
      <c r="AH9018" s="6" t="s">
        <v>21172</v>
      </c>
      <c r="AI9018" s="6" t="s">
        <v>3596</v>
      </c>
      <c r="AJ9018" s="7">
        <v>902</v>
      </c>
      <c r="AK9018" s="6" t="s">
        <v>74</v>
      </c>
      <c r="AL9018" s="6"/>
      <c r="AM9018" s="6"/>
      <c r="AN9018" s="6"/>
      <c r="AO9018" s="6"/>
      <c r="AP9018" s="6"/>
      <c r="AQ9018" s="6"/>
      <c r="AR9018" s="6"/>
      <c r="AS9018" s="6"/>
      <c r="AT9018" s="6"/>
      <c r="AU9018" s="6"/>
      <c r="AV9018" s="6"/>
      <c r="AW9018" s="6"/>
      <c r="AX9018" s="6"/>
      <c r="AY9018" s="6"/>
      <c r="AZ9018" s="6"/>
      <c r="BA9018" s="6"/>
      <c r="BB9018" s="6"/>
      <c r="BC9018" s="6"/>
      <c r="BD9018" s="6"/>
      <c r="BE9018" s="6"/>
      <c r="BF9018" s="6"/>
      <c r="BG9018" s="6"/>
      <c r="BH9018" s="6"/>
      <c r="BI9018" s="6"/>
      <c r="BJ9018" s="6"/>
      <c r="BK9018" s="6"/>
      <c r="BL9018" s="6"/>
      <c r="BM9018" s="6"/>
      <c r="BN9018" s="6"/>
      <c r="BO9018" s="6"/>
      <c r="BP9018" s="6"/>
      <c r="BQ9018" s="6"/>
      <c r="BR9018" s="6"/>
      <c r="BS9018" s="6"/>
      <c r="BT9018" s="6"/>
      <c r="BU9018" s="6"/>
      <c r="BV9018" s="6"/>
      <c r="BW9018" s="6"/>
      <c r="BX9018" s="6"/>
      <c r="BY9018" s="6"/>
      <c r="BZ9018" s="6"/>
      <c r="CA9018" s="6"/>
      <c r="CB9018" s="6"/>
      <c r="CC9018" s="6"/>
      <c r="CD9018" s="6"/>
      <c r="CE9018" s="6"/>
      <c r="CF9018" s="6"/>
      <c r="CG9018" s="6"/>
      <c r="CH9018" s="6"/>
    </row>
    <row r="9019" ht="15.15" hidden="1" spans="1:86">
      <c r="A9019" s="4">
        <v>44167.7692013889</v>
      </c>
      <c r="B9019" s="6" t="s">
        <v>15</v>
      </c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 t="s">
        <v>21173</v>
      </c>
      <c r="AF9019" s="7">
        <v>89219827630</v>
      </c>
      <c r="AG9019" s="6" t="s">
        <v>21174</v>
      </c>
      <c r="AH9019" s="6" t="s">
        <v>21175</v>
      </c>
      <c r="AI9019" s="6" t="s">
        <v>3527</v>
      </c>
      <c r="AJ9019" s="7">
        <v>703</v>
      </c>
      <c r="AK9019" s="6" t="s">
        <v>20</v>
      </c>
      <c r="AL9019" s="6"/>
      <c r="AM9019" s="6"/>
      <c r="AN9019" s="6"/>
      <c r="AO9019" s="6"/>
      <c r="AP9019" s="6"/>
      <c r="AQ9019" s="6"/>
      <c r="AR9019" s="6"/>
      <c r="AS9019" s="6"/>
      <c r="AT9019" s="6"/>
      <c r="AU9019" s="6"/>
      <c r="AV9019" s="6"/>
      <c r="AW9019" s="6"/>
      <c r="AX9019" s="6"/>
      <c r="AY9019" s="6"/>
      <c r="AZ9019" s="6"/>
      <c r="BA9019" s="6"/>
      <c r="BB9019" s="6"/>
      <c r="BC9019" s="6"/>
      <c r="BD9019" s="6"/>
      <c r="BE9019" s="6"/>
      <c r="BF9019" s="6"/>
      <c r="BG9019" s="6"/>
      <c r="BH9019" s="6"/>
      <c r="BI9019" s="6"/>
      <c r="BJ9019" s="6"/>
      <c r="BK9019" s="6"/>
      <c r="BL9019" s="6"/>
      <c r="BM9019" s="6"/>
      <c r="BN9019" s="6"/>
      <c r="BO9019" s="6"/>
      <c r="BP9019" s="6"/>
      <c r="BQ9019" s="6"/>
      <c r="BR9019" s="6"/>
      <c r="BS9019" s="6"/>
      <c r="BT9019" s="6"/>
      <c r="BU9019" s="6"/>
      <c r="BV9019" s="6"/>
      <c r="BW9019" s="6"/>
      <c r="BX9019" s="6"/>
      <c r="BY9019" s="6"/>
      <c r="BZ9019" s="6"/>
      <c r="CA9019" s="6"/>
      <c r="CB9019" s="6"/>
      <c r="CC9019" s="6"/>
      <c r="CD9019" s="6"/>
      <c r="CE9019" s="6"/>
      <c r="CF9019" s="6"/>
      <c r="CG9019" s="6"/>
      <c r="CH9019" s="6"/>
    </row>
    <row r="9020" ht="15.15" hidden="1" spans="1:86">
      <c r="A9020" s="4">
        <v>44167.7753009259</v>
      </c>
      <c r="B9020" s="6" t="s">
        <v>15</v>
      </c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 t="s">
        <v>19305</v>
      </c>
      <c r="AF9020" s="7">
        <v>89219137312</v>
      </c>
      <c r="AG9020" s="6" t="s">
        <v>21176</v>
      </c>
      <c r="AH9020" s="6" t="s">
        <v>21177</v>
      </c>
      <c r="AI9020" s="6" t="s">
        <v>3527</v>
      </c>
      <c r="AJ9020" s="7">
        <v>107</v>
      </c>
      <c r="AK9020" s="6" t="s">
        <v>20</v>
      </c>
      <c r="AL9020" s="6"/>
      <c r="AM9020" s="6"/>
      <c r="AN9020" s="6"/>
      <c r="AO9020" s="6"/>
      <c r="AP9020" s="6"/>
      <c r="AQ9020" s="6"/>
      <c r="AR9020" s="6"/>
      <c r="AS9020" s="6"/>
      <c r="AT9020" s="6"/>
      <c r="AU9020" s="6"/>
      <c r="AV9020" s="6"/>
      <c r="AW9020" s="6"/>
      <c r="AX9020" s="6"/>
      <c r="AY9020" s="6"/>
      <c r="AZ9020" s="6"/>
      <c r="BA9020" s="6"/>
      <c r="BB9020" s="6"/>
      <c r="BC9020" s="6"/>
      <c r="BD9020" s="6"/>
      <c r="BE9020" s="6"/>
      <c r="BF9020" s="6"/>
      <c r="BG9020" s="6"/>
      <c r="BH9020" s="6"/>
      <c r="BI9020" s="6"/>
      <c r="BJ9020" s="6"/>
      <c r="BK9020" s="6"/>
      <c r="BL9020" s="6"/>
      <c r="BM9020" s="6"/>
      <c r="BN9020" s="6"/>
      <c r="BO9020" s="6"/>
      <c r="BP9020" s="6"/>
      <c r="BQ9020" s="6"/>
      <c r="BR9020" s="6"/>
      <c r="BS9020" s="6"/>
      <c r="BT9020" s="6"/>
      <c r="BU9020" s="6"/>
      <c r="BV9020" s="6"/>
      <c r="BW9020" s="6"/>
      <c r="BX9020" s="6"/>
      <c r="BY9020" s="6"/>
      <c r="BZ9020" s="6"/>
      <c r="CA9020" s="6"/>
      <c r="CB9020" s="6"/>
      <c r="CC9020" s="6"/>
      <c r="CD9020" s="6"/>
      <c r="CE9020" s="6"/>
      <c r="CF9020" s="6"/>
      <c r="CG9020" s="6"/>
      <c r="CH9020" s="6"/>
    </row>
    <row r="9021" ht="15.15" hidden="1" spans="1:86">
      <c r="A9021" s="4">
        <v>44167.7784490741</v>
      </c>
      <c r="B9021" s="6" t="s">
        <v>15</v>
      </c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 t="s">
        <v>2628</v>
      </c>
      <c r="AF9021" s="6">
        <v>79218814671</v>
      </c>
      <c r="AG9021" s="6" t="s">
        <v>2629</v>
      </c>
      <c r="AH9021" s="6" t="s">
        <v>2638</v>
      </c>
      <c r="AI9021" s="6" t="s">
        <v>11102</v>
      </c>
      <c r="AJ9021" s="7">
        <v>401</v>
      </c>
      <c r="AK9021" s="6" t="s">
        <v>20</v>
      </c>
      <c r="AL9021" s="6"/>
      <c r="AM9021" s="6"/>
      <c r="AN9021" s="6"/>
      <c r="AO9021" s="6"/>
      <c r="AP9021" s="6"/>
      <c r="AQ9021" s="6"/>
      <c r="AR9021" s="6"/>
      <c r="AS9021" s="6"/>
      <c r="AT9021" s="6"/>
      <c r="AU9021" s="6"/>
      <c r="AV9021" s="6"/>
      <c r="AW9021" s="6"/>
      <c r="AX9021" s="6"/>
      <c r="AY9021" s="6"/>
      <c r="AZ9021" s="6"/>
      <c r="BA9021" s="6"/>
      <c r="BB9021" s="6"/>
      <c r="BC9021" s="6"/>
      <c r="BD9021" s="6"/>
      <c r="BE9021" s="6"/>
      <c r="BF9021" s="6"/>
      <c r="BG9021" s="6"/>
      <c r="BH9021" s="6"/>
      <c r="BI9021" s="6"/>
      <c r="BJ9021" s="6"/>
      <c r="BK9021" s="6"/>
      <c r="BL9021" s="6"/>
      <c r="BM9021" s="6"/>
      <c r="BN9021" s="6"/>
      <c r="BO9021" s="6"/>
      <c r="BP9021" s="6"/>
      <c r="BQ9021" s="6"/>
      <c r="BR9021" s="6"/>
      <c r="BS9021" s="6"/>
      <c r="BT9021" s="6"/>
      <c r="BU9021" s="6"/>
      <c r="BV9021" s="6"/>
      <c r="BW9021" s="6"/>
      <c r="BX9021" s="6"/>
      <c r="BY9021" s="6"/>
      <c r="BZ9021" s="6"/>
      <c r="CA9021" s="6"/>
      <c r="CB9021" s="6"/>
      <c r="CC9021" s="6"/>
      <c r="CD9021" s="6"/>
      <c r="CE9021" s="6"/>
      <c r="CF9021" s="6"/>
      <c r="CG9021" s="6"/>
      <c r="CH9021" s="6"/>
    </row>
    <row r="9022" ht="15.15" hidden="1" spans="1:86">
      <c r="A9022" s="4">
        <v>44167.7805902778</v>
      </c>
      <c r="B9022" s="6" t="s">
        <v>15</v>
      </c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 t="s">
        <v>21178</v>
      </c>
      <c r="AF9022" s="6">
        <v>79215675567</v>
      </c>
      <c r="AG9022" s="6" t="s">
        <v>21179</v>
      </c>
      <c r="AH9022" s="6" t="s">
        <v>21180</v>
      </c>
      <c r="AI9022" s="6" t="s">
        <v>2839</v>
      </c>
      <c r="AJ9022" s="7">
        <v>601</v>
      </c>
      <c r="AK9022" s="6" t="s">
        <v>433</v>
      </c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6"/>
      <c r="AX9022" s="6"/>
      <c r="AY9022" s="6"/>
      <c r="AZ9022" s="6"/>
      <c r="BA9022" s="6"/>
      <c r="BB9022" s="6"/>
      <c r="BC9022" s="6"/>
      <c r="BD9022" s="6"/>
      <c r="BE9022" s="6"/>
      <c r="BF9022" s="6"/>
      <c r="BG9022" s="6"/>
      <c r="BH9022" s="6"/>
      <c r="BI9022" s="6"/>
      <c r="BJ9022" s="6"/>
      <c r="BK9022" s="6"/>
      <c r="BL9022" s="6"/>
      <c r="BM9022" s="6"/>
      <c r="BN9022" s="6"/>
      <c r="BO9022" s="6"/>
      <c r="BP9022" s="6"/>
      <c r="BQ9022" s="6"/>
      <c r="BR9022" s="6"/>
      <c r="BS9022" s="6"/>
      <c r="BT9022" s="6"/>
      <c r="BU9022" s="6"/>
      <c r="BV9022" s="6"/>
      <c r="BW9022" s="6"/>
      <c r="BX9022" s="6"/>
      <c r="BY9022" s="6"/>
      <c r="BZ9022" s="6"/>
      <c r="CA9022" s="6"/>
      <c r="CB9022" s="6"/>
      <c r="CC9022" s="6"/>
      <c r="CD9022" s="6"/>
      <c r="CE9022" s="6"/>
      <c r="CF9022" s="6"/>
      <c r="CG9022" s="6"/>
      <c r="CH9022" s="6"/>
    </row>
    <row r="9023" ht="15.15" hidden="1" spans="1:86">
      <c r="A9023" s="4">
        <v>44167.7849537037</v>
      </c>
      <c r="B9023" s="6" t="s">
        <v>15</v>
      </c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 t="s">
        <v>21181</v>
      </c>
      <c r="AF9023" s="6">
        <v>79219000186</v>
      </c>
      <c r="AG9023" s="6" t="s">
        <v>21182</v>
      </c>
      <c r="AH9023" s="6" t="s">
        <v>21183</v>
      </c>
      <c r="AI9023" s="6" t="s">
        <v>21184</v>
      </c>
      <c r="AJ9023" s="7">
        <v>1</v>
      </c>
      <c r="AK9023" s="6" t="s">
        <v>74</v>
      </c>
      <c r="AL9023" s="6"/>
      <c r="AM9023" s="6"/>
      <c r="AN9023" s="6"/>
      <c r="AO9023" s="6"/>
      <c r="AP9023" s="6"/>
      <c r="AQ9023" s="6"/>
      <c r="AR9023" s="6"/>
      <c r="AS9023" s="6"/>
      <c r="AT9023" s="6"/>
      <c r="AU9023" s="6"/>
      <c r="AV9023" s="6"/>
      <c r="AW9023" s="6"/>
      <c r="AX9023" s="6"/>
      <c r="AY9023" s="6"/>
      <c r="AZ9023" s="6"/>
      <c r="BA9023" s="6"/>
      <c r="BB9023" s="6"/>
      <c r="BC9023" s="6"/>
      <c r="BD9023" s="6"/>
      <c r="BE9023" s="6"/>
      <c r="BF9023" s="6"/>
      <c r="BG9023" s="6"/>
      <c r="BH9023" s="6"/>
      <c r="BI9023" s="6"/>
      <c r="BJ9023" s="6"/>
      <c r="BK9023" s="6"/>
      <c r="BL9023" s="6"/>
      <c r="BM9023" s="6"/>
      <c r="BN9023" s="6"/>
      <c r="BO9023" s="6"/>
      <c r="BP9023" s="6"/>
      <c r="BQ9023" s="6"/>
      <c r="BR9023" s="6"/>
      <c r="BS9023" s="6"/>
      <c r="BT9023" s="6"/>
      <c r="BU9023" s="6"/>
      <c r="BV9023" s="6"/>
      <c r="BW9023" s="6"/>
      <c r="BX9023" s="6"/>
      <c r="BY9023" s="6"/>
      <c r="BZ9023" s="6"/>
      <c r="CA9023" s="6"/>
      <c r="CB9023" s="6"/>
      <c r="CC9023" s="6"/>
      <c r="CD9023" s="6"/>
      <c r="CE9023" s="6"/>
      <c r="CF9023" s="6"/>
      <c r="CG9023" s="6"/>
      <c r="CH9023" s="6"/>
    </row>
    <row r="9024" ht="15.15" hidden="1" spans="1:86">
      <c r="A9024" s="4">
        <v>44167.7895138889</v>
      </c>
      <c r="B9024" s="6" t="s">
        <v>15</v>
      </c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 t="s">
        <v>21185</v>
      </c>
      <c r="AF9024" s="7">
        <v>89811576436</v>
      </c>
      <c r="AG9024" s="6" t="s">
        <v>21186</v>
      </c>
      <c r="AH9024" s="6" t="s">
        <v>21187</v>
      </c>
      <c r="AI9024" s="6" t="s">
        <v>3596</v>
      </c>
      <c r="AJ9024" s="7">
        <v>801</v>
      </c>
      <c r="AK9024" s="6" t="s">
        <v>20</v>
      </c>
      <c r="AL9024" s="6"/>
      <c r="AM9024" s="6"/>
      <c r="AN9024" s="6"/>
      <c r="AO9024" s="6"/>
      <c r="AP9024" s="6"/>
      <c r="AQ9024" s="6"/>
      <c r="AR9024" s="6"/>
      <c r="AS9024" s="6"/>
      <c r="AT9024" s="6"/>
      <c r="AU9024" s="6"/>
      <c r="AV9024" s="6"/>
      <c r="AW9024" s="6"/>
      <c r="AX9024" s="6"/>
      <c r="AY9024" s="6"/>
      <c r="AZ9024" s="6"/>
      <c r="BA9024" s="6"/>
      <c r="BB9024" s="6"/>
      <c r="BC9024" s="6"/>
      <c r="BD9024" s="6"/>
      <c r="BE9024" s="6"/>
      <c r="BF9024" s="6"/>
      <c r="BG9024" s="6"/>
      <c r="BH9024" s="6"/>
      <c r="BI9024" s="6"/>
      <c r="BJ9024" s="6"/>
      <c r="BK9024" s="6"/>
      <c r="BL9024" s="6"/>
      <c r="BM9024" s="6"/>
      <c r="BN9024" s="6"/>
      <c r="BO9024" s="6"/>
      <c r="BP9024" s="6"/>
      <c r="BQ9024" s="6"/>
      <c r="BR9024" s="6"/>
      <c r="BS9024" s="6"/>
      <c r="BT9024" s="6"/>
      <c r="BU9024" s="6"/>
      <c r="BV9024" s="6"/>
      <c r="BW9024" s="6"/>
      <c r="BX9024" s="6"/>
      <c r="BY9024" s="6"/>
      <c r="BZ9024" s="6"/>
      <c r="CA9024" s="6"/>
      <c r="CB9024" s="6"/>
      <c r="CC9024" s="6"/>
      <c r="CD9024" s="6"/>
      <c r="CE9024" s="6"/>
      <c r="CF9024" s="6"/>
      <c r="CG9024" s="6"/>
      <c r="CH9024" s="6"/>
    </row>
    <row r="9025" ht="15.15" hidden="1" spans="1:86">
      <c r="A9025" s="4">
        <v>44167.7903240741</v>
      </c>
      <c r="B9025" s="6" t="s">
        <v>15</v>
      </c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 t="s">
        <v>21188</v>
      </c>
      <c r="AF9025" s="7">
        <v>89213491695</v>
      </c>
      <c r="AG9025" s="6" t="s">
        <v>21189</v>
      </c>
      <c r="AH9025" s="6" t="s">
        <v>21190</v>
      </c>
      <c r="AI9025" s="6" t="s">
        <v>3527</v>
      </c>
      <c r="AJ9025" s="7">
        <v>902</v>
      </c>
      <c r="AK9025" s="6" t="s">
        <v>1451</v>
      </c>
      <c r="AL9025" s="6"/>
      <c r="AM9025" s="6"/>
      <c r="AN9025" s="6"/>
      <c r="AO9025" s="6"/>
      <c r="AP9025" s="6"/>
      <c r="AQ9025" s="6"/>
      <c r="AR9025" s="6"/>
      <c r="AS9025" s="6"/>
      <c r="AT9025" s="6"/>
      <c r="AU9025" s="6"/>
      <c r="AV9025" s="6"/>
      <c r="AW9025" s="6"/>
      <c r="AX9025" s="6"/>
      <c r="AY9025" s="6"/>
      <c r="AZ9025" s="6"/>
      <c r="BA9025" s="6"/>
      <c r="BB9025" s="6"/>
      <c r="BC9025" s="6"/>
      <c r="BD9025" s="6"/>
      <c r="BE9025" s="6"/>
      <c r="BF9025" s="6"/>
      <c r="BG9025" s="6"/>
      <c r="BH9025" s="6"/>
      <c r="BI9025" s="6"/>
      <c r="BJ9025" s="6"/>
      <c r="BK9025" s="6"/>
      <c r="BL9025" s="6"/>
      <c r="BM9025" s="6"/>
      <c r="BN9025" s="6"/>
      <c r="BO9025" s="6"/>
      <c r="BP9025" s="6"/>
      <c r="BQ9025" s="6"/>
      <c r="BR9025" s="6"/>
      <c r="BS9025" s="6"/>
      <c r="BT9025" s="6"/>
      <c r="BU9025" s="6"/>
      <c r="BV9025" s="6"/>
      <c r="BW9025" s="6"/>
      <c r="BX9025" s="6"/>
      <c r="BY9025" s="6"/>
      <c r="BZ9025" s="6"/>
      <c r="CA9025" s="6"/>
      <c r="CB9025" s="6"/>
      <c r="CC9025" s="6"/>
      <c r="CD9025" s="6"/>
      <c r="CE9025" s="6"/>
      <c r="CF9025" s="6"/>
      <c r="CG9025" s="6"/>
      <c r="CH9025" s="6"/>
    </row>
    <row r="9026" ht="15.15" hidden="1" spans="1:86">
      <c r="A9026" s="4">
        <v>44167.7909606481</v>
      </c>
      <c r="B9026" s="6" t="s">
        <v>15</v>
      </c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 t="s">
        <v>15633</v>
      </c>
      <c r="AF9026" s="6">
        <v>79522288549</v>
      </c>
      <c r="AG9026" s="6" t="s">
        <v>21191</v>
      </c>
      <c r="AH9026" s="6" t="s">
        <v>21192</v>
      </c>
      <c r="AI9026" s="6" t="s">
        <v>3305</v>
      </c>
      <c r="AJ9026" s="7">
        <v>135</v>
      </c>
      <c r="AK9026" s="6" t="s">
        <v>20</v>
      </c>
      <c r="AL9026" s="6"/>
      <c r="AM9026" s="6"/>
      <c r="AN9026" s="6"/>
      <c r="AO9026" s="6"/>
      <c r="AP9026" s="6"/>
      <c r="AQ9026" s="6"/>
      <c r="AR9026" s="6"/>
      <c r="AS9026" s="6"/>
      <c r="AT9026" s="6"/>
      <c r="AU9026" s="6"/>
      <c r="AV9026" s="6"/>
      <c r="AW9026" s="6"/>
      <c r="AX9026" s="6"/>
      <c r="AY9026" s="6"/>
      <c r="AZ9026" s="6"/>
      <c r="BA9026" s="6"/>
      <c r="BB9026" s="6"/>
      <c r="BC9026" s="6"/>
      <c r="BD9026" s="6"/>
      <c r="BE9026" s="6"/>
      <c r="BF9026" s="6"/>
      <c r="BG9026" s="6"/>
      <c r="BH9026" s="6"/>
      <c r="BI9026" s="6"/>
      <c r="BJ9026" s="6"/>
      <c r="BK9026" s="6"/>
      <c r="BL9026" s="6"/>
      <c r="BM9026" s="6"/>
      <c r="BN9026" s="6"/>
      <c r="BO9026" s="6"/>
      <c r="BP9026" s="6"/>
      <c r="BQ9026" s="6"/>
      <c r="BR9026" s="6"/>
      <c r="BS9026" s="6"/>
      <c r="BT9026" s="6"/>
      <c r="BU9026" s="6"/>
      <c r="BV9026" s="6"/>
      <c r="BW9026" s="6"/>
      <c r="BX9026" s="6"/>
      <c r="BY9026" s="6"/>
      <c r="BZ9026" s="6"/>
      <c r="CA9026" s="6"/>
      <c r="CB9026" s="6"/>
      <c r="CC9026" s="6"/>
      <c r="CD9026" s="6"/>
      <c r="CE9026" s="6"/>
      <c r="CF9026" s="6"/>
      <c r="CG9026" s="6"/>
      <c r="CH9026" s="6"/>
    </row>
    <row r="9027" ht="15.15" hidden="1" spans="1:86">
      <c r="A9027" s="4">
        <v>44167.7949537037</v>
      </c>
      <c r="B9027" s="6" t="s">
        <v>15</v>
      </c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 t="s">
        <v>21193</v>
      </c>
      <c r="AF9027" s="7">
        <v>89052066365</v>
      </c>
      <c r="AG9027" s="6" t="s">
        <v>21194</v>
      </c>
      <c r="AH9027" s="6" t="s">
        <v>21195</v>
      </c>
      <c r="AI9027" s="6" t="s">
        <v>3496</v>
      </c>
      <c r="AJ9027" s="7">
        <v>503</v>
      </c>
      <c r="AK9027" s="5" t="s">
        <v>21196</v>
      </c>
      <c r="AL9027" s="6"/>
      <c r="AM9027" s="6"/>
      <c r="AN9027" s="6"/>
      <c r="AO9027" s="6"/>
      <c r="AP9027" s="6"/>
      <c r="AQ9027" s="6"/>
      <c r="AR9027" s="6"/>
      <c r="AS9027" s="6"/>
      <c r="AT9027" s="6"/>
      <c r="AU9027" s="6"/>
      <c r="AV9027" s="6"/>
      <c r="AW9027" s="6"/>
      <c r="AX9027" s="6"/>
      <c r="AY9027" s="6"/>
      <c r="AZ9027" s="6"/>
      <c r="BA9027" s="6"/>
      <c r="BB9027" s="6"/>
      <c r="BC9027" s="6"/>
      <c r="BD9027" s="6"/>
      <c r="BE9027" s="6"/>
      <c r="BF9027" s="6"/>
      <c r="BG9027" s="6"/>
      <c r="BH9027" s="6"/>
      <c r="BI9027" s="6"/>
      <c r="BJ9027" s="6"/>
      <c r="BK9027" s="6"/>
      <c r="BL9027" s="6"/>
      <c r="BM9027" s="6"/>
      <c r="BN9027" s="6"/>
      <c r="BO9027" s="6"/>
      <c r="BP9027" s="6"/>
      <c r="BQ9027" s="6"/>
      <c r="BR9027" s="6"/>
      <c r="BS9027" s="6"/>
      <c r="BT9027" s="6"/>
      <c r="BU9027" s="6"/>
      <c r="BV9027" s="6"/>
      <c r="BW9027" s="6"/>
      <c r="BX9027" s="6"/>
      <c r="BY9027" s="6"/>
      <c r="BZ9027" s="6"/>
      <c r="CA9027" s="6"/>
      <c r="CB9027" s="6"/>
      <c r="CC9027" s="6"/>
      <c r="CD9027" s="6"/>
      <c r="CE9027" s="6"/>
      <c r="CF9027" s="6"/>
      <c r="CG9027" s="6"/>
      <c r="CH9027" s="6"/>
    </row>
    <row r="9028" ht="15.15" hidden="1" spans="1:86">
      <c r="A9028" s="4">
        <v>44167.7987962963</v>
      </c>
      <c r="B9028" s="6" t="s">
        <v>15</v>
      </c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 t="s">
        <v>3538</v>
      </c>
      <c r="AF9028" s="6" t="s">
        <v>21197</v>
      </c>
      <c r="AG9028" s="6" t="s">
        <v>3539</v>
      </c>
      <c r="AH9028" s="6" t="s">
        <v>21198</v>
      </c>
      <c r="AI9028" s="6" t="s">
        <v>2154</v>
      </c>
      <c r="AJ9028" s="7">
        <v>802</v>
      </c>
      <c r="AK9028" s="6" t="s">
        <v>74</v>
      </c>
      <c r="AL9028" s="6"/>
      <c r="AM9028" s="6"/>
      <c r="AN9028" s="6"/>
      <c r="AO9028" s="6"/>
      <c r="AP9028" s="6"/>
      <c r="AQ9028" s="6"/>
      <c r="AR9028" s="6"/>
      <c r="AS9028" s="6"/>
      <c r="AT9028" s="6"/>
      <c r="AU9028" s="6"/>
      <c r="AV9028" s="6"/>
      <c r="AW9028" s="6"/>
      <c r="AX9028" s="6"/>
      <c r="AY9028" s="6"/>
      <c r="AZ9028" s="6"/>
      <c r="BA9028" s="6"/>
      <c r="BB9028" s="6"/>
      <c r="BC9028" s="6"/>
      <c r="BD9028" s="6"/>
      <c r="BE9028" s="6"/>
      <c r="BF9028" s="6"/>
      <c r="BG9028" s="6"/>
      <c r="BH9028" s="6"/>
      <c r="BI9028" s="6"/>
      <c r="BJ9028" s="6"/>
      <c r="BK9028" s="6"/>
      <c r="BL9028" s="6"/>
      <c r="BM9028" s="6"/>
      <c r="BN9028" s="6"/>
      <c r="BO9028" s="6"/>
      <c r="BP9028" s="6"/>
      <c r="BQ9028" s="6"/>
      <c r="BR9028" s="6"/>
      <c r="BS9028" s="6"/>
      <c r="BT9028" s="6"/>
      <c r="BU9028" s="6"/>
      <c r="BV9028" s="6"/>
      <c r="BW9028" s="6"/>
      <c r="BX9028" s="6"/>
      <c r="BY9028" s="6"/>
      <c r="BZ9028" s="6"/>
      <c r="CA9028" s="6"/>
      <c r="CB9028" s="6"/>
      <c r="CC9028" s="6"/>
      <c r="CD9028" s="6"/>
      <c r="CE9028" s="6"/>
      <c r="CF9028" s="6"/>
      <c r="CG9028" s="6"/>
      <c r="CH9028" s="6"/>
    </row>
    <row r="9029" ht="15.15" hidden="1" spans="1:86">
      <c r="A9029" s="4">
        <v>44167.8030671296</v>
      </c>
      <c r="B9029" s="6" t="s">
        <v>15</v>
      </c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 t="s">
        <v>21199</v>
      </c>
      <c r="AF9029" s="7">
        <v>89025668928</v>
      </c>
      <c r="AG9029" s="6" t="s">
        <v>21200</v>
      </c>
      <c r="AH9029" s="6" t="s">
        <v>21201</v>
      </c>
      <c r="AI9029" s="6" t="s">
        <v>3596</v>
      </c>
      <c r="AJ9029" s="7">
        <v>703</v>
      </c>
      <c r="AK9029" s="6" t="s">
        <v>20</v>
      </c>
      <c r="AL9029" s="6"/>
      <c r="AM9029" s="6"/>
      <c r="AN9029" s="6"/>
      <c r="AO9029" s="6"/>
      <c r="AP9029" s="6"/>
      <c r="AQ9029" s="6"/>
      <c r="AR9029" s="6"/>
      <c r="AS9029" s="6"/>
      <c r="AT9029" s="6"/>
      <c r="AU9029" s="6"/>
      <c r="AV9029" s="6"/>
      <c r="AW9029" s="6"/>
      <c r="AX9029" s="6"/>
      <c r="AY9029" s="6"/>
      <c r="AZ9029" s="6"/>
      <c r="BA9029" s="6"/>
      <c r="BB9029" s="6"/>
      <c r="BC9029" s="6"/>
      <c r="BD9029" s="6"/>
      <c r="BE9029" s="6"/>
      <c r="BF9029" s="6"/>
      <c r="BG9029" s="6"/>
      <c r="BH9029" s="6"/>
      <c r="BI9029" s="6"/>
      <c r="BJ9029" s="6"/>
      <c r="BK9029" s="6"/>
      <c r="BL9029" s="6"/>
      <c r="BM9029" s="6"/>
      <c r="BN9029" s="6"/>
      <c r="BO9029" s="6"/>
      <c r="BP9029" s="6"/>
      <c r="BQ9029" s="6"/>
      <c r="BR9029" s="6"/>
      <c r="BS9029" s="6"/>
      <c r="BT9029" s="6"/>
      <c r="BU9029" s="6"/>
      <c r="BV9029" s="6"/>
      <c r="BW9029" s="6"/>
      <c r="BX9029" s="6"/>
      <c r="BY9029" s="6"/>
      <c r="BZ9029" s="6"/>
      <c r="CA9029" s="6"/>
      <c r="CB9029" s="6"/>
      <c r="CC9029" s="6"/>
      <c r="CD9029" s="6"/>
      <c r="CE9029" s="6"/>
      <c r="CF9029" s="6"/>
      <c r="CG9029" s="6"/>
      <c r="CH9029" s="6"/>
    </row>
    <row r="9030" ht="15.15" hidden="1" spans="1:86">
      <c r="A9030" s="4">
        <v>44167.8139699074</v>
      </c>
      <c r="B9030" s="6" t="s">
        <v>15</v>
      </c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 t="s">
        <v>21202</v>
      </c>
      <c r="AF9030" s="6" t="s">
        <v>21203</v>
      </c>
      <c r="AG9030" s="6" t="s">
        <v>21204</v>
      </c>
      <c r="AH9030" s="6" t="s">
        <v>21205</v>
      </c>
      <c r="AI9030" s="6" t="s">
        <v>3496</v>
      </c>
      <c r="AJ9030" s="7">
        <v>702</v>
      </c>
      <c r="AK9030" s="5" t="s">
        <v>3086</v>
      </c>
      <c r="AL9030" s="6"/>
      <c r="AM9030" s="6"/>
      <c r="AN9030" s="6"/>
      <c r="AO9030" s="6"/>
      <c r="AP9030" s="6"/>
      <c r="AQ9030" s="6"/>
      <c r="AR9030" s="6"/>
      <c r="AS9030" s="6"/>
      <c r="AT9030" s="6"/>
      <c r="AU9030" s="6"/>
      <c r="AV9030" s="6"/>
      <c r="AW9030" s="6"/>
      <c r="AX9030" s="6"/>
      <c r="AY9030" s="6"/>
      <c r="AZ9030" s="6"/>
      <c r="BA9030" s="6"/>
      <c r="BB9030" s="6"/>
      <c r="BC9030" s="6"/>
      <c r="BD9030" s="6"/>
      <c r="BE9030" s="6"/>
      <c r="BF9030" s="6"/>
      <c r="BG9030" s="6"/>
      <c r="BH9030" s="6"/>
      <c r="BI9030" s="6"/>
      <c r="BJ9030" s="6"/>
      <c r="BK9030" s="6"/>
      <c r="BL9030" s="6"/>
      <c r="BM9030" s="6"/>
      <c r="BN9030" s="6"/>
      <c r="BO9030" s="6"/>
      <c r="BP9030" s="6"/>
      <c r="BQ9030" s="6"/>
      <c r="BR9030" s="6"/>
      <c r="BS9030" s="6"/>
      <c r="BT9030" s="6"/>
      <c r="BU9030" s="6"/>
      <c r="BV9030" s="6"/>
      <c r="BW9030" s="6"/>
      <c r="BX9030" s="6"/>
      <c r="BY9030" s="6"/>
      <c r="BZ9030" s="6"/>
      <c r="CA9030" s="6"/>
      <c r="CB9030" s="6"/>
      <c r="CC9030" s="6"/>
      <c r="CD9030" s="6"/>
      <c r="CE9030" s="6"/>
      <c r="CF9030" s="6"/>
      <c r="CG9030" s="6"/>
      <c r="CH9030" s="6"/>
    </row>
    <row r="9031" ht="15.15" hidden="1" spans="1:86">
      <c r="A9031" s="4">
        <v>44167.8350347222</v>
      </c>
      <c r="B9031" s="6" t="s">
        <v>15</v>
      </c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 t="s">
        <v>21206</v>
      </c>
      <c r="AF9031" s="6" t="s">
        <v>21207</v>
      </c>
      <c r="AG9031" s="6" t="s">
        <v>21208</v>
      </c>
      <c r="AH9031" s="6" t="s">
        <v>9677</v>
      </c>
      <c r="AI9031" s="6" t="s">
        <v>21209</v>
      </c>
      <c r="AJ9031" s="7">
        <v>701</v>
      </c>
      <c r="AK9031" s="6" t="s">
        <v>20</v>
      </c>
      <c r="AL9031" s="6"/>
      <c r="AM9031" s="6"/>
      <c r="AN9031" s="6"/>
      <c r="AO9031" s="6"/>
      <c r="AP9031" s="6"/>
      <c r="AQ9031" s="6"/>
      <c r="AR9031" s="6"/>
      <c r="AS9031" s="6"/>
      <c r="AT9031" s="6"/>
      <c r="AU9031" s="6"/>
      <c r="AV9031" s="6"/>
      <c r="AW9031" s="6"/>
      <c r="AX9031" s="6"/>
      <c r="AY9031" s="6"/>
      <c r="AZ9031" s="6"/>
      <c r="BA9031" s="6"/>
      <c r="BB9031" s="6"/>
      <c r="BC9031" s="6"/>
      <c r="BD9031" s="6"/>
      <c r="BE9031" s="6"/>
      <c r="BF9031" s="6"/>
      <c r="BG9031" s="6"/>
      <c r="BH9031" s="6"/>
      <c r="BI9031" s="6"/>
      <c r="BJ9031" s="6"/>
      <c r="BK9031" s="6"/>
      <c r="BL9031" s="6"/>
      <c r="BM9031" s="6"/>
      <c r="BN9031" s="6"/>
      <c r="BO9031" s="6"/>
      <c r="BP9031" s="6"/>
      <c r="BQ9031" s="6"/>
      <c r="BR9031" s="6"/>
      <c r="BS9031" s="6"/>
      <c r="BT9031" s="6"/>
      <c r="BU9031" s="6"/>
      <c r="BV9031" s="6"/>
      <c r="BW9031" s="6"/>
      <c r="BX9031" s="6"/>
      <c r="BY9031" s="6"/>
      <c r="BZ9031" s="6"/>
      <c r="CA9031" s="6"/>
      <c r="CB9031" s="6"/>
      <c r="CC9031" s="6"/>
      <c r="CD9031" s="6"/>
      <c r="CE9031" s="6"/>
      <c r="CF9031" s="6"/>
      <c r="CG9031" s="6"/>
      <c r="CH9031" s="6"/>
    </row>
    <row r="9032" ht="15.15" hidden="1" spans="1:86">
      <c r="A9032" s="4">
        <v>44167.8437847222</v>
      </c>
      <c r="B9032" s="6" t="s">
        <v>15</v>
      </c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 t="s">
        <v>7465</v>
      </c>
      <c r="AF9032" s="6" t="s">
        <v>21210</v>
      </c>
      <c r="AG9032" s="6" t="s">
        <v>7466</v>
      </c>
      <c r="AH9032" s="6" t="s">
        <v>7467</v>
      </c>
      <c r="AI9032" s="6" t="s">
        <v>3596</v>
      </c>
      <c r="AJ9032" s="7">
        <v>703</v>
      </c>
      <c r="AK9032" s="6" t="s">
        <v>21211</v>
      </c>
      <c r="AL9032" s="6"/>
      <c r="AM9032" s="6"/>
      <c r="AN9032" s="6"/>
      <c r="AO9032" s="6"/>
      <c r="AP9032" s="6"/>
      <c r="AQ9032" s="6"/>
      <c r="AR9032" s="6"/>
      <c r="AS9032" s="6"/>
      <c r="AT9032" s="6"/>
      <c r="AU9032" s="6"/>
      <c r="AV9032" s="6"/>
      <c r="AW9032" s="6"/>
      <c r="AX9032" s="6"/>
      <c r="AY9032" s="6"/>
      <c r="AZ9032" s="6"/>
      <c r="BA9032" s="6"/>
      <c r="BB9032" s="6"/>
      <c r="BC9032" s="6"/>
      <c r="BD9032" s="6"/>
      <c r="BE9032" s="6"/>
      <c r="BF9032" s="6"/>
      <c r="BG9032" s="6"/>
      <c r="BH9032" s="6"/>
      <c r="BI9032" s="6"/>
      <c r="BJ9032" s="6"/>
      <c r="BK9032" s="6"/>
      <c r="BL9032" s="6"/>
      <c r="BM9032" s="6"/>
      <c r="BN9032" s="6"/>
      <c r="BO9032" s="6"/>
      <c r="BP9032" s="6"/>
      <c r="BQ9032" s="6"/>
      <c r="BR9032" s="6"/>
      <c r="BS9032" s="6"/>
      <c r="BT9032" s="6"/>
      <c r="BU9032" s="6"/>
      <c r="BV9032" s="6"/>
      <c r="BW9032" s="6"/>
      <c r="BX9032" s="6"/>
      <c r="BY9032" s="6"/>
      <c r="BZ9032" s="6"/>
      <c r="CA9032" s="6"/>
      <c r="CB9032" s="6"/>
      <c r="CC9032" s="6"/>
      <c r="CD9032" s="6"/>
      <c r="CE9032" s="6"/>
      <c r="CF9032" s="6"/>
      <c r="CG9032" s="6"/>
      <c r="CH9032" s="6"/>
    </row>
    <row r="9033" ht="15.15" hidden="1" spans="1:86">
      <c r="A9033" s="4">
        <v>44167.8596643519</v>
      </c>
      <c r="B9033" s="6" t="s">
        <v>15</v>
      </c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 t="s">
        <v>21212</v>
      </c>
      <c r="AF9033" s="6">
        <v>79215737904</v>
      </c>
      <c r="AG9033" s="6" t="s">
        <v>21213</v>
      </c>
      <c r="AH9033" s="6" t="s">
        <v>21214</v>
      </c>
      <c r="AI9033" s="6" t="s">
        <v>8055</v>
      </c>
      <c r="AJ9033" s="7">
        <v>602</v>
      </c>
      <c r="AK9033" s="6" t="s">
        <v>433</v>
      </c>
      <c r="AL9033" s="6"/>
      <c r="AM9033" s="6"/>
      <c r="AN9033" s="6"/>
      <c r="AO9033" s="6"/>
      <c r="AP9033" s="6"/>
      <c r="AQ9033" s="6"/>
      <c r="AR9033" s="6"/>
      <c r="AS9033" s="6"/>
      <c r="AT9033" s="6"/>
      <c r="AU9033" s="6"/>
      <c r="AV9033" s="6"/>
      <c r="AW9033" s="6"/>
      <c r="AX9033" s="6"/>
      <c r="AY9033" s="6"/>
      <c r="AZ9033" s="6"/>
      <c r="BA9033" s="6"/>
      <c r="BB9033" s="6"/>
      <c r="BC9033" s="6"/>
      <c r="BD9033" s="6"/>
      <c r="BE9033" s="6"/>
      <c r="BF9033" s="6"/>
      <c r="BG9033" s="6"/>
      <c r="BH9033" s="6"/>
      <c r="BI9033" s="6"/>
      <c r="BJ9033" s="6"/>
      <c r="BK9033" s="6"/>
      <c r="BL9033" s="6"/>
      <c r="BM9033" s="6"/>
      <c r="BN9033" s="6"/>
      <c r="BO9033" s="6"/>
      <c r="BP9033" s="6"/>
      <c r="BQ9033" s="6"/>
      <c r="BR9033" s="6"/>
      <c r="BS9033" s="6"/>
      <c r="BT9033" s="6"/>
      <c r="BU9033" s="6"/>
      <c r="BV9033" s="6"/>
      <c r="BW9033" s="6"/>
      <c r="BX9033" s="6"/>
      <c r="BY9033" s="6"/>
      <c r="BZ9033" s="6"/>
      <c r="CA9033" s="6"/>
      <c r="CB9033" s="6"/>
      <c r="CC9033" s="6"/>
      <c r="CD9033" s="6"/>
      <c r="CE9033" s="6"/>
      <c r="CF9033" s="6"/>
      <c r="CG9033" s="6"/>
      <c r="CH9033" s="6"/>
    </row>
    <row r="9034" ht="15.15" hidden="1" spans="1:86">
      <c r="A9034" s="4">
        <v>44167.8622569444</v>
      </c>
      <c r="B9034" s="6" t="s">
        <v>15</v>
      </c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 t="s">
        <v>4158</v>
      </c>
      <c r="AF9034" s="7">
        <v>89811431111</v>
      </c>
      <c r="AG9034" s="6" t="s">
        <v>4159</v>
      </c>
      <c r="AH9034" s="6" t="s">
        <v>21215</v>
      </c>
      <c r="AI9034" s="6" t="s">
        <v>3527</v>
      </c>
      <c r="AJ9034" s="7">
        <v>501</v>
      </c>
      <c r="AK9034" s="6" t="s">
        <v>26</v>
      </c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6"/>
      <c r="AX9034" s="6"/>
      <c r="AY9034" s="6"/>
      <c r="AZ9034" s="6"/>
      <c r="BA9034" s="6"/>
      <c r="BB9034" s="6"/>
      <c r="BC9034" s="6"/>
      <c r="BD9034" s="6"/>
      <c r="BE9034" s="6"/>
      <c r="BF9034" s="6"/>
      <c r="BG9034" s="6"/>
      <c r="BH9034" s="6"/>
      <c r="BI9034" s="6"/>
      <c r="BJ9034" s="6"/>
      <c r="BK9034" s="6"/>
      <c r="BL9034" s="6"/>
      <c r="BM9034" s="6"/>
      <c r="BN9034" s="6"/>
      <c r="BO9034" s="6"/>
      <c r="BP9034" s="6"/>
      <c r="BQ9034" s="6"/>
      <c r="BR9034" s="6"/>
      <c r="BS9034" s="6"/>
      <c r="BT9034" s="6"/>
      <c r="BU9034" s="6"/>
      <c r="BV9034" s="6"/>
      <c r="BW9034" s="6"/>
      <c r="BX9034" s="6"/>
      <c r="BY9034" s="6"/>
      <c r="BZ9034" s="6"/>
      <c r="CA9034" s="6"/>
      <c r="CB9034" s="6"/>
      <c r="CC9034" s="6"/>
      <c r="CD9034" s="6"/>
      <c r="CE9034" s="6"/>
      <c r="CF9034" s="6"/>
      <c r="CG9034" s="6"/>
      <c r="CH9034" s="6"/>
    </row>
    <row r="9035" ht="15.15" hidden="1" spans="1:86">
      <c r="A9035" s="4">
        <v>44167.8703009259</v>
      </c>
      <c r="B9035" s="6" t="s">
        <v>15</v>
      </c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 t="s">
        <v>21216</v>
      </c>
      <c r="AF9035" s="7">
        <v>9217471422</v>
      </c>
      <c r="AG9035" s="6" t="s">
        <v>21217</v>
      </c>
      <c r="AH9035" s="6" t="s">
        <v>21218</v>
      </c>
      <c r="AI9035" s="6" t="s">
        <v>2839</v>
      </c>
      <c r="AJ9035" s="7">
        <v>902</v>
      </c>
      <c r="AK9035" s="6" t="s">
        <v>20</v>
      </c>
      <c r="AL9035" s="6"/>
      <c r="AM9035" s="6"/>
      <c r="AN9035" s="6"/>
      <c r="AO9035" s="6"/>
      <c r="AP9035" s="6"/>
      <c r="AQ9035" s="6"/>
      <c r="AR9035" s="6"/>
      <c r="AS9035" s="6"/>
      <c r="AT9035" s="6"/>
      <c r="AU9035" s="6"/>
      <c r="AV9035" s="6"/>
      <c r="AW9035" s="6"/>
      <c r="AX9035" s="6"/>
      <c r="AY9035" s="6"/>
      <c r="AZ9035" s="6"/>
      <c r="BA9035" s="6"/>
      <c r="BB9035" s="6"/>
      <c r="BC9035" s="6"/>
      <c r="BD9035" s="6"/>
      <c r="BE9035" s="6"/>
      <c r="BF9035" s="6"/>
      <c r="BG9035" s="6"/>
      <c r="BH9035" s="6"/>
      <c r="BI9035" s="6"/>
      <c r="BJ9035" s="6"/>
      <c r="BK9035" s="6"/>
      <c r="BL9035" s="6"/>
      <c r="BM9035" s="6"/>
      <c r="BN9035" s="6"/>
      <c r="BO9035" s="6"/>
      <c r="BP9035" s="6"/>
      <c r="BQ9035" s="6"/>
      <c r="BR9035" s="6"/>
      <c r="BS9035" s="6"/>
      <c r="BT9035" s="6"/>
      <c r="BU9035" s="6"/>
      <c r="BV9035" s="6"/>
      <c r="BW9035" s="6"/>
      <c r="BX9035" s="6"/>
      <c r="BY9035" s="6"/>
      <c r="BZ9035" s="6"/>
      <c r="CA9035" s="6"/>
      <c r="CB9035" s="6"/>
      <c r="CC9035" s="6"/>
      <c r="CD9035" s="6"/>
      <c r="CE9035" s="6"/>
      <c r="CF9035" s="6"/>
      <c r="CG9035" s="6"/>
      <c r="CH9035" s="6"/>
    </row>
    <row r="9036" ht="15.15" hidden="1" spans="1:86">
      <c r="A9036" s="4">
        <v>44167.8722453704</v>
      </c>
      <c r="B9036" s="6" t="s">
        <v>15</v>
      </c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 t="s">
        <v>21188</v>
      </c>
      <c r="AF9036" s="7">
        <v>89213491695</v>
      </c>
      <c r="AG9036" s="6" t="s">
        <v>21189</v>
      </c>
      <c r="AH9036" s="6" t="s">
        <v>21190</v>
      </c>
      <c r="AI9036" s="6" t="s">
        <v>3527</v>
      </c>
      <c r="AJ9036" s="7">
        <v>902</v>
      </c>
      <c r="AK9036" s="6" t="s">
        <v>1451</v>
      </c>
      <c r="AL9036" s="6"/>
      <c r="AM9036" s="6"/>
      <c r="AN9036" s="6"/>
      <c r="AO9036" s="6"/>
      <c r="AP9036" s="6"/>
      <c r="AQ9036" s="6"/>
      <c r="AR9036" s="6"/>
      <c r="AS9036" s="6"/>
      <c r="AT9036" s="6"/>
      <c r="AU9036" s="6"/>
      <c r="AV9036" s="6"/>
      <c r="AW9036" s="6"/>
      <c r="AX9036" s="6"/>
      <c r="AY9036" s="6"/>
      <c r="AZ9036" s="6"/>
      <c r="BA9036" s="6"/>
      <c r="BB9036" s="6"/>
      <c r="BC9036" s="6"/>
      <c r="BD9036" s="6"/>
      <c r="BE9036" s="6"/>
      <c r="BF9036" s="6"/>
      <c r="BG9036" s="6"/>
      <c r="BH9036" s="6"/>
      <c r="BI9036" s="6"/>
      <c r="BJ9036" s="6"/>
      <c r="BK9036" s="6"/>
      <c r="BL9036" s="6"/>
      <c r="BM9036" s="6"/>
      <c r="BN9036" s="6"/>
      <c r="BO9036" s="6"/>
      <c r="BP9036" s="6"/>
      <c r="BQ9036" s="6"/>
      <c r="BR9036" s="6"/>
      <c r="BS9036" s="6"/>
      <c r="BT9036" s="6"/>
      <c r="BU9036" s="6"/>
      <c r="BV9036" s="6"/>
      <c r="BW9036" s="6"/>
      <c r="BX9036" s="6"/>
      <c r="BY9036" s="6"/>
      <c r="BZ9036" s="6"/>
      <c r="CA9036" s="6"/>
      <c r="CB9036" s="6"/>
      <c r="CC9036" s="6"/>
      <c r="CD9036" s="6"/>
      <c r="CE9036" s="6"/>
      <c r="CF9036" s="6"/>
      <c r="CG9036" s="6"/>
      <c r="CH9036" s="6"/>
    </row>
    <row r="9037" ht="15.15" hidden="1" spans="1:86">
      <c r="A9037" s="4">
        <v>44167.8812152778</v>
      </c>
      <c r="B9037" s="6" t="s">
        <v>15</v>
      </c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 t="s">
        <v>21219</v>
      </c>
      <c r="AF9037" s="7">
        <v>89112115315</v>
      </c>
      <c r="AG9037" s="6" t="s">
        <v>21220</v>
      </c>
      <c r="AH9037" s="6" t="s">
        <v>21221</v>
      </c>
      <c r="AI9037" s="6" t="s">
        <v>3496</v>
      </c>
      <c r="AJ9037" s="7">
        <v>903</v>
      </c>
      <c r="AK9037" s="6" t="s">
        <v>26</v>
      </c>
      <c r="AL9037" s="6"/>
      <c r="AM9037" s="6"/>
      <c r="AN9037" s="6"/>
      <c r="AO9037" s="6"/>
      <c r="AP9037" s="6"/>
      <c r="AQ9037" s="6"/>
      <c r="AR9037" s="6"/>
      <c r="AS9037" s="6"/>
      <c r="AT9037" s="6"/>
      <c r="AU9037" s="6"/>
      <c r="AV9037" s="6"/>
      <c r="AW9037" s="6"/>
      <c r="AX9037" s="6"/>
      <c r="AY9037" s="6"/>
      <c r="AZ9037" s="6"/>
      <c r="BA9037" s="6"/>
      <c r="BB9037" s="6"/>
      <c r="BC9037" s="6"/>
      <c r="BD9037" s="6"/>
      <c r="BE9037" s="6"/>
      <c r="BF9037" s="6"/>
      <c r="BG9037" s="6"/>
      <c r="BH9037" s="6"/>
      <c r="BI9037" s="6"/>
      <c r="BJ9037" s="6"/>
      <c r="BK9037" s="6"/>
      <c r="BL9037" s="6"/>
      <c r="BM9037" s="6"/>
      <c r="BN9037" s="6"/>
      <c r="BO9037" s="6"/>
      <c r="BP9037" s="6"/>
      <c r="BQ9037" s="6"/>
      <c r="BR9037" s="6"/>
      <c r="BS9037" s="6"/>
      <c r="BT9037" s="6"/>
      <c r="BU9037" s="6"/>
      <c r="BV9037" s="6"/>
      <c r="BW9037" s="6"/>
      <c r="BX9037" s="6"/>
      <c r="BY9037" s="6"/>
      <c r="BZ9037" s="6"/>
      <c r="CA9037" s="6"/>
      <c r="CB9037" s="6"/>
      <c r="CC9037" s="6"/>
      <c r="CD9037" s="6"/>
      <c r="CE9037" s="6"/>
      <c r="CF9037" s="6"/>
      <c r="CG9037" s="6"/>
      <c r="CH9037" s="6"/>
    </row>
    <row r="9038" ht="15.15" hidden="1" spans="1:86">
      <c r="A9038" s="4">
        <v>44167.9555092593</v>
      </c>
      <c r="B9038" s="6" t="s">
        <v>15</v>
      </c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 t="s">
        <v>18453</v>
      </c>
      <c r="AF9038" s="7">
        <v>89046172731</v>
      </c>
      <c r="AG9038" s="6" t="s">
        <v>18454</v>
      </c>
      <c r="AH9038" s="6" t="s">
        <v>21222</v>
      </c>
      <c r="AI9038" s="6" t="s">
        <v>2154</v>
      </c>
      <c r="AJ9038" s="7">
        <v>403</v>
      </c>
      <c r="AK9038" s="6" t="s">
        <v>20</v>
      </c>
      <c r="AL9038" s="6"/>
      <c r="AM9038" s="6"/>
      <c r="AN9038" s="6"/>
      <c r="AO9038" s="6"/>
      <c r="AP9038" s="6"/>
      <c r="AQ9038" s="6"/>
      <c r="AR9038" s="6"/>
      <c r="AS9038" s="6"/>
      <c r="AT9038" s="6"/>
      <c r="AU9038" s="6"/>
      <c r="AV9038" s="6"/>
      <c r="AW9038" s="6"/>
      <c r="AX9038" s="6"/>
      <c r="AY9038" s="6"/>
      <c r="AZ9038" s="6"/>
      <c r="BA9038" s="6"/>
      <c r="BB9038" s="6"/>
      <c r="BC9038" s="6"/>
      <c r="BD9038" s="6"/>
      <c r="BE9038" s="6"/>
      <c r="BF9038" s="6"/>
      <c r="BG9038" s="6"/>
      <c r="BH9038" s="6"/>
      <c r="BI9038" s="6"/>
      <c r="BJ9038" s="6"/>
      <c r="BK9038" s="6"/>
      <c r="BL9038" s="6"/>
      <c r="BM9038" s="6"/>
      <c r="BN9038" s="6"/>
      <c r="BO9038" s="6"/>
      <c r="BP9038" s="6"/>
      <c r="BQ9038" s="6"/>
      <c r="BR9038" s="6"/>
      <c r="BS9038" s="6"/>
      <c r="BT9038" s="6"/>
      <c r="BU9038" s="6"/>
      <c r="BV9038" s="6"/>
      <c r="BW9038" s="6"/>
      <c r="BX9038" s="6"/>
      <c r="BY9038" s="6"/>
      <c r="BZ9038" s="6"/>
      <c r="CA9038" s="6"/>
      <c r="CB9038" s="6"/>
      <c r="CC9038" s="6"/>
      <c r="CD9038" s="6"/>
      <c r="CE9038" s="6"/>
      <c r="CF9038" s="6"/>
      <c r="CG9038" s="6"/>
      <c r="CH9038" s="6"/>
    </row>
    <row r="9039" ht="15.15" hidden="1" spans="1:86">
      <c r="A9039" s="4">
        <v>44167.9913078704</v>
      </c>
      <c r="B9039" s="6" t="s">
        <v>15</v>
      </c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 t="s">
        <v>140</v>
      </c>
      <c r="AF9039" s="6">
        <v>79112460132</v>
      </c>
      <c r="AG9039" s="6" t="s">
        <v>141</v>
      </c>
      <c r="AH9039" s="6" t="s">
        <v>142</v>
      </c>
      <c r="AI9039" s="6" t="s">
        <v>3496</v>
      </c>
      <c r="AJ9039" s="7">
        <v>501</v>
      </c>
      <c r="AK9039" s="6" t="s">
        <v>74</v>
      </c>
      <c r="AL9039" s="6"/>
      <c r="AM9039" s="6"/>
      <c r="AN9039" s="6"/>
      <c r="AO9039" s="6"/>
      <c r="AP9039" s="6"/>
      <c r="AQ9039" s="6"/>
      <c r="AR9039" s="6"/>
      <c r="AS9039" s="6"/>
      <c r="AT9039" s="6"/>
      <c r="AU9039" s="6"/>
      <c r="AV9039" s="6"/>
      <c r="AW9039" s="6"/>
      <c r="AX9039" s="6"/>
      <c r="AY9039" s="6"/>
      <c r="AZ9039" s="6"/>
      <c r="BA9039" s="6"/>
      <c r="BB9039" s="6"/>
      <c r="BC9039" s="6"/>
      <c r="BD9039" s="6"/>
      <c r="BE9039" s="6"/>
      <c r="BF9039" s="6"/>
      <c r="BG9039" s="6"/>
      <c r="BH9039" s="6"/>
      <c r="BI9039" s="6"/>
      <c r="BJ9039" s="6"/>
      <c r="BK9039" s="6"/>
      <c r="BL9039" s="6"/>
      <c r="BM9039" s="6"/>
      <c r="BN9039" s="6"/>
      <c r="BO9039" s="6"/>
      <c r="BP9039" s="6"/>
      <c r="BQ9039" s="6"/>
      <c r="BR9039" s="6"/>
      <c r="BS9039" s="6"/>
      <c r="BT9039" s="6"/>
      <c r="BU9039" s="6"/>
      <c r="BV9039" s="6"/>
      <c r="BW9039" s="6"/>
      <c r="BX9039" s="6"/>
      <c r="BY9039" s="6"/>
      <c r="BZ9039" s="6"/>
      <c r="CA9039" s="6"/>
      <c r="CB9039" s="6"/>
      <c r="CC9039" s="6"/>
      <c r="CD9039" s="6"/>
      <c r="CE9039" s="6"/>
      <c r="CF9039" s="6"/>
      <c r="CG9039" s="6"/>
      <c r="CH9039" s="6"/>
    </row>
    <row r="9040" ht="15.15" hidden="1" spans="1:86">
      <c r="A9040" s="4">
        <v>44168.385775463</v>
      </c>
      <c r="B9040" s="6" t="s">
        <v>15</v>
      </c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 t="s">
        <v>21223</v>
      </c>
      <c r="AF9040" s="6">
        <v>79219387098</v>
      </c>
      <c r="AG9040" s="6" t="s">
        <v>21224</v>
      </c>
      <c r="AH9040" s="6" t="s">
        <v>21225</v>
      </c>
      <c r="AI9040" s="6" t="s">
        <v>3496</v>
      </c>
      <c r="AJ9040" s="7">
        <v>701</v>
      </c>
      <c r="AK9040" s="6" t="s">
        <v>74</v>
      </c>
      <c r="AL9040" s="6"/>
      <c r="AM9040" s="6"/>
      <c r="AN9040" s="6"/>
      <c r="AO9040" s="6"/>
      <c r="AP9040" s="6"/>
      <c r="AQ9040" s="6"/>
      <c r="AR9040" s="6"/>
      <c r="AS9040" s="6"/>
      <c r="AT9040" s="6"/>
      <c r="AU9040" s="6"/>
      <c r="AV9040" s="6"/>
      <c r="AW9040" s="6"/>
      <c r="AX9040" s="6"/>
      <c r="AY9040" s="6"/>
      <c r="AZ9040" s="6"/>
      <c r="BA9040" s="6"/>
      <c r="BB9040" s="6"/>
      <c r="BC9040" s="6"/>
      <c r="BD9040" s="6"/>
      <c r="BE9040" s="6"/>
      <c r="BF9040" s="6"/>
      <c r="BG9040" s="6"/>
      <c r="BH9040" s="6"/>
      <c r="BI9040" s="6"/>
      <c r="BJ9040" s="6"/>
      <c r="BK9040" s="6"/>
      <c r="BL9040" s="6"/>
      <c r="BM9040" s="6"/>
      <c r="BN9040" s="6"/>
      <c r="BO9040" s="6"/>
      <c r="BP9040" s="6"/>
      <c r="BQ9040" s="6"/>
      <c r="BR9040" s="6"/>
      <c r="BS9040" s="6"/>
      <c r="BT9040" s="6"/>
      <c r="BU9040" s="6"/>
      <c r="BV9040" s="6"/>
      <c r="BW9040" s="6"/>
      <c r="BX9040" s="6"/>
      <c r="BY9040" s="6"/>
      <c r="BZ9040" s="6"/>
      <c r="CA9040" s="6"/>
      <c r="CB9040" s="6"/>
      <c r="CC9040" s="6"/>
      <c r="CD9040" s="6"/>
      <c r="CE9040" s="6"/>
      <c r="CF9040" s="6"/>
      <c r="CG9040" s="6"/>
      <c r="CH9040" s="6"/>
    </row>
    <row r="9041" ht="15.15" hidden="1" spans="1:86">
      <c r="A9041" s="4">
        <v>44168.3934027778</v>
      </c>
      <c r="B9041" s="6" t="s">
        <v>15</v>
      </c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 t="s">
        <v>21226</v>
      </c>
      <c r="AF9041" s="6">
        <v>79118232743</v>
      </c>
      <c r="AG9041" s="6" t="s">
        <v>21227</v>
      </c>
      <c r="AH9041" s="6" t="s">
        <v>21228</v>
      </c>
      <c r="AI9041" s="6" t="s">
        <v>3496</v>
      </c>
      <c r="AJ9041" s="7">
        <v>301</v>
      </c>
      <c r="AK9041" s="6" t="s">
        <v>74</v>
      </c>
      <c r="AL9041" s="6"/>
      <c r="AM9041" s="6"/>
      <c r="AN9041" s="6"/>
      <c r="AO9041" s="6"/>
      <c r="AP9041" s="6"/>
      <c r="AQ9041" s="6"/>
      <c r="AR9041" s="6"/>
      <c r="AS9041" s="6"/>
      <c r="AT9041" s="6"/>
      <c r="AU9041" s="6"/>
      <c r="AV9041" s="6"/>
      <c r="AW9041" s="6"/>
      <c r="AX9041" s="6"/>
      <c r="AY9041" s="6"/>
      <c r="AZ9041" s="6"/>
      <c r="BA9041" s="6"/>
      <c r="BB9041" s="6"/>
      <c r="BC9041" s="6"/>
      <c r="BD9041" s="6"/>
      <c r="BE9041" s="6"/>
      <c r="BF9041" s="6"/>
      <c r="BG9041" s="6"/>
      <c r="BH9041" s="6"/>
      <c r="BI9041" s="6"/>
      <c r="BJ9041" s="6"/>
      <c r="BK9041" s="6"/>
      <c r="BL9041" s="6"/>
      <c r="BM9041" s="6"/>
      <c r="BN9041" s="6"/>
      <c r="BO9041" s="6"/>
      <c r="BP9041" s="6"/>
      <c r="BQ9041" s="6"/>
      <c r="BR9041" s="6"/>
      <c r="BS9041" s="6"/>
      <c r="BT9041" s="6"/>
      <c r="BU9041" s="6"/>
      <c r="BV9041" s="6"/>
      <c r="BW9041" s="6"/>
      <c r="BX9041" s="6"/>
      <c r="BY9041" s="6"/>
      <c r="BZ9041" s="6"/>
      <c r="CA9041" s="6"/>
      <c r="CB9041" s="6"/>
      <c r="CC9041" s="6"/>
      <c r="CD9041" s="6"/>
      <c r="CE9041" s="6"/>
      <c r="CF9041" s="6"/>
      <c r="CG9041" s="6"/>
      <c r="CH9041" s="6"/>
    </row>
    <row r="9042" ht="15.15" hidden="1" spans="1:86">
      <c r="A9042" s="4">
        <v>44168.3950462963</v>
      </c>
      <c r="B9042" s="6" t="s">
        <v>15</v>
      </c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 t="s">
        <v>21229</v>
      </c>
      <c r="AF9042" s="6">
        <v>79119273060</v>
      </c>
      <c r="AG9042" s="6" t="s">
        <v>21230</v>
      </c>
      <c r="AH9042" s="6" t="s">
        <v>21231</v>
      </c>
      <c r="AI9042" s="6" t="s">
        <v>3527</v>
      </c>
      <c r="AJ9042" s="7">
        <v>403</v>
      </c>
      <c r="AK9042" s="6" t="s">
        <v>26</v>
      </c>
      <c r="AL9042" s="6"/>
      <c r="AM9042" s="6"/>
      <c r="AN9042" s="6"/>
      <c r="AO9042" s="6"/>
      <c r="AP9042" s="6"/>
      <c r="AQ9042" s="6"/>
      <c r="AR9042" s="6"/>
      <c r="AS9042" s="6"/>
      <c r="AT9042" s="6"/>
      <c r="AU9042" s="6"/>
      <c r="AV9042" s="6"/>
      <c r="AW9042" s="6"/>
      <c r="AX9042" s="6"/>
      <c r="AY9042" s="6"/>
      <c r="AZ9042" s="6"/>
      <c r="BA9042" s="6"/>
      <c r="BB9042" s="6"/>
      <c r="BC9042" s="6"/>
      <c r="BD9042" s="6"/>
      <c r="BE9042" s="6"/>
      <c r="BF9042" s="6"/>
      <c r="BG9042" s="6"/>
      <c r="BH9042" s="6"/>
      <c r="BI9042" s="6"/>
      <c r="BJ9042" s="6"/>
      <c r="BK9042" s="6"/>
      <c r="BL9042" s="6"/>
      <c r="BM9042" s="6"/>
      <c r="BN9042" s="6"/>
      <c r="BO9042" s="6"/>
      <c r="BP9042" s="6"/>
      <c r="BQ9042" s="6"/>
      <c r="BR9042" s="6"/>
      <c r="BS9042" s="6"/>
      <c r="BT9042" s="6"/>
      <c r="BU9042" s="6"/>
      <c r="BV9042" s="6"/>
      <c r="BW9042" s="6"/>
      <c r="BX9042" s="6"/>
      <c r="BY9042" s="6"/>
      <c r="BZ9042" s="6"/>
      <c r="CA9042" s="6"/>
      <c r="CB9042" s="6"/>
      <c r="CC9042" s="6"/>
      <c r="CD9042" s="6"/>
      <c r="CE9042" s="6"/>
      <c r="CF9042" s="6"/>
      <c r="CG9042" s="6"/>
      <c r="CH9042" s="6"/>
    </row>
    <row r="9043" ht="15.15" hidden="1" spans="1:86">
      <c r="A9043" s="4">
        <v>44168.3962847222</v>
      </c>
      <c r="B9043" s="6" t="s">
        <v>15</v>
      </c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 t="s">
        <v>52</v>
      </c>
      <c r="AF9043" s="6">
        <v>79117906396</v>
      </c>
      <c r="AG9043" s="6" t="s">
        <v>53</v>
      </c>
      <c r="AH9043" s="6" t="s">
        <v>9553</v>
      </c>
      <c r="AI9043" s="6" t="s">
        <v>3527</v>
      </c>
      <c r="AJ9043" s="7">
        <v>502</v>
      </c>
      <c r="AK9043" s="6" t="s">
        <v>20</v>
      </c>
      <c r="AL9043" s="6"/>
      <c r="AM9043" s="6"/>
      <c r="AN9043" s="6"/>
      <c r="AO9043" s="6"/>
      <c r="AP9043" s="6"/>
      <c r="AQ9043" s="6"/>
      <c r="AR9043" s="6"/>
      <c r="AS9043" s="6"/>
      <c r="AT9043" s="6"/>
      <c r="AU9043" s="6"/>
      <c r="AV9043" s="6"/>
      <c r="AW9043" s="6"/>
      <c r="AX9043" s="6"/>
      <c r="AY9043" s="6"/>
      <c r="AZ9043" s="6"/>
      <c r="BA9043" s="6"/>
      <c r="BB9043" s="6"/>
      <c r="BC9043" s="6"/>
      <c r="BD9043" s="6"/>
      <c r="BE9043" s="6"/>
      <c r="BF9043" s="6"/>
      <c r="BG9043" s="6"/>
      <c r="BH9043" s="6"/>
      <c r="BI9043" s="6"/>
      <c r="BJ9043" s="6"/>
      <c r="BK9043" s="6"/>
      <c r="BL9043" s="6"/>
      <c r="BM9043" s="6"/>
      <c r="BN9043" s="6"/>
      <c r="BO9043" s="6"/>
      <c r="BP9043" s="6"/>
      <c r="BQ9043" s="6"/>
      <c r="BR9043" s="6"/>
      <c r="BS9043" s="6"/>
      <c r="BT9043" s="6"/>
      <c r="BU9043" s="6"/>
      <c r="BV9043" s="6"/>
      <c r="BW9043" s="6"/>
      <c r="BX9043" s="6"/>
      <c r="BY9043" s="6"/>
      <c r="BZ9043" s="6"/>
      <c r="CA9043" s="6"/>
      <c r="CB9043" s="6"/>
      <c r="CC9043" s="6"/>
      <c r="CD9043" s="6"/>
      <c r="CE9043" s="6"/>
      <c r="CF9043" s="6"/>
      <c r="CG9043" s="6"/>
      <c r="CH9043" s="6"/>
    </row>
    <row r="9044" ht="15.15" hidden="1" spans="1:86">
      <c r="A9044" s="4">
        <v>44168.5681828704</v>
      </c>
      <c r="B9044" s="5" t="s">
        <v>169</v>
      </c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 t="s">
        <v>5714</v>
      </c>
      <c r="Y9044" s="6" t="s">
        <v>5715</v>
      </c>
      <c r="Z9044" s="6" t="s">
        <v>5716</v>
      </c>
      <c r="AA9044" s="6" t="s">
        <v>5717</v>
      </c>
      <c r="AB9044" s="6" t="s">
        <v>5718</v>
      </c>
      <c r="AC9044" s="7">
        <v>102</v>
      </c>
      <c r="AD9044" s="7" t="s">
        <v>4142</v>
      </c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6"/>
      <c r="AX9044" s="6"/>
      <c r="AY9044" s="6"/>
      <c r="AZ9044" s="6"/>
      <c r="BA9044" s="6"/>
      <c r="BB9044" s="6"/>
      <c r="BC9044" s="6"/>
      <c r="BD9044" s="6"/>
      <c r="BE9044" s="6"/>
      <c r="BF9044" s="6"/>
      <c r="BG9044" s="6"/>
      <c r="BH9044" s="6"/>
      <c r="BI9044" s="6"/>
      <c r="BJ9044" s="6"/>
      <c r="BK9044" s="6"/>
      <c r="BL9044" s="6"/>
      <c r="BM9044" s="6"/>
      <c r="BN9044" s="6"/>
      <c r="BO9044" s="6"/>
      <c r="BP9044" s="6"/>
      <c r="BQ9044" s="6"/>
      <c r="BR9044" s="6"/>
      <c r="BS9044" s="6"/>
      <c r="BT9044" s="6"/>
      <c r="BU9044" s="6"/>
      <c r="BV9044" s="6"/>
      <c r="BW9044" s="6"/>
      <c r="BX9044" s="6"/>
      <c r="BY9044" s="6"/>
      <c r="BZ9044" s="6"/>
      <c r="CA9044" s="6"/>
      <c r="CB9044" s="6"/>
      <c r="CC9044" s="6"/>
      <c r="CD9044" s="6"/>
      <c r="CE9044" s="6"/>
      <c r="CF9044" s="6"/>
      <c r="CG9044" s="6"/>
      <c r="CH9044" s="6"/>
    </row>
    <row r="9045" ht="15.15" hidden="1" spans="1:86">
      <c r="A9045" s="4">
        <v>44168.579224537</v>
      </c>
      <c r="B9045" s="6" t="s">
        <v>15</v>
      </c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 t="s">
        <v>8320</v>
      </c>
      <c r="AF9045" s="6">
        <v>79650921422</v>
      </c>
      <c r="AG9045" s="6" t="s">
        <v>8321</v>
      </c>
      <c r="AH9045" s="6" t="s">
        <v>8322</v>
      </c>
      <c r="AI9045" s="6" t="s">
        <v>3629</v>
      </c>
      <c r="AJ9045" s="7">
        <v>301</v>
      </c>
      <c r="AK9045" s="6" t="s">
        <v>433</v>
      </c>
      <c r="AL9045" s="6"/>
      <c r="AM9045" s="6"/>
      <c r="AN9045" s="6"/>
      <c r="AO9045" s="6"/>
      <c r="AP9045" s="6"/>
      <c r="AQ9045" s="6"/>
      <c r="AR9045" s="6"/>
      <c r="AS9045" s="6"/>
      <c r="AT9045" s="6"/>
      <c r="AU9045" s="6"/>
      <c r="AV9045" s="6"/>
      <c r="AW9045" s="6"/>
      <c r="AX9045" s="6"/>
      <c r="AY9045" s="6"/>
      <c r="AZ9045" s="6"/>
      <c r="BA9045" s="6"/>
      <c r="BB9045" s="6"/>
      <c r="BC9045" s="6"/>
      <c r="BD9045" s="6"/>
      <c r="BE9045" s="6"/>
      <c r="BF9045" s="6"/>
      <c r="BG9045" s="6"/>
      <c r="BH9045" s="6"/>
      <c r="BI9045" s="6"/>
      <c r="BJ9045" s="6"/>
      <c r="BK9045" s="6"/>
      <c r="BL9045" s="6"/>
      <c r="BM9045" s="6"/>
      <c r="BN9045" s="6"/>
      <c r="BO9045" s="6"/>
      <c r="BP9045" s="6"/>
      <c r="BQ9045" s="6"/>
      <c r="BR9045" s="6"/>
      <c r="BS9045" s="6"/>
      <c r="BT9045" s="6"/>
      <c r="BU9045" s="6"/>
      <c r="BV9045" s="6"/>
      <c r="BW9045" s="6"/>
      <c r="BX9045" s="6"/>
      <c r="BY9045" s="6"/>
      <c r="BZ9045" s="6"/>
      <c r="CA9045" s="6"/>
      <c r="CB9045" s="6"/>
      <c r="CC9045" s="6"/>
      <c r="CD9045" s="6"/>
      <c r="CE9045" s="6"/>
      <c r="CF9045" s="6"/>
      <c r="CG9045" s="6"/>
      <c r="CH9045" s="6"/>
    </row>
    <row r="9046" ht="15.15" hidden="1" spans="1:86">
      <c r="A9046" s="4">
        <v>44168.6030787037</v>
      </c>
      <c r="B9046" s="6" t="s">
        <v>15</v>
      </c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 t="s">
        <v>19382</v>
      </c>
      <c r="AF9046" s="6" t="s">
        <v>21232</v>
      </c>
      <c r="AG9046" s="6" t="s">
        <v>19384</v>
      </c>
      <c r="AH9046" s="6" t="s">
        <v>19385</v>
      </c>
      <c r="AI9046" s="6" t="s">
        <v>3596</v>
      </c>
      <c r="AJ9046" s="7">
        <v>802</v>
      </c>
      <c r="AK9046" s="6" t="s">
        <v>26</v>
      </c>
      <c r="AL9046" s="6"/>
      <c r="AM9046" s="6"/>
      <c r="AN9046" s="6"/>
      <c r="AO9046" s="6"/>
      <c r="AP9046" s="6"/>
      <c r="AQ9046" s="6"/>
      <c r="AR9046" s="6"/>
      <c r="AS9046" s="6"/>
      <c r="AT9046" s="6"/>
      <c r="AU9046" s="6"/>
      <c r="AV9046" s="6"/>
      <c r="AW9046" s="6"/>
      <c r="AX9046" s="6"/>
      <c r="AY9046" s="6"/>
      <c r="AZ9046" s="6"/>
      <c r="BA9046" s="6"/>
      <c r="BB9046" s="6"/>
      <c r="BC9046" s="6"/>
      <c r="BD9046" s="6"/>
      <c r="BE9046" s="6"/>
      <c r="BF9046" s="6"/>
      <c r="BG9046" s="6"/>
      <c r="BH9046" s="6"/>
      <c r="BI9046" s="6"/>
      <c r="BJ9046" s="6"/>
      <c r="BK9046" s="6"/>
      <c r="BL9046" s="6"/>
      <c r="BM9046" s="6"/>
      <c r="BN9046" s="6"/>
      <c r="BO9046" s="6"/>
      <c r="BP9046" s="6"/>
      <c r="BQ9046" s="6"/>
      <c r="BR9046" s="6"/>
      <c r="BS9046" s="6"/>
      <c r="BT9046" s="6"/>
      <c r="BU9046" s="6"/>
      <c r="BV9046" s="6"/>
      <c r="BW9046" s="6"/>
      <c r="BX9046" s="6"/>
      <c r="BY9046" s="6"/>
      <c r="BZ9046" s="6"/>
      <c r="CA9046" s="6"/>
      <c r="CB9046" s="6"/>
      <c r="CC9046" s="6"/>
      <c r="CD9046" s="6"/>
      <c r="CE9046" s="6"/>
      <c r="CF9046" s="6"/>
      <c r="CG9046" s="6"/>
      <c r="CH9046" s="6"/>
    </row>
    <row r="9047" ht="15.15" hidden="1" spans="1:86">
      <c r="A9047" s="4">
        <v>44168.617962963</v>
      </c>
      <c r="B9047" s="6" t="s">
        <v>15</v>
      </c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 t="s">
        <v>21233</v>
      </c>
      <c r="AF9047" s="7">
        <v>89817037045</v>
      </c>
      <c r="AG9047" s="6" t="s">
        <v>21234</v>
      </c>
      <c r="AH9047" s="6" t="s">
        <v>21235</v>
      </c>
      <c r="AI9047" s="6" t="s">
        <v>2839</v>
      </c>
      <c r="AJ9047" s="7">
        <v>302</v>
      </c>
      <c r="AK9047" s="6" t="s">
        <v>20</v>
      </c>
      <c r="AL9047" s="6"/>
      <c r="AM9047" s="6"/>
      <c r="AN9047" s="6"/>
      <c r="AO9047" s="6"/>
      <c r="AP9047" s="6"/>
      <c r="AQ9047" s="6"/>
      <c r="AR9047" s="6"/>
      <c r="AS9047" s="6"/>
      <c r="AT9047" s="6"/>
      <c r="AU9047" s="6"/>
      <c r="AV9047" s="6"/>
      <c r="AW9047" s="6"/>
      <c r="AX9047" s="6"/>
      <c r="AY9047" s="6"/>
      <c r="AZ9047" s="6"/>
      <c r="BA9047" s="6"/>
      <c r="BB9047" s="6"/>
      <c r="BC9047" s="6"/>
      <c r="BD9047" s="6"/>
      <c r="BE9047" s="6"/>
      <c r="BF9047" s="6"/>
      <c r="BG9047" s="6"/>
      <c r="BH9047" s="6"/>
      <c r="BI9047" s="6"/>
      <c r="BJ9047" s="6"/>
      <c r="BK9047" s="6"/>
      <c r="BL9047" s="6"/>
      <c r="BM9047" s="6"/>
      <c r="BN9047" s="6"/>
      <c r="BO9047" s="6"/>
      <c r="BP9047" s="6"/>
      <c r="BQ9047" s="6"/>
      <c r="BR9047" s="6"/>
      <c r="BS9047" s="6"/>
      <c r="BT9047" s="6"/>
      <c r="BU9047" s="6"/>
      <c r="BV9047" s="6"/>
      <c r="BW9047" s="6"/>
      <c r="BX9047" s="6"/>
      <c r="BY9047" s="6"/>
      <c r="BZ9047" s="6"/>
      <c r="CA9047" s="6"/>
      <c r="CB9047" s="6"/>
      <c r="CC9047" s="6"/>
      <c r="CD9047" s="6"/>
      <c r="CE9047" s="6"/>
      <c r="CF9047" s="6"/>
      <c r="CG9047" s="6"/>
      <c r="CH9047" s="6"/>
    </row>
    <row r="9048" ht="15.15" hidden="1" spans="1:86">
      <c r="A9048" s="4">
        <v>44168.6284837963</v>
      </c>
      <c r="B9048" s="5" t="s">
        <v>169</v>
      </c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 t="s">
        <v>5714</v>
      </c>
      <c r="Y9048" s="6" t="s">
        <v>5715</v>
      </c>
      <c r="Z9048" s="6" t="s">
        <v>5716</v>
      </c>
      <c r="AA9048" s="6" t="s">
        <v>5717</v>
      </c>
      <c r="AB9048" s="6" t="s">
        <v>5718</v>
      </c>
      <c r="AC9048" s="7">
        <v>102</v>
      </c>
      <c r="AD9048" s="7" t="s">
        <v>4142</v>
      </c>
      <c r="AE9048" s="6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  <c r="AU9048" s="6"/>
      <c r="AV9048" s="6"/>
      <c r="AW9048" s="6"/>
      <c r="AX9048" s="6"/>
      <c r="AY9048" s="6"/>
      <c r="AZ9048" s="6"/>
      <c r="BA9048" s="6"/>
      <c r="BB9048" s="6"/>
      <c r="BC9048" s="6"/>
      <c r="BD9048" s="6"/>
      <c r="BE9048" s="6"/>
      <c r="BF9048" s="6"/>
      <c r="BG9048" s="6"/>
      <c r="BH9048" s="6"/>
      <c r="BI9048" s="6"/>
      <c r="BJ9048" s="6"/>
      <c r="BK9048" s="6"/>
      <c r="BL9048" s="6"/>
      <c r="BM9048" s="6"/>
      <c r="BN9048" s="6"/>
      <c r="BO9048" s="6"/>
      <c r="BP9048" s="6"/>
      <c r="BQ9048" s="6"/>
      <c r="BR9048" s="6"/>
      <c r="BS9048" s="6"/>
      <c r="BT9048" s="6"/>
      <c r="BU9048" s="6"/>
      <c r="BV9048" s="6"/>
      <c r="BW9048" s="6"/>
      <c r="BX9048" s="6"/>
      <c r="BY9048" s="6"/>
      <c r="BZ9048" s="6"/>
      <c r="CA9048" s="6"/>
      <c r="CB9048" s="6"/>
      <c r="CC9048" s="6"/>
      <c r="CD9048" s="6"/>
      <c r="CE9048" s="6"/>
      <c r="CF9048" s="6"/>
      <c r="CG9048" s="6"/>
      <c r="CH9048" s="6"/>
    </row>
    <row r="9049" ht="15.15" hidden="1" spans="1:86">
      <c r="A9049" s="4">
        <v>44168.6656018519</v>
      </c>
      <c r="B9049" s="6" t="s">
        <v>15</v>
      </c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 t="s">
        <v>21206</v>
      </c>
      <c r="AF9049" s="6" t="s">
        <v>21207</v>
      </c>
      <c r="AG9049" s="6" t="s">
        <v>21208</v>
      </c>
      <c r="AH9049" s="6" t="s">
        <v>9677</v>
      </c>
      <c r="AI9049" s="6" t="s">
        <v>21209</v>
      </c>
      <c r="AJ9049" s="7">
        <v>701</v>
      </c>
      <c r="AK9049" s="6" t="s">
        <v>20</v>
      </c>
      <c r="AL9049" s="6"/>
      <c r="AM9049" s="6"/>
      <c r="AN9049" s="6"/>
      <c r="AO9049" s="6"/>
      <c r="AP9049" s="6"/>
      <c r="AQ9049" s="6"/>
      <c r="AR9049" s="6"/>
      <c r="AS9049" s="6"/>
      <c r="AT9049" s="6"/>
      <c r="AU9049" s="6"/>
      <c r="AV9049" s="6"/>
      <c r="AW9049" s="6"/>
      <c r="AX9049" s="6"/>
      <c r="AY9049" s="6"/>
      <c r="AZ9049" s="6"/>
      <c r="BA9049" s="6"/>
      <c r="BB9049" s="6"/>
      <c r="BC9049" s="6"/>
      <c r="BD9049" s="6"/>
      <c r="BE9049" s="6"/>
      <c r="BF9049" s="6"/>
      <c r="BG9049" s="6"/>
      <c r="BH9049" s="6"/>
      <c r="BI9049" s="6"/>
      <c r="BJ9049" s="6"/>
      <c r="BK9049" s="6"/>
      <c r="BL9049" s="6"/>
      <c r="BM9049" s="6"/>
      <c r="BN9049" s="6"/>
      <c r="BO9049" s="6"/>
      <c r="BP9049" s="6"/>
      <c r="BQ9049" s="6"/>
      <c r="BR9049" s="6"/>
      <c r="BS9049" s="6"/>
      <c r="BT9049" s="6"/>
      <c r="BU9049" s="6"/>
      <c r="BV9049" s="6"/>
      <c r="BW9049" s="6"/>
      <c r="BX9049" s="6"/>
      <c r="BY9049" s="6"/>
      <c r="BZ9049" s="6"/>
      <c r="CA9049" s="6"/>
      <c r="CB9049" s="6"/>
      <c r="CC9049" s="6"/>
      <c r="CD9049" s="6"/>
      <c r="CE9049" s="6"/>
      <c r="CF9049" s="6"/>
      <c r="CG9049" s="6"/>
      <c r="CH9049" s="6"/>
    </row>
    <row r="9050" ht="15.15" hidden="1" spans="1:86">
      <c r="A9050" s="4">
        <v>44168.704537037</v>
      </c>
      <c r="B9050" s="6" t="s">
        <v>15</v>
      </c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 t="s">
        <v>21236</v>
      </c>
      <c r="AF9050" s="6" t="s">
        <v>21237</v>
      </c>
      <c r="AG9050" s="6" t="s">
        <v>21238</v>
      </c>
      <c r="AH9050" s="6" t="s">
        <v>21239</v>
      </c>
      <c r="AI9050" s="6" t="s">
        <v>2839</v>
      </c>
      <c r="AJ9050" s="7">
        <v>503</v>
      </c>
      <c r="AK9050" s="6" t="s">
        <v>1451</v>
      </c>
      <c r="AL9050" s="6"/>
      <c r="AM9050" s="6"/>
      <c r="AN9050" s="6"/>
      <c r="AO9050" s="6"/>
      <c r="AP9050" s="6"/>
      <c r="AQ9050" s="6"/>
      <c r="AR9050" s="6"/>
      <c r="AS9050" s="6"/>
      <c r="AT9050" s="6"/>
      <c r="AU9050" s="6"/>
      <c r="AV9050" s="6"/>
      <c r="AW9050" s="6"/>
      <c r="AX9050" s="6"/>
      <c r="AY9050" s="6"/>
      <c r="AZ9050" s="6"/>
      <c r="BA9050" s="6"/>
      <c r="BB9050" s="6"/>
      <c r="BC9050" s="6"/>
      <c r="BD9050" s="6"/>
      <c r="BE9050" s="6"/>
      <c r="BF9050" s="6"/>
      <c r="BG9050" s="6"/>
      <c r="BH9050" s="6"/>
      <c r="BI9050" s="6"/>
      <c r="BJ9050" s="6"/>
      <c r="BK9050" s="6"/>
      <c r="BL9050" s="6"/>
      <c r="BM9050" s="6"/>
      <c r="BN9050" s="6"/>
      <c r="BO9050" s="6"/>
      <c r="BP9050" s="6"/>
      <c r="BQ9050" s="6"/>
      <c r="BR9050" s="6"/>
      <c r="BS9050" s="6"/>
      <c r="BT9050" s="6"/>
      <c r="BU9050" s="6"/>
      <c r="BV9050" s="6"/>
      <c r="BW9050" s="6"/>
      <c r="BX9050" s="6"/>
      <c r="BY9050" s="6"/>
      <c r="BZ9050" s="6"/>
      <c r="CA9050" s="6"/>
      <c r="CB9050" s="6"/>
      <c r="CC9050" s="6"/>
      <c r="CD9050" s="6"/>
      <c r="CE9050" s="6"/>
      <c r="CF9050" s="6"/>
      <c r="CG9050" s="6"/>
      <c r="CH9050" s="6"/>
    </row>
    <row r="9051" ht="15.15" hidden="1" spans="1:86">
      <c r="A9051" s="4">
        <v>44168.7542592593</v>
      </c>
      <c r="B9051" s="6" t="s">
        <v>15</v>
      </c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 t="s">
        <v>21240</v>
      </c>
      <c r="AF9051" s="6">
        <v>79112348189</v>
      </c>
      <c r="AG9051" s="6" t="s">
        <v>21241</v>
      </c>
      <c r="AH9051" s="6" t="s">
        <v>21242</v>
      </c>
      <c r="AI9051" s="6" t="s">
        <v>4040</v>
      </c>
      <c r="AJ9051" s="7">
        <v>403</v>
      </c>
      <c r="AK9051" s="6" t="s">
        <v>86</v>
      </c>
      <c r="AL9051" s="6"/>
      <c r="AM9051" s="6"/>
      <c r="AN9051" s="6"/>
      <c r="AO9051" s="6"/>
      <c r="AP9051" s="6"/>
      <c r="AQ9051" s="6"/>
      <c r="AR9051" s="6"/>
      <c r="AS9051" s="6"/>
      <c r="AT9051" s="6"/>
      <c r="AU9051" s="6"/>
      <c r="AV9051" s="6"/>
      <c r="AW9051" s="6"/>
      <c r="AX9051" s="6"/>
      <c r="AY9051" s="6"/>
      <c r="AZ9051" s="6"/>
      <c r="BA9051" s="6"/>
      <c r="BB9051" s="6"/>
      <c r="BC9051" s="6"/>
      <c r="BD9051" s="6"/>
      <c r="BE9051" s="6"/>
      <c r="BF9051" s="6"/>
      <c r="BG9051" s="6"/>
      <c r="BH9051" s="6"/>
      <c r="BI9051" s="6"/>
      <c r="BJ9051" s="6"/>
      <c r="BK9051" s="6"/>
      <c r="BL9051" s="6"/>
      <c r="BM9051" s="6"/>
      <c r="BN9051" s="6"/>
      <c r="BO9051" s="6"/>
      <c r="BP9051" s="6"/>
      <c r="BQ9051" s="6"/>
      <c r="BR9051" s="6"/>
      <c r="BS9051" s="6"/>
      <c r="BT9051" s="6"/>
      <c r="BU9051" s="6"/>
      <c r="BV9051" s="6"/>
      <c r="BW9051" s="6"/>
      <c r="BX9051" s="6"/>
      <c r="BY9051" s="6"/>
      <c r="BZ9051" s="6"/>
      <c r="CA9051" s="6"/>
      <c r="CB9051" s="6"/>
      <c r="CC9051" s="6"/>
      <c r="CD9051" s="6"/>
      <c r="CE9051" s="6"/>
      <c r="CF9051" s="6"/>
      <c r="CG9051" s="6"/>
      <c r="CH9051" s="6"/>
    </row>
    <row r="9052" ht="15.15" hidden="1" spans="1:86">
      <c r="A9052" s="4">
        <v>44168.7937615741</v>
      </c>
      <c r="B9052" s="6" t="s">
        <v>80</v>
      </c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  <c r="AU9052" s="6"/>
      <c r="AV9052" s="6"/>
      <c r="AW9052" s="6"/>
      <c r="AX9052" s="6"/>
      <c r="AY9052" s="6"/>
      <c r="AZ9052" s="6"/>
      <c r="BA9052" s="6"/>
      <c r="BB9052" s="6"/>
      <c r="BC9052" s="6"/>
      <c r="BD9052" s="6"/>
      <c r="BE9052" s="6"/>
      <c r="BF9052" s="6"/>
      <c r="BG9052" s="6" t="s">
        <v>21243</v>
      </c>
      <c r="BH9052" s="6" t="s">
        <v>21244</v>
      </c>
      <c r="BI9052" s="6" t="s">
        <v>21245</v>
      </c>
      <c r="BJ9052" s="6" t="s">
        <v>21246</v>
      </c>
      <c r="BK9052" s="6" t="s">
        <v>21247</v>
      </c>
      <c r="BL9052" s="6" t="s">
        <v>21146</v>
      </c>
      <c r="BM9052" s="7">
        <v>218</v>
      </c>
      <c r="BN9052" s="6" t="s">
        <v>20</v>
      </c>
      <c r="BO9052" s="6"/>
      <c r="BP9052" s="6"/>
      <c r="BQ9052" s="6"/>
      <c r="BR9052" s="6"/>
      <c r="BS9052" s="6"/>
      <c r="BT9052" s="6"/>
      <c r="BU9052" s="6"/>
      <c r="BV9052" s="6"/>
      <c r="BW9052" s="6"/>
      <c r="BX9052" s="6"/>
      <c r="BY9052" s="6"/>
      <c r="BZ9052" s="6"/>
      <c r="CA9052" s="6"/>
      <c r="CB9052" s="6"/>
      <c r="CC9052" s="6"/>
      <c r="CD9052" s="6"/>
      <c r="CE9052" s="6"/>
      <c r="CF9052" s="6"/>
      <c r="CG9052" s="6"/>
      <c r="CH9052" s="6"/>
    </row>
    <row r="9053" ht="15.15" hidden="1" spans="1:86">
      <c r="A9053" s="4">
        <v>44168.9712037037</v>
      </c>
      <c r="B9053" s="6" t="s">
        <v>15</v>
      </c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 t="s">
        <v>21248</v>
      </c>
      <c r="AF9053" s="7">
        <v>89219704191</v>
      </c>
      <c r="AG9053" s="6" t="s">
        <v>21249</v>
      </c>
      <c r="AH9053" s="6" t="s">
        <v>21250</v>
      </c>
      <c r="AI9053" s="6" t="s">
        <v>21251</v>
      </c>
      <c r="AJ9053" s="7">
        <v>402</v>
      </c>
      <c r="AK9053" s="6" t="s">
        <v>20</v>
      </c>
      <c r="AL9053" s="6"/>
      <c r="AM9053" s="6"/>
      <c r="AN9053" s="6"/>
      <c r="AO9053" s="6"/>
      <c r="AP9053" s="6"/>
      <c r="AQ9053" s="6"/>
      <c r="AR9053" s="6"/>
      <c r="AS9053" s="6"/>
      <c r="AT9053" s="6"/>
      <c r="AU9053" s="6"/>
      <c r="AV9053" s="6"/>
      <c r="AW9053" s="6"/>
      <c r="AX9053" s="6"/>
      <c r="AY9053" s="6"/>
      <c r="AZ9053" s="6"/>
      <c r="BA9053" s="6"/>
      <c r="BB9053" s="6"/>
      <c r="BC9053" s="6"/>
      <c r="BD9053" s="6"/>
      <c r="BE9053" s="6"/>
      <c r="BF9053" s="6"/>
      <c r="BG9053" s="6"/>
      <c r="BH9053" s="6"/>
      <c r="BI9053" s="6"/>
      <c r="BJ9053" s="6"/>
      <c r="BK9053" s="6"/>
      <c r="BL9053" s="6"/>
      <c r="BM9053" s="6"/>
      <c r="BN9053" s="6"/>
      <c r="BO9053" s="6"/>
      <c r="BP9053" s="6"/>
      <c r="BQ9053" s="6"/>
      <c r="BR9053" s="6"/>
      <c r="BS9053" s="6"/>
      <c r="BT9053" s="6"/>
      <c r="BU9053" s="6"/>
      <c r="BV9053" s="6"/>
      <c r="BW9053" s="6"/>
      <c r="BX9053" s="6"/>
      <c r="BY9053" s="6"/>
      <c r="BZ9053" s="6"/>
      <c r="CA9053" s="6"/>
      <c r="CB9053" s="6"/>
      <c r="CC9053" s="6"/>
      <c r="CD9053" s="6"/>
      <c r="CE9053" s="6"/>
      <c r="CF9053" s="6"/>
      <c r="CG9053" s="6"/>
      <c r="CH9053" s="6"/>
    </row>
    <row r="9054" ht="15.15" hidden="1" spans="1:86">
      <c r="A9054" s="4">
        <v>44168.9731712963</v>
      </c>
      <c r="B9054" s="6" t="s">
        <v>15</v>
      </c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 t="s">
        <v>21252</v>
      </c>
      <c r="AF9054" s="7">
        <v>89218776484</v>
      </c>
      <c r="AG9054" s="6" t="s">
        <v>21253</v>
      </c>
      <c r="AH9054" s="6" t="s">
        <v>21254</v>
      </c>
      <c r="AI9054" s="6" t="s">
        <v>3527</v>
      </c>
      <c r="AJ9054" s="7">
        <v>703</v>
      </c>
      <c r="AK9054" s="6" t="s">
        <v>26</v>
      </c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  <c r="AV9054" s="6"/>
      <c r="AW9054" s="6"/>
      <c r="AX9054" s="6"/>
      <c r="AY9054" s="6"/>
      <c r="AZ9054" s="6"/>
      <c r="BA9054" s="6"/>
      <c r="BB9054" s="6"/>
      <c r="BC9054" s="6"/>
      <c r="BD9054" s="6"/>
      <c r="BE9054" s="6"/>
      <c r="BF9054" s="6"/>
      <c r="BG9054" s="6"/>
      <c r="BH9054" s="6"/>
      <c r="BI9054" s="6"/>
      <c r="BJ9054" s="6"/>
      <c r="BK9054" s="6"/>
      <c r="BL9054" s="6"/>
      <c r="BM9054" s="6"/>
      <c r="BN9054" s="6"/>
      <c r="BO9054" s="6"/>
      <c r="BP9054" s="6"/>
      <c r="BQ9054" s="6"/>
      <c r="BR9054" s="6"/>
      <c r="BS9054" s="6"/>
      <c r="BT9054" s="6"/>
      <c r="BU9054" s="6"/>
      <c r="BV9054" s="6"/>
      <c r="BW9054" s="6"/>
      <c r="BX9054" s="6"/>
      <c r="BY9054" s="6"/>
      <c r="BZ9054" s="6"/>
      <c r="CA9054" s="6"/>
      <c r="CB9054" s="6"/>
      <c r="CC9054" s="6"/>
      <c r="CD9054" s="6"/>
      <c r="CE9054" s="6"/>
      <c r="CF9054" s="6"/>
      <c r="CG9054" s="6"/>
      <c r="CH9054" s="6"/>
    </row>
    <row r="9055" ht="15.15" hidden="1" spans="1:86">
      <c r="A9055" s="4">
        <v>44168.992025463</v>
      </c>
      <c r="B9055" s="6" t="s">
        <v>15</v>
      </c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 t="s">
        <v>21255</v>
      </c>
      <c r="AF9055" s="6">
        <f>7921-757-89-10</f>
        <v>7065</v>
      </c>
      <c r="AG9055" s="6" t="s">
        <v>21256</v>
      </c>
      <c r="AH9055" s="6" t="s">
        <v>21257</v>
      </c>
      <c r="AI9055" s="6" t="s">
        <v>3596</v>
      </c>
      <c r="AJ9055" s="7">
        <v>703</v>
      </c>
      <c r="AK9055" s="6" t="s">
        <v>74</v>
      </c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  <c r="AV9055" s="6"/>
      <c r="AW9055" s="6"/>
      <c r="AX9055" s="6"/>
      <c r="AY9055" s="6"/>
      <c r="AZ9055" s="6"/>
      <c r="BA9055" s="6"/>
      <c r="BB9055" s="6"/>
      <c r="BC9055" s="6"/>
      <c r="BD9055" s="6"/>
      <c r="BE9055" s="6"/>
      <c r="BF9055" s="6"/>
      <c r="BG9055" s="6"/>
      <c r="BH9055" s="6"/>
      <c r="BI9055" s="6"/>
      <c r="BJ9055" s="6"/>
      <c r="BK9055" s="6"/>
      <c r="BL9055" s="6"/>
      <c r="BM9055" s="6"/>
      <c r="BN9055" s="6"/>
      <c r="BO9055" s="6"/>
      <c r="BP9055" s="6"/>
      <c r="BQ9055" s="6"/>
      <c r="BR9055" s="6"/>
      <c r="BS9055" s="6"/>
      <c r="BT9055" s="6"/>
      <c r="BU9055" s="6"/>
      <c r="BV9055" s="6"/>
      <c r="BW9055" s="6"/>
      <c r="BX9055" s="6"/>
      <c r="BY9055" s="6"/>
      <c r="BZ9055" s="6"/>
      <c r="CA9055" s="6"/>
      <c r="CB9055" s="6"/>
      <c r="CC9055" s="6"/>
      <c r="CD9055" s="6"/>
      <c r="CE9055" s="6"/>
      <c r="CF9055" s="6"/>
      <c r="CG9055" s="6"/>
      <c r="CH9055" s="6"/>
    </row>
    <row r="9056" ht="15.15" hidden="1" spans="1:86">
      <c r="A9056" s="4">
        <v>44169.3126851852</v>
      </c>
      <c r="B9056" s="5" t="s">
        <v>169</v>
      </c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 t="s">
        <v>5714</v>
      </c>
      <c r="Y9056" s="6" t="s">
        <v>5715</v>
      </c>
      <c r="Z9056" s="6" t="s">
        <v>5716</v>
      </c>
      <c r="AA9056" s="6" t="s">
        <v>5717</v>
      </c>
      <c r="AB9056" s="6" t="s">
        <v>5718</v>
      </c>
      <c r="AC9056" s="7">
        <v>102</v>
      </c>
      <c r="AD9056" s="7" t="s">
        <v>4142</v>
      </c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6"/>
      <c r="AX9056" s="6"/>
      <c r="AY9056" s="6"/>
      <c r="AZ9056" s="6"/>
      <c r="BA9056" s="6"/>
      <c r="BB9056" s="6"/>
      <c r="BC9056" s="6"/>
      <c r="BD9056" s="6"/>
      <c r="BE9056" s="6"/>
      <c r="BF9056" s="6"/>
      <c r="BG9056" s="6"/>
      <c r="BH9056" s="6"/>
      <c r="BI9056" s="6"/>
      <c r="BJ9056" s="6"/>
      <c r="BK9056" s="6"/>
      <c r="BL9056" s="6"/>
      <c r="BM9056" s="6"/>
      <c r="BN9056" s="6"/>
      <c r="BO9056" s="6"/>
      <c r="BP9056" s="6"/>
      <c r="BQ9056" s="6"/>
      <c r="BR9056" s="6"/>
      <c r="BS9056" s="6"/>
      <c r="BT9056" s="6"/>
      <c r="BU9056" s="6"/>
      <c r="BV9056" s="6"/>
      <c r="BW9056" s="6"/>
      <c r="BX9056" s="6"/>
      <c r="BY9056" s="6"/>
      <c r="BZ9056" s="6"/>
      <c r="CA9056" s="6"/>
      <c r="CB9056" s="6"/>
      <c r="CC9056" s="6"/>
      <c r="CD9056" s="6"/>
      <c r="CE9056" s="6"/>
      <c r="CF9056" s="6"/>
      <c r="CG9056" s="6"/>
      <c r="CH9056" s="6"/>
    </row>
    <row r="9057" ht="15.15" hidden="1" spans="1:86">
      <c r="A9057" s="4">
        <v>44169.4190625</v>
      </c>
      <c r="B9057" s="5" t="s">
        <v>65</v>
      </c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 t="s">
        <v>20775</v>
      </c>
      <c r="R9057" s="6">
        <v>79216306969</v>
      </c>
      <c r="S9057" s="6" t="s">
        <v>20776</v>
      </c>
      <c r="T9057" s="6" t="s">
        <v>20777</v>
      </c>
      <c r="U9057" s="6" t="s">
        <v>20778</v>
      </c>
      <c r="V9057" s="7">
        <v>201</v>
      </c>
      <c r="W9057" s="8">
        <v>44169</v>
      </c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  <c r="AU9057" s="6"/>
      <c r="AV9057" s="6"/>
      <c r="AW9057" s="6"/>
      <c r="AX9057" s="6"/>
      <c r="AY9057" s="6"/>
      <c r="AZ9057" s="6"/>
      <c r="BA9057" s="6"/>
      <c r="BB9057" s="6"/>
      <c r="BC9057" s="6"/>
      <c r="BD9057" s="6"/>
      <c r="BE9057" s="6"/>
      <c r="BF9057" s="6"/>
      <c r="BG9057" s="6"/>
      <c r="BH9057" s="6"/>
      <c r="BI9057" s="6"/>
      <c r="BJ9057" s="6"/>
      <c r="BK9057" s="6"/>
      <c r="BL9057" s="6"/>
      <c r="BM9057" s="6"/>
      <c r="BN9057" s="6"/>
      <c r="BO9057" s="6"/>
      <c r="BP9057" s="6"/>
      <c r="BQ9057" s="6"/>
      <c r="BR9057" s="6"/>
      <c r="BS9057" s="6"/>
      <c r="BT9057" s="6"/>
      <c r="BU9057" s="6"/>
      <c r="BV9057" s="6"/>
      <c r="BW9057" s="6"/>
      <c r="BX9057" s="6"/>
      <c r="BY9057" s="6"/>
      <c r="BZ9057" s="6"/>
      <c r="CA9057" s="6"/>
      <c r="CB9057" s="6"/>
      <c r="CC9057" s="6"/>
      <c r="CD9057" s="6"/>
      <c r="CE9057" s="6"/>
      <c r="CF9057" s="6"/>
      <c r="CG9057" s="6"/>
      <c r="CH9057" s="6"/>
    </row>
    <row r="9058" ht="15.15" hidden="1" spans="1:86">
      <c r="A9058" s="4">
        <v>44169.5221759259</v>
      </c>
      <c r="B9058" s="6" t="s">
        <v>15</v>
      </c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 t="s">
        <v>21258</v>
      </c>
      <c r="AF9058" s="6">
        <v>79112970868</v>
      </c>
      <c r="AG9058" s="6" t="s">
        <v>21259</v>
      </c>
      <c r="AH9058" s="6" t="s">
        <v>21260</v>
      </c>
      <c r="AI9058" s="6" t="s">
        <v>3496</v>
      </c>
      <c r="AJ9058" s="7">
        <v>802</v>
      </c>
      <c r="AK9058" s="6" t="s">
        <v>20</v>
      </c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  <c r="AV9058" s="6"/>
      <c r="AW9058" s="6"/>
      <c r="AX9058" s="6"/>
      <c r="AY9058" s="6"/>
      <c r="AZ9058" s="6"/>
      <c r="BA9058" s="6"/>
      <c r="BB9058" s="6"/>
      <c r="BC9058" s="6"/>
      <c r="BD9058" s="6"/>
      <c r="BE9058" s="6"/>
      <c r="BF9058" s="6"/>
      <c r="BG9058" s="6"/>
      <c r="BH9058" s="6"/>
      <c r="BI9058" s="6"/>
      <c r="BJ9058" s="6"/>
      <c r="BK9058" s="6"/>
      <c r="BL9058" s="6"/>
      <c r="BM9058" s="6"/>
      <c r="BN9058" s="6"/>
      <c r="BO9058" s="6"/>
      <c r="BP9058" s="6"/>
      <c r="BQ9058" s="6"/>
      <c r="BR9058" s="6"/>
      <c r="BS9058" s="6"/>
      <c r="BT9058" s="6"/>
      <c r="BU9058" s="6"/>
      <c r="BV9058" s="6"/>
      <c r="BW9058" s="6"/>
      <c r="BX9058" s="6"/>
      <c r="BY9058" s="6"/>
      <c r="BZ9058" s="6"/>
      <c r="CA9058" s="6"/>
      <c r="CB9058" s="6"/>
      <c r="CC9058" s="6"/>
      <c r="CD9058" s="6"/>
      <c r="CE9058" s="6"/>
      <c r="CF9058" s="6"/>
      <c r="CG9058" s="6"/>
      <c r="CH9058" s="6"/>
    </row>
    <row r="9059" ht="15.15" spans="1:86">
      <c r="A9059" s="4">
        <v>44169.5721064815</v>
      </c>
      <c r="B9059" s="5" t="s">
        <v>11</v>
      </c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  <c r="AU9059" s="6"/>
      <c r="AV9059" s="6"/>
      <c r="AW9059" s="6"/>
      <c r="AX9059" s="6"/>
      <c r="AY9059" s="6"/>
      <c r="AZ9059" s="6"/>
      <c r="BA9059" s="6"/>
      <c r="BB9059" s="6"/>
      <c r="BC9059" s="6"/>
      <c r="BD9059" s="6"/>
      <c r="BE9059" s="6"/>
      <c r="BF9059" s="6"/>
      <c r="BG9059" s="6"/>
      <c r="BH9059" s="6"/>
      <c r="BI9059" s="6"/>
      <c r="BJ9059" s="6"/>
      <c r="BK9059" s="6"/>
      <c r="BL9059" s="6"/>
      <c r="BM9059" s="6"/>
      <c r="BN9059" s="6"/>
      <c r="BO9059" s="6" t="s">
        <v>21261</v>
      </c>
      <c r="BP9059" s="6" t="s">
        <v>21262</v>
      </c>
      <c r="BQ9059" s="6" t="s">
        <v>21263</v>
      </c>
      <c r="BR9059" s="6" t="s">
        <v>21264</v>
      </c>
      <c r="BS9059" s="6" t="s">
        <v>8546</v>
      </c>
      <c r="BT9059" s="7">
        <v>145</v>
      </c>
      <c r="BU9059" s="8">
        <v>44169</v>
      </c>
      <c r="BV9059" s="6"/>
      <c r="BW9059" s="6"/>
      <c r="BX9059" s="6"/>
      <c r="BY9059" s="6"/>
      <c r="BZ9059" s="6"/>
      <c r="CA9059" s="6"/>
      <c r="CB9059" s="6"/>
      <c r="CC9059" s="6"/>
      <c r="CD9059" s="6"/>
      <c r="CE9059" s="6"/>
      <c r="CF9059" s="6"/>
      <c r="CG9059" s="6"/>
      <c r="CH9059" s="6"/>
    </row>
    <row r="9060" ht="15.15" hidden="1" spans="1:86">
      <c r="A9060" s="4">
        <v>44169.6021875</v>
      </c>
      <c r="B9060" s="5" t="s">
        <v>27</v>
      </c>
      <c r="C9060" s="6"/>
      <c r="D9060" s="6"/>
      <c r="E9060" s="6"/>
      <c r="F9060" s="6"/>
      <c r="G9060" s="6"/>
      <c r="H9060" s="6"/>
      <c r="I9060" s="6"/>
      <c r="J9060" s="6" t="s">
        <v>6474</v>
      </c>
      <c r="K9060" s="6">
        <f>7-921-187-39-21</f>
        <v>-1161</v>
      </c>
      <c r="L9060" s="6" t="s">
        <v>6475</v>
      </c>
      <c r="M9060" s="6" t="s">
        <v>6476</v>
      </c>
      <c r="N9060" s="6" t="s">
        <v>21265</v>
      </c>
      <c r="O9060" s="7">
        <v>115</v>
      </c>
      <c r="P9060" s="8">
        <v>44169</v>
      </c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6"/>
      <c r="AX9060" s="6"/>
      <c r="AY9060" s="6"/>
      <c r="AZ9060" s="6"/>
      <c r="BA9060" s="6"/>
      <c r="BB9060" s="6"/>
      <c r="BC9060" s="6"/>
      <c r="BD9060" s="6"/>
      <c r="BE9060" s="6"/>
      <c r="BF9060" s="6"/>
      <c r="BG9060" s="6"/>
      <c r="BH9060" s="6"/>
      <c r="BI9060" s="6"/>
      <c r="BJ9060" s="6"/>
      <c r="BK9060" s="6"/>
      <c r="BL9060" s="6"/>
      <c r="BM9060" s="6"/>
      <c r="BN9060" s="6"/>
      <c r="BO9060" s="6"/>
      <c r="BP9060" s="6"/>
      <c r="BQ9060" s="6"/>
      <c r="BR9060" s="6"/>
      <c r="BS9060" s="6"/>
      <c r="BT9060" s="6"/>
      <c r="BU9060" s="6"/>
      <c r="BV9060" s="6"/>
      <c r="BW9060" s="6"/>
      <c r="BX9060" s="6"/>
      <c r="BY9060" s="6"/>
      <c r="BZ9060" s="6"/>
      <c r="CA9060" s="6"/>
      <c r="CB9060" s="6"/>
      <c r="CC9060" s="6"/>
      <c r="CD9060" s="6"/>
      <c r="CE9060" s="6"/>
      <c r="CF9060" s="6"/>
      <c r="CG9060" s="6"/>
      <c r="CH9060" s="6"/>
    </row>
    <row r="9061" ht="15.15" hidden="1" spans="1:86">
      <c r="A9061" s="4">
        <v>44169.6050462963</v>
      </c>
      <c r="B9061" s="5" t="s">
        <v>27</v>
      </c>
      <c r="C9061" s="6"/>
      <c r="D9061" s="6"/>
      <c r="E9061" s="6"/>
      <c r="F9061" s="6"/>
      <c r="G9061" s="6"/>
      <c r="H9061" s="6"/>
      <c r="I9061" s="6"/>
      <c r="J9061" s="6" t="s">
        <v>6246</v>
      </c>
      <c r="K9061" s="7">
        <v>89217771717</v>
      </c>
      <c r="L9061" s="6" t="s">
        <v>6248</v>
      </c>
      <c r="M9061" s="6" t="s">
        <v>21266</v>
      </c>
      <c r="N9061" s="6" t="s">
        <v>21267</v>
      </c>
      <c r="O9061" s="7">
        <v>115</v>
      </c>
      <c r="P9061" s="8">
        <v>44139</v>
      </c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  <c r="AU9061" s="6"/>
      <c r="AV9061" s="6"/>
      <c r="AW9061" s="6"/>
      <c r="AX9061" s="6"/>
      <c r="AY9061" s="6"/>
      <c r="AZ9061" s="6"/>
      <c r="BA9061" s="6"/>
      <c r="BB9061" s="6"/>
      <c r="BC9061" s="6"/>
      <c r="BD9061" s="6"/>
      <c r="BE9061" s="6"/>
      <c r="BF9061" s="6"/>
      <c r="BG9061" s="6"/>
      <c r="BH9061" s="6"/>
      <c r="BI9061" s="6"/>
      <c r="BJ9061" s="6"/>
      <c r="BK9061" s="6"/>
      <c r="BL9061" s="6"/>
      <c r="BM9061" s="6"/>
      <c r="BN9061" s="6"/>
      <c r="BO9061" s="6"/>
      <c r="BP9061" s="6"/>
      <c r="BQ9061" s="6"/>
      <c r="BR9061" s="6"/>
      <c r="BS9061" s="6"/>
      <c r="BT9061" s="6"/>
      <c r="BU9061" s="6"/>
      <c r="BV9061" s="6"/>
      <c r="BW9061" s="6"/>
      <c r="BX9061" s="6"/>
      <c r="BY9061" s="6"/>
      <c r="BZ9061" s="6"/>
      <c r="CA9061" s="6"/>
      <c r="CB9061" s="6"/>
      <c r="CC9061" s="6"/>
      <c r="CD9061" s="6"/>
      <c r="CE9061" s="6"/>
      <c r="CF9061" s="6"/>
      <c r="CG9061" s="6"/>
      <c r="CH9061" s="6"/>
    </row>
    <row r="9062" ht="15.15" hidden="1" spans="1:86">
      <c r="A9062" s="4">
        <v>44169.6410416667</v>
      </c>
      <c r="B9062" s="5" t="s">
        <v>27</v>
      </c>
      <c r="C9062" s="6"/>
      <c r="D9062" s="6"/>
      <c r="E9062" s="6"/>
      <c r="F9062" s="6"/>
      <c r="G9062" s="6"/>
      <c r="H9062" s="6"/>
      <c r="I9062" s="6"/>
      <c r="J9062" s="6" t="s">
        <v>3221</v>
      </c>
      <c r="K9062" s="7">
        <v>89291068083</v>
      </c>
      <c r="L9062" s="6" t="s">
        <v>3222</v>
      </c>
      <c r="M9062" s="6" t="s">
        <v>3240</v>
      </c>
      <c r="N9062" s="6" t="s">
        <v>21268</v>
      </c>
      <c r="O9062" s="7">
        <v>115</v>
      </c>
      <c r="P9062" s="8">
        <v>44169</v>
      </c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  <c r="AV9062" s="6"/>
      <c r="AW9062" s="6"/>
      <c r="AX9062" s="6"/>
      <c r="AY9062" s="6"/>
      <c r="AZ9062" s="6"/>
      <c r="BA9062" s="6"/>
      <c r="BB9062" s="6"/>
      <c r="BC9062" s="6"/>
      <c r="BD9062" s="6"/>
      <c r="BE9062" s="6"/>
      <c r="BF9062" s="6"/>
      <c r="BG9062" s="6"/>
      <c r="BH9062" s="6"/>
      <c r="BI9062" s="6"/>
      <c r="BJ9062" s="6"/>
      <c r="BK9062" s="6"/>
      <c r="BL9062" s="6"/>
      <c r="BM9062" s="6"/>
      <c r="BN9062" s="6"/>
      <c r="BO9062" s="6"/>
      <c r="BP9062" s="6"/>
      <c r="BQ9062" s="6"/>
      <c r="BR9062" s="6"/>
      <c r="BS9062" s="6"/>
      <c r="BT9062" s="6"/>
      <c r="BU9062" s="6"/>
      <c r="BV9062" s="6"/>
      <c r="BW9062" s="6"/>
      <c r="BX9062" s="6"/>
      <c r="BY9062" s="6"/>
      <c r="BZ9062" s="6"/>
      <c r="CA9062" s="6"/>
      <c r="CB9062" s="6"/>
      <c r="CC9062" s="6"/>
      <c r="CD9062" s="6"/>
      <c r="CE9062" s="6"/>
      <c r="CF9062" s="6"/>
      <c r="CG9062" s="6"/>
      <c r="CH9062" s="6"/>
    </row>
    <row r="9063" ht="15.15" hidden="1" spans="1:86">
      <c r="A9063" s="4">
        <v>44169.6577314815</v>
      </c>
      <c r="B9063" s="5" t="s">
        <v>27</v>
      </c>
      <c r="C9063" s="6"/>
      <c r="D9063" s="6"/>
      <c r="E9063" s="6"/>
      <c r="F9063" s="6"/>
      <c r="G9063" s="6"/>
      <c r="H9063" s="6"/>
      <c r="I9063" s="6"/>
      <c r="J9063" s="6" t="s">
        <v>6269</v>
      </c>
      <c r="K9063" s="7">
        <v>79602341700</v>
      </c>
      <c r="L9063" s="6" t="s">
        <v>6270</v>
      </c>
      <c r="M9063" s="6" t="s">
        <v>6271</v>
      </c>
      <c r="N9063" s="6" t="s">
        <v>6213</v>
      </c>
      <c r="O9063" s="7">
        <v>115</v>
      </c>
      <c r="P9063" s="8">
        <v>44169</v>
      </c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  <c r="AU9063" s="6"/>
      <c r="AV9063" s="6"/>
      <c r="AW9063" s="6"/>
      <c r="AX9063" s="6"/>
      <c r="AY9063" s="6"/>
      <c r="AZ9063" s="6"/>
      <c r="BA9063" s="6"/>
      <c r="BB9063" s="6"/>
      <c r="BC9063" s="6"/>
      <c r="BD9063" s="6"/>
      <c r="BE9063" s="6"/>
      <c r="BF9063" s="6"/>
      <c r="BG9063" s="6"/>
      <c r="BH9063" s="6"/>
      <c r="BI9063" s="6"/>
      <c r="BJ9063" s="6"/>
      <c r="BK9063" s="6"/>
      <c r="BL9063" s="6"/>
      <c r="BM9063" s="6"/>
      <c r="BN9063" s="6"/>
      <c r="BO9063" s="6"/>
      <c r="BP9063" s="6"/>
      <c r="BQ9063" s="6"/>
      <c r="BR9063" s="6"/>
      <c r="BS9063" s="6"/>
      <c r="BT9063" s="6"/>
      <c r="BU9063" s="6"/>
      <c r="BV9063" s="6"/>
      <c r="BW9063" s="6"/>
      <c r="BX9063" s="6"/>
      <c r="BY9063" s="6"/>
      <c r="BZ9063" s="6"/>
      <c r="CA9063" s="6"/>
      <c r="CB9063" s="6"/>
      <c r="CC9063" s="6"/>
      <c r="CD9063" s="6"/>
      <c r="CE9063" s="6"/>
      <c r="CF9063" s="6"/>
      <c r="CG9063" s="6"/>
      <c r="CH9063" s="6"/>
    </row>
    <row r="9064" ht="15.15" hidden="1" spans="1:86">
      <c r="A9064" s="4">
        <v>44169.6621527778</v>
      </c>
      <c r="B9064" s="5" t="s">
        <v>27</v>
      </c>
      <c r="C9064" s="6"/>
      <c r="D9064" s="6"/>
      <c r="E9064" s="6"/>
      <c r="F9064" s="6"/>
      <c r="G9064" s="6"/>
      <c r="H9064" s="6"/>
      <c r="I9064" s="6"/>
      <c r="J9064" s="6" t="s">
        <v>678</v>
      </c>
      <c r="K9064" s="6" t="s">
        <v>21269</v>
      </c>
      <c r="L9064" s="6" t="s">
        <v>679</v>
      </c>
      <c r="M9064" s="6" t="s">
        <v>6308</v>
      </c>
      <c r="N9064" s="6" t="s">
        <v>21270</v>
      </c>
      <c r="O9064" s="7">
        <v>110</v>
      </c>
      <c r="P9064" s="8">
        <v>44169</v>
      </c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  <c r="AU9064" s="6"/>
      <c r="AV9064" s="6"/>
      <c r="AW9064" s="6"/>
      <c r="AX9064" s="6"/>
      <c r="AY9064" s="6"/>
      <c r="AZ9064" s="6"/>
      <c r="BA9064" s="6"/>
      <c r="BB9064" s="6"/>
      <c r="BC9064" s="6"/>
      <c r="BD9064" s="6"/>
      <c r="BE9064" s="6"/>
      <c r="BF9064" s="6"/>
      <c r="BG9064" s="6"/>
      <c r="BH9064" s="6"/>
      <c r="BI9064" s="6"/>
      <c r="BJ9064" s="6"/>
      <c r="BK9064" s="6"/>
      <c r="BL9064" s="6"/>
      <c r="BM9064" s="6"/>
      <c r="BN9064" s="6"/>
      <c r="BO9064" s="6"/>
      <c r="BP9064" s="6"/>
      <c r="BQ9064" s="6"/>
      <c r="BR9064" s="6"/>
      <c r="BS9064" s="6"/>
      <c r="BT9064" s="6"/>
      <c r="BU9064" s="6"/>
      <c r="BV9064" s="6"/>
      <c r="BW9064" s="6"/>
      <c r="BX9064" s="6"/>
      <c r="BY9064" s="6"/>
      <c r="BZ9064" s="6"/>
      <c r="CA9064" s="6"/>
      <c r="CB9064" s="6"/>
      <c r="CC9064" s="6"/>
      <c r="CD9064" s="6"/>
      <c r="CE9064" s="6"/>
      <c r="CF9064" s="6"/>
      <c r="CG9064" s="6"/>
      <c r="CH9064" s="6"/>
    </row>
    <row r="9065" ht="15.15" hidden="1" spans="1:86">
      <c r="A9065" s="4">
        <v>44169.6638078704</v>
      </c>
      <c r="B9065" s="5" t="s">
        <v>65</v>
      </c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 t="s">
        <v>21271</v>
      </c>
      <c r="R9065" s="7">
        <v>89213134605</v>
      </c>
      <c r="S9065" s="6" t="s">
        <v>21272</v>
      </c>
      <c r="T9065" s="6" t="s">
        <v>21273</v>
      </c>
      <c r="U9065" s="6" t="s">
        <v>21274</v>
      </c>
      <c r="V9065" s="7">
        <v>301</v>
      </c>
      <c r="W9065" s="8">
        <v>44148</v>
      </c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  <c r="AU9065" s="6"/>
      <c r="AV9065" s="6"/>
      <c r="AW9065" s="6"/>
      <c r="AX9065" s="6"/>
      <c r="AY9065" s="6"/>
      <c r="AZ9065" s="6"/>
      <c r="BA9065" s="6"/>
      <c r="BB9065" s="6"/>
      <c r="BC9065" s="6"/>
      <c r="BD9065" s="6"/>
      <c r="BE9065" s="6"/>
      <c r="BF9065" s="6"/>
      <c r="BG9065" s="6"/>
      <c r="BH9065" s="6"/>
      <c r="BI9065" s="6"/>
      <c r="BJ9065" s="6"/>
      <c r="BK9065" s="6"/>
      <c r="BL9065" s="6"/>
      <c r="BM9065" s="6"/>
      <c r="BN9065" s="6"/>
      <c r="BO9065" s="6"/>
      <c r="BP9065" s="6"/>
      <c r="BQ9065" s="6"/>
      <c r="BR9065" s="6"/>
      <c r="BS9065" s="6"/>
      <c r="BT9065" s="6"/>
      <c r="BU9065" s="6"/>
      <c r="BV9065" s="6"/>
      <c r="BW9065" s="6"/>
      <c r="BX9065" s="6"/>
      <c r="BY9065" s="6"/>
      <c r="BZ9065" s="6"/>
      <c r="CA9065" s="6"/>
      <c r="CB9065" s="6"/>
      <c r="CC9065" s="6"/>
      <c r="CD9065" s="6"/>
      <c r="CE9065" s="6"/>
      <c r="CF9065" s="6"/>
      <c r="CG9065" s="6"/>
      <c r="CH9065" s="6"/>
    </row>
    <row r="9066" ht="15.15" hidden="1" spans="1:86">
      <c r="A9066" s="4">
        <v>44169.6646990741</v>
      </c>
      <c r="B9066" s="5" t="s">
        <v>27</v>
      </c>
      <c r="C9066" s="6"/>
      <c r="D9066" s="6"/>
      <c r="E9066" s="6"/>
      <c r="F9066" s="6"/>
      <c r="G9066" s="6"/>
      <c r="H9066" s="6"/>
      <c r="I9066" s="6"/>
      <c r="J9066" s="6" t="s">
        <v>678</v>
      </c>
      <c r="K9066" s="6">
        <v>79516801816</v>
      </c>
      <c r="L9066" s="6" t="s">
        <v>679</v>
      </c>
      <c r="M9066" s="6" t="s">
        <v>6308</v>
      </c>
      <c r="N9066" s="6" t="s">
        <v>21275</v>
      </c>
      <c r="O9066" s="7">
        <v>110</v>
      </c>
      <c r="P9066" s="8">
        <v>44169</v>
      </c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6"/>
      <c r="AX9066" s="6"/>
      <c r="AY9066" s="6"/>
      <c r="AZ9066" s="6"/>
      <c r="BA9066" s="6"/>
      <c r="BB9066" s="6"/>
      <c r="BC9066" s="6"/>
      <c r="BD9066" s="6"/>
      <c r="BE9066" s="6"/>
      <c r="BF9066" s="6"/>
      <c r="BG9066" s="6"/>
      <c r="BH9066" s="6"/>
      <c r="BI9066" s="6"/>
      <c r="BJ9066" s="6"/>
      <c r="BK9066" s="6"/>
      <c r="BL9066" s="6"/>
      <c r="BM9066" s="6"/>
      <c r="BN9066" s="6"/>
      <c r="BO9066" s="6"/>
      <c r="BP9066" s="6"/>
      <c r="BQ9066" s="6"/>
      <c r="BR9066" s="6"/>
      <c r="BS9066" s="6"/>
      <c r="BT9066" s="6"/>
      <c r="BU9066" s="6"/>
      <c r="BV9066" s="6"/>
      <c r="BW9066" s="6"/>
      <c r="BX9066" s="6"/>
      <c r="BY9066" s="6"/>
      <c r="BZ9066" s="6"/>
      <c r="CA9066" s="6"/>
      <c r="CB9066" s="6"/>
      <c r="CC9066" s="6"/>
      <c r="CD9066" s="6"/>
      <c r="CE9066" s="6"/>
      <c r="CF9066" s="6"/>
      <c r="CG9066" s="6"/>
      <c r="CH9066" s="6"/>
    </row>
    <row r="9067" ht="15.15" hidden="1" spans="1:86">
      <c r="A9067" s="4">
        <v>44169.6755324074</v>
      </c>
      <c r="B9067" s="5" t="s">
        <v>27</v>
      </c>
      <c r="C9067" s="6"/>
      <c r="D9067" s="6"/>
      <c r="E9067" s="6"/>
      <c r="F9067" s="6"/>
      <c r="G9067" s="6"/>
      <c r="H9067" s="6"/>
      <c r="I9067" s="6"/>
      <c r="J9067" s="6" t="s">
        <v>1817</v>
      </c>
      <c r="K9067" s="6">
        <v>79117295378</v>
      </c>
      <c r="L9067" s="6" t="s">
        <v>1818</v>
      </c>
      <c r="M9067" s="6" t="s">
        <v>1819</v>
      </c>
      <c r="N9067" s="6" t="s">
        <v>21276</v>
      </c>
      <c r="O9067" s="7">
        <v>110</v>
      </c>
      <c r="P9067" s="8">
        <v>44169</v>
      </c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  <c r="AU9067" s="6"/>
      <c r="AV9067" s="6"/>
      <c r="AW9067" s="6"/>
      <c r="AX9067" s="6"/>
      <c r="AY9067" s="6"/>
      <c r="AZ9067" s="6"/>
      <c r="BA9067" s="6"/>
      <c r="BB9067" s="6"/>
      <c r="BC9067" s="6"/>
      <c r="BD9067" s="6"/>
      <c r="BE9067" s="6"/>
      <c r="BF9067" s="6"/>
      <c r="BG9067" s="6"/>
      <c r="BH9067" s="6"/>
      <c r="BI9067" s="6"/>
      <c r="BJ9067" s="6"/>
      <c r="BK9067" s="6"/>
      <c r="BL9067" s="6"/>
      <c r="BM9067" s="6"/>
      <c r="BN9067" s="6"/>
      <c r="BO9067" s="6"/>
      <c r="BP9067" s="6"/>
      <c r="BQ9067" s="6"/>
      <c r="BR9067" s="6"/>
      <c r="BS9067" s="6"/>
      <c r="BT9067" s="6"/>
      <c r="BU9067" s="6"/>
      <c r="BV9067" s="6"/>
      <c r="BW9067" s="6"/>
      <c r="BX9067" s="6"/>
      <c r="BY9067" s="6"/>
      <c r="BZ9067" s="6"/>
      <c r="CA9067" s="6"/>
      <c r="CB9067" s="6"/>
      <c r="CC9067" s="6"/>
      <c r="CD9067" s="6"/>
      <c r="CE9067" s="6"/>
      <c r="CF9067" s="6"/>
      <c r="CG9067" s="6"/>
      <c r="CH9067" s="6"/>
    </row>
    <row r="9068" ht="15.15" hidden="1" spans="1:86">
      <c r="A9068" s="4">
        <v>44169.6878356481</v>
      </c>
      <c r="B9068" s="5" t="s">
        <v>27</v>
      </c>
      <c r="C9068" s="6"/>
      <c r="D9068" s="6"/>
      <c r="E9068" s="6"/>
      <c r="F9068" s="6"/>
      <c r="G9068" s="6"/>
      <c r="H9068" s="6"/>
      <c r="I9068" s="6"/>
      <c r="J9068" s="6" t="s">
        <v>21277</v>
      </c>
      <c r="K9068" s="6">
        <v>79819621801</v>
      </c>
      <c r="L9068" s="6" t="s">
        <v>21278</v>
      </c>
      <c r="M9068" s="6" t="s">
        <v>6428</v>
      </c>
      <c r="N9068" s="6" t="s">
        <v>21279</v>
      </c>
      <c r="O9068" s="7">
        <v>115</v>
      </c>
      <c r="P9068" s="8">
        <v>44169</v>
      </c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  <c r="AU9068" s="6"/>
      <c r="AV9068" s="6"/>
      <c r="AW9068" s="6"/>
      <c r="AX9068" s="6"/>
      <c r="AY9068" s="6"/>
      <c r="AZ9068" s="6"/>
      <c r="BA9068" s="6"/>
      <c r="BB9068" s="6"/>
      <c r="BC9068" s="6"/>
      <c r="BD9068" s="6"/>
      <c r="BE9068" s="6"/>
      <c r="BF9068" s="6"/>
      <c r="BG9068" s="6"/>
      <c r="BH9068" s="6"/>
      <c r="BI9068" s="6"/>
      <c r="BJ9068" s="6"/>
      <c r="BK9068" s="6"/>
      <c r="BL9068" s="6"/>
      <c r="BM9068" s="6"/>
      <c r="BN9068" s="6"/>
      <c r="BO9068" s="6"/>
      <c r="BP9068" s="6"/>
      <c r="BQ9068" s="6"/>
      <c r="BR9068" s="6"/>
      <c r="BS9068" s="6"/>
      <c r="BT9068" s="6"/>
      <c r="BU9068" s="6"/>
      <c r="BV9068" s="6"/>
      <c r="BW9068" s="6"/>
      <c r="BX9068" s="6"/>
      <c r="BY9068" s="6"/>
      <c r="BZ9068" s="6"/>
      <c r="CA9068" s="6"/>
      <c r="CB9068" s="6"/>
      <c r="CC9068" s="6"/>
      <c r="CD9068" s="6"/>
      <c r="CE9068" s="6"/>
      <c r="CF9068" s="6"/>
      <c r="CG9068" s="6"/>
      <c r="CH9068" s="6"/>
    </row>
    <row r="9069" ht="15.15" hidden="1" spans="1:86">
      <c r="A9069" s="4">
        <v>44169.6921412037</v>
      </c>
      <c r="B9069" s="5" t="s">
        <v>27</v>
      </c>
      <c r="C9069" s="6"/>
      <c r="D9069" s="6"/>
      <c r="E9069" s="6"/>
      <c r="F9069" s="6"/>
      <c r="G9069" s="6"/>
      <c r="H9069" s="6"/>
      <c r="I9069" s="6"/>
      <c r="J9069" s="6" t="s">
        <v>6226</v>
      </c>
      <c r="K9069" s="7">
        <v>89062779207</v>
      </c>
      <c r="L9069" s="6" t="s">
        <v>6227</v>
      </c>
      <c r="M9069" s="6" t="s">
        <v>6228</v>
      </c>
      <c r="N9069" s="6" t="s">
        <v>21280</v>
      </c>
      <c r="O9069" s="7">
        <v>115</v>
      </c>
      <c r="P9069" s="7" t="s">
        <v>21281</v>
      </c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  <c r="AU9069" s="6"/>
      <c r="AV9069" s="6"/>
      <c r="AW9069" s="6"/>
      <c r="AX9069" s="6"/>
      <c r="AY9069" s="6"/>
      <c r="AZ9069" s="6"/>
      <c r="BA9069" s="6"/>
      <c r="BB9069" s="6"/>
      <c r="BC9069" s="6"/>
      <c r="BD9069" s="6"/>
      <c r="BE9069" s="6"/>
      <c r="BF9069" s="6"/>
      <c r="BG9069" s="6"/>
      <c r="BH9069" s="6"/>
      <c r="BI9069" s="6"/>
      <c r="BJ9069" s="6"/>
      <c r="BK9069" s="6"/>
      <c r="BL9069" s="6"/>
      <c r="BM9069" s="6"/>
      <c r="BN9069" s="6"/>
      <c r="BO9069" s="6"/>
      <c r="BP9069" s="6"/>
      <c r="BQ9069" s="6"/>
      <c r="BR9069" s="6"/>
      <c r="BS9069" s="6"/>
      <c r="BT9069" s="6"/>
      <c r="BU9069" s="6"/>
      <c r="BV9069" s="6"/>
      <c r="BW9069" s="6"/>
      <c r="BX9069" s="6"/>
      <c r="BY9069" s="6"/>
      <c r="BZ9069" s="6"/>
      <c r="CA9069" s="6"/>
      <c r="CB9069" s="6"/>
      <c r="CC9069" s="6"/>
      <c r="CD9069" s="6"/>
      <c r="CE9069" s="6"/>
      <c r="CF9069" s="6"/>
      <c r="CG9069" s="6"/>
      <c r="CH9069" s="6"/>
    </row>
    <row r="9070" ht="15.15" hidden="1" spans="1:86">
      <c r="A9070" s="4">
        <v>44169.7196759259</v>
      </c>
      <c r="B9070" s="5" t="s">
        <v>169</v>
      </c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 t="s">
        <v>5714</v>
      </c>
      <c r="Y9070" s="6" t="s">
        <v>5715</v>
      </c>
      <c r="Z9070" s="6" t="s">
        <v>5716</v>
      </c>
      <c r="AA9070" s="6" t="s">
        <v>5717</v>
      </c>
      <c r="AB9070" s="6" t="s">
        <v>5718</v>
      </c>
      <c r="AC9070" s="7">
        <v>102</v>
      </c>
      <c r="AD9070" s="7" t="s">
        <v>4142</v>
      </c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  <c r="AU9070" s="6"/>
      <c r="AV9070" s="6"/>
      <c r="AW9070" s="6"/>
      <c r="AX9070" s="6"/>
      <c r="AY9070" s="6"/>
      <c r="AZ9070" s="6"/>
      <c r="BA9070" s="6"/>
      <c r="BB9070" s="6"/>
      <c r="BC9070" s="6"/>
      <c r="BD9070" s="6"/>
      <c r="BE9070" s="6"/>
      <c r="BF9070" s="6"/>
      <c r="BG9070" s="6"/>
      <c r="BH9070" s="6"/>
      <c r="BI9070" s="6"/>
      <c r="BJ9070" s="6"/>
      <c r="BK9070" s="6"/>
      <c r="BL9070" s="6"/>
      <c r="BM9070" s="6"/>
      <c r="BN9070" s="6"/>
      <c r="BO9070" s="6"/>
      <c r="BP9070" s="6"/>
      <c r="BQ9070" s="6"/>
      <c r="BR9070" s="6"/>
      <c r="BS9070" s="6"/>
      <c r="BT9070" s="6"/>
      <c r="BU9070" s="6"/>
      <c r="BV9070" s="6"/>
      <c r="BW9070" s="6"/>
      <c r="BX9070" s="6"/>
      <c r="BY9070" s="6"/>
      <c r="BZ9070" s="6"/>
      <c r="CA9070" s="6"/>
      <c r="CB9070" s="6"/>
      <c r="CC9070" s="6"/>
      <c r="CD9070" s="6"/>
      <c r="CE9070" s="6"/>
      <c r="CF9070" s="6"/>
      <c r="CG9070" s="6"/>
      <c r="CH9070" s="6"/>
    </row>
    <row r="9071" ht="15.15" hidden="1" spans="1:86">
      <c r="A9071" s="4">
        <v>44169.7287268518</v>
      </c>
      <c r="B9071" s="5" t="s">
        <v>65</v>
      </c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 t="s">
        <v>21282</v>
      </c>
      <c r="R9071" s="7">
        <v>89112295467</v>
      </c>
      <c r="S9071" s="6" t="s">
        <v>21283</v>
      </c>
      <c r="T9071" s="6" t="s">
        <v>21284</v>
      </c>
      <c r="U9071" s="6" t="s">
        <v>179</v>
      </c>
      <c r="V9071" s="7">
        <v>601</v>
      </c>
      <c r="W9071" s="8">
        <v>44147</v>
      </c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  <c r="AU9071" s="6"/>
      <c r="AV9071" s="6"/>
      <c r="AW9071" s="6"/>
      <c r="AX9071" s="6"/>
      <c r="AY9071" s="6"/>
      <c r="AZ9071" s="6"/>
      <c r="BA9071" s="6"/>
      <c r="BB9071" s="6"/>
      <c r="BC9071" s="6"/>
      <c r="BD9071" s="6"/>
      <c r="BE9071" s="6"/>
      <c r="BF9071" s="6"/>
      <c r="BG9071" s="6"/>
      <c r="BH9071" s="6"/>
      <c r="BI9071" s="6"/>
      <c r="BJ9071" s="6"/>
      <c r="BK9071" s="6"/>
      <c r="BL9071" s="6"/>
      <c r="BM9071" s="6"/>
      <c r="BN9071" s="6"/>
      <c r="BO9071" s="6"/>
      <c r="BP9071" s="6"/>
      <c r="BQ9071" s="6"/>
      <c r="BR9071" s="6"/>
      <c r="BS9071" s="6"/>
      <c r="BT9071" s="6"/>
      <c r="BU9071" s="6"/>
      <c r="BV9071" s="6"/>
      <c r="BW9071" s="6"/>
      <c r="BX9071" s="6"/>
      <c r="BY9071" s="6"/>
      <c r="BZ9071" s="6"/>
      <c r="CA9071" s="6"/>
      <c r="CB9071" s="6"/>
      <c r="CC9071" s="6"/>
      <c r="CD9071" s="6"/>
      <c r="CE9071" s="6"/>
      <c r="CF9071" s="6"/>
      <c r="CG9071" s="6"/>
      <c r="CH9071" s="6"/>
    </row>
    <row r="9072" ht="15.15" hidden="1" spans="1:86">
      <c r="A9072" s="4">
        <v>44169.823587963</v>
      </c>
      <c r="B9072" s="6" t="s">
        <v>15</v>
      </c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 t="s">
        <v>16278</v>
      </c>
      <c r="AF9072" s="7">
        <v>89112776026</v>
      </c>
      <c r="AG9072" s="6" t="s">
        <v>5460</v>
      </c>
      <c r="AH9072" s="6" t="s">
        <v>16279</v>
      </c>
      <c r="AI9072" s="6" t="s">
        <v>16280</v>
      </c>
      <c r="AJ9072" s="7">
        <v>803</v>
      </c>
      <c r="AK9072" s="5" t="s">
        <v>541</v>
      </c>
      <c r="AL9072" s="6"/>
      <c r="AM9072" s="6"/>
      <c r="AN9072" s="6"/>
      <c r="AO9072" s="6"/>
      <c r="AP9072" s="6"/>
      <c r="AQ9072" s="6"/>
      <c r="AR9072" s="6"/>
      <c r="AS9072" s="6"/>
      <c r="AT9072" s="6"/>
      <c r="AU9072" s="6"/>
      <c r="AV9072" s="6"/>
      <c r="AW9072" s="6"/>
      <c r="AX9072" s="6"/>
      <c r="AY9072" s="6"/>
      <c r="AZ9072" s="6"/>
      <c r="BA9072" s="6"/>
      <c r="BB9072" s="6"/>
      <c r="BC9072" s="6"/>
      <c r="BD9072" s="6"/>
      <c r="BE9072" s="6"/>
      <c r="BF9072" s="6"/>
      <c r="BG9072" s="6"/>
      <c r="BH9072" s="6"/>
      <c r="BI9072" s="6"/>
      <c r="BJ9072" s="6"/>
      <c r="BK9072" s="6"/>
      <c r="BL9072" s="6"/>
      <c r="BM9072" s="6"/>
      <c r="BN9072" s="6"/>
      <c r="BO9072" s="6"/>
      <c r="BP9072" s="6"/>
      <c r="BQ9072" s="6"/>
      <c r="BR9072" s="6"/>
      <c r="BS9072" s="6"/>
      <c r="BT9072" s="6"/>
      <c r="BU9072" s="6"/>
      <c r="BV9072" s="6"/>
      <c r="BW9072" s="6"/>
      <c r="BX9072" s="6"/>
      <c r="BY9072" s="6"/>
      <c r="BZ9072" s="6"/>
      <c r="CA9072" s="6"/>
      <c r="CB9072" s="6"/>
      <c r="CC9072" s="6"/>
      <c r="CD9072" s="6"/>
      <c r="CE9072" s="6"/>
      <c r="CF9072" s="6"/>
      <c r="CG9072" s="6"/>
      <c r="CH9072" s="6"/>
    </row>
    <row r="9073" ht="15.15" spans="1:86">
      <c r="A9073" s="4">
        <v>44169.9298958333</v>
      </c>
      <c r="B9073" s="5" t="s">
        <v>11</v>
      </c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  <c r="AJ9073" s="6"/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  <c r="AU9073" s="6"/>
      <c r="AV9073" s="6"/>
      <c r="AW9073" s="6"/>
      <c r="AX9073" s="6"/>
      <c r="AY9073" s="6"/>
      <c r="AZ9073" s="6"/>
      <c r="BA9073" s="6"/>
      <c r="BB9073" s="6"/>
      <c r="BC9073" s="6"/>
      <c r="BD9073" s="6"/>
      <c r="BE9073" s="6"/>
      <c r="BF9073" s="6"/>
      <c r="BG9073" s="6"/>
      <c r="BH9073" s="6"/>
      <c r="BI9073" s="6"/>
      <c r="BJ9073" s="6"/>
      <c r="BK9073" s="6"/>
      <c r="BL9073" s="6"/>
      <c r="BM9073" s="6"/>
      <c r="BN9073" s="6"/>
      <c r="BO9073" s="6" t="s">
        <v>3270</v>
      </c>
      <c r="BP9073" s="7">
        <v>89111882623</v>
      </c>
      <c r="BQ9073" s="6" t="s">
        <v>3271</v>
      </c>
      <c r="BR9073" s="6" t="s">
        <v>3272</v>
      </c>
      <c r="BS9073" s="6" t="s">
        <v>3273</v>
      </c>
      <c r="BT9073" s="6" t="s">
        <v>979</v>
      </c>
      <c r="BU9073" s="8">
        <v>44169</v>
      </c>
      <c r="BV9073" s="6"/>
      <c r="BW9073" s="6"/>
      <c r="BX9073" s="6"/>
      <c r="BY9073" s="6"/>
      <c r="BZ9073" s="6"/>
      <c r="CA9073" s="6"/>
      <c r="CB9073" s="6"/>
      <c r="CC9073" s="6"/>
      <c r="CD9073" s="6"/>
      <c r="CE9073" s="6"/>
      <c r="CF9073" s="6"/>
      <c r="CG9073" s="6"/>
      <c r="CH9073" s="6"/>
    </row>
    <row r="9074" ht="15.15" hidden="1" spans="1:86">
      <c r="A9074" s="4">
        <v>44169.9455208333</v>
      </c>
      <c r="B9074" s="5" t="s">
        <v>27</v>
      </c>
      <c r="C9074" s="6"/>
      <c r="D9074" s="6"/>
      <c r="E9074" s="6"/>
      <c r="F9074" s="6"/>
      <c r="G9074" s="6"/>
      <c r="H9074" s="6"/>
      <c r="I9074" s="6"/>
      <c r="J9074" s="6" t="s">
        <v>6347</v>
      </c>
      <c r="K9074" s="7">
        <v>89213075335</v>
      </c>
      <c r="L9074" s="6" t="s">
        <v>6348</v>
      </c>
      <c r="M9074" s="6" t="s">
        <v>6349</v>
      </c>
      <c r="N9074" s="6" t="s">
        <v>21285</v>
      </c>
      <c r="O9074" s="7">
        <v>115</v>
      </c>
      <c r="P9074" s="8">
        <v>44169</v>
      </c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  <c r="AU9074" s="6"/>
      <c r="AV9074" s="6"/>
      <c r="AW9074" s="6"/>
      <c r="AX9074" s="6"/>
      <c r="AY9074" s="6"/>
      <c r="AZ9074" s="6"/>
      <c r="BA9074" s="6"/>
      <c r="BB9074" s="6"/>
      <c r="BC9074" s="6"/>
      <c r="BD9074" s="6"/>
      <c r="BE9074" s="6"/>
      <c r="BF9074" s="6"/>
      <c r="BG9074" s="6"/>
      <c r="BH9074" s="6"/>
      <c r="BI9074" s="6"/>
      <c r="BJ9074" s="6"/>
      <c r="BK9074" s="6"/>
      <c r="BL9074" s="6"/>
      <c r="BM9074" s="6"/>
      <c r="BN9074" s="6"/>
      <c r="BO9074" s="6"/>
      <c r="BP9074" s="6"/>
      <c r="BQ9074" s="6"/>
      <c r="BR9074" s="6"/>
      <c r="BS9074" s="6"/>
      <c r="BT9074" s="6"/>
      <c r="BU9074" s="6"/>
      <c r="BV9074" s="6"/>
      <c r="BW9074" s="6"/>
      <c r="BX9074" s="6"/>
      <c r="BY9074" s="6"/>
      <c r="BZ9074" s="6"/>
      <c r="CA9074" s="6"/>
      <c r="CB9074" s="6"/>
      <c r="CC9074" s="6"/>
      <c r="CD9074" s="6"/>
      <c r="CE9074" s="6"/>
      <c r="CF9074" s="6"/>
      <c r="CG9074" s="6"/>
      <c r="CH9074" s="6"/>
    </row>
    <row r="9075" ht="15.15" hidden="1" spans="1:86">
      <c r="A9075" s="4">
        <v>44169.9513425926</v>
      </c>
      <c r="B9075" s="6" t="s">
        <v>80</v>
      </c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  <c r="AU9075" s="6"/>
      <c r="AV9075" s="6"/>
      <c r="AW9075" s="6"/>
      <c r="AX9075" s="6"/>
      <c r="AY9075" s="6"/>
      <c r="AZ9075" s="6"/>
      <c r="BA9075" s="6"/>
      <c r="BB9075" s="6"/>
      <c r="BC9075" s="6"/>
      <c r="BD9075" s="6"/>
      <c r="BE9075" s="6"/>
      <c r="BF9075" s="6"/>
      <c r="BG9075" s="6" t="s">
        <v>21286</v>
      </c>
      <c r="BH9075" s="7">
        <v>89112969191</v>
      </c>
      <c r="BI9075" s="6" t="s">
        <v>21287</v>
      </c>
      <c r="BJ9075" s="6" t="s">
        <v>21288</v>
      </c>
      <c r="BK9075" s="6" t="s">
        <v>21289</v>
      </c>
      <c r="BL9075" s="6" t="s">
        <v>3241</v>
      </c>
      <c r="BM9075" s="7">
        <v>115</v>
      </c>
      <c r="BN9075" s="6" t="s">
        <v>20</v>
      </c>
      <c r="BO9075" s="6"/>
      <c r="BP9075" s="6"/>
      <c r="BQ9075" s="6"/>
      <c r="BR9075" s="6"/>
      <c r="BS9075" s="6"/>
      <c r="BT9075" s="6"/>
      <c r="BU9075" s="6"/>
      <c r="BV9075" s="6"/>
      <c r="BW9075" s="6"/>
      <c r="BX9075" s="6"/>
      <c r="BY9075" s="6"/>
      <c r="BZ9075" s="6"/>
      <c r="CA9075" s="6"/>
      <c r="CB9075" s="6"/>
      <c r="CC9075" s="6"/>
      <c r="CD9075" s="6"/>
      <c r="CE9075" s="6"/>
      <c r="CF9075" s="6"/>
      <c r="CG9075" s="6"/>
      <c r="CH9075" s="6"/>
    </row>
    <row r="9076" ht="15.15" spans="1:86">
      <c r="A9076" s="4">
        <v>44170.54</v>
      </c>
      <c r="B9076" s="5" t="s">
        <v>11</v>
      </c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6"/>
      <c r="AX9076" s="6"/>
      <c r="AY9076" s="6"/>
      <c r="AZ9076" s="6"/>
      <c r="BA9076" s="6"/>
      <c r="BB9076" s="6"/>
      <c r="BC9076" s="6"/>
      <c r="BD9076" s="6"/>
      <c r="BE9076" s="6"/>
      <c r="BF9076" s="6"/>
      <c r="BG9076" s="6"/>
      <c r="BH9076" s="6"/>
      <c r="BI9076" s="6"/>
      <c r="BJ9076" s="6"/>
      <c r="BK9076" s="6"/>
      <c r="BL9076" s="6"/>
      <c r="BM9076" s="6"/>
      <c r="BN9076" s="6"/>
      <c r="BO9076" s="6" t="s">
        <v>13426</v>
      </c>
      <c r="BP9076" s="6">
        <v>79112723629</v>
      </c>
      <c r="BQ9076" s="6" t="s">
        <v>13427</v>
      </c>
      <c r="BR9076" s="6" t="s">
        <v>21290</v>
      </c>
      <c r="BS9076" s="6" t="s">
        <v>21291</v>
      </c>
      <c r="BT9076" s="7">
        <v>174</v>
      </c>
      <c r="BU9076" s="8">
        <v>44156</v>
      </c>
      <c r="BV9076" s="6"/>
      <c r="BW9076" s="6"/>
      <c r="BX9076" s="6"/>
      <c r="BY9076" s="6"/>
      <c r="BZ9076" s="6"/>
      <c r="CA9076" s="6"/>
      <c r="CB9076" s="6"/>
      <c r="CC9076" s="6"/>
      <c r="CD9076" s="6"/>
      <c r="CE9076" s="6"/>
      <c r="CF9076" s="6"/>
      <c r="CG9076" s="6"/>
      <c r="CH9076" s="6"/>
    </row>
    <row r="9077" ht="15.15" hidden="1" spans="1:86">
      <c r="A9077" s="4">
        <v>44170.5502893518</v>
      </c>
      <c r="B9077" s="6" t="s">
        <v>15</v>
      </c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 t="s">
        <v>21292</v>
      </c>
      <c r="AF9077" s="6">
        <v>79219189705</v>
      </c>
      <c r="AG9077" s="6" t="s">
        <v>21293</v>
      </c>
      <c r="AH9077" s="6" t="s">
        <v>4828</v>
      </c>
      <c r="AI9077" s="6" t="s">
        <v>2113</v>
      </c>
      <c r="AJ9077" s="7">
        <v>105</v>
      </c>
      <c r="AK9077" s="6" t="s">
        <v>20</v>
      </c>
      <c r="AL9077" s="6"/>
      <c r="AM9077" s="6"/>
      <c r="AN9077" s="6"/>
      <c r="AO9077" s="6"/>
      <c r="AP9077" s="6"/>
      <c r="AQ9077" s="6"/>
      <c r="AR9077" s="6"/>
      <c r="AS9077" s="6"/>
      <c r="AT9077" s="6"/>
      <c r="AU9077" s="6"/>
      <c r="AV9077" s="6"/>
      <c r="AW9077" s="6"/>
      <c r="AX9077" s="6"/>
      <c r="AY9077" s="6"/>
      <c r="AZ9077" s="6"/>
      <c r="BA9077" s="6"/>
      <c r="BB9077" s="6"/>
      <c r="BC9077" s="6"/>
      <c r="BD9077" s="6"/>
      <c r="BE9077" s="6"/>
      <c r="BF9077" s="6"/>
      <c r="BG9077" s="6"/>
      <c r="BH9077" s="6"/>
      <c r="BI9077" s="6"/>
      <c r="BJ9077" s="6"/>
      <c r="BK9077" s="6"/>
      <c r="BL9077" s="6"/>
      <c r="BM9077" s="6"/>
      <c r="BN9077" s="6"/>
      <c r="BO9077" s="6"/>
      <c r="BP9077" s="6"/>
      <c r="BQ9077" s="6"/>
      <c r="BR9077" s="6"/>
      <c r="BS9077" s="6"/>
      <c r="BT9077" s="6"/>
      <c r="BU9077" s="6"/>
      <c r="BV9077" s="6"/>
      <c r="BW9077" s="6"/>
      <c r="BX9077" s="6"/>
      <c r="BY9077" s="6"/>
      <c r="BZ9077" s="6"/>
      <c r="CA9077" s="6"/>
      <c r="CB9077" s="6"/>
      <c r="CC9077" s="6"/>
      <c r="CD9077" s="6"/>
      <c r="CE9077" s="6"/>
      <c r="CF9077" s="6"/>
      <c r="CG9077" s="6"/>
      <c r="CH9077" s="6"/>
    </row>
    <row r="9078" ht="15.15" hidden="1" spans="1:86">
      <c r="A9078" s="4">
        <v>44170.5524421296</v>
      </c>
      <c r="B9078" s="6" t="s">
        <v>80</v>
      </c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  <c r="AU9078" s="6"/>
      <c r="AV9078" s="6"/>
      <c r="AW9078" s="6"/>
      <c r="AX9078" s="6"/>
      <c r="AY9078" s="6"/>
      <c r="AZ9078" s="6"/>
      <c r="BA9078" s="6"/>
      <c r="BB9078" s="6"/>
      <c r="BC9078" s="6"/>
      <c r="BD9078" s="6"/>
      <c r="BE9078" s="6"/>
      <c r="BF9078" s="6"/>
      <c r="BG9078" s="6" t="s">
        <v>21294</v>
      </c>
      <c r="BH9078" s="7">
        <v>89213805740</v>
      </c>
      <c r="BI9078" s="6" t="s">
        <v>21295</v>
      </c>
      <c r="BJ9078" s="6" t="s">
        <v>21296</v>
      </c>
      <c r="BK9078" s="6" t="s">
        <v>21297</v>
      </c>
      <c r="BL9078" s="6" t="s">
        <v>6213</v>
      </c>
      <c r="BM9078" s="7">
        <v>206</v>
      </c>
      <c r="BN9078" s="6" t="s">
        <v>20</v>
      </c>
      <c r="BO9078" s="6"/>
      <c r="BP9078" s="6"/>
      <c r="BQ9078" s="6"/>
      <c r="BR9078" s="6"/>
      <c r="BS9078" s="6"/>
      <c r="BT9078" s="6"/>
      <c r="BU9078" s="6"/>
      <c r="BV9078" s="6"/>
      <c r="BW9078" s="6"/>
      <c r="BX9078" s="6"/>
      <c r="BY9078" s="6"/>
      <c r="BZ9078" s="6"/>
      <c r="CA9078" s="6"/>
      <c r="CB9078" s="6"/>
      <c r="CC9078" s="6"/>
      <c r="CD9078" s="6"/>
      <c r="CE9078" s="6"/>
      <c r="CF9078" s="6"/>
      <c r="CG9078" s="6"/>
      <c r="CH9078" s="6"/>
    </row>
    <row r="9079" ht="15.15" spans="1:86">
      <c r="A9079" s="4">
        <v>44170.5526041667</v>
      </c>
      <c r="B9079" s="5" t="s">
        <v>11</v>
      </c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  <c r="AU9079" s="6"/>
      <c r="AV9079" s="6"/>
      <c r="AW9079" s="6"/>
      <c r="AX9079" s="6"/>
      <c r="AY9079" s="6"/>
      <c r="AZ9079" s="6"/>
      <c r="BA9079" s="6"/>
      <c r="BB9079" s="6"/>
      <c r="BC9079" s="6"/>
      <c r="BD9079" s="6"/>
      <c r="BE9079" s="6"/>
      <c r="BF9079" s="6"/>
      <c r="BG9079" s="6"/>
      <c r="BH9079" s="6"/>
      <c r="BI9079" s="6"/>
      <c r="BJ9079" s="6"/>
      <c r="BK9079" s="6"/>
      <c r="BL9079" s="6"/>
      <c r="BM9079" s="6"/>
      <c r="BN9079" s="6"/>
      <c r="BO9079" s="6" t="s">
        <v>21292</v>
      </c>
      <c r="BP9079" s="6">
        <v>79219189705</v>
      </c>
      <c r="BQ9079" s="6" t="s">
        <v>21293</v>
      </c>
      <c r="BR9079" s="6" t="s">
        <v>4828</v>
      </c>
      <c r="BS9079" s="6" t="s">
        <v>10680</v>
      </c>
      <c r="BT9079" s="7">
        <v>174</v>
      </c>
      <c r="BU9079" s="8">
        <v>44148</v>
      </c>
      <c r="BV9079" s="6"/>
      <c r="BW9079" s="6"/>
      <c r="BX9079" s="6"/>
      <c r="BY9079" s="6"/>
      <c r="BZ9079" s="6"/>
      <c r="CA9079" s="6"/>
      <c r="CB9079" s="6"/>
      <c r="CC9079" s="6"/>
      <c r="CD9079" s="6"/>
      <c r="CE9079" s="6"/>
      <c r="CF9079" s="6"/>
      <c r="CG9079" s="6"/>
      <c r="CH9079" s="6"/>
    </row>
    <row r="9080" ht="15.15" hidden="1" spans="1:86">
      <c r="A9080" s="4">
        <v>44170.5585532407</v>
      </c>
      <c r="B9080" s="5" t="s">
        <v>27</v>
      </c>
      <c r="C9080" s="6"/>
      <c r="D9080" s="6"/>
      <c r="E9080" s="6"/>
      <c r="F9080" s="6"/>
      <c r="G9080" s="6"/>
      <c r="H9080" s="6"/>
      <c r="I9080" s="6"/>
      <c r="J9080" s="6" t="s">
        <v>21298</v>
      </c>
      <c r="K9080" s="6">
        <v>79219834879</v>
      </c>
      <c r="L9080" s="6" t="s">
        <v>21299</v>
      </c>
      <c r="M9080" s="6" t="s">
        <v>21300</v>
      </c>
      <c r="N9080" s="6" t="s">
        <v>21268</v>
      </c>
      <c r="O9080" s="6" t="s">
        <v>46</v>
      </c>
      <c r="P9080" s="8">
        <v>44170</v>
      </c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  <c r="AU9080" s="6"/>
      <c r="AV9080" s="6"/>
      <c r="AW9080" s="6"/>
      <c r="AX9080" s="6"/>
      <c r="AY9080" s="6"/>
      <c r="AZ9080" s="6"/>
      <c r="BA9080" s="6"/>
      <c r="BB9080" s="6"/>
      <c r="BC9080" s="6"/>
      <c r="BD9080" s="6"/>
      <c r="BE9080" s="6"/>
      <c r="BF9080" s="6"/>
      <c r="BG9080" s="6"/>
      <c r="BH9080" s="6"/>
      <c r="BI9080" s="6"/>
      <c r="BJ9080" s="6"/>
      <c r="BK9080" s="6"/>
      <c r="BL9080" s="6"/>
      <c r="BM9080" s="6"/>
      <c r="BN9080" s="6"/>
      <c r="BO9080" s="6"/>
      <c r="BP9080" s="6"/>
      <c r="BQ9080" s="6"/>
      <c r="BR9080" s="6"/>
      <c r="BS9080" s="6"/>
      <c r="BT9080" s="6"/>
      <c r="BU9080" s="6"/>
      <c r="BV9080" s="6"/>
      <c r="BW9080" s="6"/>
      <c r="BX9080" s="6"/>
      <c r="BY9080" s="6"/>
      <c r="BZ9080" s="6"/>
      <c r="CA9080" s="6"/>
      <c r="CB9080" s="6"/>
      <c r="CC9080" s="6"/>
      <c r="CD9080" s="6"/>
      <c r="CE9080" s="6"/>
      <c r="CF9080" s="6"/>
      <c r="CG9080" s="6"/>
      <c r="CH9080" s="6"/>
    </row>
    <row r="9081" ht="15.15" hidden="1" spans="1:86">
      <c r="A9081" s="4">
        <v>44170.5615162037</v>
      </c>
      <c r="B9081" s="5" t="s">
        <v>27</v>
      </c>
      <c r="C9081" s="6"/>
      <c r="D9081" s="6"/>
      <c r="E9081" s="6"/>
      <c r="F9081" s="6"/>
      <c r="G9081" s="6"/>
      <c r="H9081" s="6"/>
      <c r="I9081" s="6"/>
      <c r="J9081" s="6" t="s">
        <v>6608</v>
      </c>
      <c r="K9081" s="7">
        <v>89052326229</v>
      </c>
      <c r="L9081" s="6"/>
      <c r="M9081" s="6" t="s">
        <v>6610</v>
      </c>
      <c r="N9081" s="6" t="s">
        <v>21301</v>
      </c>
      <c r="O9081" s="7">
        <v>110</v>
      </c>
      <c r="P9081" s="8">
        <v>44140</v>
      </c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  <c r="AU9081" s="6"/>
      <c r="AV9081" s="6"/>
      <c r="AW9081" s="6"/>
      <c r="AX9081" s="6"/>
      <c r="AY9081" s="6"/>
      <c r="AZ9081" s="6"/>
      <c r="BA9081" s="6"/>
      <c r="BB9081" s="6"/>
      <c r="BC9081" s="6"/>
      <c r="BD9081" s="6"/>
      <c r="BE9081" s="6"/>
      <c r="BF9081" s="6"/>
      <c r="BG9081" s="6"/>
      <c r="BH9081" s="6"/>
      <c r="BI9081" s="6"/>
      <c r="BJ9081" s="6"/>
      <c r="BK9081" s="6"/>
      <c r="BL9081" s="6"/>
      <c r="BM9081" s="6"/>
      <c r="BN9081" s="6"/>
      <c r="BO9081" s="6"/>
      <c r="BP9081" s="6"/>
      <c r="BQ9081" s="6"/>
      <c r="BR9081" s="6"/>
      <c r="BS9081" s="6"/>
      <c r="BT9081" s="6"/>
      <c r="BU9081" s="6"/>
      <c r="BV9081" s="6"/>
      <c r="BW9081" s="6"/>
      <c r="BX9081" s="6"/>
      <c r="BY9081" s="6"/>
      <c r="BZ9081" s="6"/>
      <c r="CA9081" s="6"/>
      <c r="CB9081" s="6"/>
      <c r="CC9081" s="6"/>
      <c r="CD9081" s="6"/>
      <c r="CE9081" s="6"/>
      <c r="CF9081" s="6"/>
      <c r="CG9081" s="6"/>
      <c r="CH9081" s="6"/>
    </row>
    <row r="9082" ht="15.15" hidden="1" spans="1:86">
      <c r="A9082" s="4">
        <v>44170.5650925926</v>
      </c>
      <c r="B9082" s="5" t="s">
        <v>27</v>
      </c>
      <c r="C9082" s="6"/>
      <c r="D9082" s="6"/>
      <c r="E9082" s="6"/>
      <c r="F9082" s="6"/>
      <c r="G9082" s="6"/>
      <c r="H9082" s="6"/>
      <c r="I9082" s="6"/>
      <c r="J9082" s="6" t="s">
        <v>6562</v>
      </c>
      <c r="K9082" s="7">
        <v>89112477031</v>
      </c>
      <c r="L9082" s="6" t="s">
        <v>6563</v>
      </c>
      <c r="M9082" s="6" t="s">
        <v>6564</v>
      </c>
      <c r="N9082" s="6" t="s">
        <v>21302</v>
      </c>
      <c r="O9082" s="7">
        <v>115</v>
      </c>
      <c r="P9082" s="8">
        <v>44170</v>
      </c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  <c r="AU9082" s="6"/>
      <c r="AV9082" s="6"/>
      <c r="AW9082" s="6"/>
      <c r="AX9082" s="6"/>
      <c r="AY9082" s="6"/>
      <c r="AZ9082" s="6"/>
      <c r="BA9082" s="6"/>
      <c r="BB9082" s="6"/>
      <c r="BC9082" s="6"/>
      <c r="BD9082" s="6"/>
      <c r="BE9082" s="6"/>
      <c r="BF9082" s="6"/>
      <c r="BG9082" s="6"/>
      <c r="BH9082" s="6"/>
      <c r="BI9082" s="6"/>
      <c r="BJ9082" s="6"/>
      <c r="BK9082" s="6"/>
      <c r="BL9082" s="6"/>
      <c r="BM9082" s="6"/>
      <c r="BN9082" s="6"/>
      <c r="BO9082" s="6"/>
      <c r="BP9082" s="6"/>
      <c r="BQ9082" s="6"/>
      <c r="BR9082" s="6"/>
      <c r="BS9082" s="6"/>
      <c r="BT9082" s="6"/>
      <c r="BU9082" s="6"/>
      <c r="BV9082" s="6"/>
      <c r="BW9082" s="6"/>
      <c r="BX9082" s="6"/>
      <c r="BY9082" s="6"/>
      <c r="BZ9082" s="6"/>
      <c r="CA9082" s="6"/>
      <c r="CB9082" s="6"/>
      <c r="CC9082" s="6"/>
      <c r="CD9082" s="6"/>
      <c r="CE9082" s="6"/>
      <c r="CF9082" s="6"/>
      <c r="CG9082" s="6"/>
      <c r="CH9082" s="6"/>
    </row>
    <row r="9083" ht="15.15" hidden="1" spans="1:86">
      <c r="A9083" s="4">
        <v>44170.5692592593</v>
      </c>
      <c r="B9083" s="5" t="s">
        <v>27</v>
      </c>
      <c r="C9083" s="6"/>
      <c r="D9083" s="6"/>
      <c r="E9083" s="6"/>
      <c r="F9083" s="6"/>
      <c r="G9083" s="6"/>
      <c r="H9083" s="6"/>
      <c r="I9083" s="6"/>
      <c r="J9083" s="6" t="s">
        <v>21303</v>
      </c>
      <c r="K9083" s="6">
        <v>79211852804</v>
      </c>
      <c r="L9083" s="6" t="s">
        <v>21304</v>
      </c>
      <c r="M9083" s="6" t="s">
        <v>21305</v>
      </c>
      <c r="N9083" s="6" t="s">
        <v>21306</v>
      </c>
      <c r="O9083" s="7">
        <v>206</v>
      </c>
      <c r="P9083" s="8">
        <v>44170</v>
      </c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  <c r="AU9083" s="6"/>
      <c r="AV9083" s="6"/>
      <c r="AW9083" s="6"/>
      <c r="AX9083" s="6"/>
      <c r="AY9083" s="6"/>
      <c r="AZ9083" s="6"/>
      <c r="BA9083" s="6"/>
      <c r="BB9083" s="6"/>
      <c r="BC9083" s="6"/>
      <c r="BD9083" s="6"/>
      <c r="BE9083" s="6"/>
      <c r="BF9083" s="6"/>
      <c r="BG9083" s="6"/>
      <c r="BH9083" s="6"/>
      <c r="BI9083" s="6"/>
      <c r="BJ9083" s="6"/>
      <c r="BK9083" s="6"/>
      <c r="BL9083" s="6"/>
      <c r="BM9083" s="6"/>
      <c r="BN9083" s="6"/>
      <c r="BO9083" s="6"/>
      <c r="BP9083" s="6"/>
      <c r="BQ9083" s="6"/>
      <c r="BR9083" s="6"/>
      <c r="BS9083" s="6"/>
      <c r="BT9083" s="6"/>
      <c r="BU9083" s="6"/>
      <c r="BV9083" s="6"/>
      <c r="BW9083" s="6"/>
      <c r="BX9083" s="6"/>
      <c r="BY9083" s="6"/>
      <c r="BZ9083" s="6"/>
      <c r="CA9083" s="6"/>
      <c r="CB9083" s="6"/>
      <c r="CC9083" s="6"/>
      <c r="CD9083" s="6"/>
      <c r="CE9083" s="6"/>
      <c r="CF9083" s="6"/>
      <c r="CG9083" s="6"/>
      <c r="CH9083" s="6"/>
    </row>
    <row r="9084" ht="15.15" hidden="1" spans="1:86">
      <c r="A9084" s="4">
        <v>44170.5704050926</v>
      </c>
      <c r="B9084" s="5" t="s">
        <v>27</v>
      </c>
      <c r="C9084" s="6"/>
      <c r="D9084" s="6"/>
      <c r="E9084" s="6"/>
      <c r="F9084" s="6"/>
      <c r="G9084" s="6"/>
      <c r="H9084" s="6"/>
      <c r="I9084" s="6"/>
      <c r="J9084" s="6" t="s">
        <v>21303</v>
      </c>
      <c r="K9084" s="6">
        <v>79211852804</v>
      </c>
      <c r="L9084" s="6" t="s">
        <v>21304</v>
      </c>
      <c r="M9084" s="6" t="s">
        <v>21307</v>
      </c>
      <c r="N9084" s="6" t="s">
        <v>21306</v>
      </c>
      <c r="O9084" s="7">
        <v>206</v>
      </c>
      <c r="P9084" s="8">
        <v>44170</v>
      </c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  <c r="AU9084" s="6"/>
      <c r="AV9084" s="6"/>
      <c r="AW9084" s="6"/>
      <c r="AX9084" s="6"/>
      <c r="AY9084" s="6"/>
      <c r="AZ9084" s="6"/>
      <c r="BA9084" s="6"/>
      <c r="BB9084" s="6"/>
      <c r="BC9084" s="6"/>
      <c r="BD9084" s="6"/>
      <c r="BE9084" s="6"/>
      <c r="BF9084" s="6"/>
      <c r="BG9084" s="6"/>
      <c r="BH9084" s="6"/>
      <c r="BI9084" s="6"/>
      <c r="BJ9084" s="6"/>
      <c r="BK9084" s="6"/>
      <c r="BL9084" s="6"/>
      <c r="BM9084" s="6"/>
      <c r="BN9084" s="6"/>
      <c r="BO9084" s="6"/>
      <c r="BP9084" s="6"/>
      <c r="BQ9084" s="6"/>
      <c r="BR9084" s="6"/>
      <c r="BS9084" s="6"/>
      <c r="BT9084" s="6"/>
      <c r="BU9084" s="6"/>
      <c r="BV9084" s="6"/>
      <c r="BW9084" s="6"/>
      <c r="BX9084" s="6"/>
      <c r="BY9084" s="6"/>
      <c r="BZ9084" s="6"/>
      <c r="CA9084" s="6"/>
      <c r="CB9084" s="6"/>
      <c r="CC9084" s="6"/>
      <c r="CD9084" s="6"/>
      <c r="CE9084" s="6"/>
      <c r="CF9084" s="6"/>
      <c r="CG9084" s="6"/>
      <c r="CH9084" s="6"/>
    </row>
    <row r="9085" ht="15.15" spans="1:86">
      <c r="A9085" s="4">
        <v>44170.5902662037</v>
      </c>
      <c r="B9085" s="5" t="s">
        <v>11</v>
      </c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  <c r="AU9085" s="6"/>
      <c r="AV9085" s="6"/>
      <c r="AW9085" s="6"/>
      <c r="AX9085" s="6"/>
      <c r="AY9085" s="6"/>
      <c r="AZ9085" s="6"/>
      <c r="BA9085" s="6"/>
      <c r="BB9085" s="6"/>
      <c r="BC9085" s="6"/>
      <c r="BD9085" s="6"/>
      <c r="BE9085" s="6"/>
      <c r="BF9085" s="6"/>
      <c r="BG9085" s="6"/>
      <c r="BH9085" s="6"/>
      <c r="BI9085" s="6"/>
      <c r="BJ9085" s="6"/>
      <c r="BK9085" s="6"/>
      <c r="BL9085" s="6"/>
      <c r="BM9085" s="6"/>
      <c r="BN9085" s="6"/>
      <c r="BO9085" s="6" t="s">
        <v>21308</v>
      </c>
      <c r="BP9085" s="6">
        <v>79214283872</v>
      </c>
      <c r="BQ9085" s="6" t="s">
        <v>21309</v>
      </c>
      <c r="BR9085" s="6" t="s">
        <v>21310</v>
      </c>
      <c r="BS9085" s="6" t="s">
        <v>10680</v>
      </c>
      <c r="BT9085" s="7">
        <v>174</v>
      </c>
      <c r="BU9085" s="8">
        <v>44129</v>
      </c>
      <c r="BV9085" s="6"/>
      <c r="BW9085" s="6"/>
      <c r="BX9085" s="6"/>
      <c r="BY9085" s="6"/>
      <c r="BZ9085" s="6"/>
      <c r="CA9085" s="6"/>
      <c r="CB9085" s="6"/>
      <c r="CC9085" s="6"/>
      <c r="CD9085" s="6"/>
      <c r="CE9085" s="6"/>
      <c r="CF9085" s="6"/>
      <c r="CG9085" s="6"/>
      <c r="CH9085" s="6"/>
    </row>
    <row r="9086" ht="15.15" hidden="1" spans="1:86">
      <c r="A9086" s="4">
        <v>44170.6299884259</v>
      </c>
      <c r="B9086" s="5" t="s">
        <v>27</v>
      </c>
      <c r="C9086" s="6"/>
      <c r="D9086" s="6"/>
      <c r="E9086" s="6"/>
      <c r="F9086" s="6"/>
      <c r="G9086" s="6"/>
      <c r="H9086" s="6"/>
      <c r="I9086" s="6"/>
      <c r="J9086" s="6" t="s">
        <v>21311</v>
      </c>
      <c r="K9086" s="6">
        <f>7921-934-53-83</f>
        <v>6851</v>
      </c>
      <c r="L9086" s="6" t="s">
        <v>21312</v>
      </c>
      <c r="M9086" s="6" t="s">
        <v>21313</v>
      </c>
      <c r="N9086" s="6" t="s">
        <v>21314</v>
      </c>
      <c r="O9086" s="7">
        <v>207</v>
      </c>
      <c r="P9086" s="8">
        <v>44169</v>
      </c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6"/>
      <c r="AX9086" s="6"/>
      <c r="AY9086" s="6"/>
      <c r="AZ9086" s="6"/>
      <c r="BA9086" s="6"/>
      <c r="BB9086" s="6"/>
      <c r="BC9086" s="6"/>
      <c r="BD9086" s="6"/>
      <c r="BE9086" s="6"/>
      <c r="BF9086" s="6"/>
      <c r="BG9086" s="6"/>
      <c r="BH9086" s="6"/>
      <c r="BI9086" s="6"/>
      <c r="BJ9086" s="6"/>
      <c r="BK9086" s="6"/>
      <c r="BL9086" s="6"/>
      <c r="BM9086" s="6"/>
      <c r="BN9086" s="6"/>
      <c r="BO9086" s="6"/>
      <c r="BP9086" s="6"/>
      <c r="BQ9086" s="6"/>
      <c r="BR9086" s="6"/>
      <c r="BS9086" s="6"/>
      <c r="BT9086" s="6"/>
      <c r="BU9086" s="6"/>
      <c r="BV9086" s="6"/>
      <c r="BW9086" s="6"/>
      <c r="BX9086" s="6"/>
      <c r="BY9086" s="6"/>
      <c r="BZ9086" s="6"/>
      <c r="CA9086" s="6"/>
      <c r="CB9086" s="6"/>
      <c r="CC9086" s="6"/>
      <c r="CD9086" s="6"/>
      <c r="CE9086" s="6"/>
      <c r="CF9086" s="6"/>
      <c r="CG9086" s="6"/>
      <c r="CH9086" s="6"/>
    </row>
    <row r="9087" ht="15.15" spans="1:86">
      <c r="A9087" s="4">
        <v>44170.657025463</v>
      </c>
      <c r="B9087" s="5" t="s">
        <v>11</v>
      </c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  <c r="AU9087" s="6"/>
      <c r="AV9087" s="6"/>
      <c r="AW9087" s="6"/>
      <c r="AX9087" s="6"/>
      <c r="AY9087" s="6"/>
      <c r="AZ9087" s="6"/>
      <c r="BA9087" s="6"/>
      <c r="BB9087" s="6"/>
      <c r="BC9087" s="6"/>
      <c r="BD9087" s="6"/>
      <c r="BE9087" s="6"/>
      <c r="BF9087" s="6"/>
      <c r="BG9087" s="6"/>
      <c r="BH9087" s="6"/>
      <c r="BI9087" s="6"/>
      <c r="BJ9087" s="6"/>
      <c r="BK9087" s="6"/>
      <c r="BL9087" s="6"/>
      <c r="BM9087" s="6"/>
      <c r="BN9087" s="6"/>
      <c r="BO9087" s="6" t="s">
        <v>21315</v>
      </c>
      <c r="BP9087" s="6">
        <v>79213060427</v>
      </c>
      <c r="BQ9087" s="6" t="s">
        <v>21316</v>
      </c>
      <c r="BR9087" s="6" t="s">
        <v>21317</v>
      </c>
      <c r="BS9087" s="6" t="s">
        <v>10680</v>
      </c>
      <c r="BT9087" s="7">
        <v>174</v>
      </c>
      <c r="BU9087" s="8">
        <v>44170</v>
      </c>
      <c r="BV9087" s="6"/>
      <c r="BW9087" s="6"/>
      <c r="BX9087" s="6"/>
      <c r="BY9087" s="6"/>
      <c r="BZ9087" s="6"/>
      <c r="CA9087" s="6"/>
      <c r="CB9087" s="6"/>
      <c r="CC9087" s="6"/>
      <c r="CD9087" s="6"/>
      <c r="CE9087" s="6"/>
      <c r="CF9087" s="6"/>
      <c r="CG9087" s="6"/>
      <c r="CH9087" s="6"/>
    </row>
    <row r="9088" ht="15.15" hidden="1" spans="1:86">
      <c r="A9088" s="4">
        <v>44170.6643518519</v>
      </c>
      <c r="B9088" s="6" t="s">
        <v>15</v>
      </c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 t="s">
        <v>10017</v>
      </c>
      <c r="AF9088" s="7">
        <v>89219042612</v>
      </c>
      <c r="AG9088" s="6" t="s">
        <v>10018</v>
      </c>
      <c r="AH9088" s="6" t="s">
        <v>10019</v>
      </c>
      <c r="AI9088" s="6" t="s">
        <v>2154</v>
      </c>
      <c r="AJ9088" s="7">
        <v>902</v>
      </c>
      <c r="AK9088" s="6" t="s">
        <v>56</v>
      </c>
      <c r="AL9088" s="6"/>
      <c r="AM9088" s="6"/>
      <c r="AN9088" s="6"/>
      <c r="AO9088" s="6"/>
      <c r="AP9088" s="6"/>
      <c r="AQ9088" s="6"/>
      <c r="AR9088" s="6"/>
      <c r="AS9088" s="6"/>
      <c r="AT9088" s="6"/>
      <c r="AU9088" s="6"/>
      <c r="AV9088" s="6"/>
      <c r="AW9088" s="6"/>
      <c r="AX9088" s="6"/>
      <c r="AY9088" s="6"/>
      <c r="AZ9088" s="6"/>
      <c r="BA9088" s="6"/>
      <c r="BB9088" s="6"/>
      <c r="BC9088" s="6"/>
      <c r="BD9088" s="6"/>
      <c r="BE9088" s="6"/>
      <c r="BF9088" s="6"/>
      <c r="BG9088" s="6"/>
      <c r="BH9088" s="6"/>
      <c r="BI9088" s="6"/>
      <c r="BJ9088" s="6"/>
      <c r="BK9088" s="6"/>
      <c r="BL9088" s="6"/>
      <c r="BM9088" s="6"/>
      <c r="BN9088" s="6"/>
      <c r="BO9088" s="6"/>
      <c r="BP9088" s="6"/>
      <c r="BQ9088" s="6"/>
      <c r="BR9088" s="6"/>
      <c r="BS9088" s="6"/>
      <c r="BT9088" s="6"/>
      <c r="BU9088" s="6"/>
      <c r="BV9088" s="6"/>
      <c r="BW9088" s="6"/>
      <c r="BX9088" s="6"/>
      <c r="BY9088" s="6"/>
      <c r="BZ9088" s="6"/>
      <c r="CA9088" s="6"/>
      <c r="CB9088" s="6"/>
      <c r="CC9088" s="6"/>
      <c r="CD9088" s="6"/>
      <c r="CE9088" s="6"/>
      <c r="CF9088" s="6"/>
      <c r="CG9088" s="6"/>
      <c r="CH9088" s="6"/>
    </row>
    <row r="9089" ht="15.15" hidden="1" spans="1:86">
      <c r="A9089" s="4">
        <v>44170.6756828704</v>
      </c>
      <c r="B9089" s="5" t="s">
        <v>27</v>
      </c>
      <c r="C9089" s="6"/>
      <c r="D9089" s="6"/>
      <c r="E9089" s="6"/>
      <c r="F9089" s="6"/>
      <c r="G9089" s="6"/>
      <c r="H9089" s="6"/>
      <c r="I9089" s="6"/>
      <c r="J9089" s="6" t="s">
        <v>1143</v>
      </c>
      <c r="K9089" s="7">
        <v>89215662078</v>
      </c>
      <c r="L9089" s="6" t="s">
        <v>1144</v>
      </c>
      <c r="M9089" s="6" t="s">
        <v>1146</v>
      </c>
      <c r="N9089" s="6" t="s">
        <v>21268</v>
      </c>
      <c r="O9089" s="7">
        <v>207</v>
      </c>
      <c r="P9089" s="8">
        <v>44170</v>
      </c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  <c r="AJ9089" s="6"/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  <c r="AU9089" s="6"/>
      <c r="AV9089" s="6"/>
      <c r="AW9089" s="6"/>
      <c r="AX9089" s="6"/>
      <c r="AY9089" s="6"/>
      <c r="AZ9089" s="6"/>
      <c r="BA9089" s="6"/>
      <c r="BB9089" s="6"/>
      <c r="BC9089" s="6"/>
      <c r="BD9089" s="6"/>
      <c r="BE9089" s="6"/>
      <c r="BF9089" s="6"/>
      <c r="BG9089" s="6"/>
      <c r="BH9089" s="6"/>
      <c r="BI9089" s="6"/>
      <c r="BJ9089" s="6"/>
      <c r="BK9089" s="6"/>
      <c r="BL9089" s="6"/>
      <c r="BM9089" s="6"/>
      <c r="BN9089" s="6"/>
      <c r="BO9089" s="6"/>
      <c r="BP9089" s="6"/>
      <c r="BQ9089" s="6"/>
      <c r="BR9089" s="6"/>
      <c r="BS9089" s="6"/>
      <c r="BT9089" s="6"/>
      <c r="BU9089" s="6"/>
      <c r="BV9089" s="6"/>
      <c r="BW9089" s="6"/>
      <c r="BX9089" s="6"/>
      <c r="BY9089" s="6"/>
      <c r="BZ9089" s="6"/>
      <c r="CA9089" s="6"/>
      <c r="CB9089" s="6"/>
      <c r="CC9089" s="6"/>
      <c r="CD9089" s="6"/>
      <c r="CE9089" s="6"/>
      <c r="CF9089" s="6"/>
      <c r="CG9089" s="6"/>
      <c r="CH9089" s="6"/>
    </row>
    <row r="9090" ht="15.15" spans="1:86">
      <c r="A9090" s="4">
        <v>44170.684537037</v>
      </c>
      <c r="B9090" s="5" t="s">
        <v>11</v>
      </c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/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  <c r="AU9090" s="6"/>
      <c r="AV9090" s="6"/>
      <c r="AW9090" s="6"/>
      <c r="AX9090" s="6"/>
      <c r="AY9090" s="6"/>
      <c r="AZ9090" s="6"/>
      <c r="BA9090" s="6"/>
      <c r="BB9090" s="6"/>
      <c r="BC9090" s="6"/>
      <c r="BD9090" s="6"/>
      <c r="BE9090" s="6"/>
      <c r="BF9090" s="6"/>
      <c r="BG9090" s="6"/>
      <c r="BH9090" s="6"/>
      <c r="BI9090" s="6"/>
      <c r="BJ9090" s="6"/>
      <c r="BK9090" s="6"/>
      <c r="BL9090" s="6"/>
      <c r="BM9090" s="6"/>
      <c r="BN9090" s="6"/>
      <c r="BO9090" s="6" t="s">
        <v>21318</v>
      </c>
      <c r="BP9090" s="7">
        <v>89522165069</v>
      </c>
      <c r="BQ9090" s="6" t="s">
        <v>21319</v>
      </c>
      <c r="BR9090" s="6" t="s">
        <v>21320</v>
      </c>
      <c r="BS9090" s="6" t="s">
        <v>378</v>
      </c>
      <c r="BT9090" s="7">
        <v>230</v>
      </c>
      <c r="BU9090" s="8">
        <v>44144</v>
      </c>
      <c r="BV9090" s="6"/>
      <c r="BW9090" s="6"/>
      <c r="BX9090" s="6"/>
      <c r="BY9090" s="6"/>
      <c r="BZ9090" s="6"/>
      <c r="CA9090" s="6"/>
      <c r="CB9090" s="6"/>
      <c r="CC9090" s="6"/>
      <c r="CD9090" s="6"/>
      <c r="CE9090" s="6"/>
      <c r="CF9090" s="6"/>
      <c r="CG9090" s="6"/>
      <c r="CH9090" s="6"/>
    </row>
    <row r="9091" ht="15.15" hidden="1" spans="1:86">
      <c r="A9091" s="4">
        <v>44170.6930324074</v>
      </c>
      <c r="B9091" s="5" t="s">
        <v>65</v>
      </c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 t="s">
        <v>21321</v>
      </c>
      <c r="R9091" s="6">
        <v>79214053703</v>
      </c>
      <c r="S9091" s="6" t="s">
        <v>21322</v>
      </c>
      <c r="T9091" s="6" t="s">
        <v>21323</v>
      </c>
      <c r="U9091" s="6" t="s">
        <v>2001</v>
      </c>
      <c r="V9091" s="7">
        <v>201</v>
      </c>
      <c r="W9091" s="8">
        <v>44144</v>
      </c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  <c r="AU9091" s="6"/>
      <c r="AV9091" s="6"/>
      <c r="AW9091" s="6"/>
      <c r="AX9091" s="6"/>
      <c r="AY9091" s="6"/>
      <c r="AZ9091" s="6"/>
      <c r="BA9091" s="6"/>
      <c r="BB9091" s="6"/>
      <c r="BC9091" s="6"/>
      <c r="BD9091" s="6"/>
      <c r="BE9091" s="6"/>
      <c r="BF9091" s="6"/>
      <c r="BG9091" s="6"/>
      <c r="BH9091" s="6"/>
      <c r="BI9091" s="6"/>
      <c r="BJ9091" s="6"/>
      <c r="BK9091" s="6"/>
      <c r="BL9091" s="6"/>
      <c r="BM9091" s="6"/>
      <c r="BN9091" s="6"/>
      <c r="BO9091" s="6"/>
      <c r="BP9091" s="6"/>
      <c r="BQ9091" s="6"/>
      <c r="BR9091" s="6"/>
      <c r="BS9091" s="6"/>
      <c r="BT9091" s="6"/>
      <c r="BU9091" s="6"/>
      <c r="BV9091" s="6"/>
      <c r="BW9091" s="6"/>
      <c r="BX9091" s="6"/>
      <c r="BY9091" s="6"/>
      <c r="BZ9091" s="6"/>
      <c r="CA9091" s="6"/>
      <c r="CB9091" s="6"/>
      <c r="CC9091" s="6"/>
      <c r="CD9091" s="6"/>
      <c r="CE9091" s="6"/>
      <c r="CF9091" s="6"/>
      <c r="CG9091" s="6"/>
      <c r="CH9091" s="6"/>
    </row>
    <row r="9092" ht="15.15" hidden="1" spans="1:86">
      <c r="A9092" s="4">
        <v>44170.6941435185</v>
      </c>
      <c r="B9092" s="5" t="s">
        <v>65</v>
      </c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 t="s">
        <v>21321</v>
      </c>
      <c r="R9092" s="6">
        <v>79214053703</v>
      </c>
      <c r="S9092" s="6" t="s">
        <v>21322</v>
      </c>
      <c r="T9092" s="6" t="s">
        <v>21324</v>
      </c>
      <c r="U9092" s="6" t="s">
        <v>2001</v>
      </c>
      <c r="V9092" s="7">
        <v>201</v>
      </c>
      <c r="W9092" s="8">
        <v>44144</v>
      </c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  <c r="AU9092" s="6"/>
      <c r="AV9092" s="6"/>
      <c r="AW9092" s="6"/>
      <c r="AX9092" s="6"/>
      <c r="AY9092" s="6"/>
      <c r="AZ9092" s="6"/>
      <c r="BA9092" s="6"/>
      <c r="BB9092" s="6"/>
      <c r="BC9092" s="6"/>
      <c r="BD9092" s="6"/>
      <c r="BE9092" s="6"/>
      <c r="BF9092" s="6"/>
      <c r="BG9092" s="6"/>
      <c r="BH9092" s="6"/>
      <c r="BI9092" s="6"/>
      <c r="BJ9092" s="6"/>
      <c r="BK9092" s="6"/>
      <c r="BL9092" s="6"/>
      <c r="BM9092" s="6"/>
      <c r="BN9092" s="6"/>
      <c r="BO9092" s="6"/>
      <c r="BP9092" s="6"/>
      <c r="BQ9092" s="6"/>
      <c r="BR9092" s="6"/>
      <c r="BS9092" s="6"/>
      <c r="BT9092" s="6"/>
      <c r="BU9092" s="6"/>
      <c r="BV9092" s="6"/>
      <c r="BW9092" s="6"/>
      <c r="BX9092" s="6"/>
      <c r="BY9092" s="6"/>
      <c r="BZ9092" s="6"/>
      <c r="CA9092" s="6"/>
      <c r="CB9092" s="6"/>
      <c r="CC9092" s="6"/>
      <c r="CD9092" s="6"/>
      <c r="CE9092" s="6"/>
      <c r="CF9092" s="6"/>
      <c r="CG9092" s="6"/>
      <c r="CH9092" s="6"/>
    </row>
    <row r="9093" ht="15.15" hidden="1" spans="1:86">
      <c r="A9093" s="4">
        <v>44170.7046412037</v>
      </c>
      <c r="B9093" s="6" t="s">
        <v>15</v>
      </c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 t="s">
        <v>16900</v>
      </c>
      <c r="AF9093" s="7">
        <v>89112469118</v>
      </c>
      <c r="AG9093" s="6" t="s">
        <v>17126</v>
      </c>
      <c r="AH9093" s="6" t="s">
        <v>21325</v>
      </c>
      <c r="AI9093" s="6" t="s">
        <v>3305</v>
      </c>
      <c r="AJ9093" s="7">
        <v>128</v>
      </c>
      <c r="AK9093" s="6" t="s">
        <v>26</v>
      </c>
      <c r="AL9093" s="6"/>
      <c r="AM9093" s="6"/>
      <c r="AN9093" s="6"/>
      <c r="AO9093" s="6"/>
      <c r="AP9093" s="6"/>
      <c r="AQ9093" s="6"/>
      <c r="AR9093" s="6"/>
      <c r="AS9093" s="6"/>
      <c r="AT9093" s="6"/>
      <c r="AU9093" s="6"/>
      <c r="AV9093" s="6"/>
      <c r="AW9093" s="6"/>
      <c r="AX9093" s="6"/>
      <c r="AY9093" s="6"/>
      <c r="AZ9093" s="6"/>
      <c r="BA9093" s="6"/>
      <c r="BB9093" s="6"/>
      <c r="BC9093" s="6"/>
      <c r="BD9093" s="6"/>
      <c r="BE9093" s="6"/>
      <c r="BF9093" s="6"/>
      <c r="BG9093" s="6"/>
      <c r="BH9093" s="6"/>
      <c r="BI9093" s="6"/>
      <c r="BJ9093" s="6"/>
      <c r="BK9093" s="6"/>
      <c r="BL9093" s="6"/>
      <c r="BM9093" s="6"/>
      <c r="BN9093" s="6"/>
      <c r="BO9093" s="6"/>
      <c r="BP9093" s="6"/>
      <c r="BQ9093" s="6"/>
      <c r="BR9093" s="6"/>
      <c r="BS9093" s="6"/>
      <c r="BT9093" s="6"/>
      <c r="BU9093" s="6"/>
      <c r="BV9093" s="6"/>
      <c r="BW9093" s="6"/>
      <c r="BX9093" s="6"/>
      <c r="BY9093" s="6"/>
      <c r="BZ9093" s="6"/>
      <c r="CA9093" s="6"/>
      <c r="CB9093" s="6"/>
      <c r="CC9093" s="6"/>
      <c r="CD9093" s="6"/>
      <c r="CE9093" s="6"/>
      <c r="CF9093" s="6"/>
      <c r="CG9093" s="6"/>
      <c r="CH9093" s="6"/>
    </row>
    <row r="9094" ht="15.15" hidden="1" spans="1:86">
      <c r="A9094" s="4">
        <v>44170.709837963</v>
      </c>
      <c r="B9094" s="5" t="s">
        <v>65</v>
      </c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 t="s">
        <v>21321</v>
      </c>
      <c r="R9094" s="6">
        <v>79214053703</v>
      </c>
      <c r="S9094" s="6" t="s">
        <v>21322</v>
      </c>
      <c r="T9094" s="6" t="s">
        <v>21323</v>
      </c>
      <c r="U9094" s="6" t="s">
        <v>2001</v>
      </c>
      <c r="V9094" s="7">
        <v>301</v>
      </c>
      <c r="W9094" s="8">
        <v>44144</v>
      </c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  <c r="AU9094" s="6"/>
      <c r="AV9094" s="6"/>
      <c r="AW9094" s="6"/>
      <c r="AX9094" s="6"/>
      <c r="AY9094" s="6"/>
      <c r="AZ9094" s="6"/>
      <c r="BA9094" s="6"/>
      <c r="BB9094" s="6"/>
      <c r="BC9094" s="6"/>
      <c r="BD9094" s="6"/>
      <c r="BE9094" s="6"/>
      <c r="BF9094" s="6"/>
      <c r="BG9094" s="6"/>
      <c r="BH9094" s="6"/>
      <c r="BI9094" s="6"/>
      <c r="BJ9094" s="6"/>
      <c r="BK9094" s="6"/>
      <c r="BL9094" s="6"/>
      <c r="BM9094" s="6"/>
      <c r="BN9094" s="6"/>
      <c r="BO9094" s="6"/>
      <c r="BP9094" s="6"/>
      <c r="BQ9094" s="6"/>
      <c r="BR9094" s="6"/>
      <c r="BS9094" s="6"/>
      <c r="BT9094" s="6"/>
      <c r="BU9094" s="6"/>
      <c r="BV9094" s="6"/>
      <c r="BW9094" s="6"/>
      <c r="BX9094" s="6"/>
      <c r="BY9094" s="6"/>
      <c r="BZ9094" s="6"/>
      <c r="CA9094" s="6"/>
      <c r="CB9094" s="6"/>
      <c r="CC9094" s="6"/>
      <c r="CD9094" s="6"/>
      <c r="CE9094" s="6"/>
      <c r="CF9094" s="6"/>
      <c r="CG9094" s="6"/>
      <c r="CH9094" s="6"/>
    </row>
    <row r="9095" ht="15.15" hidden="1" spans="1:86">
      <c r="A9095" s="4">
        <v>44170.7106481481</v>
      </c>
      <c r="B9095" s="5" t="s">
        <v>65</v>
      </c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 t="s">
        <v>21321</v>
      </c>
      <c r="R9095" s="6">
        <v>79214053703</v>
      </c>
      <c r="S9095" s="6" t="s">
        <v>21322</v>
      </c>
      <c r="T9095" s="6" t="s">
        <v>21324</v>
      </c>
      <c r="U9095" s="6" t="s">
        <v>2001</v>
      </c>
      <c r="V9095" s="7">
        <v>301</v>
      </c>
      <c r="W9095" s="8">
        <v>44144</v>
      </c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  <c r="AU9095" s="6"/>
      <c r="AV9095" s="6"/>
      <c r="AW9095" s="6"/>
      <c r="AX9095" s="6"/>
      <c r="AY9095" s="6"/>
      <c r="AZ9095" s="6"/>
      <c r="BA9095" s="6"/>
      <c r="BB9095" s="6"/>
      <c r="BC9095" s="6"/>
      <c r="BD9095" s="6"/>
      <c r="BE9095" s="6"/>
      <c r="BF9095" s="6"/>
      <c r="BG9095" s="6"/>
      <c r="BH9095" s="6"/>
      <c r="BI9095" s="6"/>
      <c r="BJ9095" s="6"/>
      <c r="BK9095" s="6"/>
      <c r="BL9095" s="6"/>
      <c r="BM9095" s="6"/>
      <c r="BN9095" s="6"/>
      <c r="BO9095" s="6"/>
      <c r="BP9095" s="6"/>
      <c r="BQ9095" s="6"/>
      <c r="BR9095" s="6"/>
      <c r="BS9095" s="6"/>
      <c r="BT9095" s="6"/>
      <c r="BU9095" s="6"/>
      <c r="BV9095" s="6"/>
      <c r="BW9095" s="6"/>
      <c r="BX9095" s="6"/>
      <c r="BY9095" s="6"/>
      <c r="BZ9095" s="6"/>
      <c r="CA9095" s="6"/>
      <c r="CB9095" s="6"/>
      <c r="CC9095" s="6"/>
      <c r="CD9095" s="6"/>
      <c r="CE9095" s="6"/>
      <c r="CF9095" s="6"/>
      <c r="CG9095" s="6"/>
      <c r="CH9095" s="6"/>
    </row>
    <row r="9096" ht="15.15" hidden="1" spans="1:86">
      <c r="A9096" s="4">
        <v>44170.7119907407</v>
      </c>
      <c r="B9096" s="5" t="s">
        <v>27</v>
      </c>
      <c r="C9096" s="6"/>
      <c r="D9096" s="6"/>
      <c r="E9096" s="6"/>
      <c r="F9096" s="6"/>
      <c r="G9096" s="6"/>
      <c r="H9096" s="6"/>
      <c r="I9096" s="6"/>
      <c r="J9096" s="6" t="s">
        <v>12367</v>
      </c>
      <c r="K9096" s="7">
        <v>9214083512</v>
      </c>
      <c r="L9096" s="6" t="s">
        <v>21326</v>
      </c>
      <c r="M9096" s="6" t="s">
        <v>12369</v>
      </c>
      <c r="N9096" s="6" t="s">
        <v>21327</v>
      </c>
      <c r="O9096" s="7">
        <v>207</v>
      </c>
      <c r="P9096" s="8">
        <v>44170</v>
      </c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  <c r="AU9096" s="6"/>
      <c r="AV9096" s="6"/>
      <c r="AW9096" s="6"/>
      <c r="AX9096" s="6"/>
      <c r="AY9096" s="6"/>
      <c r="AZ9096" s="6"/>
      <c r="BA9096" s="6"/>
      <c r="BB9096" s="6"/>
      <c r="BC9096" s="6"/>
      <c r="BD9096" s="6"/>
      <c r="BE9096" s="6"/>
      <c r="BF9096" s="6"/>
      <c r="BG9096" s="6"/>
      <c r="BH9096" s="6"/>
      <c r="BI9096" s="6"/>
      <c r="BJ9096" s="6"/>
      <c r="BK9096" s="6"/>
      <c r="BL9096" s="6"/>
      <c r="BM9096" s="6"/>
      <c r="BN9096" s="6"/>
      <c r="BO9096" s="6"/>
      <c r="BP9096" s="6"/>
      <c r="BQ9096" s="6"/>
      <c r="BR9096" s="6"/>
      <c r="BS9096" s="6"/>
      <c r="BT9096" s="6"/>
      <c r="BU9096" s="6"/>
      <c r="BV9096" s="6"/>
      <c r="BW9096" s="6"/>
      <c r="BX9096" s="6"/>
      <c r="BY9096" s="6"/>
      <c r="BZ9096" s="6"/>
      <c r="CA9096" s="6"/>
      <c r="CB9096" s="6"/>
      <c r="CC9096" s="6"/>
      <c r="CD9096" s="6"/>
      <c r="CE9096" s="6"/>
      <c r="CF9096" s="6"/>
      <c r="CG9096" s="6"/>
      <c r="CH9096" s="6"/>
    </row>
    <row r="9097" ht="15.15" hidden="1" spans="1:86">
      <c r="A9097" s="4">
        <v>44170.7384837963</v>
      </c>
      <c r="B9097" s="5" t="s">
        <v>27</v>
      </c>
      <c r="C9097" s="6"/>
      <c r="D9097" s="6"/>
      <c r="E9097" s="6"/>
      <c r="F9097" s="6"/>
      <c r="G9097" s="6"/>
      <c r="H9097" s="6"/>
      <c r="I9097" s="6"/>
      <c r="J9097" s="6" t="s">
        <v>235</v>
      </c>
      <c r="K9097" s="6">
        <v>79213832770</v>
      </c>
      <c r="L9097" s="6" t="s">
        <v>237</v>
      </c>
      <c r="M9097" s="6" t="s">
        <v>238</v>
      </c>
      <c r="N9097" s="6" t="s">
        <v>21328</v>
      </c>
      <c r="O9097" s="7">
        <v>206</v>
      </c>
      <c r="P9097" s="8">
        <v>44170</v>
      </c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  <c r="AU9097" s="6"/>
      <c r="AV9097" s="6"/>
      <c r="AW9097" s="6"/>
      <c r="AX9097" s="6"/>
      <c r="AY9097" s="6"/>
      <c r="AZ9097" s="6"/>
      <c r="BA9097" s="6"/>
      <c r="BB9097" s="6"/>
      <c r="BC9097" s="6"/>
      <c r="BD9097" s="6"/>
      <c r="BE9097" s="6"/>
      <c r="BF9097" s="6"/>
      <c r="BG9097" s="6"/>
      <c r="BH9097" s="6"/>
      <c r="BI9097" s="6"/>
      <c r="BJ9097" s="6"/>
      <c r="BK9097" s="6"/>
      <c r="BL9097" s="6"/>
      <c r="BM9097" s="6"/>
      <c r="BN9097" s="6"/>
      <c r="BO9097" s="6"/>
      <c r="BP9097" s="6"/>
      <c r="BQ9097" s="6"/>
      <c r="BR9097" s="6"/>
      <c r="BS9097" s="6"/>
      <c r="BT9097" s="6"/>
      <c r="BU9097" s="6"/>
      <c r="BV9097" s="6"/>
      <c r="BW9097" s="6"/>
      <c r="BX9097" s="6"/>
      <c r="BY9097" s="6"/>
      <c r="BZ9097" s="6"/>
      <c r="CA9097" s="6"/>
      <c r="CB9097" s="6"/>
      <c r="CC9097" s="6"/>
      <c r="CD9097" s="6"/>
      <c r="CE9097" s="6"/>
      <c r="CF9097" s="6"/>
      <c r="CG9097" s="6"/>
      <c r="CH9097" s="6"/>
    </row>
    <row r="9098" ht="15.15" hidden="1" spans="1:86">
      <c r="A9098" s="4">
        <v>44170.8128819444</v>
      </c>
      <c r="B9098" s="5" t="s">
        <v>27</v>
      </c>
      <c r="C9098" s="6"/>
      <c r="D9098" s="6"/>
      <c r="E9098" s="6"/>
      <c r="F9098" s="6"/>
      <c r="G9098" s="6"/>
      <c r="H9098" s="6"/>
      <c r="I9098" s="6"/>
      <c r="J9098" s="6" t="s">
        <v>21329</v>
      </c>
      <c r="K9098" s="7">
        <v>89219382699</v>
      </c>
      <c r="L9098" s="6" t="s">
        <v>21330</v>
      </c>
      <c r="M9098" s="6" t="s">
        <v>21331</v>
      </c>
      <c r="N9098" s="6" t="s">
        <v>21332</v>
      </c>
      <c r="O9098" s="7">
        <v>206</v>
      </c>
      <c r="P9098" s="8">
        <v>44170</v>
      </c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6"/>
      <c r="AX9098" s="6"/>
      <c r="AY9098" s="6"/>
      <c r="AZ9098" s="6"/>
      <c r="BA9098" s="6"/>
      <c r="BB9098" s="6"/>
      <c r="BC9098" s="6"/>
      <c r="BD9098" s="6"/>
      <c r="BE9098" s="6"/>
      <c r="BF9098" s="6"/>
      <c r="BG9098" s="6"/>
      <c r="BH9098" s="6"/>
      <c r="BI9098" s="6"/>
      <c r="BJ9098" s="6"/>
      <c r="BK9098" s="6"/>
      <c r="BL9098" s="6"/>
      <c r="BM9098" s="6"/>
      <c r="BN9098" s="6"/>
      <c r="BO9098" s="6"/>
      <c r="BP9098" s="6"/>
      <c r="BQ9098" s="6"/>
      <c r="BR9098" s="6"/>
      <c r="BS9098" s="6"/>
      <c r="BT9098" s="6"/>
      <c r="BU9098" s="6"/>
      <c r="BV9098" s="6"/>
      <c r="BW9098" s="6"/>
      <c r="BX9098" s="6"/>
      <c r="BY9098" s="6"/>
      <c r="BZ9098" s="6"/>
      <c r="CA9098" s="6"/>
      <c r="CB9098" s="6"/>
      <c r="CC9098" s="6"/>
      <c r="CD9098" s="6"/>
      <c r="CE9098" s="6"/>
      <c r="CF9098" s="6"/>
      <c r="CG9098" s="6"/>
      <c r="CH9098" s="6"/>
    </row>
    <row r="9099" ht="15.15" hidden="1" spans="1:86">
      <c r="A9099" s="4">
        <v>44170.8516435185</v>
      </c>
      <c r="B9099" s="6" t="s">
        <v>15</v>
      </c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 t="s">
        <v>21333</v>
      </c>
      <c r="AF9099" s="6">
        <v>79219608711</v>
      </c>
      <c r="AG9099" s="6" t="s">
        <v>21334</v>
      </c>
      <c r="AH9099" s="6" t="s">
        <v>21335</v>
      </c>
      <c r="AI9099" s="6" t="s">
        <v>3496</v>
      </c>
      <c r="AJ9099" s="7">
        <v>207</v>
      </c>
      <c r="AK9099" s="6" t="s">
        <v>74</v>
      </c>
      <c r="AL9099" s="6"/>
      <c r="AM9099" s="6"/>
      <c r="AN9099" s="6"/>
      <c r="AO9099" s="6"/>
      <c r="AP9099" s="6"/>
      <c r="AQ9099" s="6"/>
      <c r="AR9099" s="6"/>
      <c r="AS9099" s="6"/>
      <c r="AT9099" s="6"/>
      <c r="AU9099" s="6"/>
      <c r="AV9099" s="6"/>
      <c r="AW9099" s="6"/>
      <c r="AX9099" s="6"/>
      <c r="AY9099" s="6"/>
      <c r="AZ9099" s="6"/>
      <c r="BA9099" s="6"/>
      <c r="BB9099" s="6"/>
      <c r="BC9099" s="6"/>
      <c r="BD9099" s="6"/>
      <c r="BE9099" s="6"/>
      <c r="BF9099" s="6"/>
      <c r="BG9099" s="6"/>
      <c r="BH9099" s="6"/>
      <c r="BI9099" s="6"/>
      <c r="BJ9099" s="6"/>
      <c r="BK9099" s="6"/>
      <c r="BL9099" s="6"/>
      <c r="BM9099" s="6"/>
      <c r="BN9099" s="6"/>
      <c r="BO9099" s="6"/>
      <c r="BP9099" s="6"/>
      <c r="BQ9099" s="6"/>
      <c r="BR9099" s="6"/>
      <c r="BS9099" s="6"/>
      <c r="BT9099" s="6"/>
      <c r="BU9099" s="6"/>
      <c r="BV9099" s="6"/>
      <c r="BW9099" s="6"/>
      <c r="BX9099" s="6"/>
      <c r="BY9099" s="6"/>
      <c r="BZ9099" s="6"/>
      <c r="CA9099" s="6"/>
      <c r="CB9099" s="6"/>
      <c r="CC9099" s="6"/>
      <c r="CD9099" s="6"/>
      <c r="CE9099" s="6"/>
      <c r="CF9099" s="6"/>
      <c r="CG9099" s="6"/>
      <c r="CH9099" s="6"/>
    </row>
    <row r="9100" ht="15.15" hidden="1" spans="1:86">
      <c r="A9100" s="4">
        <v>44170.8893981481</v>
      </c>
      <c r="B9100" s="5" t="s">
        <v>27</v>
      </c>
      <c r="C9100" s="6"/>
      <c r="D9100" s="6"/>
      <c r="E9100" s="6"/>
      <c r="F9100" s="6"/>
      <c r="G9100" s="6"/>
      <c r="H9100" s="6"/>
      <c r="I9100" s="6"/>
      <c r="J9100" s="6" t="s">
        <v>13351</v>
      </c>
      <c r="K9100" s="6">
        <v>79215731735</v>
      </c>
      <c r="L9100" s="6" t="s">
        <v>13352</v>
      </c>
      <c r="M9100" s="6" t="s">
        <v>21336</v>
      </c>
      <c r="N9100" s="6" t="s">
        <v>21337</v>
      </c>
      <c r="O9100" s="7">
        <v>207</v>
      </c>
      <c r="P9100" s="8">
        <v>44170</v>
      </c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  <c r="AU9100" s="6"/>
      <c r="AV9100" s="6"/>
      <c r="AW9100" s="6"/>
      <c r="AX9100" s="6"/>
      <c r="AY9100" s="6"/>
      <c r="AZ9100" s="6"/>
      <c r="BA9100" s="6"/>
      <c r="BB9100" s="6"/>
      <c r="BC9100" s="6"/>
      <c r="BD9100" s="6"/>
      <c r="BE9100" s="6"/>
      <c r="BF9100" s="6"/>
      <c r="BG9100" s="6"/>
      <c r="BH9100" s="6"/>
      <c r="BI9100" s="6"/>
      <c r="BJ9100" s="6"/>
      <c r="BK9100" s="6"/>
      <c r="BL9100" s="6"/>
      <c r="BM9100" s="6"/>
      <c r="BN9100" s="6"/>
      <c r="BO9100" s="6"/>
      <c r="BP9100" s="6"/>
      <c r="BQ9100" s="6"/>
      <c r="BR9100" s="6"/>
      <c r="BS9100" s="6"/>
      <c r="BT9100" s="6"/>
      <c r="BU9100" s="6"/>
      <c r="BV9100" s="6"/>
      <c r="BW9100" s="6"/>
      <c r="BX9100" s="6"/>
      <c r="BY9100" s="6"/>
      <c r="BZ9100" s="6"/>
      <c r="CA9100" s="6"/>
      <c r="CB9100" s="6"/>
      <c r="CC9100" s="6"/>
      <c r="CD9100" s="6"/>
      <c r="CE9100" s="6"/>
      <c r="CF9100" s="6"/>
      <c r="CG9100" s="6"/>
      <c r="CH9100" s="6"/>
    </row>
    <row r="9101" ht="15.15" hidden="1" spans="1:86">
      <c r="A9101" s="4">
        <v>44170.9646180556</v>
      </c>
      <c r="B9101" s="5" t="s">
        <v>65</v>
      </c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 t="s">
        <v>21338</v>
      </c>
      <c r="R9101" s="7">
        <v>89214134652</v>
      </c>
      <c r="S9101" s="6" t="s">
        <v>21339</v>
      </c>
      <c r="T9101" s="6" t="s">
        <v>21340</v>
      </c>
      <c r="U9101" s="6" t="s">
        <v>20778</v>
      </c>
      <c r="V9101" s="7">
        <v>302</v>
      </c>
      <c r="W9101" s="8">
        <v>44170</v>
      </c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  <c r="AU9101" s="6"/>
      <c r="AV9101" s="6"/>
      <c r="AW9101" s="6"/>
      <c r="AX9101" s="6"/>
      <c r="AY9101" s="6"/>
      <c r="AZ9101" s="6"/>
      <c r="BA9101" s="6"/>
      <c r="BB9101" s="6"/>
      <c r="BC9101" s="6"/>
      <c r="BD9101" s="6"/>
      <c r="BE9101" s="6"/>
      <c r="BF9101" s="6"/>
      <c r="BG9101" s="6"/>
      <c r="BH9101" s="6"/>
      <c r="BI9101" s="6"/>
      <c r="BJ9101" s="6"/>
      <c r="BK9101" s="6"/>
      <c r="BL9101" s="6"/>
      <c r="BM9101" s="6"/>
      <c r="BN9101" s="6"/>
      <c r="BO9101" s="6"/>
      <c r="BP9101" s="6"/>
      <c r="BQ9101" s="6"/>
      <c r="BR9101" s="6"/>
      <c r="BS9101" s="6"/>
      <c r="BT9101" s="6"/>
      <c r="BU9101" s="6"/>
      <c r="BV9101" s="6"/>
      <c r="BW9101" s="6"/>
      <c r="BX9101" s="6"/>
      <c r="BY9101" s="6"/>
      <c r="BZ9101" s="6"/>
      <c r="CA9101" s="6"/>
      <c r="CB9101" s="6"/>
      <c r="CC9101" s="6"/>
      <c r="CD9101" s="6"/>
      <c r="CE9101" s="6"/>
      <c r="CF9101" s="6"/>
      <c r="CG9101" s="6"/>
      <c r="CH9101" s="6"/>
    </row>
    <row r="9102" ht="15.15" hidden="1" spans="1:86">
      <c r="A9102" s="4">
        <v>44170.9824768519</v>
      </c>
      <c r="B9102" s="6" t="s">
        <v>15</v>
      </c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 t="s">
        <v>21341</v>
      </c>
      <c r="AF9102" s="6">
        <v>79110037111</v>
      </c>
      <c r="AG9102" s="6" t="s">
        <v>21342</v>
      </c>
      <c r="AH9102" s="6" t="s">
        <v>21343</v>
      </c>
      <c r="AI9102" s="6" t="s">
        <v>11709</v>
      </c>
      <c r="AJ9102" s="7">
        <v>136</v>
      </c>
      <c r="AK9102" s="6" t="s">
        <v>74</v>
      </c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6"/>
      <c r="AX9102" s="6"/>
      <c r="AY9102" s="6"/>
      <c r="AZ9102" s="6"/>
      <c r="BA9102" s="6"/>
      <c r="BB9102" s="6"/>
      <c r="BC9102" s="6"/>
      <c r="BD9102" s="6"/>
      <c r="BE9102" s="6"/>
      <c r="BF9102" s="6"/>
      <c r="BG9102" s="6"/>
      <c r="BH9102" s="6"/>
      <c r="BI9102" s="6"/>
      <c r="BJ9102" s="6"/>
      <c r="BK9102" s="6"/>
      <c r="BL9102" s="6"/>
      <c r="BM9102" s="6"/>
      <c r="BN9102" s="6"/>
      <c r="BO9102" s="6"/>
      <c r="BP9102" s="6"/>
      <c r="BQ9102" s="6"/>
      <c r="BR9102" s="6"/>
      <c r="BS9102" s="6"/>
      <c r="BT9102" s="6"/>
      <c r="BU9102" s="6"/>
      <c r="BV9102" s="6"/>
      <c r="BW9102" s="6"/>
      <c r="BX9102" s="6"/>
      <c r="BY9102" s="6"/>
      <c r="BZ9102" s="6"/>
      <c r="CA9102" s="6"/>
      <c r="CB9102" s="6"/>
      <c r="CC9102" s="6"/>
      <c r="CD9102" s="6"/>
      <c r="CE9102" s="6"/>
      <c r="CF9102" s="6"/>
      <c r="CG9102" s="6"/>
      <c r="CH9102" s="6"/>
    </row>
    <row r="9103" ht="15.15" hidden="1" spans="1:86">
      <c r="A9103" s="4">
        <v>44170.984849537</v>
      </c>
      <c r="B9103" s="5" t="s">
        <v>169</v>
      </c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 t="s">
        <v>5714</v>
      </c>
      <c r="Y9103" s="6" t="s">
        <v>5715</v>
      </c>
      <c r="Z9103" s="6" t="s">
        <v>5716</v>
      </c>
      <c r="AA9103" s="6" t="s">
        <v>5717</v>
      </c>
      <c r="AB9103" s="6" t="s">
        <v>5718</v>
      </c>
      <c r="AC9103" s="7">
        <v>102</v>
      </c>
      <c r="AD9103" s="7" t="s">
        <v>4142</v>
      </c>
      <c r="AE9103" s="6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  <c r="AU9103" s="6"/>
      <c r="AV9103" s="6"/>
      <c r="AW9103" s="6"/>
      <c r="AX9103" s="6"/>
      <c r="AY9103" s="6"/>
      <c r="AZ9103" s="6"/>
      <c r="BA9103" s="6"/>
      <c r="BB9103" s="6"/>
      <c r="BC9103" s="6"/>
      <c r="BD9103" s="6"/>
      <c r="BE9103" s="6"/>
      <c r="BF9103" s="6"/>
      <c r="BG9103" s="6"/>
      <c r="BH9103" s="6"/>
      <c r="BI9103" s="6"/>
      <c r="BJ9103" s="6"/>
      <c r="BK9103" s="6"/>
      <c r="BL9103" s="6"/>
      <c r="BM9103" s="6"/>
      <c r="BN9103" s="6"/>
      <c r="BO9103" s="6"/>
      <c r="BP9103" s="6"/>
      <c r="BQ9103" s="6"/>
      <c r="BR9103" s="6"/>
      <c r="BS9103" s="6"/>
      <c r="BT9103" s="6"/>
      <c r="BU9103" s="6"/>
      <c r="BV9103" s="6"/>
      <c r="BW9103" s="6"/>
      <c r="BX9103" s="6"/>
      <c r="BY9103" s="6"/>
      <c r="BZ9103" s="6"/>
      <c r="CA9103" s="6"/>
      <c r="CB9103" s="6"/>
      <c r="CC9103" s="6"/>
      <c r="CD9103" s="6"/>
      <c r="CE9103" s="6"/>
      <c r="CF9103" s="6"/>
      <c r="CG9103" s="6"/>
      <c r="CH9103" s="6"/>
    </row>
    <row r="9104" ht="15.15" hidden="1" spans="1:86">
      <c r="A9104" s="4">
        <v>44170.9870717593</v>
      </c>
      <c r="B9104" s="5" t="s">
        <v>27</v>
      </c>
      <c r="C9104" s="6"/>
      <c r="D9104" s="6"/>
      <c r="E9104" s="6"/>
      <c r="F9104" s="6"/>
      <c r="G9104" s="6"/>
      <c r="H9104" s="6"/>
      <c r="I9104" s="6"/>
      <c r="J9104" s="6" t="s">
        <v>21344</v>
      </c>
      <c r="K9104" s="7">
        <v>89119242408</v>
      </c>
      <c r="L9104" s="6" t="s">
        <v>21345</v>
      </c>
      <c r="M9104" s="6" t="s">
        <v>21346</v>
      </c>
      <c r="N9104" s="6" t="s">
        <v>21347</v>
      </c>
      <c r="O9104" s="6" t="s">
        <v>21348</v>
      </c>
      <c r="P9104" s="8">
        <v>44170</v>
      </c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  <c r="AU9104" s="6"/>
      <c r="AV9104" s="6"/>
      <c r="AW9104" s="6"/>
      <c r="AX9104" s="6"/>
      <c r="AY9104" s="6"/>
      <c r="AZ9104" s="6"/>
      <c r="BA9104" s="6"/>
      <c r="BB9104" s="6"/>
      <c r="BC9104" s="6"/>
      <c r="BD9104" s="6"/>
      <c r="BE9104" s="6"/>
      <c r="BF9104" s="6"/>
      <c r="BG9104" s="6"/>
      <c r="BH9104" s="6"/>
      <c r="BI9104" s="6"/>
      <c r="BJ9104" s="6"/>
      <c r="BK9104" s="6"/>
      <c r="BL9104" s="6"/>
      <c r="BM9104" s="6"/>
      <c r="BN9104" s="6"/>
      <c r="BO9104" s="6"/>
      <c r="BP9104" s="6"/>
      <c r="BQ9104" s="6"/>
      <c r="BR9104" s="6"/>
      <c r="BS9104" s="6"/>
      <c r="BT9104" s="6"/>
      <c r="BU9104" s="6"/>
      <c r="BV9104" s="6"/>
      <c r="BW9104" s="6"/>
      <c r="BX9104" s="6"/>
      <c r="BY9104" s="6"/>
      <c r="BZ9104" s="6"/>
      <c r="CA9104" s="6"/>
      <c r="CB9104" s="6"/>
      <c r="CC9104" s="6"/>
      <c r="CD9104" s="6"/>
      <c r="CE9104" s="6"/>
      <c r="CF9104" s="6"/>
      <c r="CG9104" s="6"/>
      <c r="CH9104" s="6"/>
    </row>
    <row r="9105" ht="15.15" hidden="1" spans="1:86">
      <c r="A9105" s="4">
        <v>44171.5140509259</v>
      </c>
      <c r="B9105" s="5" t="s">
        <v>27</v>
      </c>
      <c r="C9105" s="6"/>
      <c r="D9105" s="6"/>
      <c r="E9105" s="6"/>
      <c r="F9105" s="6"/>
      <c r="G9105" s="6"/>
      <c r="H9105" s="6"/>
      <c r="I9105" s="6"/>
      <c r="J9105" s="6" t="s">
        <v>6364</v>
      </c>
      <c r="K9105" s="6" t="s">
        <v>6365</v>
      </c>
      <c r="L9105" s="6" t="s">
        <v>21349</v>
      </c>
      <c r="M9105" s="6" t="s">
        <v>6367</v>
      </c>
      <c r="N9105" s="6" t="s">
        <v>21302</v>
      </c>
      <c r="O9105" s="7">
        <v>115</v>
      </c>
      <c r="P9105" s="8">
        <v>44171</v>
      </c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/>
      <c r="AJ9105" s="6"/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  <c r="AU9105" s="6"/>
      <c r="AV9105" s="6"/>
      <c r="AW9105" s="6"/>
      <c r="AX9105" s="6"/>
      <c r="AY9105" s="6"/>
      <c r="AZ9105" s="6"/>
      <c r="BA9105" s="6"/>
      <c r="BB9105" s="6"/>
      <c r="BC9105" s="6"/>
      <c r="BD9105" s="6"/>
      <c r="BE9105" s="6"/>
      <c r="BF9105" s="6"/>
      <c r="BG9105" s="6"/>
      <c r="BH9105" s="6"/>
      <c r="BI9105" s="6"/>
      <c r="BJ9105" s="6"/>
      <c r="BK9105" s="6"/>
      <c r="BL9105" s="6"/>
      <c r="BM9105" s="6"/>
      <c r="BN9105" s="6"/>
      <c r="BO9105" s="6"/>
      <c r="BP9105" s="6"/>
      <c r="BQ9105" s="6"/>
      <c r="BR9105" s="6"/>
      <c r="BS9105" s="6"/>
      <c r="BT9105" s="6"/>
      <c r="BU9105" s="6"/>
      <c r="BV9105" s="6"/>
      <c r="BW9105" s="6"/>
      <c r="BX9105" s="6"/>
      <c r="BY9105" s="6"/>
      <c r="BZ9105" s="6"/>
      <c r="CA9105" s="6"/>
      <c r="CB9105" s="6"/>
      <c r="CC9105" s="6"/>
      <c r="CD9105" s="6"/>
      <c r="CE9105" s="6"/>
      <c r="CF9105" s="6"/>
      <c r="CG9105" s="6"/>
      <c r="CH9105" s="6"/>
    </row>
    <row r="9106" ht="15.15" hidden="1" spans="1:86">
      <c r="A9106" s="4">
        <v>44171.528587963</v>
      </c>
      <c r="B9106" s="6" t="s">
        <v>80</v>
      </c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6"/>
      <c r="AX9106" s="6"/>
      <c r="AY9106" s="6"/>
      <c r="AZ9106" s="6"/>
      <c r="BA9106" s="6"/>
      <c r="BB9106" s="6"/>
      <c r="BC9106" s="6"/>
      <c r="BD9106" s="6"/>
      <c r="BE9106" s="6"/>
      <c r="BF9106" s="6"/>
      <c r="BG9106" s="6" t="s">
        <v>15529</v>
      </c>
      <c r="BH9106" s="6">
        <v>79870355718</v>
      </c>
      <c r="BI9106" s="6" t="s">
        <v>15530</v>
      </c>
      <c r="BJ9106" s="6" t="s">
        <v>21350</v>
      </c>
      <c r="BK9106" s="6" t="s">
        <v>15532</v>
      </c>
      <c r="BL9106" s="6" t="s">
        <v>3022</v>
      </c>
      <c r="BM9106" s="7">
        <v>134</v>
      </c>
      <c r="BN9106" s="5" t="s">
        <v>21351</v>
      </c>
      <c r="BO9106" s="6"/>
      <c r="BP9106" s="6"/>
      <c r="BQ9106" s="6"/>
      <c r="BR9106" s="6"/>
      <c r="BS9106" s="6"/>
      <c r="BT9106" s="6"/>
      <c r="BU9106" s="6"/>
      <c r="BV9106" s="6"/>
      <c r="BW9106" s="6"/>
      <c r="BX9106" s="6"/>
      <c r="BY9106" s="6"/>
      <c r="BZ9106" s="6"/>
      <c r="CA9106" s="6"/>
      <c r="CB9106" s="6"/>
      <c r="CC9106" s="6"/>
      <c r="CD9106" s="6"/>
      <c r="CE9106" s="6"/>
      <c r="CF9106" s="6"/>
      <c r="CG9106" s="6"/>
      <c r="CH9106" s="6"/>
    </row>
    <row r="9107" ht="15.15" hidden="1" spans="1:86">
      <c r="A9107" s="4">
        <v>44171.5997337963</v>
      </c>
      <c r="B9107" s="6" t="s">
        <v>80</v>
      </c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  <c r="AU9107" s="6"/>
      <c r="AV9107" s="6"/>
      <c r="AW9107" s="6"/>
      <c r="AX9107" s="6"/>
      <c r="AY9107" s="6"/>
      <c r="AZ9107" s="6"/>
      <c r="BA9107" s="6"/>
      <c r="BB9107" s="6"/>
      <c r="BC9107" s="6"/>
      <c r="BD9107" s="6"/>
      <c r="BE9107" s="6"/>
      <c r="BF9107" s="6"/>
      <c r="BG9107" s="6" t="s">
        <v>12568</v>
      </c>
      <c r="BH9107" s="6">
        <v>79215935988</v>
      </c>
      <c r="BI9107" s="6" t="s">
        <v>12569</v>
      </c>
      <c r="BJ9107" s="6" t="s">
        <v>21352</v>
      </c>
      <c r="BK9107" s="6" t="s">
        <v>12571</v>
      </c>
      <c r="BL9107" s="6" t="s">
        <v>21353</v>
      </c>
      <c r="BM9107" s="7">
        <v>218</v>
      </c>
      <c r="BN9107" s="6" t="s">
        <v>26</v>
      </c>
      <c r="BO9107" s="6"/>
      <c r="BP9107" s="6"/>
      <c r="BQ9107" s="6"/>
      <c r="BR9107" s="6"/>
      <c r="BS9107" s="6"/>
      <c r="BT9107" s="6"/>
      <c r="BU9107" s="6"/>
      <c r="BV9107" s="6"/>
      <c r="BW9107" s="6"/>
      <c r="BX9107" s="6"/>
      <c r="BY9107" s="6"/>
      <c r="BZ9107" s="6"/>
      <c r="CA9107" s="6"/>
      <c r="CB9107" s="6"/>
      <c r="CC9107" s="6"/>
      <c r="CD9107" s="6"/>
      <c r="CE9107" s="6"/>
      <c r="CF9107" s="6"/>
      <c r="CG9107" s="6"/>
      <c r="CH9107" s="6"/>
    </row>
    <row r="9108" ht="15.15" hidden="1" spans="1:86">
      <c r="A9108" s="4">
        <v>44171.7186458333</v>
      </c>
      <c r="B9108" s="6" t="s">
        <v>15</v>
      </c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 t="s">
        <v>21354</v>
      </c>
      <c r="AF9108" s="7">
        <v>89052066417</v>
      </c>
      <c r="AG9108" s="6" t="s">
        <v>21355</v>
      </c>
      <c r="AH9108" s="6" t="s">
        <v>21356</v>
      </c>
      <c r="AI9108" s="6" t="s">
        <v>2154</v>
      </c>
      <c r="AJ9108" s="7">
        <v>801</v>
      </c>
      <c r="AK9108" s="6" t="s">
        <v>20</v>
      </c>
      <c r="AL9108" s="6"/>
      <c r="AM9108" s="6"/>
      <c r="AN9108" s="6"/>
      <c r="AO9108" s="6"/>
      <c r="AP9108" s="6"/>
      <c r="AQ9108" s="6"/>
      <c r="AR9108" s="6"/>
      <c r="AS9108" s="6"/>
      <c r="AT9108" s="6"/>
      <c r="AU9108" s="6"/>
      <c r="AV9108" s="6"/>
      <c r="AW9108" s="6"/>
      <c r="AX9108" s="6"/>
      <c r="AY9108" s="6"/>
      <c r="AZ9108" s="6"/>
      <c r="BA9108" s="6"/>
      <c r="BB9108" s="6"/>
      <c r="BC9108" s="6"/>
      <c r="BD9108" s="6"/>
      <c r="BE9108" s="6"/>
      <c r="BF9108" s="6"/>
      <c r="BG9108" s="6"/>
      <c r="BH9108" s="6"/>
      <c r="BI9108" s="6"/>
      <c r="BJ9108" s="6"/>
      <c r="BK9108" s="6"/>
      <c r="BL9108" s="6"/>
      <c r="BM9108" s="6"/>
      <c r="BN9108" s="6"/>
      <c r="BO9108" s="6"/>
      <c r="BP9108" s="6"/>
      <c r="BQ9108" s="6"/>
      <c r="BR9108" s="6"/>
      <c r="BS9108" s="6"/>
      <c r="BT9108" s="6"/>
      <c r="BU9108" s="6"/>
      <c r="BV9108" s="6"/>
      <c r="BW9108" s="6"/>
      <c r="BX9108" s="6"/>
      <c r="BY9108" s="6"/>
      <c r="BZ9108" s="6"/>
      <c r="CA9108" s="6"/>
      <c r="CB9108" s="6"/>
      <c r="CC9108" s="6"/>
      <c r="CD9108" s="6"/>
      <c r="CE9108" s="6"/>
      <c r="CF9108" s="6"/>
      <c r="CG9108" s="6"/>
      <c r="CH9108" s="6"/>
    </row>
    <row r="9109" ht="15.15" hidden="1" spans="1:86">
      <c r="A9109" s="4">
        <v>44171.7555671296</v>
      </c>
      <c r="B9109" s="5" t="s">
        <v>27</v>
      </c>
      <c r="C9109" s="6"/>
      <c r="D9109" s="6"/>
      <c r="E9109" s="6"/>
      <c r="F9109" s="6"/>
      <c r="G9109" s="6"/>
      <c r="H9109" s="6"/>
      <c r="I9109" s="6"/>
      <c r="J9109" s="6" t="s">
        <v>10396</v>
      </c>
      <c r="K9109" s="6">
        <v>79681867379</v>
      </c>
      <c r="L9109" s="6" t="s">
        <v>21357</v>
      </c>
      <c r="M9109" s="6" t="s">
        <v>14688</v>
      </c>
      <c r="N9109" s="6" t="s">
        <v>21268</v>
      </c>
      <c r="O9109" s="7">
        <v>207</v>
      </c>
      <c r="P9109" s="8">
        <v>44171</v>
      </c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  <c r="AJ9109" s="6"/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  <c r="AU9109" s="6"/>
      <c r="AV9109" s="6"/>
      <c r="AW9109" s="6"/>
      <c r="AX9109" s="6"/>
      <c r="AY9109" s="6"/>
      <c r="AZ9109" s="6"/>
      <c r="BA9109" s="6"/>
      <c r="BB9109" s="6"/>
      <c r="BC9109" s="6"/>
      <c r="BD9109" s="6"/>
      <c r="BE9109" s="6"/>
      <c r="BF9109" s="6"/>
      <c r="BG9109" s="6"/>
      <c r="BH9109" s="6"/>
      <c r="BI9109" s="6"/>
      <c r="BJ9109" s="6"/>
      <c r="BK9109" s="6"/>
      <c r="BL9109" s="6"/>
      <c r="BM9109" s="6"/>
      <c r="BN9109" s="6"/>
      <c r="BO9109" s="6"/>
      <c r="BP9109" s="6"/>
      <c r="BQ9109" s="6"/>
      <c r="BR9109" s="6"/>
      <c r="BS9109" s="6"/>
      <c r="BT9109" s="6"/>
      <c r="BU9109" s="6"/>
      <c r="BV9109" s="6"/>
      <c r="BW9109" s="6"/>
      <c r="BX9109" s="6"/>
      <c r="BY9109" s="6"/>
      <c r="BZ9109" s="6"/>
      <c r="CA9109" s="6"/>
      <c r="CB9109" s="6"/>
      <c r="CC9109" s="6"/>
      <c r="CD9109" s="6"/>
      <c r="CE9109" s="6"/>
      <c r="CF9109" s="6"/>
      <c r="CG9109" s="6"/>
      <c r="CH9109" s="6"/>
    </row>
    <row r="9110" ht="15.15" hidden="1" spans="1:86">
      <c r="A9110" s="4">
        <v>44171.8547685185</v>
      </c>
      <c r="B9110" s="6" t="s">
        <v>15</v>
      </c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 t="s">
        <v>21358</v>
      </c>
      <c r="AF9110" s="6">
        <v>79500035620</v>
      </c>
      <c r="AG9110" s="6" t="s">
        <v>21359</v>
      </c>
      <c r="AH9110" s="6" t="s">
        <v>21360</v>
      </c>
      <c r="AI9110" s="6" t="s">
        <v>2839</v>
      </c>
      <c r="AJ9110" s="7">
        <v>901</v>
      </c>
      <c r="AK9110" s="6" t="s">
        <v>26</v>
      </c>
      <c r="AL9110" s="6"/>
      <c r="AM9110" s="6"/>
      <c r="AN9110" s="6"/>
      <c r="AO9110" s="6"/>
      <c r="AP9110" s="6"/>
      <c r="AQ9110" s="6"/>
      <c r="AR9110" s="6"/>
      <c r="AS9110" s="6"/>
      <c r="AT9110" s="6"/>
      <c r="AU9110" s="6"/>
      <c r="AV9110" s="6"/>
      <c r="AW9110" s="6"/>
      <c r="AX9110" s="6"/>
      <c r="AY9110" s="6"/>
      <c r="AZ9110" s="6"/>
      <c r="BA9110" s="6"/>
      <c r="BB9110" s="6"/>
      <c r="BC9110" s="6"/>
      <c r="BD9110" s="6"/>
      <c r="BE9110" s="6"/>
      <c r="BF9110" s="6"/>
      <c r="BG9110" s="6"/>
      <c r="BH9110" s="6"/>
      <c r="BI9110" s="6"/>
      <c r="BJ9110" s="6"/>
      <c r="BK9110" s="6"/>
      <c r="BL9110" s="6"/>
      <c r="BM9110" s="6"/>
      <c r="BN9110" s="6"/>
      <c r="BO9110" s="6"/>
      <c r="BP9110" s="6"/>
      <c r="BQ9110" s="6"/>
      <c r="BR9110" s="6"/>
      <c r="BS9110" s="6"/>
      <c r="BT9110" s="6"/>
      <c r="BU9110" s="6"/>
      <c r="BV9110" s="6"/>
      <c r="BW9110" s="6"/>
      <c r="BX9110" s="6"/>
      <c r="BY9110" s="6"/>
      <c r="BZ9110" s="6"/>
      <c r="CA9110" s="6"/>
      <c r="CB9110" s="6"/>
      <c r="CC9110" s="6"/>
      <c r="CD9110" s="6"/>
      <c r="CE9110" s="6"/>
      <c r="CF9110" s="6"/>
      <c r="CG9110" s="6"/>
      <c r="CH9110" s="6"/>
    </row>
    <row r="9111" ht="15.15" hidden="1" spans="1:86">
      <c r="A9111" s="4">
        <v>44171.8614236111</v>
      </c>
      <c r="B9111" s="5" t="s">
        <v>27</v>
      </c>
      <c r="C9111" s="6"/>
      <c r="D9111" s="6"/>
      <c r="E9111" s="6"/>
      <c r="F9111" s="6"/>
      <c r="G9111" s="6"/>
      <c r="H9111" s="6"/>
      <c r="I9111" s="6"/>
      <c r="J9111" s="6" t="s">
        <v>6210</v>
      </c>
      <c r="K9111" s="7">
        <v>89516614910</v>
      </c>
      <c r="L9111" s="6" t="s">
        <v>6211</v>
      </c>
      <c r="M9111" s="6" t="s">
        <v>21361</v>
      </c>
      <c r="N9111" s="6" t="s">
        <v>21362</v>
      </c>
      <c r="O9111" s="7">
        <v>115</v>
      </c>
      <c r="P9111" s="8">
        <v>44169</v>
      </c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  <c r="AU9111" s="6"/>
      <c r="AV9111" s="6"/>
      <c r="AW9111" s="6"/>
      <c r="AX9111" s="6"/>
      <c r="AY9111" s="6"/>
      <c r="AZ9111" s="6"/>
      <c r="BA9111" s="6"/>
      <c r="BB9111" s="6"/>
      <c r="BC9111" s="6"/>
      <c r="BD9111" s="6"/>
      <c r="BE9111" s="6"/>
      <c r="BF9111" s="6"/>
      <c r="BG9111" s="6"/>
      <c r="BH9111" s="6"/>
      <c r="BI9111" s="6"/>
      <c r="BJ9111" s="6"/>
      <c r="BK9111" s="6"/>
      <c r="BL9111" s="6"/>
      <c r="BM9111" s="6"/>
      <c r="BN9111" s="6"/>
      <c r="BO9111" s="6"/>
      <c r="BP9111" s="6"/>
      <c r="BQ9111" s="6"/>
      <c r="BR9111" s="6"/>
      <c r="BS9111" s="6"/>
      <c r="BT9111" s="6"/>
      <c r="BU9111" s="6"/>
      <c r="BV9111" s="6"/>
      <c r="BW9111" s="6"/>
      <c r="BX9111" s="6"/>
      <c r="BY9111" s="6"/>
      <c r="BZ9111" s="6"/>
      <c r="CA9111" s="6"/>
      <c r="CB9111" s="6"/>
      <c r="CC9111" s="6"/>
      <c r="CD9111" s="6"/>
      <c r="CE9111" s="6"/>
      <c r="CF9111" s="6"/>
      <c r="CG9111" s="6"/>
      <c r="CH9111" s="6"/>
    </row>
    <row r="9112" ht="15.15" hidden="1" spans="1:86">
      <c r="A9112" s="4">
        <v>44171.9097800926</v>
      </c>
      <c r="B9112" s="5" t="s">
        <v>65</v>
      </c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 t="s">
        <v>11876</v>
      </c>
      <c r="R9112" s="7">
        <v>89219653991</v>
      </c>
      <c r="S9112" s="6" t="s">
        <v>11877</v>
      </c>
      <c r="T9112" s="6" t="s">
        <v>11878</v>
      </c>
      <c r="U9112" s="6" t="s">
        <v>11879</v>
      </c>
      <c r="V9112" s="7">
        <v>108</v>
      </c>
      <c r="W9112" s="8">
        <v>44145</v>
      </c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6"/>
      <c r="AX9112" s="6"/>
      <c r="AY9112" s="6"/>
      <c r="AZ9112" s="6"/>
      <c r="BA9112" s="6"/>
      <c r="BB9112" s="6"/>
      <c r="BC9112" s="6"/>
      <c r="BD9112" s="6"/>
      <c r="BE9112" s="6"/>
      <c r="BF9112" s="6"/>
      <c r="BG9112" s="6"/>
      <c r="BH9112" s="6"/>
      <c r="BI9112" s="6"/>
      <c r="BJ9112" s="6"/>
      <c r="BK9112" s="6"/>
      <c r="BL9112" s="6"/>
      <c r="BM9112" s="6"/>
      <c r="BN9112" s="6"/>
      <c r="BO9112" s="6"/>
      <c r="BP9112" s="6"/>
      <c r="BQ9112" s="6"/>
      <c r="BR9112" s="6"/>
      <c r="BS9112" s="6"/>
      <c r="BT9112" s="6"/>
      <c r="BU9112" s="6"/>
      <c r="BV9112" s="6"/>
      <c r="BW9112" s="6"/>
      <c r="BX9112" s="6"/>
      <c r="BY9112" s="6"/>
      <c r="BZ9112" s="6"/>
      <c r="CA9112" s="6"/>
      <c r="CB9112" s="6"/>
      <c r="CC9112" s="6"/>
      <c r="CD9112" s="6"/>
      <c r="CE9112" s="6"/>
      <c r="CF9112" s="6"/>
      <c r="CG9112" s="6"/>
      <c r="CH9112" s="6"/>
    </row>
    <row r="9113" ht="15.15" hidden="1" spans="1:86">
      <c r="A9113" s="4">
        <v>44172.4460069444</v>
      </c>
      <c r="B9113" s="5" t="s">
        <v>27</v>
      </c>
      <c r="C9113" s="6"/>
      <c r="D9113" s="6"/>
      <c r="E9113" s="6"/>
      <c r="F9113" s="6"/>
      <c r="G9113" s="6"/>
      <c r="H9113" s="6"/>
      <c r="I9113" s="6"/>
      <c r="J9113" s="6" t="s">
        <v>1938</v>
      </c>
      <c r="K9113" s="7">
        <v>89996486510</v>
      </c>
      <c r="L9113" s="6" t="s">
        <v>21363</v>
      </c>
      <c r="M9113" s="6" t="s">
        <v>14293</v>
      </c>
      <c r="N9113" s="6" t="s">
        <v>51</v>
      </c>
      <c r="O9113" s="7">
        <v>109</v>
      </c>
      <c r="P9113" s="7" t="s">
        <v>3376</v>
      </c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  <c r="AU9113" s="6"/>
      <c r="AV9113" s="6"/>
      <c r="AW9113" s="6"/>
      <c r="AX9113" s="6"/>
      <c r="AY9113" s="6"/>
      <c r="AZ9113" s="6"/>
      <c r="BA9113" s="6"/>
      <c r="BB9113" s="6"/>
      <c r="BC9113" s="6"/>
      <c r="BD9113" s="6"/>
      <c r="BE9113" s="6"/>
      <c r="BF9113" s="6"/>
      <c r="BG9113" s="6"/>
      <c r="BH9113" s="6"/>
      <c r="BI9113" s="6"/>
      <c r="BJ9113" s="6"/>
      <c r="BK9113" s="6"/>
      <c r="BL9113" s="6"/>
      <c r="BM9113" s="6"/>
      <c r="BN9113" s="6"/>
      <c r="BO9113" s="6"/>
      <c r="BP9113" s="6"/>
      <c r="BQ9113" s="6"/>
      <c r="BR9113" s="6"/>
      <c r="BS9113" s="6"/>
      <c r="BT9113" s="6"/>
      <c r="BU9113" s="6"/>
      <c r="BV9113" s="6"/>
      <c r="BW9113" s="6"/>
      <c r="BX9113" s="6"/>
      <c r="BY9113" s="6"/>
      <c r="BZ9113" s="6"/>
      <c r="CA9113" s="6"/>
      <c r="CB9113" s="6"/>
      <c r="CC9113" s="6"/>
      <c r="CD9113" s="6"/>
      <c r="CE9113" s="6"/>
      <c r="CF9113" s="6"/>
      <c r="CG9113" s="6"/>
      <c r="CH9113" s="6"/>
    </row>
    <row r="9114" ht="15.15" hidden="1" spans="1:86">
      <c r="A9114" s="4">
        <v>44172.4814699074</v>
      </c>
      <c r="B9114" s="6" t="s">
        <v>80</v>
      </c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  <c r="AU9114" s="6"/>
      <c r="AV9114" s="6"/>
      <c r="AW9114" s="6"/>
      <c r="AX9114" s="6"/>
      <c r="AY9114" s="6"/>
      <c r="AZ9114" s="6"/>
      <c r="BA9114" s="6"/>
      <c r="BB9114" s="6"/>
      <c r="BC9114" s="6"/>
      <c r="BD9114" s="6"/>
      <c r="BE9114" s="6"/>
      <c r="BF9114" s="6"/>
      <c r="BG9114" s="6" t="s">
        <v>17688</v>
      </c>
      <c r="BH9114" s="6">
        <v>79052088825</v>
      </c>
      <c r="BI9114" s="6" t="s">
        <v>17689</v>
      </c>
      <c r="BJ9114" s="6" t="s">
        <v>21364</v>
      </c>
      <c r="BK9114" s="6" t="s">
        <v>12637</v>
      </c>
      <c r="BL9114" s="6" t="s">
        <v>1137</v>
      </c>
      <c r="BM9114" s="7">
        <v>122</v>
      </c>
      <c r="BN9114" s="6" t="s">
        <v>20</v>
      </c>
      <c r="BO9114" s="6"/>
      <c r="BP9114" s="6"/>
      <c r="BQ9114" s="6"/>
      <c r="BR9114" s="6"/>
      <c r="BS9114" s="6"/>
      <c r="BT9114" s="6"/>
      <c r="BU9114" s="6"/>
      <c r="BV9114" s="6"/>
      <c r="BW9114" s="6"/>
      <c r="BX9114" s="6"/>
      <c r="BY9114" s="6"/>
      <c r="BZ9114" s="6"/>
      <c r="CA9114" s="6"/>
      <c r="CB9114" s="6"/>
      <c r="CC9114" s="6"/>
      <c r="CD9114" s="6"/>
      <c r="CE9114" s="6"/>
      <c r="CF9114" s="6"/>
      <c r="CG9114" s="6"/>
      <c r="CH9114" s="6"/>
    </row>
    <row r="9115" ht="15.15" hidden="1" spans="1:86">
      <c r="A9115" s="4">
        <v>44172.5336458333</v>
      </c>
      <c r="B9115" s="5" t="s">
        <v>27</v>
      </c>
      <c r="C9115" s="6"/>
      <c r="D9115" s="6"/>
      <c r="E9115" s="6"/>
      <c r="F9115" s="6"/>
      <c r="G9115" s="6"/>
      <c r="H9115" s="6"/>
      <c r="I9115" s="6"/>
      <c r="J9115" s="6" t="s">
        <v>15976</v>
      </c>
      <c r="K9115" s="6">
        <v>79910201171</v>
      </c>
      <c r="L9115" s="6" t="s">
        <v>18158</v>
      </c>
      <c r="M9115" s="6" t="s">
        <v>21365</v>
      </c>
      <c r="N9115" s="6" t="s">
        <v>21366</v>
      </c>
      <c r="O9115" s="7">
        <v>208</v>
      </c>
      <c r="P9115" s="8">
        <v>44172</v>
      </c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  <c r="AJ9115" s="6"/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  <c r="AU9115" s="6"/>
      <c r="AV9115" s="6"/>
      <c r="AW9115" s="6"/>
      <c r="AX9115" s="6"/>
      <c r="AY9115" s="6"/>
      <c r="AZ9115" s="6"/>
      <c r="BA9115" s="6"/>
      <c r="BB9115" s="6"/>
      <c r="BC9115" s="6"/>
      <c r="BD9115" s="6"/>
      <c r="BE9115" s="6"/>
      <c r="BF9115" s="6"/>
      <c r="BG9115" s="6"/>
      <c r="BH9115" s="6"/>
      <c r="BI9115" s="6"/>
      <c r="BJ9115" s="6"/>
      <c r="BK9115" s="6"/>
      <c r="BL9115" s="6"/>
      <c r="BM9115" s="6"/>
      <c r="BN9115" s="6"/>
      <c r="BO9115" s="6"/>
      <c r="BP9115" s="6"/>
      <c r="BQ9115" s="6"/>
      <c r="BR9115" s="6"/>
      <c r="BS9115" s="6"/>
      <c r="BT9115" s="6"/>
      <c r="BU9115" s="6"/>
      <c r="BV9115" s="6"/>
      <c r="BW9115" s="6"/>
      <c r="BX9115" s="6"/>
      <c r="BY9115" s="6"/>
      <c r="BZ9115" s="6"/>
      <c r="CA9115" s="6"/>
      <c r="CB9115" s="6"/>
      <c r="CC9115" s="6"/>
      <c r="CD9115" s="6"/>
      <c r="CE9115" s="6"/>
      <c r="CF9115" s="6"/>
      <c r="CG9115" s="6"/>
      <c r="CH9115" s="6"/>
    </row>
    <row r="9116" ht="15.15" hidden="1" spans="1:86">
      <c r="A9116" s="4">
        <v>44172.6071180556</v>
      </c>
      <c r="B9116" s="5" t="s">
        <v>27</v>
      </c>
      <c r="C9116" s="6"/>
      <c r="D9116" s="6"/>
      <c r="E9116" s="6"/>
      <c r="F9116" s="6"/>
      <c r="G9116" s="6"/>
      <c r="H9116" s="6"/>
      <c r="I9116" s="6"/>
      <c r="J9116" s="6" t="s">
        <v>4965</v>
      </c>
      <c r="K9116" s="7">
        <v>89818398900</v>
      </c>
      <c r="L9116" s="6" t="s">
        <v>21367</v>
      </c>
      <c r="M9116" s="6" t="s">
        <v>4967</v>
      </c>
      <c r="N9116" s="6" t="s">
        <v>21368</v>
      </c>
      <c r="O9116" s="7">
        <v>109</v>
      </c>
      <c r="P9116" s="8">
        <v>44172</v>
      </c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  <c r="AU9116" s="6"/>
      <c r="AV9116" s="6"/>
      <c r="AW9116" s="6"/>
      <c r="AX9116" s="6"/>
      <c r="AY9116" s="6"/>
      <c r="AZ9116" s="6"/>
      <c r="BA9116" s="6"/>
      <c r="BB9116" s="6"/>
      <c r="BC9116" s="6"/>
      <c r="BD9116" s="6"/>
      <c r="BE9116" s="6"/>
      <c r="BF9116" s="6"/>
      <c r="BG9116" s="6"/>
      <c r="BH9116" s="6"/>
      <c r="BI9116" s="6"/>
      <c r="BJ9116" s="6"/>
      <c r="BK9116" s="6"/>
      <c r="BL9116" s="6"/>
      <c r="BM9116" s="6"/>
      <c r="BN9116" s="6"/>
      <c r="BO9116" s="6"/>
      <c r="BP9116" s="6"/>
      <c r="BQ9116" s="6"/>
      <c r="BR9116" s="6"/>
      <c r="BS9116" s="6"/>
      <c r="BT9116" s="6"/>
      <c r="BU9116" s="6"/>
      <c r="BV9116" s="6"/>
      <c r="BW9116" s="6"/>
      <c r="BX9116" s="6"/>
      <c r="BY9116" s="6"/>
      <c r="BZ9116" s="6"/>
      <c r="CA9116" s="6"/>
      <c r="CB9116" s="6"/>
      <c r="CC9116" s="6"/>
      <c r="CD9116" s="6"/>
      <c r="CE9116" s="6"/>
      <c r="CF9116" s="6"/>
      <c r="CG9116" s="6"/>
      <c r="CH9116" s="6"/>
    </row>
    <row r="9117" ht="15.15" hidden="1" spans="1:86">
      <c r="A9117" s="4">
        <v>44172.72375</v>
      </c>
      <c r="B9117" s="6" t="s">
        <v>80</v>
      </c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  <c r="AU9117" s="6"/>
      <c r="AV9117" s="6"/>
      <c r="AW9117" s="6"/>
      <c r="AX9117" s="6"/>
      <c r="AY9117" s="6"/>
      <c r="AZ9117" s="6"/>
      <c r="BA9117" s="6"/>
      <c r="BB9117" s="6"/>
      <c r="BC9117" s="6"/>
      <c r="BD9117" s="6"/>
      <c r="BE9117" s="6"/>
      <c r="BF9117" s="6"/>
      <c r="BG9117" s="6" t="s">
        <v>21369</v>
      </c>
      <c r="BH9117" s="6">
        <v>79219438109</v>
      </c>
      <c r="BI9117" s="6" t="s">
        <v>21370</v>
      </c>
      <c r="BJ9117" s="6" t="s">
        <v>21371</v>
      </c>
      <c r="BK9117" s="6" t="s">
        <v>21372</v>
      </c>
      <c r="BL9117" s="6" t="s">
        <v>21373</v>
      </c>
      <c r="BM9117" s="6" t="s">
        <v>21374</v>
      </c>
      <c r="BN9117" s="6" t="s">
        <v>20</v>
      </c>
      <c r="BO9117" s="6"/>
      <c r="BP9117" s="6"/>
      <c r="BQ9117" s="6"/>
      <c r="BR9117" s="6"/>
      <c r="BS9117" s="6"/>
      <c r="BT9117" s="6"/>
      <c r="BU9117" s="6"/>
      <c r="BV9117" s="6"/>
      <c r="BW9117" s="6"/>
      <c r="BX9117" s="6"/>
      <c r="BY9117" s="6"/>
      <c r="BZ9117" s="6"/>
      <c r="CA9117" s="6"/>
      <c r="CB9117" s="6"/>
      <c r="CC9117" s="6"/>
      <c r="CD9117" s="6"/>
      <c r="CE9117" s="6"/>
      <c r="CF9117" s="6"/>
      <c r="CG9117" s="6"/>
      <c r="CH9117" s="6"/>
    </row>
    <row r="9118" ht="15.15" hidden="1" spans="1:86">
      <c r="A9118" s="4">
        <v>44172.7412731481</v>
      </c>
      <c r="B9118" s="6" t="s">
        <v>15</v>
      </c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 t="s">
        <v>21375</v>
      </c>
      <c r="AF9118" s="6">
        <v>79117199757</v>
      </c>
      <c r="AG9118" s="6" t="s">
        <v>21376</v>
      </c>
      <c r="AH9118" s="6" t="s">
        <v>21377</v>
      </c>
      <c r="AI9118" s="6" t="s">
        <v>3629</v>
      </c>
      <c r="AJ9118" s="6" t="s">
        <v>21378</v>
      </c>
      <c r="AK9118" s="5" t="s">
        <v>8</v>
      </c>
      <c r="AL9118" s="6"/>
      <c r="AM9118" s="6"/>
      <c r="AN9118" s="6"/>
      <c r="AO9118" s="6"/>
      <c r="AP9118" s="6"/>
      <c r="AQ9118" s="6"/>
      <c r="AR9118" s="6"/>
      <c r="AS9118" s="6"/>
      <c r="AT9118" s="6"/>
      <c r="AU9118" s="6"/>
      <c r="AV9118" s="6"/>
      <c r="AW9118" s="6"/>
      <c r="AX9118" s="6"/>
      <c r="AY9118" s="6"/>
      <c r="AZ9118" s="6"/>
      <c r="BA9118" s="6"/>
      <c r="BB9118" s="6"/>
      <c r="BC9118" s="6"/>
      <c r="BD9118" s="6"/>
      <c r="BE9118" s="6"/>
      <c r="BF9118" s="6"/>
      <c r="BG9118" s="6"/>
      <c r="BH9118" s="6"/>
      <c r="BI9118" s="6"/>
      <c r="BJ9118" s="6"/>
      <c r="BK9118" s="6"/>
      <c r="BL9118" s="6"/>
      <c r="BM9118" s="6"/>
      <c r="BN9118" s="6"/>
      <c r="BO9118" s="6"/>
      <c r="BP9118" s="6"/>
      <c r="BQ9118" s="6"/>
      <c r="BR9118" s="6"/>
      <c r="BS9118" s="6"/>
      <c r="BT9118" s="6"/>
      <c r="BU9118" s="6"/>
      <c r="BV9118" s="6"/>
      <c r="BW9118" s="6"/>
      <c r="BX9118" s="6"/>
      <c r="BY9118" s="6"/>
      <c r="BZ9118" s="6"/>
      <c r="CA9118" s="6"/>
      <c r="CB9118" s="6"/>
      <c r="CC9118" s="6"/>
      <c r="CD9118" s="6"/>
      <c r="CE9118" s="6"/>
      <c r="CF9118" s="6"/>
      <c r="CG9118" s="6"/>
      <c r="CH9118" s="6"/>
    </row>
    <row r="9119" ht="15.15" hidden="1" spans="1:86">
      <c r="A9119" s="4">
        <v>44172.8703819444</v>
      </c>
      <c r="B9119" s="6" t="s">
        <v>15</v>
      </c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 t="s">
        <v>19133</v>
      </c>
      <c r="AF9119" s="6" t="s">
        <v>21379</v>
      </c>
      <c r="AG9119" s="6" t="s">
        <v>19134</v>
      </c>
      <c r="AH9119" s="6" t="s">
        <v>21380</v>
      </c>
      <c r="AI9119" s="6" t="s">
        <v>21381</v>
      </c>
      <c r="AJ9119" s="7">
        <v>105</v>
      </c>
      <c r="AK9119" s="6" t="s">
        <v>20</v>
      </c>
      <c r="AL9119" s="6"/>
      <c r="AM9119" s="6"/>
      <c r="AN9119" s="6"/>
      <c r="AO9119" s="6"/>
      <c r="AP9119" s="6"/>
      <c r="AQ9119" s="6"/>
      <c r="AR9119" s="6"/>
      <c r="AS9119" s="6"/>
      <c r="AT9119" s="6"/>
      <c r="AU9119" s="6"/>
      <c r="AV9119" s="6"/>
      <c r="AW9119" s="6"/>
      <c r="AX9119" s="6"/>
      <c r="AY9119" s="6"/>
      <c r="AZ9119" s="6"/>
      <c r="BA9119" s="6"/>
      <c r="BB9119" s="6"/>
      <c r="BC9119" s="6"/>
      <c r="BD9119" s="6"/>
      <c r="BE9119" s="6"/>
      <c r="BF9119" s="6"/>
      <c r="BG9119" s="6"/>
      <c r="BH9119" s="6"/>
      <c r="BI9119" s="6"/>
      <c r="BJ9119" s="6"/>
      <c r="BK9119" s="6"/>
      <c r="BL9119" s="6"/>
      <c r="BM9119" s="6"/>
      <c r="BN9119" s="6"/>
      <c r="BO9119" s="6"/>
      <c r="BP9119" s="6"/>
      <c r="BQ9119" s="6"/>
      <c r="BR9119" s="6"/>
      <c r="BS9119" s="6"/>
      <c r="BT9119" s="6"/>
      <c r="BU9119" s="6"/>
      <c r="BV9119" s="6"/>
      <c r="BW9119" s="6"/>
      <c r="BX9119" s="6"/>
      <c r="BY9119" s="6"/>
      <c r="BZ9119" s="6"/>
      <c r="CA9119" s="6"/>
      <c r="CB9119" s="6"/>
      <c r="CC9119" s="6"/>
      <c r="CD9119" s="6"/>
      <c r="CE9119" s="6"/>
      <c r="CF9119" s="6"/>
      <c r="CG9119" s="6"/>
      <c r="CH9119" s="6"/>
    </row>
    <row r="9120" ht="15.15" hidden="1" spans="1:86">
      <c r="A9120" s="4">
        <v>44172.9005439815</v>
      </c>
      <c r="B9120" s="5" t="s">
        <v>27</v>
      </c>
      <c r="C9120" s="6"/>
      <c r="D9120" s="6"/>
      <c r="E9120" s="6"/>
      <c r="F9120" s="6"/>
      <c r="G9120" s="6"/>
      <c r="H9120" s="6"/>
      <c r="I9120" s="6"/>
      <c r="J9120" s="6" t="s">
        <v>3132</v>
      </c>
      <c r="K9120" s="6">
        <v>79219008411</v>
      </c>
      <c r="L9120" s="6" t="s">
        <v>21382</v>
      </c>
      <c r="M9120" s="6" t="s">
        <v>3134</v>
      </c>
      <c r="N9120" s="6" t="s">
        <v>21332</v>
      </c>
      <c r="O9120" s="7">
        <v>207</v>
      </c>
      <c r="P9120" s="8">
        <v>44172</v>
      </c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  <c r="AP9120" s="6"/>
      <c r="AQ9120" s="6"/>
      <c r="AR9120" s="6"/>
      <c r="AS9120" s="6"/>
      <c r="AT9120" s="6"/>
      <c r="AU9120" s="6"/>
      <c r="AV9120" s="6"/>
      <c r="AW9120" s="6"/>
      <c r="AX9120" s="6"/>
      <c r="AY9120" s="6"/>
      <c r="AZ9120" s="6"/>
      <c r="BA9120" s="6"/>
      <c r="BB9120" s="6"/>
      <c r="BC9120" s="6"/>
      <c r="BD9120" s="6"/>
      <c r="BE9120" s="6"/>
      <c r="BF9120" s="6"/>
      <c r="BG9120" s="6"/>
      <c r="BH9120" s="6"/>
      <c r="BI9120" s="6"/>
      <c r="BJ9120" s="6"/>
      <c r="BK9120" s="6"/>
      <c r="BL9120" s="6"/>
      <c r="BM9120" s="6"/>
      <c r="BN9120" s="6"/>
      <c r="BO9120" s="6"/>
      <c r="BP9120" s="6"/>
      <c r="BQ9120" s="6"/>
      <c r="BR9120" s="6"/>
      <c r="BS9120" s="6"/>
      <c r="BT9120" s="6"/>
      <c r="BU9120" s="6"/>
      <c r="BV9120" s="6"/>
      <c r="BW9120" s="6"/>
      <c r="BX9120" s="6"/>
      <c r="BY9120" s="6"/>
      <c r="BZ9120" s="6"/>
      <c r="CA9120" s="6"/>
      <c r="CB9120" s="6"/>
      <c r="CC9120" s="6"/>
      <c r="CD9120" s="6"/>
      <c r="CE9120" s="6"/>
      <c r="CF9120" s="6"/>
      <c r="CG9120" s="6"/>
      <c r="CH9120" s="6"/>
    </row>
    <row r="9121" ht="15.15" hidden="1" spans="1:86">
      <c r="A9121" s="4">
        <v>44173.3709259259</v>
      </c>
      <c r="B9121" s="5" t="s">
        <v>27</v>
      </c>
      <c r="C9121" s="6"/>
      <c r="D9121" s="6"/>
      <c r="E9121" s="6"/>
      <c r="F9121" s="6"/>
      <c r="G9121" s="6"/>
      <c r="H9121" s="6"/>
      <c r="I9121" s="6"/>
      <c r="J9121" s="6" t="s">
        <v>3132</v>
      </c>
      <c r="K9121" s="6">
        <v>79219008411</v>
      </c>
      <c r="L9121" s="6" t="s">
        <v>21382</v>
      </c>
      <c r="M9121" s="6" t="s">
        <v>3134</v>
      </c>
      <c r="N9121" s="6" t="s">
        <v>21332</v>
      </c>
      <c r="O9121" s="7">
        <v>207</v>
      </c>
      <c r="P9121" s="8">
        <v>44172</v>
      </c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  <c r="AP9121" s="6"/>
      <c r="AQ9121" s="6"/>
      <c r="AR9121" s="6"/>
      <c r="AS9121" s="6"/>
      <c r="AT9121" s="6"/>
      <c r="AU9121" s="6"/>
      <c r="AV9121" s="6"/>
      <c r="AW9121" s="6"/>
      <c r="AX9121" s="6"/>
      <c r="AY9121" s="6"/>
      <c r="AZ9121" s="6"/>
      <c r="BA9121" s="6"/>
      <c r="BB9121" s="6"/>
      <c r="BC9121" s="6"/>
      <c r="BD9121" s="6"/>
      <c r="BE9121" s="6"/>
      <c r="BF9121" s="6"/>
      <c r="BG9121" s="6"/>
      <c r="BH9121" s="6"/>
      <c r="BI9121" s="6"/>
      <c r="BJ9121" s="6"/>
      <c r="BK9121" s="6"/>
      <c r="BL9121" s="6"/>
      <c r="BM9121" s="6"/>
      <c r="BN9121" s="6"/>
      <c r="BO9121" s="6"/>
      <c r="BP9121" s="6"/>
      <c r="BQ9121" s="6"/>
      <c r="BR9121" s="6"/>
      <c r="BS9121" s="6"/>
      <c r="BT9121" s="6"/>
      <c r="BU9121" s="6"/>
      <c r="BV9121" s="6"/>
      <c r="BW9121" s="6"/>
      <c r="BX9121" s="6"/>
      <c r="BY9121" s="6"/>
      <c r="BZ9121" s="6"/>
      <c r="CA9121" s="6"/>
      <c r="CB9121" s="6"/>
      <c r="CC9121" s="6"/>
      <c r="CD9121" s="6"/>
      <c r="CE9121" s="6"/>
      <c r="CF9121" s="6"/>
      <c r="CG9121" s="6"/>
      <c r="CH9121" s="6"/>
    </row>
    <row r="9122" ht="15.15" hidden="1" spans="1:86">
      <c r="A9122" s="4">
        <v>44173.455625</v>
      </c>
      <c r="B9122" s="6" t="s">
        <v>15</v>
      </c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 t="s">
        <v>21383</v>
      </c>
      <c r="AF9122" s="7">
        <v>89117765296</v>
      </c>
      <c r="AG9122" s="6" t="s">
        <v>21384</v>
      </c>
      <c r="AH9122" s="6" t="s">
        <v>21385</v>
      </c>
      <c r="AI9122" s="6" t="s">
        <v>5952</v>
      </c>
      <c r="AJ9122" s="7">
        <v>201</v>
      </c>
      <c r="AK9122" s="6" t="s">
        <v>433</v>
      </c>
      <c r="AL9122" s="6"/>
      <c r="AM9122" s="6"/>
      <c r="AN9122" s="6"/>
      <c r="AO9122" s="6"/>
      <c r="AP9122" s="6"/>
      <c r="AQ9122" s="6"/>
      <c r="AR9122" s="6"/>
      <c r="AS9122" s="6"/>
      <c r="AT9122" s="6"/>
      <c r="AU9122" s="6"/>
      <c r="AV9122" s="6"/>
      <c r="AW9122" s="6"/>
      <c r="AX9122" s="6"/>
      <c r="AY9122" s="6"/>
      <c r="AZ9122" s="6"/>
      <c r="BA9122" s="6"/>
      <c r="BB9122" s="6"/>
      <c r="BC9122" s="6"/>
      <c r="BD9122" s="6"/>
      <c r="BE9122" s="6"/>
      <c r="BF9122" s="6"/>
      <c r="BG9122" s="6"/>
      <c r="BH9122" s="6"/>
      <c r="BI9122" s="6"/>
      <c r="BJ9122" s="6"/>
      <c r="BK9122" s="6"/>
      <c r="BL9122" s="6"/>
      <c r="BM9122" s="6"/>
      <c r="BN9122" s="6"/>
      <c r="BO9122" s="6"/>
      <c r="BP9122" s="6"/>
      <c r="BQ9122" s="6"/>
      <c r="BR9122" s="6"/>
      <c r="BS9122" s="6"/>
      <c r="BT9122" s="6"/>
      <c r="BU9122" s="6"/>
      <c r="BV9122" s="6"/>
      <c r="BW9122" s="6"/>
      <c r="BX9122" s="6"/>
      <c r="BY9122" s="6"/>
      <c r="BZ9122" s="6"/>
      <c r="CA9122" s="6"/>
      <c r="CB9122" s="6"/>
      <c r="CC9122" s="6"/>
      <c r="CD9122" s="6"/>
      <c r="CE9122" s="6"/>
      <c r="CF9122" s="6"/>
      <c r="CG9122" s="6"/>
      <c r="CH9122" s="6"/>
    </row>
    <row r="9123" ht="15.15" hidden="1" spans="1:86">
      <c r="A9123" s="4">
        <v>44173.4562615741</v>
      </c>
      <c r="B9123" s="6" t="s">
        <v>15</v>
      </c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 t="s">
        <v>21383</v>
      </c>
      <c r="AF9123" s="7">
        <v>89117765296</v>
      </c>
      <c r="AG9123" s="6" t="s">
        <v>21384</v>
      </c>
      <c r="AH9123" s="6" t="s">
        <v>21386</v>
      </c>
      <c r="AI9123" s="6" t="s">
        <v>5952</v>
      </c>
      <c r="AJ9123" s="7">
        <v>201</v>
      </c>
      <c r="AK9123" s="6" t="s">
        <v>433</v>
      </c>
      <c r="AL9123" s="6"/>
      <c r="AM9123" s="6"/>
      <c r="AN9123" s="6"/>
      <c r="AO9123" s="6"/>
      <c r="AP9123" s="6"/>
      <c r="AQ9123" s="6"/>
      <c r="AR9123" s="6"/>
      <c r="AS9123" s="6"/>
      <c r="AT9123" s="6"/>
      <c r="AU9123" s="6"/>
      <c r="AV9123" s="6"/>
      <c r="AW9123" s="6"/>
      <c r="AX9123" s="6"/>
      <c r="AY9123" s="6"/>
      <c r="AZ9123" s="6"/>
      <c r="BA9123" s="6"/>
      <c r="BB9123" s="6"/>
      <c r="BC9123" s="6"/>
      <c r="BD9123" s="6"/>
      <c r="BE9123" s="6"/>
      <c r="BF9123" s="6"/>
      <c r="BG9123" s="6"/>
      <c r="BH9123" s="6"/>
      <c r="BI9123" s="6"/>
      <c r="BJ9123" s="6"/>
      <c r="BK9123" s="6"/>
      <c r="BL9123" s="6"/>
      <c r="BM9123" s="6"/>
      <c r="BN9123" s="6"/>
      <c r="BO9123" s="6"/>
      <c r="BP9123" s="6"/>
      <c r="BQ9123" s="6"/>
      <c r="BR9123" s="6"/>
      <c r="BS9123" s="6"/>
      <c r="BT9123" s="6"/>
      <c r="BU9123" s="6"/>
      <c r="BV9123" s="6"/>
      <c r="BW9123" s="6"/>
      <c r="BX9123" s="6"/>
      <c r="BY9123" s="6"/>
      <c r="BZ9123" s="6"/>
      <c r="CA9123" s="6"/>
      <c r="CB9123" s="6"/>
      <c r="CC9123" s="6"/>
      <c r="CD9123" s="6"/>
      <c r="CE9123" s="6"/>
      <c r="CF9123" s="6"/>
      <c r="CG9123" s="6"/>
      <c r="CH9123" s="6"/>
    </row>
    <row r="9124" ht="15.15" spans="1:86">
      <c r="A9124" s="4">
        <v>44173.6097569444</v>
      </c>
      <c r="B9124" s="5" t="s">
        <v>11</v>
      </c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  <c r="AU9124" s="6"/>
      <c r="AV9124" s="6"/>
      <c r="AW9124" s="6"/>
      <c r="AX9124" s="6"/>
      <c r="AY9124" s="6"/>
      <c r="AZ9124" s="6"/>
      <c r="BA9124" s="6"/>
      <c r="BB9124" s="6"/>
      <c r="BC9124" s="6"/>
      <c r="BD9124" s="6"/>
      <c r="BE9124" s="6"/>
      <c r="BF9124" s="6"/>
      <c r="BG9124" s="6"/>
      <c r="BH9124" s="6"/>
      <c r="BI9124" s="6"/>
      <c r="BJ9124" s="6"/>
      <c r="BK9124" s="6"/>
      <c r="BL9124" s="6"/>
      <c r="BM9124" s="6"/>
      <c r="BN9124" s="6"/>
      <c r="BO9124" s="6" t="s">
        <v>21387</v>
      </c>
      <c r="BP9124" s="6">
        <v>79046092731</v>
      </c>
      <c r="BQ9124" s="6" t="s">
        <v>21388</v>
      </c>
      <c r="BR9124" s="6" t="s">
        <v>21389</v>
      </c>
      <c r="BS9124" s="6" t="s">
        <v>16621</v>
      </c>
      <c r="BT9124" s="7">
        <v>239</v>
      </c>
      <c r="BU9124" s="8">
        <v>44173</v>
      </c>
      <c r="BV9124" s="6"/>
      <c r="BW9124" s="6"/>
      <c r="BX9124" s="6"/>
      <c r="BY9124" s="6"/>
      <c r="BZ9124" s="6"/>
      <c r="CA9124" s="6"/>
      <c r="CB9124" s="6"/>
      <c r="CC9124" s="6"/>
      <c r="CD9124" s="6"/>
      <c r="CE9124" s="6"/>
      <c r="CF9124" s="6"/>
      <c r="CG9124" s="6"/>
      <c r="CH9124" s="6"/>
    </row>
    <row r="9125" ht="15.15" hidden="1" spans="1:86">
      <c r="A9125" s="4">
        <v>44173.6208564815</v>
      </c>
      <c r="B9125" s="5" t="s">
        <v>27</v>
      </c>
      <c r="C9125" s="6"/>
      <c r="D9125" s="6"/>
      <c r="E9125" s="6"/>
      <c r="F9125" s="6"/>
      <c r="G9125" s="6"/>
      <c r="H9125" s="6"/>
      <c r="I9125" s="6"/>
      <c r="J9125" s="6" t="s">
        <v>21390</v>
      </c>
      <c r="K9125" s="7">
        <v>89111951413</v>
      </c>
      <c r="L9125" s="6" t="s">
        <v>21391</v>
      </c>
      <c r="M9125" s="6" t="s">
        <v>21392</v>
      </c>
      <c r="N9125" s="6" t="s">
        <v>21393</v>
      </c>
      <c r="O9125" s="7">
        <v>207</v>
      </c>
      <c r="P9125" s="8">
        <v>44173</v>
      </c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  <c r="AU9125" s="6"/>
      <c r="AV9125" s="6"/>
      <c r="AW9125" s="6"/>
      <c r="AX9125" s="6"/>
      <c r="AY9125" s="6"/>
      <c r="AZ9125" s="6"/>
      <c r="BA9125" s="6"/>
      <c r="BB9125" s="6"/>
      <c r="BC9125" s="6"/>
      <c r="BD9125" s="6"/>
      <c r="BE9125" s="6"/>
      <c r="BF9125" s="6"/>
      <c r="BG9125" s="6"/>
      <c r="BH9125" s="6"/>
      <c r="BI9125" s="6"/>
      <c r="BJ9125" s="6"/>
      <c r="BK9125" s="6"/>
      <c r="BL9125" s="6"/>
      <c r="BM9125" s="6"/>
      <c r="BN9125" s="6"/>
      <c r="BO9125" s="6"/>
      <c r="BP9125" s="6"/>
      <c r="BQ9125" s="6"/>
      <c r="BR9125" s="6"/>
      <c r="BS9125" s="6"/>
      <c r="BT9125" s="6"/>
      <c r="BU9125" s="6"/>
      <c r="BV9125" s="6"/>
      <c r="BW9125" s="6"/>
      <c r="BX9125" s="6"/>
      <c r="BY9125" s="6"/>
      <c r="BZ9125" s="6"/>
      <c r="CA9125" s="6"/>
      <c r="CB9125" s="6"/>
      <c r="CC9125" s="6"/>
      <c r="CD9125" s="6"/>
      <c r="CE9125" s="6"/>
      <c r="CF9125" s="6"/>
      <c r="CG9125" s="6"/>
      <c r="CH9125" s="6"/>
    </row>
    <row r="9126" ht="15.15" hidden="1" spans="1:86">
      <c r="A9126" s="4">
        <v>44173.7263310185</v>
      </c>
      <c r="B9126" s="6" t="s">
        <v>15</v>
      </c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 t="s">
        <v>4566</v>
      </c>
      <c r="AF9126" s="7">
        <v>89112565119</v>
      </c>
      <c r="AG9126" s="6" t="s">
        <v>13295</v>
      </c>
      <c r="AH9126" s="6" t="s">
        <v>4568</v>
      </c>
      <c r="AI9126" s="6" t="s">
        <v>3596</v>
      </c>
      <c r="AJ9126" s="7">
        <v>601</v>
      </c>
      <c r="AK9126" s="5" t="s">
        <v>3086</v>
      </c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6"/>
      <c r="AX9126" s="6"/>
      <c r="AY9126" s="6"/>
      <c r="AZ9126" s="6"/>
      <c r="BA9126" s="6"/>
      <c r="BB9126" s="6"/>
      <c r="BC9126" s="6"/>
      <c r="BD9126" s="6"/>
      <c r="BE9126" s="6"/>
      <c r="BF9126" s="6"/>
      <c r="BG9126" s="6"/>
      <c r="BH9126" s="6"/>
      <c r="BI9126" s="6"/>
      <c r="BJ9126" s="6"/>
      <c r="BK9126" s="6"/>
      <c r="BL9126" s="6"/>
      <c r="BM9126" s="6"/>
      <c r="BN9126" s="6"/>
      <c r="BO9126" s="6"/>
      <c r="BP9126" s="6"/>
      <c r="BQ9126" s="6"/>
      <c r="BR9126" s="6"/>
      <c r="BS9126" s="6"/>
      <c r="BT9126" s="6"/>
      <c r="BU9126" s="6"/>
      <c r="BV9126" s="6"/>
      <c r="BW9126" s="6"/>
      <c r="BX9126" s="6"/>
      <c r="BY9126" s="6"/>
      <c r="BZ9126" s="6"/>
      <c r="CA9126" s="6"/>
      <c r="CB9126" s="6"/>
      <c r="CC9126" s="6"/>
      <c r="CD9126" s="6"/>
      <c r="CE9126" s="6"/>
      <c r="CF9126" s="6"/>
      <c r="CG9126" s="6"/>
      <c r="CH9126" s="6"/>
    </row>
    <row r="9127" ht="15.15" hidden="1" spans="1:86">
      <c r="A9127" s="4">
        <v>44173.7270601852</v>
      </c>
      <c r="B9127" s="6" t="s">
        <v>15</v>
      </c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 t="s">
        <v>21394</v>
      </c>
      <c r="AF9127" s="7">
        <v>89291025062</v>
      </c>
      <c r="AG9127" s="6" t="s">
        <v>21395</v>
      </c>
      <c r="AH9127" s="6" t="s">
        <v>21396</v>
      </c>
      <c r="AI9127" s="6" t="s">
        <v>3531</v>
      </c>
      <c r="AJ9127" s="7">
        <v>702</v>
      </c>
      <c r="AK9127" s="6" t="s">
        <v>20</v>
      </c>
      <c r="AL9127" s="6"/>
      <c r="AM9127" s="6"/>
      <c r="AN9127" s="6"/>
      <c r="AO9127" s="6"/>
      <c r="AP9127" s="6"/>
      <c r="AQ9127" s="6"/>
      <c r="AR9127" s="6"/>
      <c r="AS9127" s="6"/>
      <c r="AT9127" s="6"/>
      <c r="AU9127" s="6"/>
      <c r="AV9127" s="6"/>
      <c r="AW9127" s="6"/>
      <c r="AX9127" s="6"/>
      <c r="AY9127" s="6"/>
      <c r="AZ9127" s="6"/>
      <c r="BA9127" s="6"/>
      <c r="BB9127" s="6"/>
      <c r="BC9127" s="6"/>
      <c r="BD9127" s="6"/>
      <c r="BE9127" s="6"/>
      <c r="BF9127" s="6"/>
      <c r="BG9127" s="6"/>
      <c r="BH9127" s="6"/>
      <c r="BI9127" s="6"/>
      <c r="BJ9127" s="6"/>
      <c r="BK9127" s="6"/>
      <c r="BL9127" s="6"/>
      <c r="BM9127" s="6"/>
      <c r="BN9127" s="6"/>
      <c r="BO9127" s="6"/>
      <c r="BP9127" s="6"/>
      <c r="BQ9127" s="6"/>
      <c r="BR9127" s="6"/>
      <c r="BS9127" s="6"/>
      <c r="BT9127" s="6"/>
      <c r="BU9127" s="6"/>
      <c r="BV9127" s="6"/>
      <c r="BW9127" s="6"/>
      <c r="BX9127" s="6"/>
      <c r="BY9127" s="6"/>
      <c r="BZ9127" s="6"/>
      <c r="CA9127" s="6"/>
      <c r="CB9127" s="6"/>
      <c r="CC9127" s="6"/>
      <c r="CD9127" s="6"/>
      <c r="CE9127" s="6"/>
      <c r="CF9127" s="6"/>
      <c r="CG9127" s="6"/>
      <c r="CH9127" s="6"/>
    </row>
    <row r="9128" ht="15.15" hidden="1" spans="1:86">
      <c r="A9128" s="4">
        <v>44173.7648726852</v>
      </c>
      <c r="B9128" s="6" t="s">
        <v>15</v>
      </c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 t="s">
        <v>4547</v>
      </c>
      <c r="AF9128" s="7">
        <v>89213135118</v>
      </c>
      <c r="AG9128" s="6" t="s">
        <v>4548</v>
      </c>
      <c r="AH9128" s="6" t="s">
        <v>21397</v>
      </c>
      <c r="AI9128" s="6" t="s">
        <v>2839</v>
      </c>
      <c r="AJ9128" s="7">
        <v>803</v>
      </c>
      <c r="AK9128" s="6" t="s">
        <v>20</v>
      </c>
      <c r="AL9128" s="6"/>
      <c r="AM9128" s="6"/>
      <c r="AN9128" s="6"/>
      <c r="AO9128" s="6"/>
      <c r="AP9128" s="6"/>
      <c r="AQ9128" s="6"/>
      <c r="AR9128" s="6"/>
      <c r="AS9128" s="6"/>
      <c r="AT9128" s="6"/>
      <c r="AU9128" s="6"/>
      <c r="AV9128" s="6"/>
      <c r="AW9128" s="6"/>
      <c r="AX9128" s="6"/>
      <c r="AY9128" s="6"/>
      <c r="AZ9128" s="6"/>
      <c r="BA9128" s="6"/>
      <c r="BB9128" s="6"/>
      <c r="BC9128" s="6"/>
      <c r="BD9128" s="6"/>
      <c r="BE9128" s="6"/>
      <c r="BF9128" s="6"/>
      <c r="BG9128" s="6"/>
      <c r="BH9128" s="6"/>
      <c r="BI9128" s="6"/>
      <c r="BJ9128" s="6"/>
      <c r="BK9128" s="6"/>
      <c r="BL9128" s="6"/>
      <c r="BM9128" s="6"/>
      <c r="BN9128" s="6"/>
      <c r="BO9128" s="6"/>
      <c r="BP9128" s="6"/>
      <c r="BQ9128" s="6"/>
      <c r="BR9128" s="6"/>
      <c r="BS9128" s="6"/>
      <c r="BT9128" s="6"/>
      <c r="BU9128" s="6"/>
      <c r="BV9128" s="6"/>
      <c r="BW9128" s="6"/>
      <c r="BX9128" s="6"/>
      <c r="BY9128" s="6"/>
      <c r="BZ9128" s="6"/>
      <c r="CA9128" s="6"/>
      <c r="CB9128" s="6"/>
      <c r="CC9128" s="6"/>
      <c r="CD9128" s="6"/>
      <c r="CE9128" s="6"/>
      <c r="CF9128" s="6"/>
      <c r="CG9128" s="6"/>
      <c r="CH9128" s="6"/>
    </row>
    <row r="9129" ht="15.15" hidden="1" spans="1:86">
      <c r="A9129" s="4">
        <v>44173.975787037</v>
      </c>
      <c r="B9129" s="5" t="s">
        <v>65</v>
      </c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 t="s">
        <v>6049</v>
      </c>
      <c r="R9129" s="7">
        <v>89006291811</v>
      </c>
      <c r="S9129" s="6" t="s">
        <v>6050</v>
      </c>
      <c r="T9129" s="6" t="s">
        <v>21398</v>
      </c>
      <c r="U9129" s="6" t="s">
        <v>21399</v>
      </c>
      <c r="V9129" s="6" t="s">
        <v>21400</v>
      </c>
      <c r="W9129" s="8">
        <v>44173</v>
      </c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  <c r="AU9129" s="6"/>
      <c r="AV9129" s="6"/>
      <c r="AW9129" s="6"/>
      <c r="AX9129" s="6"/>
      <c r="AY9129" s="6"/>
      <c r="AZ9129" s="6"/>
      <c r="BA9129" s="6"/>
      <c r="BB9129" s="6"/>
      <c r="BC9129" s="6"/>
      <c r="BD9129" s="6"/>
      <c r="BE9129" s="6"/>
      <c r="BF9129" s="6"/>
      <c r="BG9129" s="6"/>
      <c r="BH9129" s="6"/>
      <c r="BI9129" s="6"/>
      <c r="BJ9129" s="6"/>
      <c r="BK9129" s="6"/>
      <c r="BL9129" s="6"/>
      <c r="BM9129" s="6"/>
      <c r="BN9129" s="6"/>
      <c r="BO9129" s="6"/>
      <c r="BP9129" s="6"/>
      <c r="BQ9129" s="6"/>
      <c r="BR9129" s="6"/>
      <c r="BS9129" s="6"/>
      <c r="BT9129" s="6"/>
      <c r="BU9129" s="6"/>
      <c r="BV9129" s="6"/>
      <c r="BW9129" s="6"/>
      <c r="BX9129" s="6"/>
      <c r="BY9129" s="6"/>
      <c r="BZ9129" s="6"/>
      <c r="CA9129" s="6"/>
      <c r="CB9129" s="6"/>
      <c r="CC9129" s="6"/>
      <c r="CD9129" s="6"/>
      <c r="CE9129" s="6"/>
      <c r="CF9129" s="6"/>
      <c r="CG9129" s="6"/>
      <c r="CH9129" s="6"/>
    </row>
    <row r="9130" ht="15.15" hidden="1" spans="1:86">
      <c r="A9130" s="4">
        <v>44174.3072453704</v>
      </c>
      <c r="B9130" s="5" t="s">
        <v>169</v>
      </c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 t="s">
        <v>17119</v>
      </c>
      <c r="Y9130" s="6">
        <v>79516435391</v>
      </c>
      <c r="Z9130" s="6"/>
      <c r="AA9130" s="6" t="s">
        <v>21401</v>
      </c>
      <c r="AB9130" s="6" t="s">
        <v>21402</v>
      </c>
      <c r="AC9130" s="7">
        <v>202</v>
      </c>
      <c r="AD9130" s="8">
        <v>44174</v>
      </c>
      <c r="AE9130" s="6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  <c r="AU9130" s="6"/>
      <c r="AV9130" s="6"/>
      <c r="AW9130" s="6"/>
      <c r="AX9130" s="6"/>
      <c r="AY9130" s="6"/>
      <c r="AZ9130" s="6"/>
      <c r="BA9130" s="6"/>
      <c r="BB9130" s="6"/>
      <c r="BC9130" s="6"/>
      <c r="BD9130" s="6"/>
      <c r="BE9130" s="6"/>
      <c r="BF9130" s="6"/>
      <c r="BG9130" s="6"/>
      <c r="BH9130" s="6"/>
      <c r="BI9130" s="6"/>
      <c r="BJ9130" s="6"/>
      <c r="BK9130" s="6"/>
      <c r="BL9130" s="6"/>
      <c r="BM9130" s="6"/>
      <c r="BN9130" s="6"/>
      <c r="BO9130" s="6"/>
      <c r="BP9130" s="6"/>
      <c r="BQ9130" s="6"/>
      <c r="BR9130" s="6"/>
      <c r="BS9130" s="6"/>
      <c r="BT9130" s="6"/>
      <c r="BU9130" s="6"/>
      <c r="BV9130" s="6"/>
      <c r="BW9130" s="6"/>
      <c r="BX9130" s="6"/>
      <c r="BY9130" s="6"/>
      <c r="BZ9130" s="6"/>
      <c r="CA9130" s="6"/>
      <c r="CB9130" s="6"/>
      <c r="CC9130" s="6"/>
      <c r="CD9130" s="6"/>
      <c r="CE9130" s="6"/>
      <c r="CF9130" s="6"/>
      <c r="CG9130" s="6"/>
      <c r="CH9130" s="6"/>
    </row>
    <row r="9131" ht="15.15" hidden="1" spans="1:86">
      <c r="A9131" s="4">
        <v>44174.5431828704</v>
      </c>
      <c r="B9131" s="6" t="s">
        <v>15</v>
      </c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 t="s">
        <v>21403</v>
      </c>
      <c r="AF9131" s="6" t="s">
        <v>21404</v>
      </c>
      <c r="AG9131" s="6" t="s">
        <v>21405</v>
      </c>
      <c r="AH9131" s="6" t="s">
        <v>21406</v>
      </c>
      <c r="AI9131" s="6" t="s">
        <v>2839</v>
      </c>
      <c r="AJ9131" s="7">
        <v>108</v>
      </c>
      <c r="AK9131" s="6" t="s">
        <v>74</v>
      </c>
      <c r="AL9131" s="6"/>
      <c r="AM9131" s="6"/>
      <c r="AN9131" s="6"/>
      <c r="AO9131" s="6"/>
      <c r="AP9131" s="6"/>
      <c r="AQ9131" s="6"/>
      <c r="AR9131" s="6"/>
      <c r="AS9131" s="6"/>
      <c r="AT9131" s="6"/>
      <c r="AU9131" s="6"/>
      <c r="AV9131" s="6"/>
      <c r="AW9131" s="6"/>
      <c r="AX9131" s="6"/>
      <c r="AY9131" s="6"/>
      <c r="AZ9131" s="6"/>
      <c r="BA9131" s="6"/>
      <c r="BB9131" s="6"/>
      <c r="BC9131" s="6"/>
      <c r="BD9131" s="6"/>
      <c r="BE9131" s="6"/>
      <c r="BF9131" s="6"/>
      <c r="BG9131" s="6"/>
      <c r="BH9131" s="6"/>
      <c r="BI9131" s="6"/>
      <c r="BJ9131" s="6"/>
      <c r="BK9131" s="6"/>
      <c r="BL9131" s="6"/>
      <c r="BM9131" s="6"/>
      <c r="BN9131" s="6"/>
      <c r="BO9131" s="6"/>
      <c r="BP9131" s="6"/>
      <c r="BQ9131" s="6"/>
      <c r="BR9131" s="6"/>
      <c r="BS9131" s="6"/>
      <c r="BT9131" s="6"/>
      <c r="BU9131" s="6"/>
      <c r="BV9131" s="6"/>
      <c r="BW9131" s="6"/>
      <c r="BX9131" s="6"/>
      <c r="BY9131" s="6"/>
      <c r="BZ9131" s="6"/>
      <c r="CA9131" s="6"/>
      <c r="CB9131" s="6"/>
      <c r="CC9131" s="6"/>
      <c r="CD9131" s="6"/>
      <c r="CE9131" s="6"/>
      <c r="CF9131" s="6"/>
      <c r="CG9131" s="6"/>
      <c r="CH9131" s="6"/>
    </row>
    <row r="9132" ht="15.15" hidden="1" spans="1:86">
      <c r="A9132" s="4">
        <v>44174.605775463</v>
      </c>
      <c r="B9132" s="5" t="s">
        <v>192</v>
      </c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  <c r="AU9132" s="6"/>
      <c r="AV9132" s="6"/>
      <c r="AW9132" s="6"/>
      <c r="AX9132" s="6"/>
      <c r="AY9132" s="6"/>
      <c r="AZ9132" s="6" t="s">
        <v>20040</v>
      </c>
      <c r="BA9132" s="6">
        <v>79042712070</v>
      </c>
      <c r="BB9132" s="6" t="s">
        <v>20041</v>
      </c>
      <c r="BC9132" s="6" t="s">
        <v>21407</v>
      </c>
      <c r="BD9132" s="6" t="s">
        <v>773</v>
      </c>
      <c r="BE9132" s="7">
        <v>126</v>
      </c>
      <c r="BF9132" s="8">
        <v>44146</v>
      </c>
      <c r="BG9132" s="6"/>
      <c r="BH9132" s="6"/>
      <c r="BI9132" s="6"/>
      <c r="BJ9132" s="6"/>
      <c r="BK9132" s="6"/>
      <c r="BL9132" s="6"/>
      <c r="BM9132" s="6"/>
      <c r="BN9132" s="6"/>
      <c r="BO9132" s="6"/>
      <c r="BP9132" s="6"/>
      <c r="BQ9132" s="6"/>
      <c r="BR9132" s="6"/>
      <c r="BS9132" s="6"/>
      <c r="BT9132" s="6"/>
      <c r="BU9132" s="6"/>
      <c r="BV9132" s="6"/>
      <c r="BW9132" s="6"/>
      <c r="BX9132" s="6"/>
      <c r="BY9132" s="6"/>
      <c r="BZ9132" s="6"/>
      <c r="CA9132" s="6"/>
      <c r="CB9132" s="6"/>
      <c r="CC9132" s="6"/>
      <c r="CD9132" s="6"/>
      <c r="CE9132" s="6"/>
      <c r="CF9132" s="6"/>
      <c r="CG9132" s="6"/>
      <c r="CH9132" s="6"/>
    </row>
    <row r="9133" ht="15.15" hidden="1" spans="1:86">
      <c r="A9133" s="4">
        <v>44174.6831712963</v>
      </c>
      <c r="B9133" s="6" t="s">
        <v>80</v>
      </c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  <c r="AJ9133" s="6"/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  <c r="AU9133" s="6"/>
      <c r="AV9133" s="6"/>
      <c r="AW9133" s="6"/>
      <c r="AX9133" s="6"/>
      <c r="AY9133" s="6"/>
      <c r="AZ9133" s="6"/>
      <c r="BA9133" s="6"/>
      <c r="BB9133" s="6"/>
      <c r="BC9133" s="6"/>
      <c r="BD9133" s="6"/>
      <c r="BE9133" s="6"/>
      <c r="BF9133" s="6"/>
      <c r="BG9133" s="6" t="s">
        <v>21408</v>
      </c>
      <c r="BH9133" s="6">
        <v>79219234551</v>
      </c>
      <c r="BI9133" s="6" t="s">
        <v>21409</v>
      </c>
      <c r="BJ9133" s="6" t="s">
        <v>21410</v>
      </c>
      <c r="BK9133" s="6" t="s">
        <v>21411</v>
      </c>
      <c r="BL9133" s="6" t="s">
        <v>6420</v>
      </c>
      <c r="BM9133" s="7">
        <v>158</v>
      </c>
      <c r="BN9133" s="6" t="s">
        <v>20</v>
      </c>
      <c r="BO9133" s="6"/>
      <c r="BP9133" s="6"/>
      <c r="BQ9133" s="6"/>
      <c r="BR9133" s="6"/>
      <c r="BS9133" s="6"/>
      <c r="BT9133" s="6"/>
      <c r="BU9133" s="6"/>
      <c r="BV9133" s="6"/>
      <c r="BW9133" s="6"/>
      <c r="BX9133" s="6"/>
      <c r="BY9133" s="6"/>
      <c r="BZ9133" s="6"/>
      <c r="CA9133" s="6"/>
      <c r="CB9133" s="6"/>
      <c r="CC9133" s="6"/>
      <c r="CD9133" s="6"/>
      <c r="CE9133" s="6"/>
      <c r="CF9133" s="6"/>
      <c r="CG9133" s="6"/>
      <c r="CH9133" s="6"/>
    </row>
    <row r="9134" ht="15.15" hidden="1" spans="1:86">
      <c r="A9134" s="4">
        <v>44174.8075810185</v>
      </c>
      <c r="B9134" s="5" t="s">
        <v>65</v>
      </c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 t="s">
        <v>10161</v>
      </c>
      <c r="R9134" s="6">
        <v>79219942557</v>
      </c>
      <c r="S9134" s="6" t="s">
        <v>10162</v>
      </c>
      <c r="T9134" s="6" t="s">
        <v>21412</v>
      </c>
      <c r="U9134" s="6" t="s">
        <v>2001</v>
      </c>
      <c r="V9134" s="7">
        <v>100</v>
      </c>
      <c r="W9134" s="8">
        <v>44174</v>
      </c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  <c r="AU9134" s="6"/>
      <c r="AV9134" s="6"/>
      <c r="AW9134" s="6"/>
      <c r="AX9134" s="6"/>
      <c r="AY9134" s="6"/>
      <c r="AZ9134" s="6"/>
      <c r="BA9134" s="6"/>
      <c r="BB9134" s="6"/>
      <c r="BC9134" s="6"/>
      <c r="BD9134" s="6"/>
      <c r="BE9134" s="6"/>
      <c r="BF9134" s="6"/>
      <c r="BG9134" s="6"/>
      <c r="BH9134" s="6"/>
      <c r="BI9134" s="6"/>
      <c r="BJ9134" s="6"/>
      <c r="BK9134" s="6"/>
      <c r="BL9134" s="6"/>
      <c r="BM9134" s="6"/>
      <c r="BN9134" s="6"/>
      <c r="BO9134" s="6"/>
      <c r="BP9134" s="6"/>
      <c r="BQ9134" s="6"/>
      <c r="BR9134" s="6"/>
      <c r="BS9134" s="6"/>
      <c r="BT9134" s="6"/>
      <c r="BU9134" s="6"/>
      <c r="BV9134" s="6"/>
      <c r="BW9134" s="6"/>
      <c r="BX9134" s="6"/>
      <c r="BY9134" s="6"/>
      <c r="BZ9134" s="6"/>
      <c r="CA9134" s="6"/>
      <c r="CB9134" s="6"/>
      <c r="CC9134" s="6"/>
      <c r="CD9134" s="6"/>
      <c r="CE9134" s="6"/>
      <c r="CF9134" s="6"/>
      <c r="CG9134" s="6"/>
      <c r="CH9134" s="6"/>
    </row>
    <row r="9135" ht="15.15" hidden="1" spans="1:86">
      <c r="A9135" s="4">
        <v>44174.8084375</v>
      </c>
      <c r="B9135" s="5" t="s">
        <v>65</v>
      </c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 t="s">
        <v>10161</v>
      </c>
      <c r="R9135" s="6">
        <v>79219942557</v>
      </c>
      <c r="S9135" s="6" t="s">
        <v>10162</v>
      </c>
      <c r="T9135" s="6" t="s">
        <v>21413</v>
      </c>
      <c r="U9135" s="6" t="s">
        <v>2001</v>
      </c>
      <c r="V9135" s="7">
        <v>100</v>
      </c>
      <c r="W9135" s="8">
        <v>44174</v>
      </c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  <c r="AJ9135" s="6"/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  <c r="AU9135" s="6"/>
      <c r="AV9135" s="6"/>
      <c r="AW9135" s="6"/>
      <c r="AX9135" s="6"/>
      <c r="AY9135" s="6"/>
      <c r="AZ9135" s="6"/>
      <c r="BA9135" s="6"/>
      <c r="BB9135" s="6"/>
      <c r="BC9135" s="6"/>
      <c r="BD9135" s="6"/>
      <c r="BE9135" s="6"/>
      <c r="BF9135" s="6"/>
      <c r="BG9135" s="6"/>
      <c r="BH9135" s="6"/>
      <c r="BI9135" s="6"/>
      <c r="BJ9135" s="6"/>
      <c r="BK9135" s="6"/>
      <c r="BL9135" s="6"/>
      <c r="BM9135" s="6"/>
      <c r="BN9135" s="6"/>
      <c r="BO9135" s="6"/>
      <c r="BP9135" s="6"/>
      <c r="BQ9135" s="6"/>
      <c r="BR9135" s="6"/>
      <c r="BS9135" s="6"/>
      <c r="BT9135" s="6"/>
      <c r="BU9135" s="6"/>
      <c r="BV9135" s="6"/>
      <c r="BW9135" s="6"/>
      <c r="BX9135" s="6"/>
      <c r="BY9135" s="6"/>
      <c r="BZ9135" s="6"/>
      <c r="CA9135" s="6"/>
      <c r="CB9135" s="6"/>
      <c r="CC9135" s="6"/>
      <c r="CD9135" s="6"/>
      <c r="CE9135" s="6"/>
      <c r="CF9135" s="6"/>
      <c r="CG9135" s="6"/>
      <c r="CH9135" s="6"/>
    </row>
    <row r="9136" ht="15.15" hidden="1" spans="1:86">
      <c r="A9136" s="4">
        <v>44174.8741666667</v>
      </c>
      <c r="B9136" s="6" t="s">
        <v>15</v>
      </c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 t="s">
        <v>3709</v>
      </c>
      <c r="AF9136" s="6">
        <v>79112428925</v>
      </c>
      <c r="AG9136" s="6" t="s">
        <v>3710</v>
      </c>
      <c r="AH9136" s="6" t="s">
        <v>3711</v>
      </c>
      <c r="AI9136" s="6" t="s">
        <v>3596</v>
      </c>
      <c r="AJ9136" s="7">
        <v>901</v>
      </c>
      <c r="AK9136" s="6" t="s">
        <v>21414</v>
      </c>
      <c r="AL9136" s="6"/>
      <c r="AM9136" s="6"/>
      <c r="AN9136" s="6"/>
      <c r="AO9136" s="6"/>
      <c r="AP9136" s="6"/>
      <c r="AQ9136" s="6"/>
      <c r="AR9136" s="6"/>
      <c r="AS9136" s="6"/>
      <c r="AT9136" s="6"/>
      <c r="AU9136" s="6"/>
      <c r="AV9136" s="6"/>
      <c r="AW9136" s="6"/>
      <c r="AX9136" s="6"/>
      <c r="AY9136" s="6"/>
      <c r="AZ9136" s="6"/>
      <c r="BA9136" s="6"/>
      <c r="BB9136" s="6"/>
      <c r="BC9136" s="6"/>
      <c r="BD9136" s="6"/>
      <c r="BE9136" s="6"/>
      <c r="BF9136" s="6"/>
      <c r="BG9136" s="6"/>
      <c r="BH9136" s="6"/>
      <c r="BI9136" s="6"/>
      <c r="BJ9136" s="6"/>
      <c r="BK9136" s="6"/>
      <c r="BL9136" s="6"/>
      <c r="BM9136" s="6"/>
      <c r="BN9136" s="6"/>
      <c r="BO9136" s="6"/>
      <c r="BP9136" s="6"/>
      <c r="BQ9136" s="6"/>
      <c r="BR9136" s="6"/>
      <c r="BS9136" s="6"/>
      <c r="BT9136" s="6"/>
      <c r="BU9136" s="6"/>
      <c r="BV9136" s="6"/>
      <c r="BW9136" s="6"/>
      <c r="BX9136" s="6"/>
      <c r="BY9136" s="6"/>
      <c r="BZ9136" s="6"/>
      <c r="CA9136" s="6"/>
      <c r="CB9136" s="6"/>
      <c r="CC9136" s="6"/>
      <c r="CD9136" s="6"/>
      <c r="CE9136" s="6"/>
      <c r="CF9136" s="6"/>
      <c r="CG9136" s="6"/>
      <c r="CH9136" s="6"/>
    </row>
    <row r="9137" ht="15.15" hidden="1" spans="1:86">
      <c r="A9137" s="4">
        <v>44174.9216435185</v>
      </c>
      <c r="B9137" s="6" t="s">
        <v>15</v>
      </c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 t="s">
        <v>10109</v>
      </c>
      <c r="AF9137" s="7">
        <v>89119737349</v>
      </c>
      <c r="AG9137" s="6" t="s">
        <v>10110</v>
      </c>
      <c r="AH9137" s="6" t="s">
        <v>10112</v>
      </c>
      <c r="AI9137" s="6" t="s">
        <v>6329</v>
      </c>
      <c r="AJ9137" s="7">
        <v>901</v>
      </c>
      <c r="AK9137" s="6" t="s">
        <v>1071</v>
      </c>
      <c r="AL9137" s="6"/>
      <c r="AM9137" s="6"/>
      <c r="AN9137" s="6"/>
      <c r="AO9137" s="6"/>
      <c r="AP9137" s="6"/>
      <c r="AQ9137" s="6"/>
      <c r="AR9137" s="6"/>
      <c r="AS9137" s="6"/>
      <c r="AT9137" s="6"/>
      <c r="AU9137" s="6"/>
      <c r="AV9137" s="6"/>
      <c r="AW9137" s="6"/>
      <c r="AX9137" s="6"/>
      <c r="AY9137" s="6"/>
      <c r="AZ9137" s="6"/>
      <c r="BA9137" s="6"/>
      <c r="BB9137" s="6"/>
      <c r="BC9137" s="6"/>
      <c r="BD9137" s="6"/>
      <c r="BE9137" s="6"/>
      <c r="BF9137" s="6"/>
      <c r="BG9137" s="6"/>
      <c r="BH9137" s="6"/>
      <c r="BI9137" s="6"/>
      <c r="BJ9137" s="6"/>
      <c r="BK9137" s="6"/>
      <c r="BL9137" s="6"/>
      <c r="BM9137" s="6"/>
      <c r="BN9137" s="6"/>
      <c r="BO9137" s="6"/>
      <c r="BP9137" s="6"/>
      <c r="BQ9137" s="6"/>
      <c r="BR9137" s="6"/>
      <c r="BS9137" s="6"/>
      <c r="BT9137" s="6"/>
      <c r="BU9137" s="6"/>
      <c r="BV9137" s="6"/>
      <c r="BW9137" s="6"/>
      <c r="BX9137" s="6"/>
      <c r="BY9137" s="6"/>
      <c r="BZ9137" s="6"/>
      <c r="CA9137" s="6"/>
      <c r="CB9137" s="6"/>
      <c r="CC9137" s="6"/>
      <c r="CD9137" s="6"/>
      <c r="CE9137" s="6"/>
      <c r="CF9137" s="6"/>
      <c r="CG9137" s="6"/>
      <c r="CH9137" s="6"/>
    </row>
    <row r="9138" ht="15.15" hidden="1" spans="1:86">
      <c r="A9138" s="4">
        <v>44175.7083796296</v>
      </c>
      <c r="B9138" s="6" t="s">
        <v>15</v>
      </c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 t="s">
        <v>21415</v>
      </c>
      <c r="AF9138" s="6" t="s">
        <v>21416</v>
      </c>
      <c r="AG9138" s="6" t="s">
        <v>21417</v>
      </c>
      <c r="AH9138" s="6" t="s">
        <v>21418</v>
      </c>
      <c r="AI9138" s="6" t="s">
        <v>18325</v>
      </c>
      <c r="AJ9138" s="6" t="s">
        <v>21419</v>
      </c>
      <c r="AK9138" s="6" t="s">
        <v>20</v>
      </c>
      <c r="AL9138" s="6"/>
      <c r="AM9138" s="6"/>
      <c r="AN9138" s="6"/>
      <c r="AO9138" s="6"/>
      <c r="AP9138" s="6"/>
      <c r="AQ9138" s="6"/>
      <c r="AR9138" s="6"/>
      <c r="AS9138" s="6"/>
      <c r="AT9138" s="6"/>
      <c r="AU9138" s="6"/>
      <c r="AV9138" s="6"/>
      <c r="AW9138" s="6"/>
      <c r="AX9138" s="6"/>
      <c r="AY9138" s="6"/>
      <c r="AZ9138" s="6"/>
      <c r="BA9138" s="6"/>
      <c r="BB9138" s="6"/>
      <c r="BC9138" s="6"/>
      <c r="BD9138" s="6"/>
      <c r="BE9138" s="6"/>
      <c r="BF9138" s="6"/>
      <c r="BG9138" s="6"/>
      <c r="BH9138" s="6"/>
      <c r="BI9138" s="6"/>
      <c r="BJ9138" s="6"/>
      <c r="BK9138" s="6"/>
      <c r="BL9138" s="6"/>
      <c r="BM9138" s="6"/>
      <c r="BN9138" s="6"/>
      <c r="BO9138" s="6"/>
      <c r="BP9138" s="6"/>
      <c r="BQ9138" s="6"/>
      <c r="BR9138" s="6"/>
      <c r="BS9138" s="6"/>
      <c r="BT9138" s="6"/>
      <c r="BU9138" s="6"/>
      <c r="BV9138" s="6"/>
      <c r="BW9138" s="6"/>
      <c r="BX9138" s="6"/>
      <c r="BY9138" s="6"/>
      <c r="BZ9138" s="6"/>
      <c r="CA9138" s="6"/>
      <c r="CB9138" s="6"/>
      <c r="CC9138" s="6"/>
      <c r="CD9138" s="6"/>
      <c r="CE9138" s="6"/>
      <c r="CF9138" s="6"/>
      <c r="CG9138" s="6"/>
      <c r="CH9138" s="6"/>
    </row>
    <row r="9139" ht="15.15" hidden="1" spans="1:86">
      <c r="A9139" s="4">
        <v>44175.7095833333</v>
      </c>
      <c r="B9139" s="6" t="s">
        <v>15</v>
      </c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 t="s">
        <v>21420</v>
      </c>
      <c r="AF9139" s="7">
        <v>79213984910</v>
      </c>
      <c r="AG9139" s="6" t="s">
        <v>21421</v>
      </c>
      <c r="AH9139" s="6" t="s">
        <v>1700</v>
      </c>
      <c r="AI9139" s="6" t="s">
        <v>21422</v>
      </c>
      <c r="AJ9139" s="7">
        <v>142</v>
      </c>
      <c r="AK9139" s="6" t="s">
        <v>20</v>
      </c>
      <c r="AL9139" s="6"/>
      <c r="AM9139" s="6"/>
      <c r="AN9139" s="6"/>
      <c r="AO9139" s="6"/>
      <c r="AP9139" s="6"/>
      <c r="AQ9139" s="6"/>
      <c r="AR9139" s="6"/>
      <c r="AS9139" s="6"/>
      <c r="AT9139" s="6"/>
      <c r="AU9139" s="6"/>
      <c r="AV9139" s="6"/>
      <c r="AW9139" s="6"/>
      <c r="AX9139" s="6"/>
      <c r="AY9139" s="6"/>
      <c r="AZ9139" s="6"/>
      <c r="BA9139" s="6"/>
      <c r="BB9139" s="6"/>
      <c r="BC9139" s="6"/>
      <c r="BD9139" s="6"/>
      <c r="BE9139" s="6"/>
      <c r="BF9139" s="6"/>
      <c r="BG9139" s="6"/>
      <c r="BH9139" s="6"/>
      <c r="BI9139" s="6"/>
      <c r="BJ9139" s="6"/>
      <c r="BK9139" s="6"/>
      <c r="BL9139" s="6"/>
      <c r="BM9139" s="6"/>
      <c r="BN9139" s="6"/>
      <c r="BO9139" s="6"/>
      <c r="BP9139" s="6"/>
      <c r="BQ9139" s="6"/>
      <c r="BR9139" s="6"/>
      <c r="BS9139" s="6"/>
      <c r="BT9139" s="6"/>
      <c r="BU9139" s="6"/>
      <c r="BV9139" s="6"/>
      <c r="BW9139" s="6"/>
      <c r="BX9139" s="6"/>
      <c r="BY9139" s="6"/>
      <c r="BZ9139" s="6"/>
      <c r="CA9139" s="6"/>
      <c r="CB9139" s="6"/>
      <c r="CC9139" s="6"/>
      <c r="CD9139" s="6"/>
      <c r="CE9139" s="6"/>
      <c r="CF9139" s="6"/>
      <c r="CG9139" s="6"/>
      <c r="CH9139" s="6"/>
    </row>
    <row r="9140" ht="15.15" hidden="1" spans="1:86">
      <c r="A9140" s="4">
        <v>44175.7102314815</v>
      </c>
      <c r="B9140" s="6" t="s">
        <v>15</v>
      </c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 t="s">
        <v>9631</v>
      </c>
      <c r="AF9140" s="7">
        <v>79213034769</v>
      </c>
      <c r="AG9140" s="6" t="s">
        <v>9632</v>
      </c>
      <c r="AH9140" s="6" t="s">
        <v>9633</v>
      </c>
      <c r="AI9140" s="6" t="s">
        <v>21422</v>
      </c>
      <c r="AJ9140" s="7">
        <v>142</v>
      </c>
      <c r="AK9140" s="6" t="s">
        <v>1071</v>
      </c>
      <c r="AL9140" s="6"/>
      <c r="AM9140" s="6"/>
      <c r="AN9140" s="6"/>
      <c r="AO9140" s="6"/>
      <c r="AP9140" s="6"/>
      <c r="AQ9140" s="6"/>
      <c r="AR9140" s="6"/>
      <c r="AS9140" s="6"/>
      <c r="AT9140" s="6"/>
      <c r="AU9140" s="6"/>
      <c r="AV9140" s="6"/>
      <c r="AW9140" s="6"/>
      <c r="AX9140" s="6"/>
      <c r="AY9140" s="6"/>
      <c r="AZ9140" s="6"/>
      <c r="BA9140" s="6"/>
      <c r="BB9140" s="6"/>
      <c r="BC9140" s="6"/>
      <c r="BD9140" s="6"/>
      <c r="BE9140" s="6"/>
      <c r="BF9140" s="6"/>
      <c r="BG9140" s="6"/>
      <c r="BH9140" s="6"/>
      <c r="BI9140" s="6"/>
      <c r="BJ9140" s="6"/>
      <c r="BK9140" s="6"/>
      <c r="BL9140" s="6"/>
      <c r="BM9140" s="6"/>
      <c r="BN9140" s="6"/>
      <c r="BO9140" s="6"/>
      <c r="BP9140" s="6"/>
      <c r="BQ9140" s="6"/>
      <c r="BR9140" s="6"/>
      <c r="BS9140" s="6"/>
      <c r="BT9140" s="6"/>
      <c r="BU9140" s="6"/>
      <c r="BV9140" s="6"/>
      <c r="BW9140" s="6"/>
      <c r="BX9140" s="6"/>
      <c r="BY9140" s="6"/>
      <c r="BZ9140" s="6"/>
      <c r="CA9140" s="6"/>
      <c r="CB9140" s="6"/>
      <c r="CC9140" s="6"/>
      <c r="CD9140" s="6"/>
      <c r="CE9140" s="6"/>
      <c r="CF9140" s="6"/>
      <c r="CG9140" s="6"/>
      <c r="CH9140" s="6"/>
    </row>
    <row r="9141" ht="15.15" hidden="1" spans="1:86">
      <c r="A9141" s="4">
        <v>44175.7123726852</v>
      </c>
      <c r="B9141" s="6" t="s">
        <v>15</v>
      </c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 t="s">
        <v>3562</v>
      </c>
      <c r="AF9141" s="6" t="s">
        <v>3563</v>
      </c>
      <c r="AG9141" s="6" t="s">
        <v>21423</v>
      </c>
      <c r="AH9141" s="6" t="s">
        <v>3565</v>
      </c>
      <c r="AI9141" s="6" t="s">
        <v>21424</v>
      </c>
      <c r="AJ9141" s="6" t="s">
        <v>472</v>
      </c>
      <c r="AK9141" s="6" t="s">
        <v>21425</v>
      </c>
      <c r="AL9141" s="6"/>
      <c r="AM9141" s="6"/>
      <c r="AN9141" s="6"/>
      <c r="AO9141" s="6"/>
      <c r="AP9141" s="6"/>
      <c r="AQ9141" s="6"/>
      <c r="AR9141" s="6"/>
      <c r="AS9141" s="6"/>
      <c r="AT9141" s="6"/>
      <c r="AU9141" s="6"/>
      <c r="AV9141" s="6"/>
      <c r="AW9141" s="6"/>
      <c r="AX9141" s="6"/>
      <c r="AY9141" s="6"/>
      <c r="AZ9141" s="6"/>
      <c r="BA9141" s="6"/>
      <c r="BB9141" s="6"/>
      <c r="BC9141" s="6"/>
      <c r="BD9141" s="6"/>
      <c r="BE9141" s="6"/>
      <c r="BF9141" s="6"/>
      <c r="BG9141" s="6"/>
      <c r="BH9141" s="6"/>
      <c r="BI9141" s="6"/>
      <c r="BJ9141" s="6"/>
      <c r="BK9141" s="6"/>
      <c r="BL9141" s="6"/>
      <c r="BM9141" s="6"/>
      <c r="BN9141" s="6"/>
      <c r="BO9141" s="6"/>
      <c r="BP9141" s="6"/>
      <c r="BQ9141" s="6"/>
      <c r="BR9141" s="6"/>
      <c r="BS9141" s="6"/>
      <c r="BT9141" s="6"/>
      <c r="BU9141" s="6"/>
      <c r="BV9141" s="6"/>
      <c r="BW9141" s="6"/>
      <c r="BX9141" s="6"/>
      <c r="BY9141" s="6"/>
      <c r="BZ9141" s="6"/>
      <c r="CA9141" s="6"/>
      <c r="CB9141" s="6"/>
      <c r="CC9141" s="6"/>
      <c r="CD9141" s="6"/>
      <c r="CE9141" s="6"/>
      <c r="CF9141" s="6"/>
      <c r="CG9141" s="6"/>
      <c r="CH9141" s="6"/>
    </row>
    <row r="9142" ht="15.15" hidden="1" spans="1:86">
      <c r="A9142" s="4">
        <v>44175.7137268518</v>
      </c>
      <c r="B9142" s="6" t="s">
        <v>15</v>
      </c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 t="s">
        <v>9884</v>
      </c>
      <c r="AF9142" s="7">
        <v>79052603210</v>
      </c>
      <c r="AG9142" s="6" t="s">
        <v>2257</v>
      </c>
      <c r="AH9142" s="6" t="s">
        <v>21426</v>
      </c>
      <c r="AI9142" s="6" t="s">
        <v>21422</v>
      </c>
      <c r="AJ9142" s="7">
        <v>142</v>
      </c>
      <c r="AK9142" s="6" t="s">
        <v>74</v>
      </c>
      <c r="AL9142" s="6"/>
      <c r="AM9142" s="6"/>
      <c r="AN9142" s="6"/>
      <c r="AO9142" s="6"/>
      <c r="AP9142" s="6"/>
      <c r="AQ9142" s="6"/>
      <c r="AR9142" s="6"/>
      <c r="AS9142" s="6"/>
      <c r="AT9142" s="6"/>
      <c r="AU9142" s="6"/>
      <c r="AV9142" s="6"/>
      <c r="AW9142" s="6"/>
      <c r="AX9142" s="6"/>
      <c r="AY9142" s="6"/>
      <c r="AZ9142" s="6"/>
      <c r="BA9142" s="6"/>
      <c r="BB9142" s="6"/>
      <c r="BC9142" s="6"/>
      <c r="BD9142" s="6"/>
      <c r="BE9142" s="6"/>
      <c r="BF9142" s="6"/>
      <c r="BG9142" s="6"/>
      <c r="BH9142" s="6"/>
      <c r="BI9142" s="6"/>
      <c r="BJ9142" s="6"/>
      <c r="BK9142" s="6"/>
      <c r="BL9142" s="6"/>
      <c r="BM9142" s="6"/>
      <c r="BN9142" s="6"/>
      <c r="BO9142" s="6"/>
      <c r="BP9142" s="6"/>
      <c r="BQ9142" s="6"/>
      <c r="BR9142" s="6"/>
      <c r="BS9142" s="6"/>
      <c r="BT9142" s="6"/>
      <c r="BU9142" s="6"/>
      <c r="BV9142" s="6"/>
      <c r="BW9142" s="6"/>
      <c r="BX9142" s="6"/>
      <c r="BY9142" s="6"/>
      <c r="BZ9142" s="6"/>
      <c r="CA9142" s="6"/>
      <c r="CB9142" s="6"/>
      <c r="CC9142" s="6"/>
      <c r="CD9142" s="6"/>
      <c r="CE9142" s="6"/>
      <c r="CF9142" s="6"/>
      <c r="CG9142" s="6"/>
      <c r="CH9142" s="6"/>
    </row>
    <row r="9143" ht="15.15" hidden="1" spans="1:86">
      <c r="A9143" s="4">
        <v>44175.715775463</v>
      </c>
      <c r="B9143" s="6" t="s">
        <v>15</v>
      </c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 t="s">
        <v>21427</v>
      </c>
      <c r="AF9143" s="7">
        <v>79811983813</v>
      </c>
      <c r="AG9143" s="6" t="s">
        <v>21428</v>
      </c>
      <c r="AH9143" s="6" t="s">
        <v>21429</v>
      </c>
      <c r="AI9143" s="6" t="s">
        <v>21422</v>
      </c>
      <c r="AJ9143" s="7">
        <v>142</v>
      </c>
      <c r="AK9143" s="6" t="s">
        <v>1451</v>
      </c>
      <c r="AL9143" s="6"/>
      <c r="AM9143" s="6"/>
      <c r="AN9143" s="6"/>
      <c r="AO9143" s="6"/>
      <c r="AP9143" s="6"/>
      <c r="AQ9143" s="6"/>
      <c r="AR9143" s="6"/>
      <c r="AS9143" s="6"/>
      <c r="AT9143" s="6"/>
      <c r="AU9143" s="6"/>
      <c r="AV9143" s="6"/>
      <c r="AW9143" s="6"/>
      <c r="AX9143" s="6"/>
      <c r="AY9143" s="6"/>
      <c r="AZ9143" s="6"/>
      <c r="BA9143" s="6"/>
      <c r="BB9143" s="6"/>
      <c r="BC9143" s="6"/>
      <c r="BD9143" s="6"/>
      <c r="BE9143" s="6"/>
      <c r="BF9143" s="6"/>
      <c r="BG9143" s="6"/>
      <c r="BH9143" s="6"/>
      <c r="BI9143" s="6"/>
      <c r="BJ9143" s="6"/>
      <c r="BK9143" s="6"/>
      <c r="BL9143" s="6"/>
      <c r="BM9143" s="6"/>
      <c r="BN9143" s="6"/>
      <c r="BO9143" s="6"/>
      <c r="BP9143" s="6"/>
      <c r="BQ9143" s="6"/>
      <c r="BR9143" s="6"/>
      <c r="BS9143" s="6"/>
      <c r="BT9143" s="6"/>
      <c r="BU9143" s="6"/>
      <c r="BV9143" s="6"/>
      <c r="BW9143" s="6"/>
      <c r="BX9143" s="6"/>
      <c r="BY9143" s="6"/>
      <c r="BZ9143" s="6"/>
      <c r="CA9143" s="6"/>
      <c r="CB9143" s="6"/>
      <c r="CC9143" s="6"/>
      <c r="CD9143" s="6"/>
      <c r="CE9143" s="6"/>
      <c r="CF9143" s="6"/>
      <c r="CG9143" s="6"/>
      <c r="CH9143" s="6"/>
    </row>
    <row r="9144" ht="15.15" hidden="1" spans="1:86">
      <c r="A9144" s="4">
        <v>44175.7317708333</v>
      </c>
      <c r="B9144" s="6" t="s">
        <v>15</v>
      </c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 t="s">
        <v>10196</v>
      </c>
      <c r="AF9144" s="7">
        <v>89533559472</v>
      </c>
      <c r="AG9144" s="6" t="s">
        <v>21430</v>
      </c>
      <c r="AH9144" s="6" t="s">
        <v>21431</v>
      </c>
      <c r="AI9144" s="6" t="s">
        <v>21432</v>
      </c>
      <c r="AJ9144" s="7">
        <v>106</v>
      </c>
      <c r="AK9144" s="6" t="s">
        <v>2923</v>
      </c>
      <c r="AL9144" s="6"/>
      <c r="AM9144" s="6"/>
      <c r="AN9144" s="6"/>
      <c r="AO9144" s="6"/>
      <c r="AP9144" s="6"/>
      <c r="AQ9144" s="6"/>
      <c r="AR9144" s="6"/>
      <c r="AS9144" s="6"/>
      <c r="AT9144" s="6"/>
      <c r="AU9144" s="6"/>
      <c r="AV9144" s="6"/>
      <c r="AW9144" s="6"/>
      <c r="AX9144" s="6"/>
      <c r="AY9144" s="6"/>
      <c r="AZ9144" s="6"/>
      <c r="BA9144" s="6"/>
      <c r="BB9144" s="6"/>
      <c r="BC9144" s="6"/>
      <c r="BD9144" s="6"/>
      <c r="BE9144" s="6"/>
      <c r="BF9144" s="6"/>
      <c r="BG9144" s="6"/>
      <c r="BH9144" s="6"/>
      <c r="BI9144" s="6"/>
      <c r="BJ9144" s="6"/>
      <c r="BK9144" s="6"/>
      <c r="BL9144" s="6"/>
      <c r="BM9144" s="6"/>
      <c r="BN9144" s="6"/>
      <c r="BO9144" s="6"/>
      <c r="BP9144" s="6"/>
      <c r="BQ9144" s="6"/>
      <c r="BR9144" s="6"/>
      <c r="BS9144" s="6"/>
      <c r="BT9144" s="6"/>
      <c r="BU9144" s="6"/>
      <c r="BV9144" s="6"/>
      <c r="BW9144" s="6"/>
      <c r="BX9144" s="6"/>
      <c r="BY9144" s="6"/>
      <c r="BZ9144" s="6"/>
      <c r="CA9144" s="6"/>
      <c r="CB9144" s="6"/>
      <c r="CC9144" s="6"/>
      <c r="CD9144" s="6"/>
      <c r="CE9144" s="6"/>
      <c r="CF9144" s="6"/>
      <c r="CG9144" s="6"/>
      <c r="CH9144" s="6"/>
    </row>
    <row r="9145" ht="15.15" hidden="1" spans="1:86">
      <c r="A9145" s="4">
        <v>44175.7363194444</v>
      </c>
      <c r="B9145" s="6" t="s">
        <v>15</v>
      </c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 t="s">
        <v>21433</v>
      </c>
      <c r="AF9145" s="7">
        <v>79516777840</v>
      </c>
      <c r="AG9145" s="6" t="s">
        <v>21434</v>
      </c>
      <c r="AH9145" s="6" t="s">
        <v>21435</v>
      </c>
      <c r="AI9145" s="6" t="s">
        <v>21422</v>
      </c>
      <c r="AJ9145" s="7">
        <v>142</v>
      </c>
      <c r="AK9145" s="6" t="s">
        <v>5781</v>
      </c>
      <c r="AL9145" s="6"/>
      <c r="AM9145" s="6"/>
      <c r="AN9145" s="6"/>
      <c r="AO9145" s="6"/>
      <c r="AP9145" s="6"/>
      <c r="AQ9145" s="6"/>
      <c r="AR9145" s="6"/>
      <c r="AS9145" s="6"/>
      <c r="AT9145" s="6"/>
      <c r="AU9145" s="6"/>
      <c r="AV9145" s="6"/>
      <c r="AW9145" s="6"/>
      <c r="AX9145" s="6"/>
      <c r="AY9145" s="6"/>
      <c r="AZ9145" s="6"/>
      <c r="BA9145" s="6"/>
      <c r="BB9145" s="6"/>
      <c r="BC9145" s="6"/>
      <c r="BD9145" s="6"/>
      <c r="BE9145" s="6"/>
      <c r="BF9145" s="6"/>
      <c r="BG9145" s="6"/>
      <c r="BH9145" s="6"/>
      <c r="BI9145" s="6"/>
      <c r="BJ9145" s="6"/>
      <c r="BK9145" s="6"/>
      <c r="BL9145" s="6"/>
      <c r="BM9145" s="6"/>
      <c r="BN9145" s="6"/>
      <c r="BO9145" s="6"/>
      <c r="BP9145" s="6"/>
      <c r="BQ9145" s="6"/>
      <c r="BR9145" s="6"/>
      <c r="BS9145" s="6"/>
      <c r="BT9145" s="6"/>
      <c r="BU9145" s="6"/>
      <c r="BV9145" s="6"/>
      <c r="BW9145" s="6"/>
      <c r="BX9145" s="6"/>
      <c r="BY9145" s="6"/>
      <c r="BZ9145" s="6"/>
      <c r="CA9145" s="6"/>
      <c r="CB9145" s="6"/>
      <c r="CC9145" s="6"/>
      <c r="CD9145" s="6"/>
      <c r="CE9145" s="6"/>
      <c r="CF9145" s="6"/>
      <c r="CG9145" s="6"/>
      <c r="CH9145" s="6"/>
    </row>
    <row r="9146" ht="15.15" hidden="1" spans="1:86">
      <c r="A9146" s="4">
        <v>44175.7371412037</v>
      </c>
      <c r="B9146" s="6" t="s">
        <v>15</v>
      </c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 t="s">
        <v>9446</v>
      </c>
      <c r="AF9146" s="7">
        <v>79959117122</v>
      </c>
      <c r="AG9146" s="6" t="s">
        <v>21436</v>
      </c>
      <c r="AH9146" s="6" t="s">
        <v>9449</v>
      </c>
      <c r="AI9146" s="6" t="s">
        <v>21422</v>
      </c>
      <c r="AJ9146" s="7">
        <v>142</v>
      </c>
      <c r="AK9146" s="6" t="s">
        <v>1451</v>
      </c>
      <c r="AL9146" s="6"/>
      <c r="AM9146" s="6"/>
      <c r="AN9146" s="6"/>
      <c r="AO9146" s="6"/>
      <c r="AP9146" s="6"/>
      <c r="AQ9146" s="6"/>
      <c r="AR9146" s="6"/>
      <c r="AS9146" s="6"/>
      <c r="AT9146" s="6"/>
      <c r="AU9146" s="6"/>
      <c r="AV9146" s="6"/>
      <c r="AW9146" s="6"/>
      <c r="AX9146" s="6"/>
      <c r="AY9146" s="6"/>
      <c r="AZ9146" s="6"/>
      <c r="BA9146" s="6"/>
      <c r="BB9146" s="6"/>
      <c r="BC9146" s="6"/>
      <c r="BD9146" s="6"/>
      <c r="BE9146" s="6"/>
      <c r="BF9146" s="6"/>
      <c r="BG9146" s="6"/>
      <c r="BH9146" s="6"/>
      <c r="BI9146" s="6"/>
      <c r="BJ9146" s="6"/>
      <c r="BK9146" s="6"/>
      <c r="BL9146" s="6"/>
      <c r="BM9146" s="6"/>
      <c r="BN9146" s="6"/>
      <c r="BO9146" s="6"/>
      <c r="BP9146" s="6"/>
      <c r="BQ9146" s="6"/>
      <c r="BR9146" s="6"/>
      <c r="BS9146" s="6"/>
      <c r="BT9146" s="6"/>
      <c r="BU9146" s="6"/>
      <c r="BV9146" s="6"/>
      <c r="BW9146" s="6"/>
      <c r="BX9146" s="6"/>
      <c r="BY9146" s="6"/>
      <c r="BZ9146" s="6"/>
      <c r="CA9146" s="6"/>
      <c r="CB9146" s="6"/>
      <c r="CC9146" s="6"/>
      <c r="CD9146" s="6"/>
      <c r="CE9146" s="6"/>
      <c r="CF9146" s="6"/>
      <c r="CG9146" s="6"/>
      <c r="CH9146" s="6"/>
    </row>
    <row r="9147" ht="15.15" hidden="1" spans="1:86">
      <c r="A9147" s="4">
        <v>44175.7379050926</v>
      </c>
      <c r="B9147" s="6" t="s">
        <v>15</v>
      </c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 t="s">
        <v>21437</v>
      </c>
      <c r="AF9147" s="6">
        <v>79217744140</v>
      </c>
      <c r="AG9147" s="6" t="s">
        <v>21438</v>
      </c>
      <c r="AH9147" s="6" t="s">
        <v>755</v>
      </c>
      <c r="AI9147" s="6" t="s">
        <v>21439</v>
      </c>
      <c r="AJ9147" s="6" t="s">
        <v>21439</v>
      </c>
      <c r="AK9147" s="6" t="s">
        <v>20</v>
      </c>
      <c r="AL9147" s="6"/>
      <c r="AM9147" s="6"/>
      <c r="AN9147" s="6"/>
      <c r="AO9147" s="6"/>
      <c r="AP9147" s="6"/>
      <c r="AQ9147" s="6"/>
      <c r="AR9147" s="6"/>
      <c r="AS9147" s="6"/>
      <c r="AT9147" s="6"/>
      <c r="AU9147" s="6"/>
      <c r="AV9147" s="6"/>
      <c r="AW9147" s="6"/>
      <c r="AX9147" s="6"/>
      <c r="AY9147" s="6"/>
      <c r="AZ9147" s="6"/>
      <c r="BA9147" s="6"/>
      <c r="BB9147" s="6"/>
      <c r="BC9147" s="6"/>
      <c r="BD9147" s="6"/>
      <c r="BE9147" s="6"/>
      <c r="BF9147" s="6"/>
      <c r="BG9147" s="6"/>
      <c r="BH9147" s="6"/>
      <c r="BI9147" s="6"/>
      <c r="BJ9147" s="6"/>
      <c r="BK9147" s="6"/>
      <c r="BL9147" s="6"/>
      <c r="BM9147" s="6"/>
      <c r="BN9147" s="6"/>
      <c r="BO9147" s="6"/>
      <c r="BP9147" s="6"/>
      <c r="BQ9147" s="6"/>
      <c r="BR9147" s="6"/>
      <c r="BS9147" s="6"/>
      <c r="BT9147" s="6"/>
      <c r="BU9147" s="6"/>
      <c r="BV9147" s="6"/>
      <c r="BW9147" s="6"/>
      <c r="BX9147" s="6"/>
      <c r="BY9147" s="6"/>
      <c r="BZ9147" s="6"/>
      <c r="CA9147" s="6"/>
      <c r="CB9147" s="6"/>
      <c r="CC9147" s="6"/>
      <c r="CD9147" s="6"/>
      <c r="CE9147" s="6"/>
      <c r="CF9147" s="6"/>
      <c r="CG9147" s="6"/>
      <c r="CH9147" s="6"/>
    </row>
    <row r="9148" ht="15.15" hidden="1" spans="1:86">
      <c r="A9148" s="4">
        <v>44175.7379398148</v>
      </c>
      <c r="B9148" s="6" t="s">
        <v>15</v>
      </c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 t="s">
        <v>21440</v>
      </c>
      <c r="AF9148" s="7">
        <v>79112170458</v>
      </c>
      <c r="AG9148" s="6" t="s">
        <v>21441</v>
      </c>
      <c r="AH9148" s="6" t="s">
        <v>21442</v>
      </c>
      <c r="AI9148" s="6" t="s">
        <v>21422</v>
      </c>
      <c r="AJ9148" s="7">
        <v>142</v>
      </c>
      <c r="AK9148" s="6" t="s">
        <v>20</v>
      </c>
      <c r="AL9148" s="6"/>
      <c r="AM9148" s="6"/>
      <c r="AN9148" s="6"/>
      <c r="AO9148" s="6"/>
      <c r="AP9148" s="6"/>
      <c r="AQ9148" s="6"/>
      <c r="AR9148" s="6"/>
      <c r="AS9148" s="6"/>
      <c r="AT9148" s="6"/>
      <c r="AU9148" s="6"/>
      <c r="AV9148" s="6"/>
      <c r="AW9148" s="6"/>
      <c r="AX9148" s="6"/>
      <c r="AY9148" s="6"/>
      <c r="AZ9148" s="6"/>
      <c r="BA9148" s="6"/>
      <c r="BB9148" s="6"/>
      <c r="BC9148" s="6"/>
      <c r="BD9148" s="6"/>
      <c r="BE9148" s="6"/>
      <c r="BF9148" s="6"/>
      <c r="BG9148" s="6"/>
      <c r="BH9148" s="6"/>
      <c r="BI9148" s="6"/>
      <c r="BJ9148" s="6"/>
      <c r="BK9148" s="6"/>
      <c r="BL9148" s="6"/>
      <c r="BM9148" s="6"/>
      <c r="BN9148" s="6"/>
      <c r="BO9148" s="6"/>
      <c r="BP9148" s="6"/>
      <c r="BQ9148" s="6"/>
      <c r="BR9148" s="6"/>
      <c r="BS9148" s="6"/>
      <c r="BT9148" s="6"/>
      <c r="BU9148" s="6"/>
      <c r="BV9148" s="6"/>
      <c r="BW9148" s="6"/>
      <c r="BX9148" s="6"/>
      <c r="BY9148" s="6"/>
      <c r="BZ9148" s="6"/>
      <c r="CA9148" s="6"/>
      <c r="CB9148" s="6"/>
      <c r="CC9148" s="6"/>
      <c r="CD9148" s="6"/>
      <c r="CE9148" s="6"/>
      <c r="CF9148" s="6"/>
      <c r="CG9148" s="6"/>
      <c r="CH9148" s="6"/>
    </row>
    <row r="9149" ht="15.15" hidden="1" spans="1:86">
      <c r="A9149" s="4">
        <v>44175.7385300926</v>
      </c>
      <c r="B9149" s="6" t="s">
        <v>15</v>
      </c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 t="s">
        <v>21443</v>
      </c>
      <c r="AF9149" s="7">
        <v>89312020980</v>
      </c>
      <c r="AG9149" s="6" t="s">
        <v>21444</v>
      </c>
      <c r="AH9149" s="6" t="s">
        <v>21445</v>
      </c>
      <c r="AI9149" s="6" t="s">
        <v>226</v>
      </c>
      <c r="AJ9149" s="7">
        <v>108</v>
      </c>
      <c r="AK9149" s="6" t="s">
        <v>74</v>
      </c>
      <c r="AL9149" s="6"/>
      <c r="AM9149" s="6"/>
      <c r="AN9149" s="6"/>
      <c r="AO9149" s="6"/>
      <c r="AP9149" s="6"/>
      <c r="AQ9149" s="6"/>
      <c r="AR9149" s="6"/>
      <c r="AS9149" s="6"/>
      <c r="AT9149" s="6"/>
      <c r="AU9149" s="6"/>
      <c r="AV9149" s="6"/>
      <c r="AW9149" s="6"/>
      <c r="AX9149" s="6"/>
      <c r="AY9149" s="6"/>
      <c r="AZ9149" s="6"/>
      <c r="BA9149" s="6"/>
      <c r="BB9149" s="6"/>
      <c r="BC9149" s="6"/>
      <c r="BD9149" s="6"/>
      <c r="BE9149" s="6"/>
      <c r="BF9149" s="6"/>
      <c r="BG9149" s="6"/>
      <c r="BH9149" s="6"/>
      <c r="BI9149" s="6"/>
      <c r="BJ9149" s="6"/>
      <c r="BK9149" s="6"/>
      <c r="BL9149" s="6"/>
      <c r="BM9149" s="6"/>
      <c r="BN9149" s="6"/>
      <c r="BO9149" s="6"/>
      <c r="BP9149" s="6"/>
      <c r="BQ9149" s="6"/>
      <c r="BR9149" s="6"/>
      <c r="BS9149" s="6"/>
      <c r="BT9149" s="6"/>
      <c r="BU9149" s="6"/>
      <c r="BV9149" s="6"/>
      <c r="BW9149" s="6"/>
      <c r="BX9149" s="6"/>
      <c r="BY9149" s="6"/>
      <c r="BZ9149" s="6"/>
      <c r="CA9149" s="6"/>
      <c r="CB9149" s="6"/>
      <c r="CC9149" s="6"/>
      <c r="CD9149" s="6"/>
      <c r="CE9149" s="6"/>
      <c r="CF9149" s="6"/>
      <c r="CG9149" s="6"/>
      <c r="CH9149" s="6"/>
    </row>
    <row r="9150" ht="15.15" hidden="1" spans="1:86">
      <c r="A9150" s="4">
        <v>44175.7386111111</v>
      </c>
      <c r="B9150" s="6" t="s">
        <v>15</v>
      </c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 t="s">
        <v>21437</v>
      </c>
      <c r="AF9150" s="6">
        <v>79217744140</v>
      </c>
      <c r="AG9150" s="6" t="s">
        <v>21438</v>
      </c>
      <c r="AH9150" s="6" t="s">
        <v>755</v>
      </c>
      <c r="AI9150" s="6" t="s">
        <v>21439</v>
      </c>
      <c r="AJ9150" s="6" t="s">
        <v>21439</v>
      </c>
      <c r="AK9150" s="6" t="s">
        <v>20</v>
      </c>
      <c r="AL9150" s="6"/>
      <c r="AM9150" s="6"/>
      <c r="AN9150" s="6"/>
      <c r="AO9150" s="6"/>
      <c r="AP9150" s="6"/>
      <c r="AQ9150" s="6"/>
      <c r="AR9150" s="6"/>
      <c r="AS9150" s="6"/>
      <c r="AT9150" s="6"/>
      <c r="AU9150" s="6"/>
      <c r="AV9150" s="6"/>
      <c r="AW9150" s="6"/>
      <c r="AX9150" s="6"/>
      <c r="AY9150" s="6"/>
      <c r="AZ9150" s="6"/>
      <c r="BA9150" s="6"/>
      <c r="BB9150" s="6"/>
      <c r="BC9150" s="6"/>
      <c r="BD9150" s="6"/>
      <c r="BE9150" s="6"/>
      <c r="BF9150" s="6"/>
      <c r="BG9150" s="6"/>
      <c r="BH9150" s="6"/>
      <c r="BI9150" s="6"/>
      <c r="BJ9150" s="6"/>
      <c r="BK9150" s="6"/>
      <c r="BL9150" s="6"/>
      <c r="BM9150" s="6"/>
      <c r="BN9150" s="6"/>
      <c r="BO9150" s="6"/>
      <c r="BP9150" s="6"/>
      <c r="BQ9150" s="6"/>
      <c r="BR9150" s="6"/>
      <c r="BS9150" s="6"/>
      <c r="BT9150" s="6"/>
      <c r="BU9150" s="6"/>
      <c r="BV9150" s="6"/>
      <c r="BW9150" s="6"/>
      <c r="BX9150" s="6"/>
      <c r="BY9150" s="6"/>
      <c r="BZ9150" s="6"/>
      <c r="CA9150" s="6"/>
      <c r="CB9150" s="6"/>
      <c r="CC9150" s="6"/>
      <c r="CD9150" s="6"/>
      <c r="CE9150" s="6"/>
      <c r="CF9150" s="6"/>
      <c r="CG9150" s="6"/>
      <c r="CH9150" s="6"/>
    </row>
    <row r="9151" ht="15.15" hidden="1" spans="1:86">
      <c r="A9151" s="4">
        <v>44175.7399074074</v>
      </c>
      <c r="B9151" s="6" t="s">
        <v>15</v>
      </c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 t="s">
        <v>21446</v>
      </c>
      <c r="AF9151" s="7">
        <v>89817529030</v>
      </c>
      <c r="AG9151" s="6" t="s">
        <v>21447</v>
      </c>
      <c r="AH9151" s="6" t="s">
        <v>21448</v>
      </c>
      <c r="AI9151" s="6" t="s">
        <v>226</v>
      </c>
      <c r="AJ9151" s="7">
        <v>108</v>
      </c>
      <c r="AK9151" s="6" t="s">
        <v>74</v>
      </c>
      <c r="AL9151" s="6"/>
      <c r="AM9151" s="6"/>
      <c r="AN9151" s="6"/>
      <c r="AO9151" s="6"/>
      <c r="AP9151" s="6"/>
      <c r="AQ9151" s="6"/>
      <c r="AR9151" s="6"/>
      <c r="AS9151" s="6"/>
      <c r="AT9151" s="6"/>
      <c r="AU9151" s="6"/>
      <c r="AV9151" s="6"/>
      <c r="AW9151" s="6"/>
      <c r="AX9151" s="6"/>
      <c r="AY9151" s="6"/>
      <c r="AZ9151" s="6"/>
      <c r="BA9151" s="6"/>
      <c r="BB9151" s="6"/>
      <c r="BC9151" s="6"/>
      <c r="BD9151" s="6"/>
      <c r="BE9151" s="6"/>
      <c r="BF9151" s="6"/>
      <c r="BG9151" s="6"/>
      <c r="BH9151" s="6"/>
      <c r="BI9151" s="6"/>
      <c r="BJ9151" s="6"/>
      <c r="BK9151" s="6"/>
      <c r="BL9151" s="6"/>
      <c r="BM9151" s="6"/>
      <c r="BN9151" s="6"/>
      <c r="BO9151" s="6"/>
      <c r="BP9151" s="6"/>
      <c r="BQ9151" s="6"/>
      <c r="BR9151" s="6"/>
      <c r="BS9151" s="6"/>
      <c r="BT9151" s="6"/>
      <c r="BU9151" s="6"/>
      <c r="BV9151" s="6"/>
      <c r="BW9151" s="6"/>
      <c r="BX9151" s="6"/>
      <c r="BY9151" s="6"/>
      <c r="BZ9151" s="6"/>
      <c r="CA9151" s="6"/>
      <c r="CB9151" s="6"/>
      <c r="CC9151" s="6"/>
      <c r="CD9151" s="6"/>
      <c r="CE9151" s="6"/>
      <c r="CF9151" s="6"/>
      <c r="CG9151" s="6"/>
      <c r="CH9151" s="6"/>
    </row>
    <row r="9152" ht="15.15" hidden="1" spans="1:86">
      <c r="A9152" s="4">
        <v>44175.7497569444</v>
      </c>
      <c r="B9152" s="6" t="s">
        <v>15</v>
      </c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 t="s">
        <v>8622</v>
      </c>
      <c r="AF9152" s="7">
        <v>89219980607</v>
      </c>
      <c r="AG9152" s="6" t="s">
        <v>8623</v>
      </c>
      <c r="AH9152" s="6" t="s">
        <v>8624</v>
      </c>
      <c r="AI9152" s="6" t="s">
        <v>21449</v>
      </c>
      <c r="AJ9152" s="7">
        <v>124</v>
      </c>
      <c r="AK9152" s="6" t="s">
        <v>74</v>
      </c>
      <c r="AL9152" s="6"/>
      <c r="AM9152" s="6"/>
      <c r="AN9152" s="6"/>
      <c r="AO9152" s="6"/>
      <c r="AP9152" s="6"/>
      <c r="AQ9152" s="6"/>
      <c r="AR9152" s="6"/>
      <c r="AS9152" s="6"/>
      <c r="AT9152" s="6"/>
      <c r="AU9152" s="6"/>
      <c r="AV9152" s="6"/>
      <c r="AW9152" s="6"/>
      <c r="AX9152" s="6"/>
      <c r="AY9152" s="6"/>
      <c r="AZ9152" s="6"/>
      <c r="BA9152" s="6"/>
      <c r="BB9152" s="6"/>
      <c r="BC9152" s="6"/>
      <c r="BD9152" s="6"/>
      <c r="BE9152" s="6"/>
      <c r="BF9152" s="6"/>
      <c r="BG9152" s="6"/>
      <c r="BH9152" s="6"/>
      <c r="BI9152" s="6"/>
      <c r="BJ9152" s="6"/>
      <c r="BK9152" s="6"/>
      <c r="BL9152" s="6"/>
      <c r="BM9152" s="6"/>
      <c r="BN9152" s="6"/>
      <c r="BO9152" s="6"/>
      <c r="BP9152" s="6"/>
      <c r="BQ9152" s="6"/>
      <c r="BR9152" s="6"/>
      <c r="BS9152" s="6"/>
      <c r="BT9152" s="6"/>
      <c r="BU9152" s="6"/>
      <c r="BV9152" s="6"/>
      <c r="BW9152" s="6"/>
      <c r="BX9152" s="6"/>
      <c r="BY9152" s="6"/>
      <c r="BZ9152" s="6"/>
      <c r="CA9152" s="6"/>
      <c r="CB9152" s="6"/>
      <c r="CC9152" s="6"/>
      <c r="CD9152" s="6"/>
      <c r="CE9152" s="6"/>
      <c r="CF9152" s="6"/>
      <c r="CG9152" s="6"/>
      <c r="CH9152" s="6"/>
    </row>
    <row r="9153" ht="15.15" hidden="1" spans="1:86">
      <c r="A9153" s="4">
        <v>44175.7604282407</v>
      </c>
      <c r="B9153" s="6" t="s">
        <v>15</v>
      </c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 t="s">
        <v>21450</v>
      </c>
      <c r="AF9153" s="7">
        <v>89118416029</v>
      </c>
      <c r="AG9153" s="6" t="s">
        <v>21451</v>
      </c>
      <c r="AH9153" s="6" t="s">
        <v>21452</v>
      </c>
      <c r="AI9153" s="6" t="s">
        <v>226</v>
      </c>
      <c r="AJ9153" s="7">
        <v>108</v>
      </c>
      <c r="AK9153" s="6" t="s">
        <v>74</v>
      </c>
      <c r="AL9153" s="6"/>
      <c r="AM9153" s="6"/>
      <c r="AN9153" s="6"/>
      <c r="AO9153" s="6"/>
      <c r="AP9153" s="6"/>
      <c r="AQ9153" s="6"/>
      <c r="AR9153" s="6"/>
      <c r="AS9153" s="6"/>
      <c r="AT9153" s="6"/>
      <c r="AU9153" s="6"/>
      <c r="AV9153" s="6"/>
      <c r="AW9153" s="6"/>
      <c r="AX9153" s="6"/>
      <c r="AY9153" s="6"/>
      <c r="AZ9153" s="6"/>
      <c r="BA9153" s="6"/>
      <c r="BB9153" s="6"/>
      <c r="BC9153" s="6"/>
      <c r="BD9153" s="6"/>
      <c r="BE9153" s="6"/>
      <c r="BF9153" s="6"/>
      <c r="BG9153" s="6"/>
      <c r="BH9153" s="6"/>
      <c r="BI9153" s="6"/>
      <c r="BJ9153" s="6"/>
      <c r="BK9153" s="6"/>
      <c r="BL9153" s="6"/>
      <c r="BM9153" s="6"/>
      <c r="BN9153" s="6"/>
      <c r="BO9153" s="6"/>
      <c r="BP9153" s="6"/>
      <c r="BQ9153" s="6"/>
      <c r="BR9153" s="6"/>
      <c r="BS9153" s="6"/>
      <c r="BT9153" s="6"/>
      <c r="BU9153" s="6"/>
      <c r="BV9153" s="6"/>
      <c r="BW9153" s="6"/>
      <c r="BX9153" s="6"/>
      <c r="BY9153" s="6"/>
      <c r="BZ9153" s="6"/>
      <c r="CA9153" s="6"/>
      <c r="CB9153" s="6"/>
      <c r="CC9153" s="6"/>
      <c r="CD9153" s="6"/>
      <c r="CE9153" s="6"/>
      <c r="CF9153" s="6"/>
      <c r="CG9153" s="6"/>
      <c r="CH9153" s="6"/>
    </row>
    <row r="9154" ht="15.15" hidden="1" spans="1:86">
      <c r="A9154" s="4">
        <v>44175.7605092593</v>
      </c>
      <c r="B9154" s="6" t="s">
        <v>15</v>
      </c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 t="s">
        <v>21453</v>
      </c>
      <c r="AF9154" s="7">
        <v>89052354166</v>
      </c>
      <c r="AG9154" s="6" t="s">
        <v>21454</v>
      </c>
      <c r="AH9154" s="6" t="s">
        <v>21455</v>
      </c>
      <c r="AI9154" s="6" t="s">
        <v>2533</v>
      </c>
      <c r="AJ9154" s="7">
        <v>115</v>
      </c>
      <c r="AK9154" s="5" t="s">
        <v>21456</v>
      </c>
      <c r="AL9154" s="6"/>
      <c r="AM9154" s="6"/>
      <c r="AN9154" s="6"/>
      <c r="AO9154" s="6"/>
      <c r="AP9154" s="6"/>
      <c r="AQ9154" s="6"/>
      <c r="AR9154" s="6"/>
      <c r="AS9154" s="6"/>
      <c r="AT9154" s="6"/>
      <c r="AU9154" s="6"/>
      <c r="AV9154" s="6"/>
      <c r="AW9154" s="6"/>
      <c r="AX9154" s="6"/>
      <c r="AY9154" s="6"/>
      <c r="AZ9154" s="6"/>
      <c r="BA9154" s="6"/>
      <c r="BB9154" s="6"/>
      <c r="BC9154" s="6"/>
      <c r="BD9154" s="6"/>
      <c r="BE9154" s="6"/>
      <c r="BF9154" s="6"/>
      <c r="BG9154" s="6"/>
      <c r="BH9154" s="6"/>
      <c r="BI9154" s="6"/>
      <c r="BJ9154" s="6"/>
      <c r="BK9154" s="6"/>
      <c r="BL9154" s="6"/>
      <c r="BM9154" s="6"/>
      <c r="BN9154" s="6"/>
      <c r="BO9154" s="6"/>
      <c r="BP9154" s="6"/>
      <c r="BQ9154" s="6"/>
      <c r="BR9154" s="6"/>
      <c r="BS9154" s="6"/>
      <c r="BT9154" s="6"/>
      <c r="BU9154" s="6"/>
      <c r="BV9154" s="6"/>
      <c r="BW9154" s="6"/>
      <c r="BX9154" s="6"/>
      <c r="BY9154" s="6"/>
      <c r="BZ9154" s="6"/>
      <c r="CA9154" s="6"/>
      <c r="CB9154" s="6"/>
      <c r="CC9154" s="6"/>
      <c r="CD9154" s="6"/>
      <c r="CE9154" s="6"/>
      <c r="CF9154" s="6"/>
      <c r="CG9154" s="6"/>
      <c r="CH9154" s="6"/>
    </row>
    <row r="9155" ht="15.15" hidden="1" spans="1:86">
      <c r="A9155" s="4">
        <v>44175.764525463</v>
      </c>
      <c r="B9155" s="6" t="s">
        <v>15</v>
      </c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 t="s">
        <v>21457</v>
      </c>
      <c r="AF9155" s="7">
        <v>89818228104</v>
      </c>
      <c r="AG9155" s="6" t="s">
        <v>21458</v>
      </c>
      <c r="AH9155" s="6" t="s">
        <v>2523</v>
      </c>
      <c r="AI9155" s="6" t="s">
        <v>2533</v>
      </c>
      <c r="AJ9155" s="7">
        <v>115</v>
      </c>
      <c r="AK9155" s="6" t="s">
        <v>433</v>
      </c>
      <c r="AL9155" s="6"/>
      <c r="AM9155" s="6"/>
      <c r="AN9155" s="6"/>
      <c r="AO9155" s="6"/>
      <c r="AP9155" s="6"/>
      <c r="AQ9155" s="6"/>
      <c r="AR9155" s="6"/>
      <c r="AS9155" s="6"/>
      <c r="AT9155" s="6"/>
      <c r="AU9155" s="6"/>
      <c r="AV9155" s="6"/>
      <c r="AW9155" s="6"/>
      <c r="AX9155" s="6"/>
      <c r="AY9155" s="6"/>
      <c r="AZ9155" s="6"/>
      <c r="BA9155" s="6"/>
      <c r="BB9155" s="6"/>
      <c r="BC9155" s="6"/>
      <c r="BD9155" s="6"/>
      <c r="BE9155" s="6"/>
      <c r="BF9155" s="6"/>
      <c r="BG9155" s="6"/>
      <c r="BH9155" s="6"/>
      <c r="BI9155" s="6"/>
      <c r="BJ9155" s="6"/>
      <c r="BK9155" s="6"/>
      <c r="BL9155" s="6"/>
      <c r="BM9155" s="6"/>
      <c r="BN9155" s="6"/>
      <c r="BO9155" s="6"/>
      <c r="BP9155" s="6"/>
      <c r="BQ9155" s="6"/>
      <c r="BR9155" s="6"/>
      <c r="BS9155" s="6"/>
      <c r="BT9155" s="6"/>
      <c r="BU9155" s="6"/>
      <c r="BV9155" s="6"/>
      <c r="BW9155" s="6"/>
      <c r="BX9155" s="6"/>
      <c r="BY9155" s="6"/>
      <c r="BZ9155" s="6"/>
      <c r="CA9155" s="6"/>
      <c r="CB9155" s="6"/>
      <c r="CC9155" s="6"/>
      <c r="CD9155" s="6"/>
      <c r="CE9155" s="6"/>
      <c r="CF9155" s="6"/>
      <c r="CG9155" s="6"/>
      <c r="CH9155" s="6"/>
    </row>
    <row r="9156" ht="15.15" hidden="1" spans="1:86">
      <c r="A9156" s="4">
        <v>44175.7697916667</v>
      </c>
      <c r="B9156" s="6" t="s">
        <v>15</v>
      </c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 t="s">
        <v>21459</v>
      </c>
      <c r="AF9156" s="7">
        <v>896550500001</v>
      </c>
      <c r="AG9156" s="6" t="s">
        <v>21460</v>
      </c>
      <c r="AH9156" s="6" t="s">
        <v>21461</v>
      </c>
      <c r="AI9156" s="6" t="s">
        <v>21462</v>
      </c>
      <c r="AJ9156" s="7">
        <v>115</v>
      </c>
      <c r="AK9156" s="6" t="s">
        <v>21463</v>
      </c>
      <c r="AL9156" s="6"/>
      <c r="AM9156" s="6"/>
      <c r="AN9156" s="6"/>
      <c r="AO9156" s="6"/>
      <c r="AP9156" s="6"/>
      <c r="AQ9156" s="6"/>
      <c r="AR9156" s="6"/>
      <c r="AS9156" s="6"/>
      <c r="AT9156" s="6"/>
      <c r="AU9156" s="6"/>
      <c r="AV9156" s="6"/>
      <c r="AW9156" s="6"/>
      <c r="AX9156" s="6"/>
      <c r="AY9156" s="6"/>
      <c r="AZ9156" s="6"/>
      <c r="BA9156" s="6"/>
      <c r="BB9156" s="6"/>
      <c r="BC9156" s="6"/>
      <c r="BD9156" s="6"/>
      <c r="BE9156" s="6"/>
      <c r="BF9156" s="6"/>
      <c r="BG9156" s="6"/>
      <c r="BH9156" s="6"/>
      <c r="BI9156" s="6"/>
      <c r="BJ9156" s="6"/>
      <c r="BK9156" s="6"/>
      <c r="BL9156" s="6"/>
      <c r="BM9156" s="6"/>
      <c r="BN9156" s="6"/>
      <c r="BO9156" s="6"/>
      <c r="BP9156" s="6"/>
      <c r="BQ9156" s="6"/>
      <c r="BR9156" s="6"/>
      <c r="BS9156" s="6"/>
      <c r="BT9156" s="6"/>
      <c r="BU9156" s="6"/>
      <c r="BV9156" s="6"/>
      <c r="BW9156" s="6"/>
      <c r="BX9156" s="6"/>
      <c r="BY9156" s="6"/>
      <c r="BZ9156" s="6"/>
      <c r="CA9156" s="6"/>
      <c r="CB9156" s="6"/>
      <c r="CC9156" s="6"/>
      <c r="CD9156" s="6"/>
      <c r="CE9156" s="6"/>
      <c r="CF9156" s="6"/>
      <c r="CG9156" s="6"/>
      <c r="CH9156" s="6"/>
    </row>
    <row r="9157" ht="15.15" hidden="1" spans="1:86">
      <c r="A9157" s="4">
        <v>44175.8442476852</v>
      </c>
      <c r="B9157" s="5" t="s">
        <v>65</v>
      </c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 t="s">
        <v>4397</v>
      </c>
      <c r="R9157" s="6">
        <v>79219607220</v>
      </c>
      <c r="S9157" s="6" t="s">
        <v>4398</v>
      </c>
      <c r="T9157" s="6" t="s">
        <v>21464</v>
      </c>
      <c r="U9157" s="6" t="s">
        <v>21465</v>
      </c>
      <c r="V9157" s="7">
        <v>302</v>
      </c>
      <c r="W9157" s="8">
        <v>44125</v>
      </c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  <c r="AU9157" s="6"/>
      <c r="AV9157" s="6"/>
      <c r="AW9157" s="6"/>
      <c r="AX9157" s="6"/>
      <c r="AY9157" s="6"/>
      <c r="AZ9157" s="6"/>
      <c r="BA9157" s="6"/>
      <c r="BB9157" s="6"/>
      <c r="BC9157" s="6"/>
      <c r="BD9157" s="6"/>
      <c r="BE9157" s="6"/>
      <c r="BF9157" s="6"/>
      <c r="BG9157" s="6"/>
      <c r="BH9157" s="6"/>
      <c r="BI9157" s="6"/>
      <c r="BJ9157" s="6"/>
      <c r="BK9157" s="6"/>
      <c r="BL9157" s="6"/>
      <c r="BM9157" s="6"/>
      <c r="BN9157" s="6"/>
      <c r="BO9157" s="6"/>
      <c r="BP9157" s="6"/>
      <c r="BQ9157" s="6"/>
      <c r="BR9157" s="6"/>
      <c r="BS9157" s="6"/>
      <c r="BT9157" s="6"/>
      <c r="BU9157" s="6"/>
      <c r="BV9157" s="6"/>
      <c r="BW9157" s="6"/>
      <c r="BX9157" s="6"/>
      <c r="BY9157" s="6"/>
      <c r="BZ9157" s="6"/>
      <c r="CA9157" s="6"/>
      <c r="CB9157" s="6"/>
      <c r="CC9157" s="6"/>
      <c r="CD9157" s="6"/>
      <c r="CE9157" s="6"/>
      <c r="CF9157" s="6"/>
      <c r="CG9157" s="6"/>
      <c r="CH9157" s="6"/>
    </row>
    <row r="9158" ht="15.15" hidden="1" spans="1:86">
      <c r="A9158" s="4">
        <v>44175.8920833333</v>
      </c>
      <c r="B9158" s="6" t="s">
        <v>15</v>
      </c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 t="s">
        <v>21466</v>
      </c>
      <c r="AF9158" s="6" t="s">
        <v>21467</v>
      </c>
      <c r="AG9158" s="6" t="s">
        <v>21468</v>
      </c>
      <c r="AH9158" s="6" t="s">
        <v>21469</v>
      </c>
      <c r="AI9158" s="6" t="s">
        <v>6262</v>
      </c>
      <c r="AJ9158" s="7">
        <v>101</v>
      </c>
      <c r="AK9158" s="6" t="s">
        <v>5781</v>
      </c>
      <c r="AL9158" s="6"/>
      <c r="AM9158" s="6"/>
      <c r="AN9158" s="6"/>
      <c r="AO9158" s="6"/>
      <c r="AP9158" s="6"/>
      <c r="AQ9158" s="6"/>
      <c r="AR9158" s="6"/>
      <c r="AS9158" s="6"/>
      <c r="AT9158" s="6"/>
      <c r="AU9158" s="6"/>
      <c r="AV9158" s="6"/>
      <c r="AW9158" s="6"/>
      <c r="AX9158" s="6"/>
      <c r="AY9158" s="6"/>
      <c r="AZ9158" s="6"/>
      <c r="BA9158" s="6"/>
      <c r="BB9158" s="6"/>
      <c r="BC9158" s="6"/>
      <c r="BD9158" s="6"/>
      <c r="BE9158" s="6"/>
      <c r="BF9158" s="6"/>
      <c r="BG9158" s="6"/>
      <c r="BH9158" s="6"/>
      <c r="BI9158" s="6"/>
      <c r="BJ9158" s="6"/>
      <c r="BK9158" s="6"/>
      <c r="BL9158" s="6"/>
      <c r="BM9158" s="6"/>
      <c r="BN9158" s="6"/>
      <c r="BO9158" s="6"/>
      <c r="BP9158" s="6"/>
      <c r="BQ9158" s="6"/>
      <c r="BR9158" s="6"/>
      <c r="BS9158" s="6"/>
      <c r="BT9158" s="6"/>
      <c r="BU9158" s="6"/>
      <c r="BV9158" s="6"/>
      <c r="BW9158" s="6"/>
      <c r="BX9158" s="6"/>
      <c r="BY9158" s="6"/>
      <c r="BZ9158" s="6"/>
      <c r="CA9158" s="6"/>
      <c r="CB9158" s="6"/>
      <c r="CC9158" s="6"/>
      <c r="CD9158" s="6"/>
      <c r="CE9158" s="6"/>
      <c r="CF9158" s="6"/>
      <c r="CG9158" s="6"/>
      <c r="CH9158" s="6"/>
    </row>
    <row r="9159" ht="15.15" hidden="1" spans="1:86">
      <c r="A9159" s="4">
        <v>44175.8922106481</v>
      </c>
      <c r="B9159" s="5" t="s">
        <v>44</v>
      </c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 t="s">
        <v>19959</v>
      </c>
      <c r="AM9159" s="6" t="s">
        <v>19960</v>
      </c>
      <c r="AN9159" s="6" t="s">
        <v>19961</v>
      </c>
      <c r="AO9159" s="6" t="s">
        <v>19962</v>
      </c>
      <c r="AP9159" s="6" t="s">
        <v>19963</v>
      </c>
      <c r="AQ9159" s="6" t="s">
        <v>19964</v>
      </c>
      <c r="AR9159" s="8">
        <v>44153</v>
      </c>
      <c r="AS9159" s="6"/>
      <c r="AT9159" s="6"/>
      <c r="AU9159" s="6"/>
      <c r="AV9159" s="6"/>
      <c r="AW9159" s="6"/>
      <c r="AX9159" s="6"/>
      <c r="AY9159" s="6"/>
      <c r="AZ9159" s="6"/>
      <c r="BA9159" s="6"/>
      <c r="BB9159" s="6"/>
      <c r="BC9159" s="6"/>
      <c r="BD9159" s="6"/>
      <c r="BE9159" s="6"/>
      <c r="BF9159" s="6"/>
      <c r="BG9159" s="6"/>
      <c r="BH9159" s="6"/>
      <c r="BI9159" s="6"/>
      <c r="BJ9159" s="6"/>
      <c r="BK9159" s="6"/>
      <c r="BL9159" s="6"/>
      <c r="BM9159" s="6"/>
      <c r="BN9159" s="6"/>
      <c r="BO9159" s="6"/>
      <c r="BP9159" s="6"/>
      <c r="BQ9159" s="6"/>
      <c r="BR9159" s="6"/>
      <c r="BS9159" s="6"/>
      <c r="BT9159" s="6"/>
      <c r="BU9159" s="6"/>
      <c r="BV9159" s="6"/>
      <c r="BW9159" s="6"/>
      <c r="BX9159" s="6"/>
      <c r="BY9159" s="6"/>
      <c r="BZ9159" s="6"/>
      <c r="CA9159" s="6"/>
      <c r="CB9159" s="6"/>
      <c r="CC9159" s="6"/>
      <c r="CD9159" s="6"/>
      <c r="CE9159" s="6"/>
      <c r="CF9159" s="6"/>
      <c r="CG9159" s="6"/>
      <c r="CH9159" s="6"/>
    </row>
    <row r="9160" ht="15.15" hidden="1" spans="1:86">
      <c r="A9160" s="4">
        <v>44176.4152546296</v>
      </c>
      <c r="B9160" s="6" t="s">
        <v>15</v>
      </c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 t="s">
        <v>21470</v>
      </c>
      <c r="AF9160" s="6">
        <v>79219022213</v>
      </c>
      <c r="AG9160" s="6" t="s">
        <v>21471</v>
      </c>
      <c r="AH9160" s="6" t="s">
        <v>21472</v>
      </c>
      <c r="AI9160" s="6" t="s">
        <v>6075</v>
      </c>
      <c r="AJ9160" s="7">
        <v>201</v>
      </c>
      <c r="AK9160" s="5" t="s">
        <v>21473</v>
      </c>
      <c r="AL9160" s="6"/>
      <c r="AM9160" s="6"/>
      <c r="AN9160" s="6"/>
      <c r="AO9160" s="6"/>
      <c r="AP9160" s="6"/>
      <c r="AQ9160" s="6"/>
      <c r="AR9160" s="6"/>
      <c r="AS9160" s="6"/>
      <c r="AT9160" s="6"/>
      <c r="AU9160" s="6"/>
      <c r="AV9160" s="6"/>
      <c r="AW9160" s="6"/>
      <c r="AX9160" s="6"/>
      <c r="AY9160" s="6"/>
      <c r="AZ9160" s="6"/>
      <c r="BA9160" s="6"/>
      <c r="BB9160" s="6"/>
      <c r="BC9160" s="6"/>
      <c r="BD9160" s="6"/>
      <c r="BE9160" s="6"/>
      <c r="BF9160" s="6"/>
      <c r="BG9160" s="6"/>
      <c r="BH9160" s="6"/>
      <c r="BI9160" s="6"/>
      <c r="BJ9160" s="6"/>
      <c r="BK9160" s="6"/>
      <c r="BL9160" s="6"/>
      <c r="BM9160" s="6"/>
      <c r="BN9160" s="6"/>
      <c r="BO9160" s="6"/>
      <c r="BP9160" s="6"/>
      <c r="BQ9160" s="6"/>
      <c r="BR9160" s="6"/>
      <c r="BS9160" s="6"/>
      <c r="BT9160" s="6"/>
      <c r="BU9160" s="6"/>
      <c r="BV9160" s="6"/>
      <c r="BW9160" s="6"/>
      <c r="BX9160" s="6"/>
      <c r="BY9160" s="6"/>
      <c r="BZ9160" s="6"/>
      <c r="CA9160" s="6"/>
      <c r="CB9160" s="6"/>
      <c r="CC9160" s="6"/>
      <c r="CD9160" s="6"/>
      <c r="CE9160" s="6"/>
      <c r="CF9160" s="6"/>
      <c r="CG9160" s="6"/>
      <c r="CH9160" s="6"/>
    </row>
    <row r="9161" ht="15.15" hidden="1" spans="1:86">
      <c r="A9161" s="4">
        <v>44176.4198726852</v>
      </c>
      <c r="B9161" s="6" t="s">
        <v>15</v>
      </c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 t="s">
        <v>21474</v>
      </c>
      <c r="AF9161" s="7">
        <v>89213031900</v>
      </c>
      <c r="AG9161" s="6" t="s">
        <v>21475</v>
      </c>
      <c r="AH9161" s="6" t="s">
        <v>21476</v>
      </c>
      <c r="AI9161" s="6" t="s">
        <v>21477</v>
      </c>
      <c r="AJ9161" s="7">
        <v>125</v>
      </c>
      <c r="AK9161" s="6" t="s">
        <v>1071</v>
      </c>
      <c r="AL9161" s="6"/>
      <c r="AM9161" s="6"/>
      <c r="AN9161" s="6"/>
      <c r="AO9161" s="6"/>
      <c r="AP9161" s="6"/>
      <c r="AQ9161" s="6"/>
      <c r="AR9161" s="6"/>
      <c r="AS9161" s="6"/>
      <c r="AT9161" s="6"/>
      <c r="AU9161" s="6"/>
      <c r="AV9161" s="6"/>
      <c r="AW9161" s="6"/>
      <c r="AX9161" s="6"/>
      <c r="AY9161" s="6"/>
      <c r="AZ9161" s="6"/>
      <c r="BA9161" s="6"/>
      <c r="BB9161" s="6"/>
      <c r="BC9161" s="6"/>
      <c r="BD9161" s="6"/>
      <c r="BE9161" s="6"/>
      <c r="BF9161" s="6"/>
      <c r="BG9161" s="6"/>
      <c r="BH9161" s="6"/>
      <c r="BI9161" s="6"/>
      <c r="BJ9161" s="6"/>
      <c r="BK9161" s="6"/>
      <c r="BL9161" s="6"/>
      <c r="BM9161" s="6"/>
      <c r="BN9161" s="6"/>
      <c r="BO9161" s="6"/>
      <c r="BP9161" s="6"/>
      <c r="BQ9161" s="6"/>
      <c r="BR9161" s="6"/>
      <c r="BS9161" s="6"/>
      <c r="BT9161" s="6"/>
      <c r="BU9161" s="6"/>
      <c r="BV9161" s="6"/>
      <c r="BW9161" s="6"/>
      <c r="BX9161" s="6"/>
      <c r="BY9161" s="6"/>
      <c r="BZ9161" s="6"/>
      <c r="CA9161" s="6"/>
      <c r="CB9161" s="6"/>
      <c r="CC9161" s="6"/>
      <c r="CD9161" s="6"/>
      <c r="CE9161" s="6"/>
      <c r="CF9161" s="6"/>
      <c r="CG9161" s="6"/>
      <c r="CH9161" s="6"/>
    </row>
    <row r="9162" ht="15.15" hidden="1" spans="1:86">
      <c r="A9162" s="4">
        <v>44176.4224884259</v>
      </c>
      <c r="B9162" s="6" t="s">
        <v>15</v>
      </c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 t="s">
        <v>21470</v>
      </c>
      <c r="AF9162" s="6">
        <v>79219022213</v>
      </c>
      <c r="AG9162" s="6" t="s">
        <v>21471</v>
      </c>
      <c r="AH9162" s="6" t="s">
        <v>21478</v>
      </c>
      <c r="AI9162" s="6" t="s">
        <v>6069</v>
      </c>
      <c r="AJ9162" s="7">
        <v>101</v>
      </c>
      <c r="AK9162" s="5" t="s">
        <v>21479</v>
      </c>
      <c r="AL9162" s="6"/>
      <c r="AM9162" s="6"/>
      <c r="AN9162" s="6"/>
      <c r="AO9162" s="6"/>
      <c r="AP9162" s="6"/>
      <c r="AQ9162" s="6"/>
      <c r="AR9162" s="6"/>
      <c r="AS9162" s="6"/>
      <c r="AT9162" s="6"/>
      <c r="AU9162" s="6"/>
      <c r="AV9162" s="6"/>
      <c r="AW9162" s="6"/>
      <c r="AX9162" s="6"/>
      <c r="AY9162" s="6"/>
      <c r="AZ9162" s="6"/>
      <c r="BA9162" s="6"/>
      <c r="BB9162" s="6"/>
      <c r="BC9162" s="6"/>
      <c r="BD9162" s="6"/>
      <c r="BE9162" s="6"/>
      <c r="BF9162" s="6"/>
      <c r="BG9162" s="6"/>
      <c r="BH9162" s="6"/>
      <c r="BI9162" s="6"/>
      <c r="BJ9162" s="6"/>
      <c r="BK9162" s="6"/>
      <c r="BL9162" s="6"/>
      <c r="BM9162" s="6"/>
      <c r="BN9162" s="6"/>
      <c r="BO9162" s="6"/>
      <c r="BP9162" s="6"/>
      <c r="BQ9162" s="6"/>
      <c r="BR9162" s="6"/>
      <c r="BS9162" s="6"/>
      <c r="BT9162" s="6"/>
      <c r="BU9162" s="6"/>
      <c r="BV9162" s="6"/>
      <c r="BW9162" s="6"/>
      <c r="BX9162" s="6"/>
      <c r="BY9162" s="6"/>
      <c r="BZ9162" s="6"/>
      <c r="CA9162" s="6"/>
      <c r="CB9162" s="6"/>
      <c r="CC9162" s="6"/>
      <c r="CD9162" s="6"/>
      <c r="CE9162" s="6"/>
      <c r="CF9162" s="6"/>
      <c r="CG9162" s="6"/>
      <c r="CH9162" s="6"/>
    </row>
    <row r="9163" ht="15.15" hidden="1" spans="1:86">
      <c r="A9163" s="4">
        <v>44176.4549074074</v>
      </c>
      <c r="B9163" s="6" t="s">
        <v>15</v>
      </c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 t="s">
        <v>21480</v>
      </c>
      <c r="AF9163" s="7">
        <v>89217540106</v>
      </c>
      <c r="AG9163" s="6" t="s">
        <v>21481</v>
      </c>
      <c r="AH9163" s="6" t="s">
        <v>21482</v>
      </c>
      <c r="AI9163" s="6" t="s">
        <v>3496</v>
      </c>
      <c r="AJ9163" s="7">
        <v>503</v>
      </c>
      <c r="AK9163" s="6" t="s">
        <v>20</v>
      </c>
      <c r="AL9163" s="6"/>
      <c r="AM9163" s="6"/>
      <c r="AN9163" s="6"/>
      <c r="AO9163" s="6"/>
      <c r="AP9163" s="6"/>
      <c r="AQ9163" s="6"/>
      <c r="AR9163" s="6"/>
      <c r="AS9163" s="6"/>
      <c r="AT9163" s="6"/>
      <c r="AU9163" s="6"/>
      <c r="AV9163" s="6"/>
      <c r="AW9163" s="6"/>
      <c r="AX9163" s="6"/>
      <c r="AY9163" s="6"/>
      <c r="AZ9163" s="6"/>
      <c r="BA9163" s="6"/>
      <c r="BB9163" s="6"/>
      <c r="BC9163" s="6"/>
      <c r="BD9163" s="6"/>
      <c r="BE9163" s="6"/>
      <c r="BF9163" s="6"/>
      <c r="BG9163" s="6"/>
      <c r="BH9163" s="6"/>
      <c r="BI9163" s="6"/>
      <c r="BJ9163" s="6"/>
      <c r="BK9163" s="6"/>
      <c r="BL9163" s="6"/>
      <c r="BM9163" s="6"/>
      <c r="BN9163" s="6"/>
      <c r="BO9163" s="6"/>
      <c r="BP9163" s="6"/>
      <c r="BQ9163" s="6"/>
      <c r="BR9163" s="6"/>
      <c r="BS9163" s="6"/>
      <c r="BT9163" s="6"/>
      <c r="BU9163" s="6"/>
      <c r="BV9163" s="6"/>
      <c r="BW9163" s="6"/>
      <c r="BX9163" s="6"/>
      <c r="BY9163" s="6"/>
      <c r="BZ9163" s="6"/>
      <c r="CA9163" s="6"/>
      <c r="CB9163" s="6"/>
      <c r="CC9163" s="6"/>
      <c r="CD9163" s="6"/>
      <c r="CE9163" s="6"/>
      <c r="CF9163" s="6"/>
      <c r="CG9163" s="6"/>
      <c r="CH9163" s="6"/>
    </row>
    <row r="9164" ht="15.15" hidden="1" spans="1:86">
      <c r="A9164" s="4">
        <v>44176.462025463</v>
      </c>
      <c r="B9164" s="6" t="s">
        <v>80</v>
      </c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  <c r="AU9164" s="6"/>
      <c r="AV9164" s="6"/>
      <c r="AW9164" s="6"/>
      <c r="AX9164" s="6"/>
      <c r="AY9164" s="6"/>
      <c r="AZ9164" s="6"/>
      <c r="BA9164" s="6"/>
      <c r="BB9164" s="6"/>
      <c r="BC9164" s="6"/>
      <c r="BD9164" s="6"/>
      <c r="BE9164" s="6"/>
      <c r="BF9164" s="6"/>
      <c r="BG9164" s="6" t="s">
        <v>21286</v>
      </c>
      <c r="BH9164" s="7">
        <v>89112969191</v>
      </c>
      <c r="BI9164" s="6" t="s">
        <v>21287</v>
      </c>
      <c r="BJ9164" s="6" t="s">
        <v>21288</v>
      </c>
      <c r="BK9164" s="6" t="s">
        <v>21289</v>
      </c>
      <c r="BL9164" s="6" t="s">
        <v>3241</v>
      </c>
      <c r="BM9164" s="7">
        <v>115</v>
      </c>
      <c r="BN9164" s="6" t="s">
        <v>20</v>
      </c>
      <c r="BO9164" s="6"/>
      <c r="BP9164" s="6"/>
      <c r="BQ9164" s="6"/>
      <c r="BR9164" s="6"/>
      <c r="BS9164" s="6"/>
      <c r="BT9164" s="6"/>
      <c r="BU9164" s="6"/>
      <c r="BV9164" s="6"/>
      <c r="BW9164" s="6"/>
      <c r="BX9164" s="6"/>
      <c r="BY9164" s="6"/>
      <c r="BZ9164" s="6"/>
      <c r="CA9164" s="6"/>
      <c r="CB9164" s="6"/>
      <c r="CC9164" s="6"/>
      <c r="CD9164" s="6"/>
      <c r="CE9164" s="6"/>
      <c r="CF9164" s="6"/>
      <c r="CG9164" s="6"/>
      <c r="CH9164" s="6"/>
    </row>
    <row r="9165" ht="15.15" hidden="1" spans="1:86">
      <c r="A9165" s="4">
        <v>44176.4924421296</v>
      </c>
      <c r="B9165" s="5" t="s">
        <v>65</v>
      </c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 t="s">
        <v>21483</v>
      </c>
      <c r="R9165" s="6">
        <v>79990310617</v>
      </c>
      <c r="S9165" s="6" t="s">
        <v>21484</v>
      </c>
      <c r="T9165" s="6" t="s">
        <v>21485</v>
      </c>
      <c r="U9165" s="6" t="s">
        <v>2001</v>
      </c>
      <c r="V9165" s="7">
        <v>302</v>
      </c>
      <c r="W9165" s="7" t="s">
        <v>21486</v>
      </c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  <c r="AU9165" s="6"/>
      <c r="AV9165" s="6"/>
      <c r="AW9165" s="6"/>
      <c r="AX9165" s="6"/>
      <c r="AY9165" s="6"/>
      <c r="AZ9165" s="6"/>
      <c r="BA9165" s="6"/>
      <c r="BB9165" s="6"/>
      <c r="BC9165" s="6"/>
      <c r="BD9165" s="6"/>
      <c r="BE9165" s="6"/>
      <c r="BF9165" s="6"/>
      <c r="BG9165" s="6"/>
      <c r="BH9165" s="6"/>
      <c r="BI9165" s="6"/>
      <c r="BJ9165" s="6"/>
      <c r="BK9165" s="6"/>
      <c r="BL9165" s="6"/>
      <c r="BM9165" s="6"/>
      <c r="BN9165" s="6"/>
      <c r="BO9165" s="6"/>
      <c r="BP9165" s="6"/>
      <c r="BQ9165" s="6"/>
      <c r="BR9165" s="6"/>
      <c r="BS9165" s="6"/>
      <c r="BT9165" s="6"/>
      <c r="BU9165" s="6"/>
      <c r="BV9165" s="6"/>
      <c r="BW9165" s="6"/>
      <c r="BX9165" s="6"/>
      <c r="BY9165" s="6"/>
      <c r="BZ9165" s="6"/>
      <c r="CA9165" s="6"/>
      <c r="CB9165" s="6"/>
      <c r="CC9165" s="6"/>
      <c r="CD9165" s="6"/>
      <c r="CE9165" s="6"/>
      <c r="CF9165" s="6"/>
      <c r="CG9165" s="6"/>
      <c r="CH9165" s="6"/>
    </row>
    <row r="9166" ht="15.15" hidden="1" spans="1:86">
      <c r="A9166" s="4">
        <v>44176.5675115741</v>
      </c>
      <c r="B9166" s="6" t="s">
        <v>15</v>
      </c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 t="s">
        <v>15529</v>
      </c>
      <c r="AF9166" s="6" t="s">
        <v>21487</v>
      </c>
      <c r="AG9166" s="6" t="s">
        <v>21488</v>
      </c>
      <c r="AH9166" s="6" t="s">
        <v>15532</v>
      </c>
      <c r="AI9166" s="6" t="s">
        <v>3022</v>
      </c>
      <c r="AJ9166" s="7">
        <v>138</v>
      </c>
      <c r="AK9166" s="6" t="s">
        <v>21489</v>
      </c>
      <c r="AL9166" s="6"/>
      <c r="AM9166" s="6"/>
      <c r="AN9166" s="6"/>
      <c r="AO9166" s="6"/>
      <c r="AP9166" s="6"/>
      <c r="AQ9166" s="6"/>
      <c r="AR9166" s="6"/>
      <c r="AS9166" s="6"/>
      <c r="AT9166" s="6"/>
      <c r="AU9166" s="6"/>
      <c r="AV9166" s="6"/>
      <c r="AW9166" s="6"/>
      <c r="AX9166" s="6"/>
      <c r="AY9166" s="6"/>
      <c r="AZ9166" s="6"/>
      <c r="BA9166" s="6"/>
      <c r="BB9166" s="6"/>
      <c r="BC9166" s="6"/>
      <c r="BD9166" s="6"/>
      <c r="BE9166" s="6"/>
      <c r="BF9166" s="6"/>
      <c r="BG9166" s="6"/>
      <c r="BH9166" s="6"/>
      <c r="BI9166" s="6"/>
      <c r="BJ9166" s="6"/>
      <c r="BK9166" s="6"/>
      <c r="BL9166" s="6"/>
      <c r="BM9166" s="6"/>
      <c r="BN9166" s="6"/>
      <c r="BO9166" s="6"/>
      <c r="BP9166" s="6"/>
      <c r="BQ9166" s="6"/>
      <c r="BR9166" s="6"/>
      <c r="BS9166" s="6"/>
      <c r="BT9166" s="6"/>
      <c r="BU9166" s="6"/>
      <c r="BV9166" s="6"/>
      <c r="BW9166" s="6"/>
      <c r="BX9166" s="6"/>
      <c r="BY9166" s="6"/>
      <c r="BZ9166" s="6"/>
      <c r="CA9166" s="6"/>
      <c r="CB9166" s="6"/>
      <c r="CC9166" s="6"/>
      <c r="CD9166" s="6"/>
      <c r="CE9166" s="6"/>
      <c r="CF9166" s="6"/>
      <c r="CG9166" s="6"/>
      <c r="CH9166" s="6"/>
    </row>
    <row r="9167" ht="15.15" hidden="1" spans="1:86">
      <c r="A9167" s="4">
        <v>44176.570625</v>
      </c>
      <c r="B9167" s="6" t="s">
        <v>15</v>
      </c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 t="s">
        <v>21490</v>
      </c>
      <c r="AF9167" s="6" t="s">
        <v>21491</v>
      </c>
      <c r="AG9167" s="6" t="s">
        <v>21492</v>
      </c>
      <c r="AH9167" s="6" t="s">
        <v>21493</v>
      </c>
      <c r="AI9167" s="6" t="s">
        <v>21494</v>
      </c>
      <c r="AJ9167" s="7">
        <v>136</v>
      </c>
      <c r="AK9167" s="6" t="s">
        <v>21489</v>
      </c>
      <c r="AL9167" s="6"/>
      <c r="AM9167" s="6"/>
      <c r="AN9167" s="6"/>
      <c r="AO9167" s="6"/>
      <c r="AP9167" s="6"/>
      <c r="AQ9167" s="6"/>
      <c r="AR9167" s="6"/>
      <c r="AS9167" s="6"/>
      <c r="AT9167" s="6"/>
      <c r="AU9167" s="6"/>
      <c r="AV9167" s="6"/>
      <c r="AW9167" s="6"/>
      <c r="AX9167" s="6"/>
      <c r="AY9167" s="6"/>
      <c r="AZ9167" s="6"/>
      <c r="BA9167" s="6"/>
      <c r="BB9167" s="6"/>
      <c r="BC9167" s="6"/>
      <c r="BD9167" s="6"/>
      <c r="BE9167" s="6"/>
      <c r="BF9167" s="6"/>
      <c r="BG9167" s="6"/>
      <c r="BH9167" s="6"/>
      <c r="BI9167" s="6"/>
      <c r="BJ9167" s="6"/>
      <c r="BK9167" s="6"/>
      <c r="BL9167" s="6"/>
      <c r="BM9167" s="6"/>
      <c r="BN9167" s="6"/>
      <c r="BO9167" s="6"/>
      <c r="BP9167" s="6"/>
      <c r="BQ9167" s="6"/>
      <c r="BR9167" s="6"/>
      <c r="BS9167" s="6"/>
      <c r="BT9167" s="6"/>
      <c r="BU9167" s="6"/>
      <c r="BV9167" s="6"/>
      <c r="BW9167" s="6"/>
      <c r="BX9167" s="6"/>
      <c r="BY9167" s="6"/>
      <c r="BZ9167" s="6"/>
      <c r="CA9167" s="6"/>
      <c r="CB9167" s="6"/>
      <c r="CC9167" s="6"/>
      <c r="CD9167" s="6"/>
      <c r="CE9167" s="6"/>
      <c r="CF9167" s="6"/>
      <c r="CG9167" s="6"/>
      <c r="CH9167" s="6"/>
    </row>
    <row r="9168" ht="15.15" hidden="1" spans="1:86">
      <c r="A9168" s="4">
        <v>44176.5827430556</v>
      </c>
      <c r="B9168" s="6" t="s">
        <v>80</v>
      </c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  <c r="AU9168" s="6"/>
      <c r="AV9168" s="6"/>
      <c r="AW9168" s="6"/>
      <c r="AX9168" s="6"/>
      <c r="AY9168" s="6"/>
      <c r="AZ9168" s="6"/>
      <c r="BA9168" s="6"/>
      <c r="BB9168" s="6"/>
      <c r="BC9168" s="6"/>
      <c r="BD9168" s="6"/>
      <c r="BE9168" s="6"/>
      <c r="BF9168" s="6"/>
      <c r="BG9168" s="6" t="s">
        <v>21495</v>
      </c>
      <c r="BH9168" s="7">
        <v>89213800535</v>
      </c>
      <c r="BI9168" s="6"/>
      <c r="BJ9168" s="6" t="s">
        <v>21496</v>
      </c>
      <c r="BK9168" s="6" t="s">
        <v>21497</v>
      </c>
      <c r="BL9168" s="6" t="s">
        <v>19852</v>
      </c>
      <c r="BM9168" s="7">
        <v>154</v>
      </c>
      <c r="BN9168" s="6" t="s">
        <v>20</v>
      </c>
      <c r="BO9168" s="6"/>
      <c r="BP9168" s="6"/>
      <c r="BQ9168" s="6"/>
      <c r="BR9168" s="6"/>
      <c r="BS9168" s="6"/>
      <c r="BT9168" s="6"/>
      <c r="BU9168" s="6"/>
      <c r="BV9168" s="6"/>
      <c r="BW9168" s="6"/>
      <c r="BX9168" s="6"/>
      <c r="BY9168" s="6"/>
      <c r="BZ9168" s="6"/>
      <c r="CA9168" s="6"/>
      <c r="CB9168" s="6"/>
      <c r="CC9168" s="6"/>
      <c r="CD9168" s="6"/>
      <c r="CE9168" s="6"/>
      <c r="CF9168" s="6"/>
      <c r="CG9168" s="6"/>
      <c r="CH9168" s="6"/>
    </row>
    <row r="9169" ht="15.15" hidden="1" spans="1:86">
      <c r="A9169" s="4">
        <v>44176.6729050926</v>
      </c>
      <c r="B9169" s="6" t="s">
        <v>15</v>
      </c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 t="s">
        <v>21498</v>
      </c>
      <c r="AF9169" s="6" t="s">
        <v>21499</v>
      </c>
      <c r="AG9169" s="6" t="s">
        <v>21500</v>
      </c>
      <c r="AH9169" s="6" t="s">
        <v>21501</v>
      </c>
      <c r="AI9169" s="6" t="s">
        <v>11709</v>
      </c>
      <c r="AJ9169" s="7">
        <v>136</v>
      </c>
      <c r="AK9169" s="6" t="s">
        <v>86</v>
      </c>
      <c r="AL9169" s="6"/>
      <c r="AM9169" s="6"/>
      <c r="AN9169" s="6"/>
      <c r="AO9169" s="6"/>
      <c r="AP9169" s="6"/>
      <c r="AQ9169" s="6"/>
      <c r="AR9169" s="6"/>
      <c r="AS9169" s="6"/>
      <c r="AT9169" s="6"/>
      <c r="AU9169" s="6"/>
      <c r="AV9169" s="6"/>
      <c r="AW9169" s="6"/>
      <c r="AX9169" s="6"/>
      <c r="AY9169" s="6"/>
      <c r="AZ9169" s="6"/>
      <c r="BA9169" s="6"/>
      <c r="BB9169" s="6"/>
      <c r="BC9169" s="6"/>
      <c r="BD9169" s="6"/>
      <c r="BE9169" s="6"/>
      <c r="BF9169" s="6"/>
      <c r="BG9169" s="6"/>
      <c r="BH9169" s="6"/>
      <c r="BI9169" s="6"/>
      <c r="BJ9169" s="6"/>
      <c r="BK9169" s="6"/>
      <c r="BL9169" s="6"/>
      <c r="BM9169" s="6"/>
      <c r="BN9169" s="6"/>
      <c r="BO9169" s="6"/>
      <c r="BP9169" s="6"/>
      <c r="BQ9169" s="6"/>
      <c r="BR9169" s="6"/>
      <c r="BS9169" s="6"/>
      <c r="BT9169" s="6"/>
      <c r="BU9169" s="6"/>
      <c r="BV9169" s="6"/>
      <c r="BW9169" s="6"/>
      <c r="BX9169" s="6"/>
      <c r="BY9169" s="6"/>
      <c r="BZ9169" s="6"/>
      <c r="CA9169" s="6"/>
      <c r="CB9169" s="6"/>
      <c r="CC9169" s="6"/>
      <c r="CD9169" s="6"/>
      <c r="CE9169" s="6"/>
      <c r="CF9169" s="6"/>
      <c r="CG9169" s="6"/>
      <c r="CH9169" s="6"/>
    </row>
    <row r="9170" ht="15.15" hidden="1" spans="1:86">
      <c r="A9170" s="4">
        <v>44176.8163310185</v>
      </c>
      <c r="B9170" s="6" t="s">
        <v>15</v>
      </c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 t="s">
        <v>21502</v>
      </c>
      <c r="AF9170" s="7">
        <v>79633053279</v>
      </c>
      <c r="AG9170" s="6" t="s">
        <v>21503</v>
      </c>
      <c r="AH9170" s="6" t="s">
        <v>21504</v>
      </c>
      <c r="AI9170" s="6" t="s">
        <v>21505</v>
      </c>
      <c r="AJ9170" s="7">
        <v>126</v>
      </c>
      <c r="AK9170" s="6" t="s">
        <v>74</v>
      </c>
      <c r="AL9170" s="6"/>
      <c r="AM9170" s="6"/>
      <c r="AN9170" s="6"/>
      <c r="AO9170" s="6"/>
      <c r="AP9170" s="6"/>
      <c r="AQ9170" s="6"/>
      <c r="AR9170" s="6"/>
      <c r="AS9170" s="6"/>
      <c r="AT9170" s="6"/>
      <c r="AU9170" s="6"/>
      <c r="AV9170" s="6"/>
      <c r="AW9170" s="6"/>
      <c r="AX9170" s="6"/>
      <c r="AY9170" s="6"/>
      <c r="AZ9170" s="6"/>
      <c r="BA9170" s="6"/>
      <c r="BB9170" s="6"/>
      <c r="BC9170" s="6"/>
      <c r="BD9170" s="6"/>
      <c r="BE9170" s="6"/>
      <c r="BF9170" s="6"/>
      <c r="BG9170" s="6"/>
      <c r="BH9170" s="6"/>
      <c r="BI9170" s="6"/>
      <c r="BJ9170" s="6"/>
      <c r="BK9170" s="6"/>
      <c r="BL9170" s="6"/>
      <c r="BM9170" s="6"/>
      <c r="BN9170" s="6"/>
      <c r="BO9170" s="6"/>
      <c r="BP9170" s="6"/>
      <c r="BQ9170" s="6"/>
      <c r="BR9170" s="6"/>
      <c r="BS9170" s="6"/>
      <c r="BT9170" s="6"/>
      <c r="BU9170" s="6"/>
      <c r="BV9170" s="6"/>
      <c r="BW9170" s="6"/>
      <c r="BX9170" s="6"/>
      <c r="BY9170" s="6"/>
      <c r="BZ9170" s="6"/>
      <c r="CA9170" s="6"/>
      <c r="CB9170" s="6"/>
      <c r="CC9170" s="6"/>
      <c r="CD9170" s="6"/>
      <c r="CE9170" s="6"/>
      <c r="CF9170" s="6"/>
      <c r="CG9170" s="6"/>
      <c r="CH9170" s="6"/>
    </row>
    <row r="9171" ht="15.15" hidden="1" spans="1:86">
      <c r="A9171" s="4">
        <v>44176.8200925926</v>
      </c>
      <c r="B9171" s="5" t="s">
        <v>169</v>
      </c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 t="s">
        <v>5714</v>
      </c>
      <c r="Y9171" s="6" t="s">
        <v>5715</v>
      </c>
      <c r="Z9171" s="6" t="s">
        <v>5716</v>
      </c>
      <c r="AA9171" s="6" t="s">
        <v>5717</v>
      </c>
      <c r="AB9171" s="6" t="s">
        <v>5718</v>
      </c>
      <c r="AC9171" s="7">
        <v>102</v>
      </c>
      <c r="AD9171" s="7" t="s">
        <v>4142</v>
      </c>
      <c r="AE9171" s="6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  <c r="AU9171" s="6"/>
      <c r="AV9171" s="6"/>
      <c r="AW9171" s="6"/>
      <c r="AX9171" s="6"/>
      <c r="AY9171" s="6"/>
      <c r="AZ9171" s="6"/>
      <c r="BA9171" s="6"/>
      <c r="BB9171" s="6"/>
      <c r="BC9171" s="6"/>
      <c r="BD9171" s="6"/>
      <c r="BE9171" s="6"/>
      <c r="BF9171" s="6"/>
      <c r="BG9171" s="6"/>
      <c r="BH9171" s="6"/>
      <c r="BI9171" s="6"/>
      <c r="BJ9171" s="6"/>
      <c r="BK9171" s="6"/>
      <c r="BL9171" s="6"/>
      <c r="BM9171" s="6"/>
      <c r="BN9171" s="6"/>
      <c r="BO9171" s="6"/>
      <c r="BP9171" s="6"/>
      <c r="BQ9171" s="6"/>
      <c r="BR9171" s="6"/>
      <c r="BS9171" s="6"/>
      <c r="BT9171" s="6"/>
      <c r="BU9171" s="6"/>
      <c r="BV9171" s="6"/>
      <c r="BW9171" s="6"/>
      <c r="BX9171" s="6"/>
      <c r="BY9171" s="6"/>
      <c r="BZ9171" s="6"/>
      <c r="CA9171" s="6"/>
      <c r="CB9171" s="6"/>
      <c r="CC9171" s="6"/>
      <c r="CD9171" s="6"/>
      <c r="CE9171" s="6"/>
      <c r="CF9171" s="6"/>
      <c r="CG9171" s="6"/>
      <c r="CH9171" s="6"/>
    </row>
    <row r="9172" ht="15.15" hidden="1" spans="1:86">
      <c r="A9172" s="4">
        <v>44177.059212963</v>
      </c>
      <c r="B9172" s="6" t="s">
        <v>15</v>
      </c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 t="s">
        <v>21506</v>
      </c>
      <c r="AF9172" s="6">
        <v>79095850555</v>
      </c>
      <c r="AG9172" s="6" t="s">
        <v>21507</v>
      </c>
      <c r="AH9172" s="6" t="s">
        <v>21508</v>
      </c>
      <c r="AI9172" s="6" t="s">
        <v>21509</v>
      </c>
      <c r="AJ9172" s="6" t="s">
        <v>953</v>
      </c>
      <c r="AK9172" s="6" t="s">
        <v>74</v>
      </c>
      <c r="AL9172" s="6"/>
      <c r="AM9172" s="6"/>
      <c r="AN9172" s="6"/>
      <c r="AO9172" s="6"/>
      <c r="AP9172" s="6"/>
      <c r="AQ9172" s="6"/>
      <c r="AR9172" s="6"/>
      <c r="AS9172" s="6"/>
      <c r="AT9172" s="6"/>
      <c r="AU9172" s="6"/>
      <c r="AV9172" s="6"/>
      <c r="AW9172" s="6"/>
      <c r="AX9172" s="6"/>
      <c r="AY9172" s="6"/>
      <c r="AZ9172" s="6"/>
      <c r="BA9172" s="6"/>
      <c r="BB9172" s="6"/>
      <c r="BC9172" s="6"/>
      <c r="BD9172" s="6"/>
      <c r="BE9172" s="6"/>
      <c r="BF9172" s="6"/>
      <c r="BG9172" s="6"/>
      <c r="BH9172" s="6"/>
      <c r="BI9172" s="6"/>
      <c r="BJ9172" s="6"/>
      <c r="BK9172" s="6"/>
      <c r="BL9172" s="6"/>
      <c r="BM9172" s="6"/>
      <c r="BN9172" s="6"/>
      <c r="BO9172" s="6"/>
      <c r="BP9172" s="6"/>
      <c r="BQ9172" s="6"/>
      <c r="BR9172" s="6"/>
      <c r="BS9172" s="6"/>
      <c r="BT9172" s="6"/>
      <c r="BU9172" s="6"/>
      <c r="BV9172" s="6"/>
      <c r="BW9172" s="6"/>
      <c r="BX9172" s="6"/>
      <c r="BY9172" s="6"/>
      <c r="BZ9172" s="6"/>
      <c r="CA9172" s="6"/>
      <c r="CB9172" s="6"/>
      <c r="CC9172" s="6"/>
      <c r="CD9172" s="6"/>
      <c r="CE9172" s="6"/>
      <c r="CF9172" s="6"/>
      <c r="CG9172" s="6"/>
      <c r="CH9172" s="6"/>
    </row>
    <row r="9173" ht="15.15" hidden="1" spans="1:86">
      <c r="A9173" s="4">
        <v>44177.6126967593</v>
      </c>
      <c r="B9173" s="6" t="s">
        <v>15</v>
      </c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 t="s">
        <v>3199</v>
      </c>
      <c r="AF9173" s="6">
        <v>79214474687</v>
      </c>
      <c r="AG9173" s="6" t="s">
        <v>3200</v>
      </c>
      <c r="AH9173" s="6" t="s">
        <v>7308</v>
      </c>
      <c r="AI9173" s="6" t="s">
        <v>21510</v>
      </c>
      <c r="AJ9173" s="6" t="s">
        <v>21511</v>
      </c>
      <c r="AK9173" s="6" t="s">
        <v>1451</v>
      </c>
      <c r="AL9173" s="6"/>
      <c r="AM9173" s="6"/>
      <c r="AN9173" s="6"/>
      <c r="AO9173" s="6"/>
      <c r="AP9173" s="6"/>
      <c r="AQ9173" s="6"/>
      <c r="AR9173" s="6"/>
      <c r="AS9173" s="6"/>
      <c r="AT9173" s="6"/>
      <c r="AU9173" s="6"/>
      <c r="AV9173" s="6"/>
      <c r="AW9173" s="6"/>
      <c r="AX9173" s="6"/>
      <c r="AY9173" s="6"/>
      <c r="AZ9173" s="6"/>
      <c r="BA9173" s="6"/>
      <c r="BB9173" s="6"/>
      <c r="BC9173" s="6"/>
      <c r="BD9173" s="6"/>
      <c r="BE9173" s="6"/>
      <c r="BF9173" s="6"/>
      <c r="BG9173" s="6"/>
      <c r="BH9173" s="6"/>
      <c r="BI9173" s="6"/>
      <c r="BJ9173" s="6"/>
      <c r="BK9173" s="6"/>
      <c r="BL9173" s="6"/>
      <c r="BM9173" s="6"/>
      <c r="BN9173" s="6"/>
      <c r="BO9173" s="6"/>
      <c r="BP9173" s="6"/>
      <c r="BQ9173" s="6"/>
      <c r="BR9173" s="6"/>
      <c r="BS9173" s="6"/>
      <c r="BT9173" s="6"/>
      <c r="BU9173" s="6"/>
      <c r="BV9173" s="6"/>
      <c r="BW9173" s="6"/>
      <c r="BX9173" s="6"/>
      <c r="BY9173" s="6"/>
      <c r="BZ9173" s="6"/>
      <c r="CA9173" s="6"/>
      <c r="CB9173" s="6"/>
      <c r="CC9173" s="6"/>
      <c r="CD9173" s="6"/>
      <c r="CE9173" s="6"/>
      <c r="CF9173" s="6"/>
      <c r="CG9173" s="6"/>
      <c r="CH9173" s="6"/>
    </row>
    <row r="9174" ht="15.15" hidden="1" spans="1:86">
      <c r="A9174" s="4">
        <v>44177.6490740741</v>
      </c>
      <c r="B9174" s="6" t="s">
        <v>15</v>
      </c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 t="s">
        <v>21512</v>
      </c>
      <c r="AF9174" s="6">
        <v>7912198533</v>
      </c>
      <c r="AG9174" s="6" t="s">
        <v>21513</v>
      </c>
      <c r="AH9174" s="6" t="s">
        <v>21514</v>
      </c>
      <c r="AI9174" s="6" t="s">
        <v>21515</v>
      </c>
      <c r="AJ9174" s="7">
        <v>219</v>
      </c>
      <c r="AK9174" s="6" t="s">
        <v>26</v>
      </c>
      <c r="AL9174" s="6"/>
      <c r="AM9174" s="6"/>
      <c r="AN9174" s="6"/>
      <c r="AO9174" s="6"/>
      <c r="AP9174" s="6"/>
      <c r="AQ9174" s="6"/>
      <c r="AR9174" s="6"/>
      <c r="AS9174" s="6"/>
      <c r="AT9174" s="6"/>
      <c r="AU9174" s="6"/>
      <c r="AV9174" s="6"/>
      <c r="AW9174" s="6"/>
      <c r="AX9174" s="6"/>
      <c r="AY9174" s="6"/>
      <c r="AZ9174" s="6"/>
      <c r="BA9174" s="6"/>
      <c r="BB9174" s="6"/>
      <c r="BC9174" s="6"/>
      <c r="BD9174" s="6"/>
      <c r="BE9174" s="6"/>
      <c r="BF9174" s="6"/>
      <c r="BG9174" s="6"/>
      <c r="BH9174" s="6"/>
      <c r="BI9174" s="6"/>
      <c r="BJ9174" s="6"/>
      <c r="BK9174" s="6"/>
      <c r="BL9174" s="6"/>
      <c r="BM9174" s="6"/>
      <c r="BN9174" s="6"/>
      <c r="BO9174" s="6"/>
      <c r="BP9174" s="6"/>
      <c r="BQ9174" s="6"/>
      <c r="BR9174" s="6"/>
      <c r="BS9174" s="6"/>
      <c r="BT9174" s="6"/>
      <c r="BU9174" s="6"/>
      <c r="BV9174" s="6"/>
      <c r="BW9174" s="6"/>
      <c r="BX9174" s="6"/>
      <c r="BY9174" s="6"/>
      <c r="BZ9174" s="6"/>
      <c r="CA9174" s="6"/>
      <c r="CB9174" s="6"/>
      <c r="CC9174" s="6"/>
      <c r="CD9174" s="6"/>
      <c r="CE9174" s="6"/>
      <c r="CF9174" s="6"/>
      <c r="CG9174" s="6"/>
      <c r="CH9174" s="6"/>
    </row>
    <row r="9175" ht="15.15" hidden="1" spans="1:86">
      <c r="A9175" s="4">
        <v>44177.7121527778</v>
      </c>
      <c r="B9175" s="6" t="s">
        <v>15</v>
      </c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 t="s">
        <v>1966</v>
      </c>
      <c r="AF9175" s="7">
        <v>89214114849</v>
      </c>
      <c r="AG9175" s="6" t="s">
        <v>21516</v>
      </c>
      <c r="AH9175" s="6" t="s">
        <v>21517</v>
      </c>
      <c r="AI9175" s="6" t="s">
        <v>21518</v>
      </c>
      <c r="AJ9175" s="7">
        <v>12</v>
      </c>
      <c r="AK9175" s="6" t="s">
        <v>2923</v>
      </c>
      <c r="AL9175" s="6"/>
      <c r="AM9175" s="6"/>
      <c r="AN9175" s="6"/>
      <c r="AO9175" s="6"/>
      <c r="AP9175" s="6"/>
      <c r="AQ9175" s="6"/>
      <c r="AR9175" s="6"/>
      <c r="AS9175" s="6"/>
      <c r="AT9175" s="6"/>
      <c r="AU9175" s="6"/>
      <c r="AV9175" s="6"/>
      <c r="AW9175" s="6"/>
      <c r="AX9175" s="6"/>
      <c r="AY9175" s="6"/>
      <c r="AZ9175" s="6"/>
      <c r="BA9175" s="6"/>
      <c r="BB9175" s="6"/>
      <c r="BC9175" s="6"/>
      <c r="BD9175" s="6"/>
      <c r="BE9175" s="6"/>
      <c r="BF9175" s="6"/>
      <c r="BG9175" s="6"/>
      <c r="BH9175" s="6"/>
      <c r="BI9175" s="6"/>
      <c r="BJ9175" s="6"/>
      <c r="BK9175" s="6"/>
      <c r="BL9175" s="6"/>
      <c r="BM9175" s="6"/>
      <c r="BN9175" s="6"/>
      <c r="BO9175" s="6"/>
      <c r="BP9175" s="6"/>
      <c r="BQ9175" s="6"/>
      <c r="BR9175" s="6"/>
      <c r="BS9175" s="6"/>
      <c r="BT9175" s="6"/>
      <c r="BU9175" s="6"/>
      <c r="BV9175" s="6"/>
      <c r="BW9175" s="6"/>
      <c r="BX9175" s="6"/>
      <c r="BY9175" s="6"/>
      <c r="BZ9175" s="6"/>
      <c r="CA9175" s="6"/>
      <c r="CB9175" s="6"/>
      <c r="CC9175" s="6"/>
      <c r="CD9175" s="6"/>
      <c r="CE9175" s="6"/>
      <c r="CF9175" s="6"/>
      <c r="CG9175" s="6"/>
      <c r="CH9175" s="6"/>
    </row>
    <row r="9176" ht="15.15" spans="1:86">
      <c r="A9176" s="4">
        <v>44177.7511805556</v>
      </c>
      <c r="B9176" s="5" t="s">
        <v>11</v>
      </c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  <c r="AU9176" s="6"/>
      <c r="AV9176" s="6"/>
      <c r="AW9176" s="6"/>
      <c r="AX9176" s="6"/>
      <c r="AY9176" s="6"/>
      <c r="AZ9176" s="6"/>
      <c r="BA9176" s="6"/>
      <c r="BB9176" s="6"/>
      <c r="BC9176" s="6"/>
      <c r="BD9176" s="6"/>
      <c r="BE9176" s="6"/>
      <c r="BF9176" s="6"/>
      <c r="BG9176" s="6"/>
      <c r="BH9176" s="6"/>
      <c r="BI9176" s="6"/>
      <c r="BJ9176" s="6"/>
      <c r="BK9176" s="6"/>
      <c r="BL9176" s="6"/>
      <c r="BM9176" s="6"/>
      <c r="BN9176" s="6"/>
      <c r="BO9176" s="6" t="s">
        <v>12771</v>
      </c>
      <c r="BP9176" s="7">
        <v>89119566811</v>
      </c>
      <c r="BQ9176" s="6" t="s">
        <v>12772</v>
      </c>
      <c r="BR9176" s="6" t="s">
        <v>12773</v>
      </c>
      <c r="BS9176" s="6" t="s">
        <v>12774</v>
      </c>
      <c r="BT9176" s="7">
        <v>152</v>
      </c>
      <c r="BU9176" s="8">
        <v>44145</v>
      </c>
      <c r="BV9176" s="6"/>
      <c r="BW9176" s="6"/>
      <c r="BX9176" s="6"/>
      <c r="BY9176" s="6"/>
      <c r="BZ9176" s="6"/>
      <c r="CA9176" s="6"/>
      <c r="CB9176" s="6"/>
      <c r="CC9176" s="6"/>
      <c r="CD9176" s="6"/>
      <c r="CE9176" s="6"/>
      <c r="CF9176" s="6"/>
      <c r="CG9176" s="6"/>
      <c r="CH9176" s="6"/>
    </row>
    <row r="9177" ht="15.15" hidden="1" spans="1:86">
      <c r="A9177" s="4">
        <v>44177.9535069444</v>
      </c>
      <c r="B9177" s="6" t="s">
        <v>80</v>
      </c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  <c r="AU9177" s="6"/>
      <c r="AV9177" s="6"/>
      <c r="AW9177" s="6"/>
      <c r="AX9177" s="6"/>
      <c r="AY9177" s="6"/>
      <c r="AZ9177" s="6"/>
      <c r="BA9177" s="6"/>
      <c r="BB9177" s="6"/>
      <c r="BC9177" s="6"/>
      <c r="BD9177" s="6"/>
      <c r="BE9177" s="6"/>
      <c r="BF9177" s="6"/>
      <c r="BG9177" s="6" t="s">
        <v>21519</v>
      </c>
      <c r="BH9177" s="7">
        <v>89213514149</v>
      </c>
      <c r="BI9177" s="6" t="s">
        <v>21520</v>
      </c>
      <c r="BJ9177" s="6" t="s">
        <v>21521</v>
      </c>
      <c r="BK9177" s="6" t="s">
        <v>21522</v>
      </c>
      <c r="BL9177" s="6" t="s">
        <v>21146</v>
      </c>
      <c r="BM9177" s="6" t="s">
        <v>21523</v>
      </c>
      <c r="BN9177" s="6" t="s">
        <v>26</v>
      </c>
      <c r="BO9177" s="6"/>
      <c r="BP9177" s="6"/>
      <c r="BQ9177" s="6"/>
      <c r="BR9177" s="6"/>
      <c r="BS9177" s="6"/>
      <c r="BT9177" s="6"/>
      <c r="BU9177" s="6"/>
      <c r="BV9177" s="6"/>
      <c r="BW9177" s="6"/>
      <c r="BX9177" s="6"/>
      <c r="BY9177" s="6"/>
      <c r="BZ9177" s="6"/>
      <c r="CA9177" s="6"/>
      <c r="CB9177" s="6"/>
      <c r="CC9177" s="6"/>
      <c r="CD9177" s="6"/>
      <c r="CE9177" s="6"/>
      <c r="CF9177" s="6"/>
      <c r="CG9177" s="6"/>
      <c r="CH9177" s="6"/>
    </row>
    <row r="9178" ht="15.15" hidden="1" spans="1:86">
      <c r="A9178" s="4">
        <v>44178.5639583333</v>
      </c>
      <c r="B9178" s="6" t="s">
        <v>15</v>
      </c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 t="s">
        <v>21524</v>
      </c>
      <c r="AF9178" s="6">
        <v>79117578013</v>
      </c>
      <c r="AG9178" s="6" t="s">
        <v>21525</v>
      </c>
      <c r="AH9178" s="6" t="s">
        <v>21526</v>
      </c>
      <c r="AI9178" s="6" t="s">
        <v>3022</v>
      </c>
      <c r="AJ9178" s="7">
        <v>138</v>
      </c>
      <c r="AK9178" s="6" t="s">
        <v>74</v>
      </c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  <c r="AV9178" s="6"/>
      <c r="AW9178" s="6"/>
      <c r="AX9178" s="6"/>
      <c r="AY9178" s="6"/>
      <c r="AZ9178" s="6"/>
      <c r="BA9178" s="6"/>
      <c r="BB9178" s="6"/>
      <c r="BC9178" s="6"/>
      <c r="BD9178" s="6"/>
      <c r="BE9178" s="6"/>
      <c r="BF9178" s="6"/>
      <c r="BG9178" s="6"/>
      <c r="BH9178" s="6"/>
      <c r="BI9178" s="6"/>
      <c r="BJ9178" s="6"/>
      <c r="BK9178" s="6"/>
      <c r="BL9178" s="6"/>
      <c r="BM9178" s="6"/>
      <c r="BN9178" s="6"/>
      <c r="BO9178" s="6"/>
      <c r="BP9178" s="6"/>
      <c r="BQ9178" s="6"/>
      <c r="BR9178" s="6"/>
      <c r="BS9178" s="6"/>
      <c r="BT9178" s="6"/>
      <c r="BU9178" s="6"/>
      <c r="BV9178" s="6"/>
      <c r="BW9178" s="6"/>
      <c r="BX9178" s="6"/>
      <c r="BY9178" s="6"/>
      <c r="BZ9178" s="6"/>
      <c r="CA9178" s="6"/>
      <c r="CB9178" s="6"/>
      <c r="CC9178" s="6"/>
      <c r="CD9178" s="6"/>
      <c r="CE9178" s="6"/>
      <c r="CF9178" s="6"/>
      <c r="CG9178" s="6"/>
      <c r="CH9178" s="6"/>
    </row>
    <row r="9179" ht="15.15" spans="1:86">
      <c r="A9179" s="4">
        <v>44179.7517824074</v>
      </c>
      <c r="B9179" s="5" t="s">
        <v>11</v>
      </c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  <c r="AU9179" s="6"/>
      <c r="AV9179" s="6"/>
      <c r="AW9179" s="6"/>
      <c r="AX9179" s="6"/>
      <c r="AY9179" s="6"/>
      <c r="AZ9179" s="6"/>
      <c r="BA9179" s="6"/>
      <c r="BB9179" s="6"/>
      <c r="BC9179" s="6"/>
      <c r="BD9179" s="6"/>
      <c r="BE9179" s="6"/>
      <c r="BF9179" s="6"/>
      <c r="BG9179" s="6"/>
      <c r="BH9179" s="6"/>
      <c r="BI9179" s="6"/>
      <c r="BJ9179" s="6"/>
      <c r="BK9179" s="6"/>
      <c r="BL9179" s="6"/>
      <c r="BM9179" s="6"/>
      <c r="BN9179" s="6"/>
      <c r="BO9179" s="6" t="s">
        <v>14143</v>
      </c>
      <c r="BP9179" s="7">
        <v>9650033617</v>
      </c>
      <c r="BQ9179" s="6" t="s">
        <v>14144</v>
      </c>
      <c r="BR9179" s="6" t="s">
        <v>15963</v>
      </c>
      <c r="BS9179" s="6" t="s">
        <v>21527</v>
      </c>
      <c r="BT9179" s="7">
        <v>2</v>
      </c>
      <c r="BU9179" s="8">
        <v>44179</v>
      </c>
      <c r="BV9179" s="6"/>
      <c r="BW9179" s="6"/>
      <c r="BX9179" s="6"/>
      <c r="BY9179" s="6"/>
      <c r="BZ9179" s="6"/>
      <c r="CA9179" s="6"/>
      <c r="CB9179" s="6"/>
      <c r="CC9179" s="6"/>
      <c r="CD9179" s="6"/>
      <c r="CE9179" s="6"/>
      <c r="CF9179" s="6"/>
      <c r="CG9179" s="6"/>
      <c r="CH9179" s="6"/>
    </row>
    <row r="9180" ht="15.15" spans="1:86">
      <c r="A9180" s="4">
        <v>44179.7541782407</v>
      </c>
      <c r="B9180" s="5" t="s">
        <v>11</v>
      </c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  <c r="AV9180" s="6"/>
      <c r="AW9180" s="6"/>
      <c r="AX9180" s="6"/>
      <c r="AY9180" s="6"/>
      <c r="AZ9180" s="6"/>
      <c r="BA9180" s="6"/>
      <c r="BB9180" s="6"/>
      <c r="BC9180" s="6"/>
      <c r="BD9180" s="6"/>
      <c r="BE9180" s="6"/>
      <c r="BF9180" s="6"/>
      <c r="BG9180" s="6"/>
      <c r="BH9180" s="6"/>
      <c r="BI9180" s="6"/>
      <c r="BJ9180" s="6"/>
      <c r="BK9180" s="6"/>
      <c r="BL9180" s="6"/>
      <c r="BM9180" s="6"/>
      <c r="BN9180" s="6"/>
      <c r="BO9180" s="6" t="s">
        <v>14143</v>
      </c>
      <c r="BP9180" s="7">
        <v>9650033617</v>
      </c>
      <c r="BQ9180" s="6" t="s">
        <v>14144</v>
      </c>
      <c r="BR9180" s="6" t="s">
        <v>15963</v>
      </c>
      <c r="BS9180" s="6" t="s">
        <v>21528</v>
      </c>
      <c r="BT9180" s="7">
        <v>215</v>
      </c>
      <c r="BU9180" s="8">
        <v>44179</v>
      </c>
      <c r="BV9180" s="6"/>
      <c r="BW9180" s="6"/>
      <c r="BX9180" s="6"/>
      <c r="BY9180" s="6"/>
      <c r="BZ9180" s="6"/>
      <c r="CA9180" s="6"/>
      <c r="CB9180" s="6"/>
      <c r="CC9180" s="6"/>
      <c r="CD9180" s="6"/>
      <c r="CE9180" s="6"/>
      <c r="CF9180" s="6"/>
      <c r="CG9180" s="6"/>
      <c r="CH9180" s="6"/>
    </row>
    <row r="9181" ht="15.15" hidden="1" spans="1:86">
      <c r="A9181" s="4">
        <v>44179.9685763889</v>
      </c>
      <c r="B9181" s="6" t="s">
        <v>15</v>
      </c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 t="s">
        <v>21529</v>
      </c>
      <c r="AF9181" s="6" t="s">
        <v>21530</v>
      </c>
      <c r="AG9181" s="6" t="s">
        <v>21531</v>
      </c>
      <c r="AH9181" s="6" t="s">
        <v>21532</v>
      </c>
      <c r="AI9181" s="6" t="s">
        <v>11102</v>
      </c>
      <c r="AJ9181" s="7">
        <v>702</v>
      </c>
      <c r="AK9181" s="6" t="s">
        <v>20</v>
      </c>
      <c r="AL9181" s="6"/>
      <c r="AM9181" s="6"/>
      <c r="AN9181" s="6"/>
      <c r="AO9181" s="6"/>
      <c r="AP9181" s="6"/>
      <c r="AQ9181" s="6"/>
      <c r="AR9181" s="6"/>
      <c r="AS9181" s="6"/>
      <c r="AT9181" s="6"/>
      <c r="AU9181" s="6"/>
      <c r="AV9181" s="6"/>
      <c r="AW9181" s="6"/>
      <c r="AX9181" s="6"/>
      <c r="AY9181" s="6"/>
      <c r="AZ9181" s="6"/>
      <c r="BA9181" s="6"/>
      <c r="BB9181" s="6"/>
      <c r="BC9181" s="6"/>
      <c r="BD9181" s="6"/>
      <c r="BE9181" s="6"/>
      <c r="BF9181" s="6"/>
      <c r="BG9181" s="6"/>
      <c r="BH9181" s="6"/>
      <c r="BI9181" s="6"/>
      <c r="BJ9181" s="6"/>
      <c r="BK9181" s="6"/>
      <c r="BL9181" s="6"/>
      <c r="BM9181" s="6"/>
      <c r="BN9181" s="6"/>
      <c r="BO9181" s="6"/>
      <c r="BP9181" s="6"/>
      <c r="BQ9181" s="6"/>
      <c r="BR9181" s="6"/>
      <c r="BS9181" s="6"/>
      <c r="BT9181" s="6"/>
      <c r="BU9181" s="6"/>
      <c r="BV9181" s="6"/>
      <c r="BW9181" s="6"/>
      <c r="BX9181" s="6"/>
      <c r="BY9181" s="6"/>
      <c r="BZ9181" s="6"/>
      <c r="CA9181" s="6"/>
      <c r="CB9181" s="6"/>
      <c r="CC9181" s="6"/>
      <c r="CD9181" s="6"/>
      <c r="CE9181" s="6"/>
      <c r="CF9181" s="6"/>
      <c r="CG9181" s="6"/>
      <c r="CH9181" s="6"/>
    </row>
    <row r="9182" ht="15.15" hidden="1" spans="1:86">
      <c r="A9182" s="4">
        <v>44180.6619907407</v>
      </c>
      <c r="B9182" s="6" t="s">
        <v>15</v>
      </c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 t="s">
        <v>18223</v>
      </c>
      <c r="AF9182" s="7">
        <v>89118377755</v>
      </c>
      <c r="AG9182" s="6" t="s">
        <v>18224</v>
      </c>
      <c r="AH9182" s="6" t="s">
        <v>18226</v>
      </c>
      <c r="AI9182" s="6" t="s">
        <v>6329</v>
      </c>
      <c r="AJ9182" s="7">
        <v>107</v>
      </c>
      <c r="AK9182" s="6" t="s">
        <v>20</v>
      </c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  <c r="AV9182" s="6"/>
      <c r="AW9182" s="6"/>
      <c r="AX9182" s="6"/>
      <c r="AY9182" s="6"/>
      <c r="AZ9182" s="6"/>
      <c r="BA9182" s="6"/>
      <c r="BB9182" s="6"/>
      <c r="BC9182" s="6"/>
      <c r="BD9182" s="6"/>
      <c r="BE9182" s="6"/>
      <c r="BF9182" s="6"/>
      <c r="BG9182" s="6"/>
      <c r="BH9182" s="6"/>
      <c r="BI9182" s="6"/>
      <c r="BJ9182" s="6"/>
      <c r="BK9182" s="6"/>
      <c r="BL9182" s="6"/>
      <c r="BM9182" s="6"/>
      <c r="BN9182" s="6"/>
      <c r="BO9182" s="6"/>
      <c r="BP9182" s="6"/>
      <c r="BQ9182" s="6"/>
      <c r="BR9182" s="6"/>
      <c r="BS9182" s="6"/>
      <c r="BT9182" s="6"/>
      <c r="BU9182" s="6"/>
      <c r="BV9182" s="6"/>
      <c r="BW9182" s="6"/>
      <c r="BX9182" s="6"/>
      <c r="BY9182" s="6"/>
      <c r="BZ9182" s="6"/>
      <c r="CA9182" s="6"/>
      <c r="CB9182" s="6"/>
      <c r="CC9182" s="6"/>
      <c r="CD9182" s="6"/>
      <c r="CE9182" s="6"/>
      <c r="CF9182" s="6"/>
      <c r="CG9182" s="6"/>
      <c r="CH9182" s="6"/>
    </row>
    <row r="9183" ht="15.15" hidden="1" spans="1:86">
      <c r="A9183" s="4">
        <v>44180.7018518519</v>
      </c>
      <c r="B9183" s="6" t="s">
        <v>80</v>
      </c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  <c r="AU9183" s="6"/>
      <c r="AV9183" s="6"/>
      <c r="AW9183" s="6"/>
      <c r="AX9183" s="6"/>
      <c r="AY9183" s="6"/>
      <c r="AZ9183" s="6"/>
      <c r="BA9183" s="6"/>
      <c r="BB9183" s="6"/>
      <c r="BC9183" s="6"/>
      <c r="BD9183" s="6"/>
      <c r="BE9183" s="6"/>
      <c r="BF9183" s="6"/>
      <c r="BG9183" s="6" t="s">
        <v>6557</v>
      </c>
      <c r="BH9183" s="6">
        <v>79046163118</v>
      </c>
      <c r="BI9183" s="6" t="s">
        <v>21533</v>
      </c>
      <c r="BJ9183" s="6" t="s">
        <v>21534</v>
      </c>
      <c r="BK9183" s="6" t="s">
        <v>7661</v>
      </c>
      <c r="BL9183" s="6" t="s">
        <v>5398</v>
      </c>
      <c r="BM9183" s="7">
        <v>208</v>
      </c>
      <c r="BN9183" s="6" t="s">
        <v>1071</v>
      </c>
      <c r="BO9183" s="6"/>
      <c r="BP9183" s="6"/>
      <c r="BQ9183" s="6"/>
      <c r="BR9183" s="6"/>
      <c r="BS9183" s="6"/>
      <c r="BT9183" s="6"/>
      <c r="BU9183" s="6"/>
      <c r="BV9183" s="6"/>
      <c r="BW9183" s="6"/>
      <c r="BX9183" s="6"/>
      <c r="BY9183" s="6"/>
      <c r="BZ9183" s="6"/>
      <c r="CA9183" s="6"/>
      <c r="CB9183" s="6"/>
      <c r="CC9183" s="6"/>
      <c r="CD9183" s="6"/>
      <c r="CE9183" s="6"/>
      <c r="CF9183" s="6"/>
      <c r="CG9183" s="6"/>
      <c r="CH9183" s="6"/>
    </row>
    <row r="9184" ht="15.15" hidden="1" spans="1:86">
      <c r="A9184" s="4">
        <v>44180.7031018519</v>
      </c>
      <c r="B9184" s="6" t="s">
        <v>80</v>
      </c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  <c r="AV9184" s="6"/>
      <c r="AW9184" s="6"/>
      <c r="AX9184" s="6"/>
      <c r="AY9184" s="6"/>
      <c r="AZ9184" s="6"/>
      <c r="BA9184" s="6"/>
      <c r="BB9184" s="6"/>
      <c r="BC9184" s="6"/>
      <c r="BD9184" s="6"/>
      <c r="BE9184" s="6"/>
      <c r="BF9184" s="6"/>
      <c r="BG9184" s="6" t="s">
        <v>21535</v>
      </c>
      <c r="BH9184" s="6">
        <v>79219756952</v>
      </c>
      <c r="BI9184" s="6" t="s">
        <v>21536</v>
      </c>
      <c r="BJ9184" s="6" t="s">
        <v>21537</v>
      </c>
      <c r="BK9184" s="6" t="s">
        <v>21538</v>
      </c>
      <c r="BL9184" s="6" t="s">
        <v>5398</v>
      </c>
      <c r="BM9184" s="7">
        <v>208</v>
      </c>
      <c r="BN9184" s="6" t="s">
        <v>74</v>
      </c>
      <c r="BO9184" s="6"/>
      <c r="BP9184" s="6"/>
      <c r="BQ9184" s="6"/>
      <c r="BR9184" s="6"/>
      <c r="BS9184" s="6"/>
      <c r="BT9184" s="6"/>
      <c r="BU9184" s="6"/>
      <c r="BV9184" s="6"/>
      <c r="BW9184" s="6"/>
      <c r="BX9184" s="6"/>
      <c r="BY9184" s="6"/>
      <c r="BZ9184" s="6"/>
      <c r="CA9184" s="6"/>
      <c r="CB9184" s="6"/>
      <c r="CC9184" s="6"/>
      <c r="CD9184" s="6"/>
      <c r="CE9184" s="6"/>
      <c r="CF9184" s="6"/>
      <c r="CG9184" s="6"/>
      <c r="CH9184" s="6"/>
    </row>
    <row r="9185" ht="15.15" hidden="1" spans="1:86">
      <c r="A9185" s="4">
        <v>44180.7046412037</v>
      </c>
      <c r="B9185" s="6" t="s">
        <v>80</v>
      </c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  <c r="AU9185" s="6"/>
      <c r="AV9185" s="6"/>
      <c r="AW9185" s="6"/>
      <c r="AX9185" s="6"/>
      <c r="AY9185" s="6"/>
      <c r="AZ9185" s="6"/>
      <c r="BA9185" s="6"/>
      <c r="BB9185" s="6"/>
      <c r="BC9185" s="6"/>
      <c r="BD9185" s="6"/>
      <c r="BE9185" s="6"/>
      <c r="BF9185" s="6"/>
      <c r="BG9185" s="6" t="s">
        <v>21087</v>
      </c>
      <c r="BH9185" s="6">
        <v>79112777071</v>
      </c>
      <c r="BI9185" s="6" t="s">
        <v>21539</v>
      </c>
      <c r="BJ9185" s="6" t="s">
        <v>21540</v>
      </c>
      <c r="BK9185" s="6" t="s">
        <v>21541</v>
      </c>
      <c r="BL9185" s="6" t="s">
        <v>5398</v>
      </c>
      <c r="BM9185" s="7">
        <v>208</v>
      </c>
      <c r="BN9185" s="6" t="s">
        <v>21542</v>
      </c>
      <c r="BO9185" s="6"/>
      <c r="BP9185" s="6"/>
      <c r="BQ9185" s="6"/>
      <c r="BR9185" s="6"/>
      <c r="BS9185" s="6"/>
      <c r="BT9185" s="6"/>
      <c r="BU9185" s="6"/>
      <c r="BV9185" s="6"/>
      <c r="BW9185" s="6"/>
      <c r="BX9185" s="6"/>
      <c r="BY9185" s="6"/>
      <c r="BZ9185" s="6"/>
      <c r="CA9185" s="6"/>
      <c r="CB9185" s="6"/>
      <c r="CC9185" s="6"/>
      <c r="CD9185" s="6"/>
      <c r="CE9185" s="6"/>
      <c r="CF9185" s="6"/>
      <c r="CG9185" s="6"/>
      <c r="CH9185" s="6"/>
    </row>
    <row r="9186" ht="15.15" hidden="1" spans="1:86">
      <c r="A9186" s="4">
        <v>44180.706087963</v>
      </c>
      <c r="B9186" s="6" t="s">
        <v>80</v>
      </c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  <c r="AV9186" s="6"/>
      <c r="AW9186" s="6"/>
      <c r="AX9186" s="6"/>
      <c r="AY9186" s="6"/>
      <c r="AZ9186" s="6"/>
      <c r="BA9186" s="6"/>
      <c r="BB9186" s="6"/>
      <c r="BC9186" s="6"/>
      <c r="BD9186" s="6"/>
      <c r="BE9186" s="6"/>
      <c r="BF9186" s="6"/>
      <c r="BG9186" s="6" t="s">
        <v>21543</v>
      </c>
      <c r="BH9186" s="6">
        <v>79117277388</v>
      </c>
      <c r="BI9186" s="6" t="s">
        <v>46</v>
      </c>
      <c r="BJ9186" s="6" t="s">
        <v>21544</v>
      </c>
      <c r="BK9186" s="6" t="s">
        <v>21545</v>
      </c>
      <c r="BL9186" s="6" t="s">
        <v>5398</v>
      </c>
      <c r="BM9186" s="7">
        <v>208</v>
      </c>
      <c r="BN9186" s="6" t="s">
        <v>26</v>
      </c>
      <c r="BO9186" s="6"/>
      <c r="BP9186" s="6"/>
      <c r="BQ9186" s="6"/>
      <c r="BR9186" s="6"/>
      <c r="BS9186" s="6"/>
      <c r="BT9186" s="6"/>
      <c r="BU9186" s="6"/>
      <c r="BV9186" s="6"/>
      <c r="BW9186" s="6"/>
      <c r="BX9186" s="6"/>
      <c r="BY9186" s="6"/>
      <c r="BZ9186" s="6"/>
      <c r="CA9186" s="6"/>
      <c r="CB9186" s="6"/>
      <c r="CC9186" s="6"/>
      <c r="CD9186" s="6"/>
      <c r="CE9186" s="6"/>
      <c r="CF9186" s="6"/>
      <c r="CG9186" s="6"/>
      <c r="CH9186" s="6"/>
    </row>
    <row r="9187" ht="15.15" hidden="1" spans="1:86">
      <c r="A9187" s="4">
        <v>44180.7073263889</v>
      </c>
      <c r="B9187" s="6" t="s">
        <v>80</v>
      </c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  <c r="AU9187" s="6"/>
      <c r="AV9187" s="6"/>
      <c r="AW9187" s="6"/>
      <c r="AX9187" s="6"/>
      <c r="AY9187" s="6"/>
      <c r="AZ9187" s="6"/>
      <c r="BA9187" s="6"/>
      <c r="BB9187" s="6"/>
      <c r="BC9187" s="6"/>
      <c r="BD9187" s="6"/>
      <c r="BE9187" s="6"/>
      <c r="BF9187" s="6"/>
      <c r="BG9187" s="6" t="s">
        <v>21546</v>
      </c>
      <c r="BH9187" s="6">
        <v>79533015827</v>
      </c>
      <c r="BI9187" s="6" t="s">
        <v>21547</v>
      </c>
      <c r="BJ9187" s="6" t="s">
        <v>21548</v>
      </c>
      <c r="BK9187" s="6" t="s">
        <v>21549</v>
      </c>
      <c r="BL9187" s="6" t="s">
        <v>5398</v>
      </c>
      <c r="BM9187" s="7">
        <v>208</v>
      </c>
      <c r="BN9187" s="6" t="s">
        <v>1451</v>
      </c>
      <c r="BO9187" s="6"/>
      <c r="BP9187" s="6"/>
      <c r="BQ9187" s="6"/>
      <c r="BR9187" s="6"/>
      <c r="BS9187" s="6"/>
      <c r="BT9187" s="6"/>
      <c r="BU9187" s="6"/>
      <c r="BV9187" s="6"/>
      <c r="BW9187" s="6"/>
      <c r="BX9187" s="6"/>
      <c r="BY9187" s="6"/>
      <c r="BZ9187" s="6"/>
      <c r="CA9187" s="6"/>
      <c r="CB9187" s="6"/>
      <c r="CC9187" s="6"/>
      <c r="CD9187" s="6"/>
      <c r="CE9187" s="6"/>
      <c r="CF9187" s="6"/>
      <c r="CG9187" s="6"/>
      <c r="CH9187" s="6"/>
    </row>
    <row r="9188" ht="15.15" hidden="1" spans="1:86">
      <c r="A9188" s="4">
        <v>44180.7087731482</v>
      </c>
      <c r="B9188" s="6" t="s">
        <v>80</v>
      </c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  <c r="AV9188" s="6"/>
      <c r="AW9188" s="6"/>
      <c r="AX9188" s="6"/>
      <c r="AY9188" s="6"/>
      <c r="AZ9188" s="6"/>
      <c r="BA9188" s="6"/>
      <c r="BB9188" s="6"/>
      <c r="BC9188" s="6"/>
      <c r="BD9188" s="6"/>
      <c r="BE9188" s="6"/>
      <c r="BF9188" s="6"/>
      <c r="BG9188" s="6" t="s">
        <v>21550</v>
      </c>
      <c r="BH9188" s="6">
        <v>79213303979</v>
      </c>
      <c r="BI9188" s="6" t="s">
        <v>21551</v>
      </c>
      <c r="BJ9188" s="6" t="s">
        <v>21552</v>
      </c>
      <c r="BK9188" s="6" t="s">
        <v>21553</v>
      </c>
      <c r="BL9188" s="6" t="s">
        <v>5398</v>
      </c>
      <c r="BM9188" s="7">
        <v>208</v>
      </c>
      <c r="BN9188" s="6" t="s">
        <v>21554</v>
      </c>
      <c r="BO9188" s="6"/>
      <c r="BP9188" s="6"/>
      <c r="BQ9188" s="6"/>
      <c r="BR9188" s="6"/>
      <c r="BS9188" s="6"/>
      <c r="BT9188" s="6"/>
      <c r="BU9188" s="6"/>
      <c r="BV9188" s="6"/>
      <c r="BW9188" s="6"/>
      <c r="BX9188" s="6"/>
      <c r="BY9188" s="6"/>
      <c r="BZ9188" s="6"/>
      <c r="CA9188" s="6"/>
      <c r="CB9188" s="6"/>
      <c r="CC9188" s="6"/>
      <c r="CD9188" s="6"/>
      <c r="CE9188" s="6"/>
      <c r="CF9188" s="6"/>
      <c r="CG9188" s="6"/>
      <c r="CH9188" s="6"/>
    </row>
    <row r="9189" ht="15.15" hidden="1" spans="1:86">
      <c r="A9189" s="4">
        <v>44180.71</v>
      </c>
      <c r="B9189" s="6" t="s">
        <v>80</v>
      </c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  <c r="AU9189" s="6"/>
      <c r="AV9189" s="6"/>
      <c r="AW9189" s="6"/>
      <c r="AX9189" s="6"/>
      <c r="AY9189" s="6"/>
      <c r="AZ9189" s="6"/>
      <c r="BA9189" s="6"/>
      <c r="BB9189" s="6"/>
      <c r="BC9189" s="6"/>
      <c r="BD9189" s="6"/>
      <c r="BE9189" s="6"/>
      <c r="BF9189" s="6"/>
      <c r="BG9189" s="6" t="s">
        <v>21555</v>
      </c>
      <c r="BH9189" s="6">
        <v>79817057347</v>
      </c>
      <c r="BI9189" s="6" t="s">
        <v>21556</v>
      </c>
      <c r="BJ9189" s="6" t="s">
        <v>21544</v>
      </c>
      <c r="BK9189" s="6" t="s">
        <v>21557</v>
      </c>
      <c r="BL9189" s="6" t="s">
        <v>5398</v>
      </c>
      <c r="BM9189" s="7">
        <v>208</v>
      </c>
      <c r="BN9189" s="6" t="s">
        <v>624</v>
      </c>
      <c r="BO9189" s="6"/>
      <c r="BP9189" s="6"/>
      <c r="BQ9189" s="6"/>
      <c r="BR9189" s="6"/>
      <c r="BS9189" s="6"/>
      <c r="BT9189" s="6"/>
      <c r="BU9189" s="6"/>
      <c r="BV9189" s="6"/>
      <c r="BW9189" s="6"/>
      <c r="BX9189" s="6"/>
      <c r="BY9189" s="6"/>
      <c r="BZ9189" s="6"/>
      <c r="CA9189" s="6"/>
      <c r="CB9189" s="6"/>
      <c r="CC9189" s="6"/>
      <c r="CD9189" s="6"/>
      <c r="CE9189" s="6"/>
      <c r="CF9189" s="6"/>
      <c r="CG9189" s="6"/>
      <c r="CH9189" s="6"/>
    </row>
    <row r="9190" ht="15.15" hidden="1" spans="1:86">
      <c r="A9190" s="4">
        <v>44180.7111458333</v>
      </c>
      <c r="B9190" s="6" t="s">
        <v>80</v>
      </c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  <c r="AV9190" s="6"/>
      <c r="AW9190" s="6"/>
      <c r="AX9190" s="6"/>
      <c r="AY9190" s="6"/>
      <c r="AZ9190" s="6"/>
      <c r="BA9190" s="6"/>
      <c r="BB9190" s="6"/>
      <c r="BC9190" s="6"/>
      <c r="BD9190" s="6"/>
      <c r="BE9190" s="6"/>
      <c r="BF9190" s="6"/>
      <c r="BG9190" s="6" t="s">
        <v>21558</v>
      </c>
      <c r="BH9190" s="6">
        <v>79119913603</v>
      </c>
      <c r="BI9190" s="6" t="s">
        <v>21559</v>
      </c>
      <c r="BJ9190" s="6" t="s">
        <v>21560</v>
      </c>
      <c r="BK9190" s="6" t="s">
        <v>21561</v>
      </c>
      <c r="BL9190" s="6" t="s">
        <v>5398</v>
      </c>
      <c r="BM9190" s="7">
        <v>208</v>
      </c>
      <c r="BN9190" s="6" t="s">
        <v>6514</v>
      </c>
      <c r="BO9190" s="6"/>
      <c r="BP9190" s="6"/>
      <c r="BQ9190" s="6"/>
      <c r="BR9190" s="6"/>
      <c r="BS9190" s="6"/>
      <c r="BT9190" s="6"/>
      <c r="BU9190" s="6"/>
      <c r="BV9190" s="6"/>
      <c r="BW9190" s="6"/>
      <c r="BX9190" s="6"/>
      <c r="BY9190" s="6"/>
      <c r="BZ9190" s="6"/>
      <c r="CA9190" s="6"/>
      <c r="CB9190" s="6"/>
      <c r="CC9190" s="6"/>
      <c r="CD9190" s="6"/>
      <c r="CE9190" s="6"/>
      <c r="CF9190" s="6"/>
      <c r="CG9190" s="6"/>
      <c r="CH9190" s="6"/>
    </row>
    <row r="9191" ht="15.15" hidden="1" spans="1:86">
      <c r="A9191" s="4">
        <v>44180.7120833333</v>
      </c>
      <c r="B9191" s="6" t="s">
        <v>80</v>
      </c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  <c r="AU9191" s="6"/>
      <c r="AV9191" s="6"/>
      <c r="AW9191" s="6"/>
      <c r="AX9191" s="6"/>
      <c r="AY9191" s="6"/>
      <c r="AZ9191" s="6"/>
      <c r="BA9191" s="6"/>
      <c r="BB9191" s="6"/>
      <c r="BC9191" s="6"/>
      <c r="BD9191" s="6"/>
      <c r="BE9191" s="6"/>
      <c r="BF9191" s="6"/>
      <c r="BG9191" s="6" t="s">
        <v>21303</v>
      </c>
      <c r="BH9191" s="6">
        <v>79211852804</v>
      </c>
      <c r="BI9191" s="6" t="s">
        <v>21304</v>
      </c>
      <c r="BJ9191" s="6" t="s">
        <v>21562</v>
      </c>
      <c r="BK9191" s="6" t="s">
        <v>21307</v>
      </c>
      <c r="BL9191" s="6" t="s">
        <v>5398</v>
      </c>
      <c r="BM9191" s="7">
        <v>208</v>
      </c>
      <c r="BN9191" s="6"/>
      <c r="BO9191" s="6"/>
      <c r="BP9191" s="6"/>
      <c r="BQ9191" s="6"/>
      <c r="BR9191" s="6"/>
      <c r="BS9191" s="6"/>
      <c r="BT9191" s="6"/>
      <c r="BU9191" s="6"/>
      <c r="BV9191" s="6"/>
      <c r="BW9191" s="6"/>
      <c r="BX9191" s="6"/>
      <c r="BY9191" s="6"/>
      <c r="BZ9191" s="6"/>
      <c r="CA9191" s="6"/>
      <c r="CB9191" s="6"/>
      <c r="CC9191" s="6"/>
      <c r="CD9191" s="6"/>
      <c r="CE9191" s="6"/>
      <c r="CF9191" s="6"/>
      <c r="CG9191" s="6"/>
      <c r="CH9191" s="6"/>
    </row>
    <row r="9192" ht="15.15" hidden="1" spans="1:86">
      <c r="A9192" s="4">
        <v>44180.7130787037</v>
      </c>
      <c r="B9192" s="6" t="s">
        <v>80</v>
      </c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  <c r="AV9192" s="6"/>
      <c r="AW9192" s="6"/>
      <c r="AX9192" s="6"/>
      <c r="AY9192" s="6"/>
      <c r="AZ9192" s="6"/>
      <c r="BA9192" s="6"/>
      <c r="BB9192" s="6"/>
      <c r="BC9192" s="6"/>
      <c r="BD9192" s="6"/>
      <c r="BE9192" s="6"/>
      <c r="BF9192" s="6"/>
      <c r="BG9192" s="6" t="s">
        <v>15949</v>
      </c>
      <c r="BH9192" s="6">
        <v>79219723259</v>
      </c>
      <c r="BI9192" s="6" t="s">
        <v>21563</v>
      </c>
      <c r="BJ9192" s="6" t="s">
        <v>21564</v>
      </c>
      <c r="BK9192" s="6" t="s">
        <v>15951</v>
      </c>
      <c r="BL9192" s="6" t="s">
        <v>5398</v>
      </c>
      <c r="BM9192" s="7">
        <v>208</v>
      </c>
      <c r="BN9192" s="6" t="s">
        <v>1071</v>
      </c>
      <c r="BO9192" s="6"/>
      <c r="BP9192" s="6"/>
      <c r="BQ9192" s="6"/>
      <c r="BR9192" s="6"/>
      <c r="BS9192" s="6"/>
      <c r="BT9192" s="6"/>
      <c r="BU9192" s="6"/>
      <c r="BV9192" s="6"/>
      <c r="BW9192" s="6"/>
      <c r="BX9192" s="6"/>
      <c r="BY9192" s="6"/>
      <c r="BZ9192" s="6"/>
      <c r="CA9192" s="6"/>
      <c r="CB9192" s="6"/>
      <c r="CC9192" s="6"/>
      <c r="CD9192" s="6"/>
      <c r="CE9192" s="6"/>
      <c r="CF9192" s="6"/>
      <c r="CG9192" s="6"/>
      <c r="CH9192" s="6"/>
    </row>
    <row r="9193" ht="15.15" hidden="1" spans="1:86">
      <c r="A9193" s="4">
        <v>44180.7176967593</v>
      </c>
      <c r="B9193" s="6" t="s">
        <v>80</v>
      </c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  <c r="AU9193" s="6"/>
      <c r="AV9193" s="6"/>
      <c r="AW9193" s="6"/>
      <c r="AX9193" s="6"/>
      <c r="AY9193" s="6"/>
      <c r="AZ9193" s="6"/>
      <c r="BA9193" s="6"/>
      <c r="BB9193" s="6"/>
      <c r="BC9193" s="6"/>
      <c r="BD9193" s="6"/>
      <c r="BE9193" s="6"/>
      <c r="BF9193" s="6"/>
      <c r="BG9193" s="6" t="s">
        <v>20049</v>
      </c>
      <c r="BH9193" s="6">
        <v>79052603210</v>
      </c>
      <c r="BI9193" s="6" t="s">
        <v>2257</v>
      </c>
      <c r="BJ9193" s="6" t="s">
        <v>20050</v>
      </c>
      <c r="BK9193" s="6" t="s">
        <v>21565</v>
      </c>
      <c r="BL9193" s="6" t="s">
        <v>5398</v>
      </c>
      <c r="BM9193" s="7">
        <v>303</v>
      </c>
      <c r="BN9193" s="6" t="s">
        <v>1071</v>
      </c>
      <c r="BO9193" s="6"/>
      <c r="BP9193" s="6"/>
      <c r="BQ9193" s="6"/>
      <c r="BR9193" s="6"/>
      <c r="BS9193" s="6"/>
      <c r="BT9193" s="6"/>
      <c r="BU9193" s="6"/>
      <c r="BV9193" s="6"/>
      <c r="BW9193" s="6"/>
      <c r="BX9193" s="6"/>
      <c r="BY9193" s="6"/>
      <c r="BZ9193" s="6"/>
      <c r="CA9193" s="6"/>
      <c r="CB9193" s="6"/>
      <c r="CC9193" s="6"/>
      <c r="CD9193" s="6"/>
      <c r="CE9193" s="6"/>
      <c r="CF9193" s="6"/>
      <c r="CG9193" s="6"/>
      <c r="CH9193" s="6"/>
    </row>
    <row r="9194" ht="15.15" hidden="1" spans="1:86">
      <c r="A9194" s="4">
        <v>44180.7195023148</v>
      </c>
      <c r="B9194" s="6" t="s">
        <v>80</v>
      </c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  <c r="AV9194" s="6"/>
      <c r="AW9194" s="6"/>
      <c r="AX9194" s="6"/>
      <c r="AY9194" s="6"/>
      <c r="AZ9194" s="6"/>
      <c r="BA9194" s="6"/>
      <c r="BB9194" s="6"/>
      <c r="BC9194" s="6"/>
      <c r="BD9194" s="6"/>
      <c r="BE9194" s="6"/>
      <c r="BF9194" s="6"/>
      <c r="BG9194" s="6" t="s">
        <v>21566</v>
      </c>
      <c r="BH9194" s="6">
        <v>79130086157</v>
      </c>
      <c r="BI9194" s="6" t="s">
        <v>21567</v>
      </c>
      <c r="BJ9194" s="6" t="s">
        <v>21568</v>
      </c>
      <c r="BK9194" s="6" t="s">
        <v>21569</v>
      </c>
      <c r="BL9194" s="6" t="s">
        <v>5398</v>
      </c>
      <c r="BM9194" s="7">
        <v>303</v>
      </c>
      <c r="BN9194" s="6"/>
      <c r="BO9194" s="6"/>
      <c r="BP9194" s="6"/>
      <c r="BQ9194" s="6"/>
      <c r="BR9194" s="6"/>
      <c r="BS9194" s="6"/>
      <c r="BT9194" s="6"/>
      <c r="BU9194" s="6"/>
      <c r="BV9194" s="6"/>
      <c r="BW9194" s="6"/>
      <c r="BX9194" s="6"/>
      <c r="BY9194" s="6"/>
      <c r="BZ9194" s="6"/>
      <c r="CA9194" s="6"/>
      <c r="CB9194" s="6"/>
      <c r="CC9194" s="6"/>
      <c r="CD9194" s="6"/>
      <c r="CE9194" s="6"/>
      <c r="CF9194" s="6"/>
      <c r="CG9194" s="6"/>
      <c r="CH9194" s="6"/>
    </row>
    <row r="9195" ht="15.15" hidden="1" spans="1:86">
      <c r="A9195" s="4">
        <v>44180.7491782407</v>
      </c>
      <c r="B9195" s="6" t="s">
        <v>80</v>
      </c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  <c r="AU9195" s="6"/>
      <c r="AV9195" s="6"/>
      <c r="AW9195" s="6"/>
      <c r="AX9195" s="6"/>
      <c r="AY9195" s="6"/>
      <c r="AZ9195" s="6"/>
      <c r="BA9195" s="6"/>
      <c r="BB9195" s="6"/>
      <c r="BC9195" s="6"/>
      <c r="BD9195" s="6"/>
      <c r="BE9195" s="6"/>
      <c r="BF9195" s="6"/>
      <c r="BG9195" s="6" t="s">
        <v>21570</v>
      </c>
      <c r="BH9195" s="6">
        <v>79112161883</v>
      </c>
      <c r="BI9195" s="6" t="s">
        <v>21571</v>
      </c>
      <c r="BJ9195" s="6" t="s">
        <v>21572</v>
      </c>
      <c r="BK9195" s="6" t="s">
        <v>21573</v>
      </c>
      <c r="BL9195" s="6" t="s">
        <v>5398</v>
      </c>
      <c r="BM9195" s="7">
        <v>303</v>
      </c>
      <c r="BN9195" s="6" t="s">
        <v>1071</v>
      </c>
      <c r="BO9195" s="6"/>
      <c r="BP9195" s="6"/>
      <c r="BQ9195" s="6"/>
      <c r="BR9195" s="6"/>
      <c r="BS9195" s="6"/>
      <c r="BT9195" s="6"/>
      <c r="BU9195" s="6"/>
      <c r="BV9195" s="6"/>
      <c r="BW9195" s="6"/>
      <c r="BX9195" s="6"/>
      <c r="BY9195" s="6"/>
      <c r="BZ9195" s="6"/>
      <c r="CA9195" s="6"/>
      <c r="CB9195" s="6"/>
      <c r="CC9195" s="6"/>
      <c r="CD9195" s="6"/>
      <c r="CE9195" s="6"/>
      <c r="CF9195" s="6"/>
      <c r="CG9195" s="6"/>
      <c r="CH9195" s="6"/>
    </row>
    <row r="9196" ht="15.15" hidden="1" spans="1:86">
      <c r="A9196" s="4">
        <v>44180.7502199074</v>
      </c>
      <c r="B9196" s="6" t="s">
        <v>80</v>
      </c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  <c r="AV9196" s="6"/>
      <c r="AW9196" s="6"/>
      <c r="AX9196" s="6"/>
      <c r="AY9196" s="6"/>
      <c r="AZ9196" s="6"/>
      <c r="BA9196" s="6"/>
      <c r="BB9196" s="6"/>
      <c r="BC9196" s="6"/>
      <c r="BD9196" s="6"/>
      <c r="BE9196" s="6"/>
      <c r="BF9196" s="6"/>
      <c r="BG9196" s="6" t="s">
        <v>21574</v>
      </c>
      <c r="BH9196" s="6">
        <v>79219471222</v>
      </c>
      <c r="BI9196" s="6" t="s">
        <v>21575</v>
      </c>
      <c r="BJ9196" s="6" t="s">
        <v>21576</v>
      </c>
      <c r="BK9196" s="6" t="s">
        <v>21577</v>
      </c>
      <c r="BL9196" s="6" t="s">
        <v>5398</v>
      </c>
      <c r="BM9196" s="7">
        <v>303</v>
      </c>
      <c r="BN9196" s="6" t="s">
        <v>1071</v>
      </c>
      <c r="BO9196" s="6"/>
      <c r="BP9196" s="6"/>
      <c r="BQ9196" s="6"/>
      <c r="BR9196" s="6"/>
      <c r="BS9196" s="6"/>
      <c r="BT9196" s="6"/>
      <c r="BU9196" s="6"/>
      <c r="BV9196" s="6"/>
      <c r="BW9196" s="6"/>
      <c r="BX9196" s="6"/>
      <c r="BY9196" s="6"/>
      <c r="BZ9196" s="6"/>
      <c r="CA9196" s="6"/>
      <c r="CB9196" s="6"/>
      <c r="CC9196" s="6"/>
      <c r="CD9196" s="6"/>
      <c r="CE9196" s="6"/>
      <c r="CF9196" s="6"/>
      <c r="CG9196" s="6"/>
      <c r="CH9196" s="6"/>
    </row>
    <row r="9197" ht="15.15" hidden="1" spans="1:86">
      <c r="A9197" s="4">
        <v>44180.7512268519</v>
      </c>
      <c r="B9197" s="6" t="s">
        <v>80</v>
      </c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  <c r="AU9197" s="6"/>
      <c r="AV9197" s="6"/>
      <c r="AW9197" s="6"/>
      <c r="AX9197" s="6"/>
      <c r="AY9197" s="6"/>
      <c r="AZ9197" s="6"/>
      <c r="BA9197" s="6"/>
      <c r="BB9197" s="6"/>
      <c r="BC9197" s="6"/>
      <c r="BD9197" s="6"/>
      <c r="BE9197" s="6"/>
      <c r="BF9197" s="6"/>
      <c r="BG9197" s="6" t="s">
        <v>21415</v>
      </c>
      <c r="BH9197" s="6">
        <v>79219417904</v>
      </c>
      <c r="BI9197" s="6" t="s">
        <v>21417</v>
      </c>
      <c r="BJ9197" s="6" t="s">
        <v>21578</v>
      </c>
      <c r="BK9197" s="6" t="s">
        <v>21579</v>
      </c>
      <c r="BL9197" s="6" t="s">
        <v>5398</v>
      </c>
      <c r="BM9197" s="7">
        <v>303</v>
      </c>
      <c r="BN9197" s="6" t="s">
        <v>1071</v>
      </c>
      <c r="BO9197" s="6"/>
      <c r="BP9197" s="6"/>
      <c r="BQ9197" s="6"/>
      <c r="BR9197" s="6"/>
      <c r="BS9197" s="6"/>
      <c r="BT9197" s="6"/>
      <c r="BU9197" s="6"/>
      <c r="BV9197" s="6"/>
      <c r="BW9197" s="6"/>
      <c r="BX9197" s="6"/>
      <c r="BY9197" s="6"/>
      <c r="BZ9197" s="6"/>
      <c r="CA9197" s="6"/>
      <c r="CB9197" s="6"/>
      <c r="CC9197" s="6"/>
      <c r="CD9197" s="6"/>
      <c r="CE9197" s="6"/>
      <c r="CF9197" s="6"/>
      <c r="CG9197" s="6"/>
      <c r="CH9197" s="6"/>
    </row>
    <row r="9198" ht="15.15" hidden="1" spans="1:86">
      <c r="A9198" s="4">
        <v>44180.7520949074</v>
      </c>
      <c r="B9198" s="6" t="s">
        <v>80</v>
      </c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  <c r="AV9198" s="6"/>
      <c r="AW9198" s="6"/>
      <c r="AX9198" s="6"/>
      <c r="AY9198" s="6"/>
      <c r="AZ9198" s="6"/>
      <c r="BA9198" s="6"/>
      <c r="BB9198" s="6"/>
      <c r="BC9198" s="6"/>
      <c r="BD9198" s="6"/>
      <c r="BE9198" s="6"/>
      <c r="BF9198" s="6"/>
      <c r="BG9198" s="6" t="s">
        <v>14739</v>
      </c>
      <c r="BH9198" s="6">
        <v>79218996485</v>
      </c>
      <c r="BI9198" s="6" t="s">
        <v>21580</v>
      </c>
      <c r="BJ9198" s="6" t="s">
        <v>21581</v>
      </c>
      <c r="BK9198" s="6" t="s">
        <v>21582</v>
      </c>
      <c r="BL9198" s="6" t="s">
        <v>5398</v>
      </c>
      <c r="BM9198" s="7">
        <v>303</v>
      </c>
      <c r="BN9198" s="6" t="s">
        <v>1071</v>
      </c>
      <c r="BO9198" s="6"/>
      <c r="BP9198" s="6"/>
      <c r="BQ9198" s="6"/>
      <c r="BR9198" s="6"/>
      <c r="BS9198" s="6"/>
      <c r="BT9198" s="6"/>
      <c r="BU9198" s="6"/>
      <c r="BV9198" s="6"/>
      <c r="BW9198" s="6"/>
      <c r="BX9198" s="6"/>
      <c r="BY9198" s="6"/>
      <c r="BZ9198" s="6"/>
      <c r="CA9198" s="6"/>
      <c r="CB9198" s="6"/>
      <c r="CC9198" s="6"/>
      <c r="CD9198" s="6"/>
      <c r="CE9198" s="6"/>
      <c r="CF9198" s="6"/>
      <c r="CG9198" s="6"/>
      <c r="CH9198" s="6"/>
    </row>
    <row r="9199" ht="15.15" hidden="1" spans="1:86">
      <c r="A9199" s="4">
        <v>44180.7530092593</v>
      </c>
      <c r="B9199" s="6" t="s">
        <v>15</v>
      </c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 t="s">
        <v>21583</v>
      </c>
      <c r="AF9199" s="7">
        <v>89216498825</v>
      </c>
      <c r="AG9199" s="6" t="s">
        <v>21584</v>
      </c>
      <c r="AH9199" s="6" t="s">
        <v>21585</v>
      </c>
      <c r="AI9199" s="6" t="s">
        <v>3022</v>
      </c>
      <c r="AJ9199" s="7">
        <v>137</v>
      </c>
      <c r="AK9199" s="6" t="s">
        <v>21586</v>
      </c>
      <c r="AL9199" s="6"/>
      <c r="AM9199" s="6"/>
      <c r="AN9199" s="6"/>
      <c r="AO9199" s="6"/>
      <c r="AP9199" s="6"/>
      <c r="AQ9199" s="6"/>
      <c r="AR9199" s="6"/>
      <c r="AS9199" s="6"/>
      <c r="AT9199" s="6"/>
      <c r="AU9199" s="6"/>
      <c r="AV9199" s="6"/>
      <c r="AW9199" s="6"/>
      <c r="AX9199" s="6"/>
      <c r="AY9199" s="6"/>
      <c r="AZ9199" s="6"/>
      <c r="BA9199" s="6"/>
      <c r="BB9199" s="6"/>
      <c r="BC9199" s="6"/>
      <c r="BD9199" s="6"/>
      <c r="BE9199" s="6"/>
      <c r="BF9199" s="6"/>
      <c r="BG9199" s="6"/>
      <c r="BH9199" s="6"/>
      <c r="BI9199" s="6"/>
      <c r="BJ9199" s="6"/>
      <c r="BK9199" s="6"/>
      <c r="BL9199" s="6"/>
      <c r="BM9199" s="6"/>
      <c r="BN9199" s="6"/>
      <c r="BO9199" s="6"/>
      <c r="BP9199" s="6"/>
      <c r="BQ9199" s="6"/>
      <c r="BR9199" s="6"/>
      <c r="BS9199" s="6"/>
      <c r="BT9199" s="6"/>
      <c r="BU9199" s="6"/>
      <c r="BV9199" s="6"/>
      <c r="BW9199" s="6"/>
      <c r="BX9199" s="6"/>
      <c r="BY9199" s="6"/>
      <c r="BZ9199" s="6"/>
      <c r="CA9199" s="6"/>
      <c r="CB9199" s="6"/>
      <c r="CC9199" s="6"/>
      <c r="CD9199" s="6"/>
      <c r="CE9199" s="6"/>
      <c r="CF9199" s="6"/>
      <c r="CG9199" s="6"/>
      <c r="CH9199" s="6"/>
    </row>
    <row r="9200" ht="15.15" hidden="1" spans="1:86">
      <c r="A9200" s="4">
        <v>44180.7530439815</v>
      </c>
      <c r="B9200" s="6" t="s">
        <v>80</v>
      </c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  <c r="AV9200" s="6"/>
      <c r="AW9200" s="6"/>
      <c r="AX9200" s="6"/>
      <c r="AY9200" s="6"/>
      <c r="AZ9200" s="6"/>
      <c r="BA9200" s="6"/>
      <c r="BB9200" s="6"/>
      <c r="BC9200" s="6"/>
      <c r="BD9200" s="6"/>
      <c r="BE9200" s="6"/>
      <c r="BF9200" s="6"/>
      <c r="BG9200" s="6" t="s">
        <v>21587</v>
      </c>
      <c r="BH9200" s="6">
        <v>79218835025</v>
      </c>
      <c r="BI9200" s="6" t="s">
        <v>21588</v>
      </c>
      <c r="BJ9200" s="6" t="s">
        <v>21589</v>
      </c>
      <c r="BK9200" s="6" t="s">
        <v>21590</v>
      </c>
      <c r="BL9200" s="6" t="s">
        <v>5398</v>
      </c>
      <c r="BM9200" s="7">
        <v>303</v>
      </c>
      <c r="BN9200" s="6" t="s">
        <v>1071</v>
      </c>
      <c r="BO9200" s="6"/>
      <c r="BP9200" s="6"/>
      <c r="BQ9200" s="6"/>
      <c r="BR9200" s="6"/>
      <c r="BS9200" s="6"/>
      <c r="BT9200" s="6"/>
      <c r="BU9200" s="6"/>
      <c r="BV9200" s="6"/>
      <c r="BW9200" s="6"/>
      <c r="BX9200" s="6"/>
      <c r="BY9200" s="6"/>
      <c r="BZ9200" s="6"/>
      <c r="CA9200" s="6"/>
      <c r="CB9200" s="6"/>
      <c r="CC9200" s="6"/>
      <c r="CD9200" s="6"/>
      <c r="CE9200" s="6"/>
      <c r="CF9200" s="6"/>
      <c r="CG9200" s="6"/>
      <c r="CH9200" s="6"/>
    </row>
    <row r="9201" ht="15.15" hidden="1" spans="1:86">
      <c r="A9201" s="4">
        <v>44180.753900463</v>
      </c>
      <c r="B9201" s="6" t="s">
        <v>80</v>
      </c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  <c r="AU9201" s="6"/>
      <c r="AV9201" s="6"/>
      <c r="AW9201" s="6"/>
      <c r="AX9201" s="6"/>
      <c r="AY9201" s="6"/>
      <c r="AZ9201" s="6"/>
      <c r="BA9201" s="6"/>
      <c r="BB9201" s="6"/>
      <c r="BC9201" s="6"/>
      <c r="BD9201" s="6"/>
      <c r="BE9201" s="6"/>
      <c r="BF9201" s="6"/>
      <c r="BG9201" s="6" t="s">
        <v>21591</v>
      </c>
      <c r="BH9201" s="6">
        <v>79218835025</v>
      </c>
      <c r="BI9201" s="6" t="s">
        <v>21592</v>
      </c>
      <c r="BJ9201" s="6" t="s">
        <v>21593</v>
      </c>
      <c r="BK9201" s="6" t="s">
        <v>21594</v>
      </c>
      <c r="BL9201" s="6" t="s">
        <v>5398</v>
      </c>
      <c r="BM9201" s="7">
        <v>303</v>
      </c>
      <c r="BN9201" s="6" t="s">
        <v>1071</v>
      </c>
      <c r="BO9201" s="6"/>
      <c r="BP9201" s="6"/>
      <c r="BQ9201" s="6"/>
      <c r="BR9201" s="6"/>
      <c r="BS9201" s="6"/>
      <c r="BT9201" s="6"/>
      <c r="BU9201" s="6"/>
      <c r="BV9201" s="6"/>
      <c r="BW9201" s="6"/>
      <c r="BX9201" s="6"/>
      <c r="BY9201" s="6"/>
      <c r="BZ9201" s="6"/>
      <c r="CA9201" s="6"/>
      <c r="CB9201" s="6"/>
      <c r="CC9201" s="6"/>
      <c r="CD9201" s="6"/>
      <c r="CE9201" s="6"/>
      <c r="CF9201" s="6"/>
      <c r="CG9201" s="6"/>
      <c r="CH9201" s="6"/>
    </row>
    <row r="9202" ht="15.15" hidden="1" spans="1:86">
      <c r="A9202" s="4">
        <v>44180.7555439815</v>
      </c>
      <c r="B9202" s="6" t="s">
        <v>15</v>
      </c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 t="s">
        <v>21595</v>
      </c>
      <c r="AF9202" s="7">
        <v>89533782940</v>
      </c>
      <c r="AG9202" s="6" t="s">
        <v>21596</v>
      </c>
      <c r="AH9202" s="6" t="s">
        <v>21597</v>
      </c>
      <c r="AI9202" s="6" t="s">
        <v>3022</v>
      </c>
      <c r="AJ9202" s="7">
        <v>137</v>
      </c>
      <c r="AK9202" s="6" t="s">
        <v>74</v>
      </c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  <c r="AV9202" s="6"/>
      <c r="AW9202" s="6"/>
      <c r="AX9202" s="6"/>
      <c r="AY9202" s="6"/>
      <c r="AZ9202" s="6"/>
      <c r="BA9202" s="6"/>
      <c r="BB9202" s="6"/>
      <c r="BC9202" s="6"/>
      <c r="BD9202" s="6"/>
      <c r="BE9202" s="6"/>
      <c r="BF9202" s="6"/>
      <c r="BG9202" s="6"/>
      <c r="BH9202" s="6"/>
      <c r="BI9202" s="6"/>
      <c r="BJ9202" s="6"/>
      <c r="BK9202" s="6"/>
      <c r="BL9202" s="6"/>
      <c r="BM9202" s="6"/>
      <c r="BN9202" s="6"/>
      <c r="BO9202" s="6"/>
      <c r="BP9202" s="6"/>
      <c r="BQ9202" s="6"/>
      <c r="BR9202" s="6"/>
      <c r="BS9202" s="6"/>
      <c r="BT9202" s="6"/>
      <c r="BU9202" s="6"/>
      <c r="BV9202" s="6"/>
      <c r="BW9202" s="6"/>
      <c r="BX9202" s="6"/>
      <c r="BY9202" s="6"/>
      <c r="BZ9202" s="6"/>
      <c r="CA9202" s="6"/>
      <c r="CB9202" s="6"/>
      <c r="CC9202" s="6"/>
      <c r="CD9202" s="6"/>
      <c r="CE9202" s="6"/>
      <c r="CF9202" s="6"/>
      <c r="CG9202" s="6"/>
      <c r="CH9202" s="6"/>
    </row>
    <row r="9203" ht="15.15" hidden="1" spans="1:86">
      <c r="A9203" s="4">
        <v>44180.7582638889</v>
      </c>
      <c r="B9203" s="6" t="s">
        <v>15</v>
      </c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 t="s">
        <v>21598</v>
      </c>
      <c r="AF9203" s="7">
        <v>89216516574</v>
      </c>
      <c r="AG9203" s="6" t="s">
        <v>21599</v>
      </c>
      <c r="AH9203" s="6" t="s">
        <v>21600</v>
      </c>
      <c r="AI9203" s="6" t="s">
        <v>3022</v>
      </c>
      <c r="AJ9203" s="7">
        <v>138</v>
      </c>
      <c r="AK9203" s="6" t="s">
        <v>74</v>
      </c>
      <c r="AL9203" s="6"/>
      <c r="AM9203" s="6"/>
      <c r="AN9203" s="6"/>
      <c r="AO9203" s="6"/>
      <c r="AP9203" s="6"/>
      <c r="AQ9203" s="6"/>
      <c r="AR9203" s="6"/>
      <c r="AS9203" s="6"/>
      <c r="AT9203" s="6"/>
      <c r="AU9203" s="6"/>
      <c r="AV9203" s="6"/>
      <c r="AW9203" s="6"/>
      <c r="AX9203" s="6"/>
      <c r="AY9203" s="6"/>
      <c r="AZ9203" s="6"/>
      <c r="BA9203" s="6"/>
      <c r="BB9203" s="6"/>
      <c r="BC9203" s="6"/>
      <c r="BD9203" s="6"/>
      <c r="BE9203" s="6"/>
      <c r="BF9203" s="6"/>
      <c r="BG9203" s="6"/>
      <c r="BH9203" s="6"/>
      <c r="BI9203" s="6"/>
      <c r="BJ9203" s="6"/>
      <c r="BK9203" s="6"/>
      <c r="BL9203" s="6"/>
      <c r="BM9203" s="6"/>
      <c r="BN9203" s="6"/>
      <c r="BO9203" s="6"/>
      <c r="BP9203" s="6"/>
      <c r="BQ9203" s="6"/>
      <c r="BR9203" s="6"/>
      <c r="BS9203" s="6"/>
      <c r="BT9203" s="6"/>
      <c r="BU9203" s="6"/>
      <c r="BV9203" s="6"/>
      <c r="BW9203" s="6"/>
      <c r="BX9203" s="6"/>
      <c r="BY9203" s="6"/>
      <c r="BZ9203" s="6"/>
      <c r="CA9203" s="6"/>
      <c r="CB9203" s="6"/>
      <c r="CC9203" s="6"/>
      <c r="CD9203" s="6"/>
      <c r="CE9203" s="6"/>
      <c r="CF9203" s="6"/>
      <c r="CG9203" s="6"/>
      <c r="CH9203" s="6"/>
    </row>
    <row r="9204" ht="15.15" hidden="1" spans="1:86">
      <c r="A9204" s="4">
        <v>44180.7619328704</v>
      </c>
      <c r="B9204" s="6" t="s">
        <v>15</v>
      </c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 t="s">
        <v>21601</v>
      </c>
      <c r="AF9204" s="7">
        <v>89213159541</v>
      </c>
      <c r="AG9204" s="6" t="s">
        <v>21342</v>
      </c>
      <c r="AH9204" s="6" t="s">
        <v>21343</v>
      </c>
      <c r="AI9204" s="6" t="s">
        <v>11709</v>
      </c>
      <c r="AJ9204" s="7">
        <v>136</v>
      </c>
      <c r="AK9204" s="6" t="s">
        <v>74</v>
      </c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  <c r="AV9204" s="6"/>
      <c r="AW9204" s="6"/>
      <c r="AX9204" s="6"/>
      <c r="AY9204" s="6"/>
      <c r="AZ9204" s="6"/>
      <c r="BA9204" s="6"/>
      <c r="BB9204" s="6"/>
      <c r="BC9204" s="6"/>
      <c r="BD9204" s="6"/>
      <c r="BE9204" s="6"/>
      <c r="BF9204" s="6"/>
      <c r="BG9204" s="6"/>
      <c r="BH9204" s="6"/>
      <c r="BI9204" s="6"/>
      <c r="BJ9204" s="6"/>
      <c r="BK9204" s="6"/>
      <c r="BL9204" s="6"/>
      <c r="BM9204" s="6"/>
      <c r="BN9204" s="6"/>
      <c r="BO9204" s="6"/>
      <c r="BP9204" s="6"/>
      <c r="BQ9204" s="6"/>
      <c r="BR9204" s="6"/>
      <c r="BS9204" s="6"/>
      <c r="BT9204" s="6"/>
      <c r="BU9204" s="6"/>
      <c r="BV9204" s="6"/>
      <c r="BW9204" s="6"/>
      <c r="BX9204" s="6"/>
      <c r="BY9204" s="6"/>
      <c r="BZ9204" s="6"/>
      <c r="CA9204" s="6"/>
      <c r="CB9204" s="6"/>
      <c r="CC9204" s="6"/>
      <c r="CD9204" s="6"/>
      <c r="CE9204" s="6"/>
      <c r="CF9204" s="6"/>
      <c r="CG9204" s="6"/>
      <c r="CH9204" s="6"/>
    </row>
    <row r="9205" ht="15.15" hidden="1" spans="1:86">
      <c r="A9205" s="4">
        <v>44180.7643287037</v>
      </c>
      <c r="B9205" s="6" t="s">
        <v>15</v>
      </c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 t="s">
        <v>21602</v>
      </c>
      <c r="AF9205" s="7">
        <v>89291052572</v>
      </c>
      <c r="AG9205" s="6" t="s">
        <v>21603</v>
      </c>
      <c r="AH9205" s="6" t="s">
        <v>21604</v>
      </c>
      <c r="AI9205" s="6" t="s">
        <v>11709</v>
      </c>
      <c r="AJ9205" s="7">
        <v>136</v>
      </c>
      <c r="AK9205" s="6" t="s">
        <v>74</v>
      </c>
      <c r="AL9205" s="6"/>
      <c r="AM9205" s="6"/>
      <c r="AN9205" s="6"/>
      <c r="AO9205" s="6"/>
      <c r="AP9205" s="6"/>
      <c r="AQ9205" s="6"/>
      <c r="AR9205" s="6"/>
      <c r="AS9205" s="6"/>
      <c r="AT9205" s="6"/>
      <c r="AU9205" s="6"/>
      <c r="AV9205" s="6"/>
      <c r="AW9205" s="6"/>
      <c r="AX9205" s="6"/>
      <c r="AY9205" s="6"/>
      <c r="AZ9205" s="6"/>
      <c r="BA9205" s="6"/>
      <c r="BB9205" s="6"/>
      <c r="BC9205" s="6"/>
      <c r="BD9205" s="6"/>
      <c r="BE9205" s="6"/>
      <c r="BF9205" s="6"/>
      <c r="BG9205" s="6"/>
      <c r="BH9205" s="6"/>
      <c r="BI9205" s="6"/>
      <c r="BJ9205" s="6"/>
      <c r="BK9205" s="6"/>
      <c r="BL9205" s="6"/>
      <c r="BM9205" s="6"/>
      <c r="BN9205" s="6"/>
      <c r="BO9205" s="6"/>
      <c r="BP9205" s="6"/>
      <c r="BQ9205" s="6"/>
      <c r="BR9205" s="6"/>
      <c r="BS9205" s="6"/>
      <c r="BT9205" s="6"/>
      <c r="BU9205" s="6"/>
      <c r="BV9205" s="6"/>
      <c r="BW9205" s="6"/>
      <c r="BX9205" s="6"/>
      <c r="BY9205" s="6"/>
      <c r="BZ9205" s="6"/>
      <c r="CA9205" s="6"/>
      <c r="CB9205" s="6"/>
      <c r="CC9205" s="6"/>
      <c r="CD9205" s="6"/>
      <c r="CE9205" s="6"/>
      <c r="CF9205" s="6"/>
      <c r="CG9205" s="6"/>
      <c r="CH9205" s="6"/>
    </row>
    <row r="9206" ht="15.15" hidden="1" spans="1:86">
      <c r="A9206" s="4">
        <v>44181.0441550926</v>
      </c>
      <c r="B9206" s="6" t="s">
        <v>15</v>
      </c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 t="s">
        <v>21605</v>
      </c>
      <c r="AF9206" s="7">
        <v>89533648366</v>
      </c>
      <c r="AG9206" s="6" t="s">
        <v>21606</v>
      </c>
      <c r="AH9206" s="6" t="s">
        <v>21607</v>
      </c>
      <c r="AI9206" s="6" t="s">
        <v>18325</v>
      </c>
      <c r="AJ9206" s="7">
        <v>124</v>
      </c>
      <c r="AK9206" s="6" t="s">
        <v>433</v>
      </c>
      <c r="AL9206" s="6"/>
      <c r="AM9206" s="6"/>
      <c r="AN9206" s="6"/>
      <c r="AO9206" s="6"/>
      <c r="AP9206" s="6"/>
      <c r="AQ9206" s="6"/>
      <c r="AR9206" s="6"/>
      <c r="AS9206" s="6"/>
      <c r="AT9206" s="6"/>
      <c r="AU9206" s="6"/>
      <c r="AV9206" s="6"/>
      <c r="AW9206" s="6"/>
      <c r="AX9206" s="6"/>
      <c r="AY9206" s="6"/>
      <c r="AZ9206" s="6"/>
      <c r="BA9206" s="6"/>
      <c r="BB9206" s="6"/>
      <c r="BC9206" s="6"/>
      <c r="BD9206" s="6"/>
      <c r="BE9206" s="6"/>
      <c r="BF9206" s="6"/>
      <c r="BG9206" s="6"/>
      <c r="BH9206" s="6"/>
      <c r="BI9206" s="6"/>
      <c r="BJ9206" s="6"/>
      <c r="BK9206" s="6"/>
      <c r="BL9206" s="6"/>
      <c r="BM9206" s="6"/>
      <c r="BN9206" s="6"/>
      <c r="BO9206" s="6"/>
      <c r="BP9206" s="6"/>
      <c r="BQ9206" s="6"/>
      <c r="BR9206" s="6"/>
      <c r="BS9206" s="6"/>
      <c r="BT9206" s="6"/>
      <c r="BU9206" s="6"/>
      <c r="BV9206" s="6"/>
      <c r="BW9206" s="6"/>
      <c r="BX9206" s="6"/>
      <c r="BY9206" s="6"/>
      <c r="BZ9206" s="6"/>
      <c r="CA9206" s="6"/>
      <c r="CB9206" s="6"/>
      <c r="CC9206" s="6"/>
      <c r="CD9206" s="6"/>
      <c r="CE9206" s="6"/>
      <c r="CF9206" s="6"/>
      <c r="CG9206" s="6"/>
      <c r="CH9206" s="6"/>
    </row>
    <row r="9207" ht="15.15" hidden="1" spans="1:86">
      <c r="A9207" s="4">
        <v>44181.0449305556</v>
      </c>
      <c r="B9207" s="6" t="s">
        <v>15</v>
      </c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 t="s">
        <v>21605</v>
      </c>
      <c r="AF9207" s="7">
        <v>89533648366</v>
      </c>
      <c r="AG9207" s="6" t="s">
        <v>21606</v>
      </c>
      <c r="AH9207" s="6" t="s">
        <v>21607</v>
      </c>
      <c r="AI9207" s="6" t="s">
        <v>3305</v>
      </c>
      <c r="AJ9207" s="7">
        <v>123</v>
      </c>
      <c r="AK9207" s="6" t="s">
        <v>433</v>
      </c>
      <c r="AL9207" s="6"/>
      <c r="AM9207" s="6"/>
      <c r="AN9207" s="6"/>
      <c r="AO9207" s="6"/>
      <c r="AP9207" s="6"/>
      <c r="AQ9207" s="6"/>
      <c r="AR9207" s="6"/>
      <c r="AS9207" s="6"/>
      <c r="AT9207" s="6"/>
      <c r="AU9207" s="6"/>
      <c r="AV9207" s="6"/>
      <c r="AW9207" s="6"/>
      <c r="AX9207" s="6"/>
      <c r="AY9207" s="6"/>
      <c r="AZ9207" s="6"/>
      <c r="BA9207" s="6"/>
      <c r="BB9207" s="6"/>
      <c r="BC9207" s="6"/>
      <c r="BD9207" s="6"/>
      <c r="BE9207" s="6"/>
      <c r="BF9207" s="6"/>
      <c r="BG9207" s="6"/>
      <c r="BH9207" s="6"/>
      <c r="BI9207" s="6"/>
      <c r="BJ9207" s="6"/>
      <c r="BK9207" s="6"/>
      <c r="BL9207" s="6"/>
      <c r="BM9207" s="6"/>
      <c r="BN9207" s="6"/>
      <c r="BO9207" s="6"/>
      <c r="BP9207" s="6"/>
      <c r="BQ9207" s="6"/>
      <c r="BR9207" s="6"/>
      <c r="BS9207" s="6"/>
      <c r="BT9207" s="6"/>
      <c r="BU9207" s="6"/>
      <c r="BV9207" s="6"/>
      <c r="BW9207" s="6"/>
      <c r="BX9207" s="6"/>
      <c r="BY9207" s="6"/>
      <c r="BZ9207" s="6"/>
      <c r="CA9207" s="6"/>
      <c r="CB9207" s="6"/>
      <c r="CC9207" s="6"/>
      <c r="CD9207" s="6"/>
      <c r="CE9207" s="6"/>
      <c r="CF9207" s="6"/>
      <c r="CG9207" s="6"/>
      <c r="CH9207" s="6"/>
    </row>
    <row r="9208" ht="15.15" hidden="1" spans="1:86">
      <c r="A9208" s="4">
        <v>44181.5338541667</v>
      </c>
      <c r="B9208" s="6" t="s">
        <v>15</v>
      </c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 t="s">
        <v>21608</v>
      </c>
      <c r="AF9208" s="7">
        <v>89675703831</v>
      </c>
      <c r="AG9208" s="6" t="s">
        <v>21609</v>
      </c>
      <c r="AH9208" s="6" t="s">
        <v>21610</v>
      </c>
      <c r="AI9208" s="6" t="s">
        <v>21611</v>
      </c>
      <c r="AJ9208" s="7">
        <v>101</v>
      </c>
      <c r="AK9208" s="6" t="s">
        <v>3361</v>
      </c>
      <c r="AL9208" s="6"/>
      <c r="AM9208" s="6"/>
      <c r="AN9208" s="6"/>
      <c r="AO9208" s="6"/>
      <c r="AP9208" s="6"/>
      <c r="AQ9208" s="6"/>
      <c r="AR9208" s="6"/>
      <c r="AS9208" s="6"/>
      <c r="AT9208" s="6"/>
      <c r="AU9208" s="6"/>
      <c r="AV9208" s="6"/>
      <c r="AW9208" s="6"/>
      <c r="AX9208" s="6"/>
      <c r="AY9208" s="6"/>
      <c r="AZ9208" s="6"/>
      <c r="BA9208" s="6"/>
      <c r="BB9208" s="6"/>
      <c r="BC9208" s="6"/>
      <c r="BD9208" s="6"/>
      <c r="BE9208" s="6"/>
      <c r="BF9208" s="6"/>
      <c r="BG9208" s="6"/>
      <c r="BH9208" s="6"/>
      <c r="BI9208" s="6"/>
      <c r="BJ9208" s="6"/>
      <c r="BK9208" s="6"/>
      <c r="BL9208" s="6"/>
      <c r="BM9208" s="6"/>
      <c r="BN9208" s="6"/>
      <c r="BO9208" s="6"/>
      <c r="BP9208" s="6"/>
      <c r="BQ9208" s="6"/>
      <c r="BR9208" s="6"/>
      <c r="BS9208" s="6"/>
      <c r="BT9208" s="6"/>
      <c r="BU9208" s="6"/>
      <c r="BV9208" s="6"/>
      <c r="BW9208" s="6"/>
      <c r="BX9208" s="6"/>
      <c r="BY9208" s="6"/>
      <c r="BZ9208" s="6"/>
      <c r="CA9208" s="6"/>
      <c r="CB9208" s="6"/>
      <c r="CC9208" s="6"/>
      <c r="CD9208" s="6"/>
      <c r="CE9208" s="6"/>
      <c r="CF9208" s="6"/>
      <c r="CG9208" s="6"/>
      <c r="CH9208" s="6"/>
    </row>
    <row r="9209" ht="15.15" spans="1:86">
      <c r="A9209" s="4">
        <v>44181.6437847222</v>
      </c>
      <c r="B9209" s="5" t="s">
        <v>11</v>
      </c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  <c r="AU9209" s="6"/>
      <c r="AV9209" s="6"/>
      <c r="AW9209" s="6"/>
      <c r="AX9209" s="6"/>
      <c r="AY9209" s="6"/>
      <c r="AZ9209" s="6"/>
      <c r="BA9209" s="6"/>
      <c r="BB9209" s="6"/>
      <c r="BC9209" s="6"/>
      <c r="BD9209" s="6"/>
      <c r="BE9209" s="6"/>
      <c r="BF9209" s="6"/>
      <c r="BG9209" s="6"/>
      <c r="BH9209" s="6"/>
      <c r="BI9209" s="6"/>
      <c r="BJ9209" s="6"/>
      <c r="BK9209" s="6"/>
      <c r="BL9209" s="6"/>
      <c r="BM9209" s="6"/>
      <c r="BN9209" s="6"/>
      <c r="BO9209" s="6" t="s">
        <v>21612</v>
      </c>
      <c r="BP9209" s="7">
        <v>89119123808</v>
      </c>
      <c r="BQ9209" s="6" t="s">
        <v>21613</v>
      </c>
      <c r="BR9209" s="6" t="s">
        <v>21614</v>
      </c>
      <c r="BS9209" s="6" t="s">
        <v>14363</v>
      </c>
      <c r="BT9209" s="6" t="s">
        <v>16325</v>
      </c>
      <c r="BU9209" s="8">
        <v>44181</v>
      </c>
      <c r="BV9209" s="6"/>
      <c r="BW9209" s="6"/>
      <c r="BX9209" s="6"/>
      <c r="BY9209" s="6"/>
      <c r="BZ9209" s="6"/>
      <c r="CA9209" s="6"/>
      <c r="CB9209" s="6"/>
      <c r="CC9209" s="6"/>
      <c r="CD9209" s="6"/>
      <c r="CE9209" s="6"/>
      <c r="CF9209" s="6"/>
      <c r="CG9209" s="6"/>
      <c r="CH9209" s="6"/>
    </row>
    <row r="9210" ht="15.15" spans="1:86">
      <c r="A9210" s="4">
        <v>44181.7011689815</v>
      </c>
      <c r="B9210" s="5" t="s">
        <v>11</v>
      </c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  <c r="AV9210" s="6"/>
      <c r="AW9210" s="6"/>
      <c r="AX9210" s="6"/>
      <c r="AY9210" s="6"/>
      <c r="AZ9210" s="6"/>
      <c r="BA9210" s="6"/>
      <c r="BB9210" s="6"/>
      <c r="BC9210" s="6"/>
      <c r="BD9210" s="6"/>
      <c r="BE9210" s="6"/>
      <c r="BF9210" s="6"/>
      <c r="BG9210" s="6"/>
      <c r="BH9210" s="6"/>
      <c r="BI9210" s="6"/>
      <c r="BJ9210" s="6"/>
      <c r="BK9210" s="6"/>
      <c r="BL9210" s="6"/>
      <c r="BM9210" s="6"/>
      <c r="BN9210" s="6"/>
      <c r="BO9210" s="6" t="s">
        <v>21615</v>
      </c>
      <c r="BP9210" s="6">
        <v>79817462893</v>
      </c>
      <c r="BQ9210" s="6" t="s">
        <v>21616</v>
      </c>
      <c r="BR9210" s="6" t="s">
        <v>21617</v>
      </c>
      <c r="BS9210" s="6" t="s">
        <v>21618</v>
      </c>
      <c r="BT9210" s="7">
        <v>171</v>
      </c>
      <c r="BU9210" s="8">
        <v>44144</v>
      </c>
      <c r="BV9210" s="6"/>
      <c r="BW9210" s="6"/>
      <c r="BX9210" s="6"/>
      <c r="BY9210" s="6"/>
      <c r="BZ9210" s="6"/>
      <c r="CA9210" s="6"/>
      <c r="CB9210" s="6"/>
      <c r="CC9210" s="6"/>
      <c r="CD9210" s="6"/>
      <c r="CE9210" s="6"/>
      <c r="CF9210" s="6"/>
      <c r="CG9210" s="6"/>
      <c r="CH9210" s="6"/>
    </row>
    <row r="9211" ht="15.15" spans="1:86">
      <c r="A9211" s="4">
        <v>44181.7063078704</v>
      </c>
      <c r="B9211" s="5" t="s">
        <v>11</v>
      </c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  <c r="AU9211" s="6"/>
      <c r="AV9211" s="6"/>
      <c r="AW9211" s="6"/>
      <c r="AX9211" s="6"/>
      <c r="AY9211" s="6"/>
      <c r="AZ9211" s="6"/>
      <c r="BA9211" s="6"/>
      <c r="BB9211" s="6"/>
      <c r="BC9211" s="6"/>
      <c r="BD9211" s="6"/>
      <c r="BE9211" s="6"/>
      <c r="BF9211" s="6"/>
      <c r="BG9211" s="6"/>
      <c r="BH9211" s="6"/>
      <c r="BI9211" s="6"/>
      <c r="BJ9211" s="6"/>
      <c r="BK9211" s="6"/>
      <c r="BL9211" s="6"/>
      <c r="BM9211" s="6"/>
      <c r="BN9211" s="6"/>
      <c r="BO9211" s="6" t="s">
        <v>21619</v>
      </c>
      <c r="BP9211" s="7">
        <v>89119186877</v>
      </c>
      <c r="BQ9211" s="6"/>
      <c r="BR9211" s="6" t="s">
        <v>21620</v>
      </c>
      <c r="BS9211" s="6" t="s">
        <v>15504</v>
      </c>
      <c r="BT9211" s="7">
        <v>313</v>
      </c>
      <c r="BU9211" s="8">
        <v>44180</v>
      </c>
      <c r="BV9211" s="6"/>
      <c r="BW9211" s="6"/>
      <c r="BX9211" s="6"/>
      <c r="BY9211" s="6"/>
      <c r="BZ9211" s="6"/>
      <c r="CA9211" s="6"/>
      <c r="CB9211" s="6"/>
      <c r="CC9211" s="6"/>
      <c r="CD9211" s="6"/>
      <c r="CE9211" s="6"/>
      <c r="CF9211" s="6"/>
      <c r="CG9211" s="6"/>
      <c r="CH9211" s="6"/>
    </row>
    <row r="9212" ht="15.15" spans="1:86">
      <c r="A9212" s="4">
        <v>44181.7072800926</v>
      </c>
      <c r="B9212" s="5" t="s">
        <v>11</v>
      </c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  <c r="AV9212" s="6"/>
      <c r="AW9212" s="6"/>
      <c r="AX9212" s="6"/>
      <c r="AY9212" s="6"/>
      <c r="AZ9212" s="6"/>
      <c r="BA9212" s="6"/>
      <c r="BB9212" s="6"/>
      <c r="BC9212" s="6"/>
      <c r="BD9212" s="6"/>
      <c r="BE9212" s="6"/>
      <c r="BF9212" s="6"/>
      <c r="BG9212" s="6"/>
      <c r="BH9212" s="6"/>
      <c r="BI9212" s="6"/>
      <c r="BJ9212" s="6"/>
      <c r="BK9212" s="6"/>
      <c r="BL9212" s="6"/>
      <c r="BM9212" s="6"/>
      <c r="BN9212" s="6"/>
      <c r="BO9212" s="6" t="s">
        <v>21621</v>
      </c>
      <c r="BP9212" s="7">
        <v>89313676605</v>
      </c>
      <c r="BQ9212" s="6"/>
      <c r="BR9212" s="6" t="s">
        <v>21622</v>
      </c>
      <c r="BS9212" s="6" t="s">
        <v>15504</v>
      </c>
      <c r="BT9212" s="7">
        <v>313</v>
      </c>
      <c r="BU9212" s="8">
        <v>44180</v>
      </c>
      <c r="BV9212" s="6"/>
      <c r="BW9212" s="6"/>
      <c r="BX9212" s="6"/>
      <c r="BY9212" s="6"/>
      <c r="BZ9212" s="6"/>
      <c r="CA9212" s="6"/>
      <c r="CB9212" s="6"/>
      <c r="CC9212" s="6"/>
      <c r="CD9212" s="6"/>
      <c r="CE9212" s="6"/>
      <c r="CF9212" s="6"/>
      <c r="CG9212" s="6"/>
      <c r="CH9212" s="6"/>
    </row>
    <row r="9213" ht="15.15" spans="1:86">
      <c r="A9213" s="4">
        <v>44181.7081828704</v>
      </c>
      <c r="B9213" s="5" t="s">
        <v>11</v>
      </c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  <c r="AU9213" s="6"/>
      <c r="AV9213" s="6"/>
      <c r="AW9213" s="6"/>
      <c r="AX9213" s="6"/>
      <c r="AY9213" s="6"/>
      <c r="AZ9213" s="6"/>
      <c r="BA9213" s="6"/>
      <c r="BB9213" s="6"/>
      <c r="BC9213" s="6"/>
      <c r="BD9213" s="6"/>
      <c r="BE9213" s="6"/>
      <c r="BF9213" s="6"/>
      <c r="BG9213" s="6"/>
      <c r="BH9213" s="6"/>
      <c r="BI9213" s="6"/>
      <c r="BJ9213" s="6"/>
      <c r="BK9213" s="6"/>
      <c r="BL9213" s="6"/>
      <c r="BM9213" s="6"/>
      <c r="BN9213" s="6"/>
      <c r="BO9213" s="6" t="s">
        <v>21623</v>
      </c>
      <c r="BP9213" s="7">
        <v>89219226595</v>
      </c>
      <c r="BQ9213" s="6"/>
      <c r="BR9213" s="6" t="s">
        <v>21624</v>
      </c>
      <c r="BS9213" s="6" t="s">
        <v>15504</v>
      </c>
      <c r="BT9213" s="7">
        <v>313</v>
      </c>
      <c r="BU9213" s="8">
        <v>44180</v>
      </c>
      <c r="BV9213" s="6"/>
      <c r="BW9213" s="6"/>
      <c r="BX9213" s="6"/>
      <c r="BY9213" s="6"/>
      <c r="BZ9213" s="6"/>
      <c r="CA9213" s="6"/>
      <c r="CB9213" s="6"/>
      <c r="CC9213" s="6"/>
      <c r="CD9213" s="6"/>
      <c r="CE9213" s="6"/>
      <c r="CF9213" s="6"/>
      <c r="CG9213" s="6"/>
      <c r="CH9213" s="6"/>
    </row>
    <row r="9214" ht="15.15" spans="1:86">
      <c r="A9214" s="4">
        <v>44181.7090393519</v>
      </c>
      <c r="B9214" s="5" t="s">
        <v>11</v>
      </c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  <c r="AV9214" s="6"/>
      <c r="AW9214" s="6"/>
      <c r="AX9214" s="6"/>
      <c r="AY9214" s="6"/>
      <c r="AZ9214" s="6"/>
      <c r="BA9214" s="6"/>
      <c r="BB9214" s="6"/>
      <c r="BC9214" s="6"/>
      <c r="BD9214" s="6"/>
      <c r="BE9214" s="6"/>
      <c r="BF9214" s="6"/>
      <c r="BG9214" s="6"/>
      <c r="BH9214" s="6"/>
      <c r="BI9214" s="6"/>
      <c r="BJ9214" s="6"/>
      <c r="BK9214" s="6"/>
      <c r="BL9214" s="6"/>
      <c r="BM9214" s="6"/>
      <c r="BN9214" s="6"/>
      <c r="BO9214" s="6" t="s">
        <v>16855</v>
      </c>
      <c r="BP9214" s="7">
        <v>89213509551</v>
      </c>
      <c r="BQ9214" s="6"/>
      <c r="BR9214" s="6" t="s">
        <v>16858</v>
      </c>
      <c r="BS9214" s="6" t="s">
        <v>11999</v>
      </c>
      <c r="BT9214" s="7">
        <v>311</v>
      </c>
      <c r="BU9214" s="8">
        <v>44180</v>
      </c>
      <c r="BV9214" s="6"/>
      <c r="BW9214" s="6"/>
      <c r="BX9214" s="6"/>
      <c r="BY9214" s="6"/>
      <c r="BZ9214" s="6"/>
      <c r="CA9214" s="6"/>
      <c r="CB9214" s="6"/>
      <c r="CC9214" s="6"/>
      <c r="CD9214" s="6"/>
      <c r="CE9214" s="6"/>
      <c r="CF9214" s="6"/>
      <c r="CG9214" s="6"/>
      <c r="CH9214" s="6"/>
    </row>
    <row r="9215" ht="15.15" spans="1:86">
      <c r="A9215" s="4">
        <v>44181.709837963</v>
      </c>
      <c r="B9215" s="5" t="s">
        <v>11</v>
      </c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  <c r="AU9215" s="6"/>
      <c r="AV9215" s="6"/>
      <c r="AW9215" s="6"/>
      <c r="AX9215" s="6"/>
      <c r="AY9215" s="6"/>
      <c r="AZ9215" s="6"/>
      <c r="BA9215" s="6"/>
      <c r="BB9215" s="6"/>
      <c r="BC9215" s="6"/>
      <c r="BD9215" s="6"/>
      <c r="BE9215" s="6"/>
      <c r="BF9215" s="6"/>
      <c r="BG9215" s="6"/>
      <c r="BH9215" s="6"/>
      <c r="BI9215" s="6"/>
      <c r="BJ9215" s="6"/>
      <c r="BK9215" s="6"/>
      <c r="BL9215" s="6"/>
      <c r="BM9215" s="6"/>
      <c r="BN9215" s="6"/>
      <c r="BO9215" s="6" t="s">
        <v>21625</v>
      </c>
      <c r="BP9215" s="7">
        <v>89219136661</v>
      </c>
      <c r="BQ9215" s="6"/>
      <c r="BR9215" s="6" t="s">
        <v>21626</v>
      </c>
      <c r="BS9215" s="6" t="s">
        <v>11999</v>
      </c>
      <c r="BT9215" s="7">
        <v>311</v>
      </c>
      <c r="BU9215" s="8">
        <v>44180</v>
      </c>
      <c r="BV9215" s="6"/>
      <c r="BW9215" s="6"/>
      <c r="BX9215" s="6"/>
      <c r="BY9215" s="6"/>
      <c r="BZ9215" s="6"/>
      <c r="CA9215" s="6"/>
      <c r="CB9215" s="6"/>
      <c r="CC9215" s="6"/>
      <c r="CD9215" s="6"/>
      <c r="CE9215" s="6"/>
      <c r="CF9215" s="6"/>
      <c r="CG9215" s="6"/>
      <c r="CH9215" s="6"/>
    </row>
    <row r="9216" ht="15.15" spans="1:86">
      <c r="A9216" s="4">
        <v>44181.7105208333</v>
      </c>
      <c r="B9216" s="5" t="s">
        <v>11</v>
      </c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  <c r="AV9216" s="6"/>
      <c r="AW9216" s="6"/>
      <c r="AX9216" s="6"/>
      <c r="AY9216" s="6"/>
      <c r="AZ9216" s="6"/>
      <c r="BA9216" s="6"/>
      <c r="BB9216" s="6"/>
      <c r="BC9216" s="6"/>
      <c r="BD9216" s="6"/>
      <c r="BE9216" s="6"/>
      <c r="BF9216" s="6"/>
      <c r="BG9216" s="6"/>
      <c r="BH9216" s="6"/>
      <c r="BI9216" s="6"/>
      <c r="BJ9216" s="6"/>
      <c r="BK9216" s="6"/>
      <c r="BL9216" s="6"/>
      <c r="BM9216" s="6"/>
      <c r="BN9216" s="6"/>
      <c r="BO9216" s="6" t="s">
        <v>18402</v>
      </c>
      <c r="BP9216" s="7">
        <v>89217883210</v>
      </c>
      <c r="BQ9216" s="6"/>
      <c r="BR9216" s="6" t="s">
        <v>18403</v>
      </c>
      <c r="BS9216" s="6" t="s">
        <v>11999</v>
      </c>
      <c r="BT9216" s="7">
        <v>311</v>
      </c>
      <c r="BU9216" s="8">
        <v>44180</v>
      </c>
      <c r="BV9216" s="6"/>
      <c r="BW9216" s="6"/>
      <c r="BX9216" s="6"/>
      <c r="BY9216" s="6"/>
      <c r="BZ9216" s="6"/>
      <c r="CA9216" s="6"/>
      <c r="CB9216" s="6"/>
      <c r="CC9216" s="6"/>
      <c r="CD9216" s="6"/>
      <c r="CE9216" s="6"/>
      <c r="CF9216" s="6"/>
      <c r="CG9216" s="6"/>
      <c r="CH9216" s="6"/>
    </row>
    <row r="9217" ht="15.15" spans="1:86">
      <c r="A9217" s="4">
        <v>44181.716712963</v>
      </c>
      <c r="B9217" s="5" t="s">
        <v>11</v>
      </c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  <c r="AU9217" s="6"/>
      <c r="AV9217" s="6"/>
      <c r="AW9217" s="6"/>
      <c r="AX9217" s="6"/>
      <c r="AY9217" s="6"/>
      <c r="AZ9217" s="6"/>
      <c r="BA9217" s="6"/>
      <c r="BB9217" s="6"/>
      <c r="BC9217" s="6"/>
      <c r="BD9217" s="6"/>
      <c r="BE9217" s="6"/>
      <c r="BF9217" s="6"/>
      <c r="BG9217" s="6"/>
      <c r="BH9217" s="6"/>
      <c r="BI9217" s="6"/>
      <c r="BJ9217" s="6"/>
      <c r="BK9217" s="6"/>
      <c r="BL9217" s="6"/>
      <c r="BM9217" s="6"/>
      <c r="BN9217" s="6"/>
      <c r="BO9217" s="6" t="s">
        <v>4715</v>
      </c>
      <c r="BP9217" s="7">
        <v>89650000042</v>
      </c>
      <c r="BQ9217" s="6"/>
      <c r="BR9217" s="6" t="s">
        <v>21627</v>
      </c>
      <c r="BS9217" s="6" t="s">
        <v>15641</v>
      </c>
      <c r="BT9217" s="7">
        <v>215</v>
      </c>
      <c r="BU9217" s="8">
        <v>44144</v>
      </c>
      <c r="BV9217" s="6"/>
      <c r="BW9217" s="6"/>
      <c r="BX9217" s="6"/>
      <c r="BY9217" s="6"/>
      <c r="BZ9217" s="6"/>
      <c r="CA9217" s="6"/>
      <c r="CB9217" s="6"/>
      <c r="CC9217" s="6"/>
      <c r="CD9217" s="6"/>
      <c r="CE9217" s="6"/>
      <c r="CF9217" s="6"/>
      <c r="CG9217" s="6"/>
      <c r="CH9217" s="6"/>
    </row>
    <row r="9218" ht="15.15" hidden="1" spans="1:86">
      <c r="A9218" s="4">
        <v>44181.724849537</v>
      </c>
      <c r="B9218" s="5" t="s">
        <v>192</v>
      </c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/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  <c r="AU9218" s="6"/>
      <c r="AV9218" s="6"/>
      <c r="AW9218" s="6"/>
      <c r="AX9218" s="6"/>
      <c r="AY9218" s="6"/>
      <c r="AZ9218" s="6" t="s">
        <v>14478</v>
      </c>
      <c r="BA9218" s="7">
        <v>89312449619</v>
      </c>
      <c r="BB9218" s="6" t="s">
        <v>14479</v>
      </c>
      <c r="BC9218" s="6" t="s">
        <v>14480</v>
      </c>
      <c r="BD9218" s="6" t="s">
        <v>11641</v>
      </c>
      <c r="BE9218" s="7">
        <v>130</v>
      </c>
      <c r="BF9218" s="8">
        <v>44144</v>
      </c>
      <c r="BG9218" s="6"/>
      <c r="BH9218" s="6"/>
      <c r="BI9218" s="6"/>
      <c r="BJ9218" s="6"/>
      <c r="BK9218" s="6"/>
      <c r="BL9218" s="6"/>
      <c r="BM9218" s="6"/>
      <c r="BN9218" s="6"/>
      <c r="BO9218" s="6"/>
      <c r="BP9218" s="6"/>
      <c r="BQ9218" s="6"/>
      <c r="BR9218" s="6"/>
      <c r="BS9218" s="6"/>
      <c r="BT9218" s="6"/>
      <c r="BU9218" s="6"/>
      <c r="BV9218" s="6"/>
      <c r="BW9218" s="6"/>
      <c r="BX9218" s="6"/>
      <c r="BY9218" s="6"/>
      <c r="BZ9218" s="6"/>
      <c r="CA9218" s="6"/>
      <c r="CB9218" s="6"/>
      <c r="CC9218" s="6"/>
      <c r="CD9218" s="6"/>
      <c r="CE9218" s="6"/>
      <c r="CF9218" s="6"/>
      <c r="CG9218" s="6"/>
      <c r="CH9218" s="6"/>
    </row>
    <row r="9219" ht="15.15" spans="1:86">
      <c r="A9219" s="4">
        <v>44181.7540393519</v>
      </c>
      <c r="B9219" s="5" t="s">
        <v>11</v>
      </c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  <c r="AU9219" s="6"/>
      <c r="AV9219" s="6"/>
      <c r="AW9219" s="6"/>
      <c r="AX9219" s="6"/>
      <c r="AY9219" s="6"/>
      <c r="AZ9219" s="6"/>
      <c r="BA9219" s="6"/>
      <c r="BB9219" s="6"/>
      <c r="BC9219" s="6"/>
      <c r="BD9219" s="6"/>
      <c r="BE9219" s="6"/>
      <c r="BF9219" s="6"/>
      <c r="BG9219" s="6"/>
      <c r="BH9219" s="6"/>
      <c r="BI9219" s="6"/>
      <c r="BJ9219" s="6"/>
      <c r="BK9219" s="6"/>
      <c r="BL9219" s="6"/>
      <c r="BM9219" s="6"/>
      <c r="BN9219" s="6"/>
      <c r="BO9219" s="6" t="s">
        <v>16990</v>
      </c>
      <c r="BP9219" s="7">
        <v>89819567711</v>
      </c>
      <c r="BQ9219" s="6"/>
      <c r="BR9219" s="6" t="s">
        <v>16992</v>
      </c>
      <c r="BS9219" s="6" t="s">
        <v>60</v>
      </c>
      <c r="BT9219" s="7">
        <v>241</v>
      </c>
      <c r="BU9219" s="8">
        <v>44149</v>
      </c>
      <c r="BV9219" s="6"/>
      <c r="BW9219" s="6"/>
      <c r="BX9219" s="6"/>
      <c r="BY9219" s="6"/>
      <c r="BZ9219" s="6"/>
      <c r="CA9219" s="6"/>
      <c r="CB9219" s="6"/>
      <c r="CC9219" s="6"/>
      <c r="CD9219" s="6"/>
      <c r="CE9219" s="6"/>
      <c r="CF9219" s="6"/>
      <c r="CG9219" s="6"/>
      <c r="CH9219" s="6"/>
    </row>
    <row r="9220" ht="15.15" hidden="1" spans="1:86">
      <c r="A9220" s="4">
        <v>44181.8316087963</v>
      </c>
      <c r="B9220" s="6" t="s">
        <v>15</v>
      </c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 t="s">
        <v>17123</v>
      </c>
      <c r="AF9220" s="7">
        <v>89211848054</v>
      </c>
      <c r="AG9220" s="6" t="s">
        <v>17124</v>
      </c>
      <c r="AH9220" s="6" t="s">
        <v>17125</v>
      </c>
      <c r="AI9220" s="6" t="s">
        <v>9605</v>
      </c>
      <c r="AJ9220" s="7">
        <v>501</v>
      </c>
      <c r="AK9220" s="6" t="s">
        <v>74</v>
      </c>
      <c r="AL9220" s="6"/>
      <c r="AM9220" s="6"/>
      <c r="AN9220" s="6"/>
      <c r="AO9220" s="6"/>
      <c r="AP9220" s="6"/>
      <c r="AQ9220" s="6"/>
      <c r="AR9220" s="6"/>
      <c r="AS9220" s="6"/>
      <c r="AT9220" s="6"/>
      <c r="AU9220" s="6"/>
      <c r="AV9220" s="6"/>
      <c r="AW9220" s="6"/>
      <c r="AX9220" s="6"/>
      <c r="AY9220" s="6"/>
      <c r="AZ9220" s="6"/>
      <c r="BA9220" s="6"/>
      <c r="BB9220" s="6"/>
      <c r="BC9220" s="6"/>
      <c r="BD9220" s="6"/>
      <c r="BE9220" s="6"/>
      <c r="BF9220" s="6"/>
      <c r="BG9220" s="6"/>
      <c r="BH9220" s="6"/>
      <c r="BI9220" s="6"/>
      <c r="BJ9220" s="6"/>
      <c r="BK9220" s="6"/>
      <c r="BL9220" s="6"/>
      <c r="BM9220" s="6"/>
      <c r="BN9220" s="6"/>
      <c r="BO9220" s="6"/>
      <c r="BP9220" s="6"/>
      <c r="BQ9220" s="6"/>
      <c r="BR9220" s="6"/>
      <c r="BS9220" s="6"/>
      <c r="BT9220" s="6"/>
      <c r="BU9220" s="6"/>
      <c r="BV9220" s="6"/>
      <c r="BW9220" s="6"/>
      <c r="BX9220" s="6"/>
      <c r="BY9220" s="6"/>
      <c r="BZ9220" s="6"/>
      <c r="CA9220" s="6"/>
      <c r="CB9220" s="6"/>
      <c r="CC9220" s="6"/>
      <c r="CD9220" s="6"/>
      <c r="CE9220" s="6"/>
      <c r="CF9220" s="6"/>
      <c r="CG9220" s="6"/>
      <c r="CH9220" s="6"/>
    </row>
    <row r="9221" ht="15.15" hidden="1" spans="1:86">
      <c r="A9221" s="4">
        <v>44182.4995138889</v>
      </c>
      <c r="B9221" s="6" t="s">
        <v>15</v>
      </c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 t="s">
        <v>6557</v>
      </c>
      <c r="AF9221" s="7">
        <v>89046163118</v>
      </c>
      <c r="AG9221" s="6" t="s">
        <v>6558</v>
      </c>
      <c r="AH9221" s="6" t="s">
        <v>7661</v>
      </c>
      <c r="AI9221" s="6" t="s">
        <v>3596</v>
      </c>
      <c r="AJ9221" s="7">
        <v>703</v>
      </c>
      <c r="AK9221" s="6" t="s">
        <v>20</v>
      </c>
      <c r="AL9221" s="6"/>
      <c r="AM9221" s="6"/>
      <c r="AN9221" s="6"/>
      <c r="AO9221" s="6"/>
      <c r="AP9221" s="6"/>
      <c r="AQ9221" s="6"/>
      <c r="AR9221" s="6"/>
      <c r="AS9221" s="6"/>
      <c r="AT9221" s="6"/>
      <c r="AU9221" s="6"/>
      <c r="AV9221" s="6"/>
      <c r="AW9221" s="6"/>
      <c r="AX9221" s="6"/>
      <c r="AY9221" s="6"/>
      <c r="AZ9221" s="6"/>
      <c r="BA9221" s="6"/>
      <c r="BB9221" s="6"/>
      <c r="BC9221" s="6"/>
      <c r="BD9221" s="6"/>
      <c r="BE9221" s="6"/>
      <c r="BF9221" s="6"/>
      <c r="BG9221" s="6"/>
      <c r="BH9221" s="6"/>
      <c r="BI9221" s="6"/>
      <c r="BJ9221" s="6"/>
      <c r="BK9221" s="6"/>
      <c r="BL9221" s="6"/>
      <c r="BM9221" s="6"/>
      <c r="BN9221" s="6"/>
      <c r="BO9221" s="6"/>
      <c r="BP9221" s="6"/>
      <c r="BQ9221" s="6"/>
      <c r="BR9221" s="6"/>
      <c r="BS9221" s="6"/>
      <c r="BT9221" s="6"/>
      <c r="BU9221" s="6"/>
      <c r="BV9221" s="6"/>
      <c r="BW9221" s="6"/>
      <c r="BX9221" s="6"/>
      <c r="BY9221" s="6"/>
      <c r="BZ9221" s="6"/>
      <c r="CA9221" s="6"/>
      <c r="CB9221" s="6"/>
      <c r="CC9221" s="6"/>
      <c r="CD9221" s="6"/>
      <c r="CE9221" s="6"/>
      <c r="CF9221" s="6"/>
      <c r="CG9221" s="6"/>
      <c r="CH9221" s="6"/>
    </row>
    <row r="9222" ht="15.15" hidden="1" spans="1:86">
      <c r="A9222" s="4">
        <v>44182.6681481482</v>
      </c>
      <c r="B9222" s="5" t="s">
        <v>169</v>
      </c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 t="s">
        <v>21628</v>
      </c>
      <c r="Y9222" s="7">
        <v>89626869008</v>
      </c>
      <c r="Z9222" s="6"/>
      <c r="AA9222" s="6" t="s">
        <v>21629</v>
      </c>
      <c r="AB9222" s="6" t="s">
        <v>1021</v>
      </c>
      <c r="AC9222" s="7">
        <v>204</v>
      </c>
      <c r="AD9222" s="8">
        <v>44145</v>
      </c>
      <c r="AE9222" s="6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  <c r="AU9222" s="6"/>
      <c r="AV9222" s="6"/>
      <c r="AW9222" s="6"/>
      <c r="AX9222" s="6"/>
      <c r="AY9222" s="6"/>
      <c r="AZ9222" s="6"/>
      <c r="BA9222" s="6"/>
      <c r="BB9222" s="6"/>
      <c r="BC9222" s="6"/>
      <c r="BD9222" s="6"/>
      <c r="BE9222" s="6"/>
      <c r="BF9222" s="6"/>
      <c r="BG9222" s="6"/>
      <c r="BH9222" s="6"/>
      <c r="BI9222" s="6"/>
      <c r="BJ9222" s="6"/>
      <c r="BK9222" s="6"/>
      <c r="BL9222" s="6"/>
      <c r="BM9222" s="6"/>
      <c r="BN9222" s="6"/>
      <c r="BO9222" s="6"/>
      <c r="BP9222" s="6"/>
      <c r="BQ9222" s="6"/>
      <c r="BR9222" s="6"/>
      <c r="BS9222" s="6"/>
      <c r="BT9222" s="6"/>
      <c r="BU9222" s="6"/>
      <c r="BV9222" s="6"/>
      <c r="BW9222" s="6"/>
      <c r="BX9222" s="6"/>
      <c r="BY9222" s="6"/>
      <c r="BZ9222" s="6"/>
      <c r="CA9222" s="6"/>
      <c r="CB9222" s="6"/>
      <c r="CC9222" s="6"/>
      <c r="CD9222" s="6"/>
      <c r="CE9222" s="6"/>
      <c r="CF9222" s="6"/>
      <c r="CG9222" s="6"/>
      <c r="CH9222" s="6"/>
    </row>
    <row r="9223" ht="15.15" hidden="1" spans="1:86">
      <c r="A9223" s="4">
        <v>44182.6691319444</v>
      </c>
      <c r="B9223" s="5" t="s">
        <v>169</v>
      </c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 t="s">
        <v>17435</v>
      </c>
      <c r="Y9223" s="7">
        <v>89602730032</v>
      </c>
      <c r="Z9223" s="6"/>
      <c r="AA9223" s="6" t="s">
        <v>17437</v>
      </c>
      <c r="AB9223" s="6" t="s">
        <v>1021</v>
      </c>
      <c r="AC9223" s="7">
        <v>204</v>
      </c>
      <c r="AD9223" s="8">
        <v>44145</v>
      </c>
      <c r="AE9223" s="6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  <c r="AU9223" s="6"/>
      <c r="AV9223" s="6"/>
      <c r="AW9223" s="6"/>
      <c r="AX9223" s="6"/>
      <c r="AY9223" s="6"/>
      <c r="AZ9223" s="6"/>
      <c r="BA9223" s="6"/>
      <c r="BB9223" s="6"/>
      <c r="BC9223" s="6"/>
      <c r="BD9223" s="6"/>
      <c r="BE9223" s="6"/>
      <c r="BF9223" s="6"/>
      <c r="BG9223" s="6"/>
      <c r="BH9223" s="6"/>
      <c r="BI9223" s="6"/>
      <c r="BJ9223" s="6"/>
      <c r="BK9223" s="6"/>
      <c r="BL9223" s="6"/>
      <c r="BM9223" s="6"/>
      <c r="BN9223" s="6"/>
      <c r="BO9223" s="6"/>
      <c r="BP9223" s="6"/>
      <c r="BQ9223" s="6"/>
      <c r="BR9223" s="6"/>
      <c r="BS9223" s="6"/>
      <c r="BT9223" s="6"/>
      <c r="BU9223" s="6"/>
      <c r="BV9223" s="6"/>
      <c r="BW9223" s="6"/>
      <c r="BX9223" s="6"/>
      <c r="BY9223" s="6"/>
      <c r="BZ9223" s="6"/>
      <c r="CA9223" s="6"/>
      <c r="CB9223" s="6"/>
      <c r="CC9223" s="6"/>
      <c r="CD9223" s="6"/>
      <c r="CE9223" s="6"/>
      <c r="CF9223" s="6"/>
      <c r="CG9223" s="6"/>
      <c r="CH9223" s="6"/>
    </row>
    <row r="9224" ht="15.15" hidden="1" spans="1:86">
      <c r="A9224" s="4">
        <v>44182.6698148148</v>
      </c>
      <c r="B9224" s="5" t="s">
        <v>169</v>
      </c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 t="s">
        <v>21630</v>
      </c>
      <c r="Y9224" s="7">
        <v>89112522847</v>
      </c>
      <c r="Z9224" s="6"/>
      <c r="AA9224" s="6" t="s">
        <v>1020</v>
      </c>
      <c r="AB9224" s="6" t="s">
        <v>697</v>
      </c>
      <c r="AC9224" s="7">
        <v>204</v>
      </c>
      <c r="AD9224" s="8">
        <v>44145</v>
      </c>
      <c r="AE9224" s="6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  <c r="AU9224" s="6"/>
      <c r="AV9224" s="6"/>
      <c r="AW9224" s="6"/>
      <c r="AX9224" s="6"/>
      <c r="AY9224" s="6"/>
      <c r="AZ9224" s="6"/>
      <c r="BA9224" s="6"/>
      <c r="BB9224" s="6"/>
      <c r="BC9224" s="6"/>
      <c r="BD9224" s="6"/>
      <c r="BE9224" s="6"/>
      <c r="BF9224" s="6"/>
      <c r="BG9224" s="6"/>
      <c r="BH9224" s="6"/>
      <c r="BI9224" s="6"/>
      <c r="BJ9224" s="6"/>
      <c r="BK9224" s="6"/>
      <c r="BL9224" s="6"/>
      <c r="BM9224" s="6"/>
      <c r="BN9224" s="6"/>
      <c r="BO9224" s="6"/>
      <c r="BP9224" s="6"/>
      <c r="BQ9224" s="6"/>
      <c r="BR9224" s="6"/>
      <c r="BS9224" s="6"/>
      <c r="BT9224" s="6"/>
      <c r="BU9224" s="6"/>
      <c r="BV9224" s="6"/>
      <c r="BW9224" s="6"/>
      <c r="BX9224" s="6"/>
      <c r="BY9224" s="6"/>
      <c r="BZ9224" s="6"/>
      <c r="CA9224" s="6"/>
      <c r="CB9224" s="6"/>
      <c r="CC9224" s="6"/>
      <c r="CD9224" s="6"/>
      <c r="CE9224" s="6"/>
      <c r="CF9224" s="6"/>
      <c r="CG9224" s="6"/>
      <c r="CH9224" s="6"/>
    </row>
    <row r="9225" ht="15.15" hidden="1" spans="1:86">
      <c r="A9225" s="4">
        <v>44182.6704513889</v>
      </c>
      <c r="B9225" s="5" t="s">
        <v>169</v>
      </c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 t="s">
        <v>18446</v>
      </c>
      <c r="Y9225" s="7">
        <v>89112214150</v>
      </c>
      <c r="Z9225" s="6"/>
      <c r="AA9225" s="6" t="s">
        <v>21631</v>
      </c>
      <c r="AB9225" s="6" t="s">
        <v>697</v>
      </c>
      <c r="AC9225" s="7">
        <v>204</v>
      </c>
      <c r="AD9225" s="8">
        <v>44145</v>
      </c>
      <c r="AE9225" s="6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  <c r="AU9225" s="6"/>
      <c r="AV9225" s="6"/>
      <c r="AW9225" s="6"/>
      <c r="AX9225" s="6"/>
      <c r="AY9225" s="6"/>
      <c r="AZ9225" s="6"/>
      <c r="BA9225" s="6"/>
      <c r="BB9225" s="6"/>
      <c r="BC9225" s="6"/>
      <c r="BD9225" s="6"/>
      <c r="BE9225" s="6"/>
      <c r="BF9225" s="6"/>
      <c r="BG9225" s="6"/>
      <c r="BH9225" s="6"/>
      <c r="BI9225" s="6"/>
      <c r="BJ9225" s="6"/>
      <c r="BK9225" s="6"/>
      <c r="BL9225" s="6"/>
      <c r="BM9225" s="6"/>
      <c r="BN9225" s="6"/>
      <c r="BO9225" s="6"/>
      <c r="BP9225" s="6"/>
      <c r="BQ9225" s="6"/>
      <c r="BR9225" s="6"/>
      <c r="BS9225" s="6"/>
      <c r="BT9225" s="6"/>
      <c r="BU9225" s="6"/>
      <c r="BV9225" s="6"/>
      <c r="BW9225" s="6"/>
      <c r="BX9225" s="6"/>
      <c r="BY9225" s="6"/>
      <c r="BZ9225" s="6"/>
      <c r="CA9225" s="6"/>
      <c r="CB9225" s="6"/>
      <c r="CC9225" s="6"/>
      <c r="CD9225" s="6"/>
      <c r="CE9225" s="6"/>
      <c r="CF9225" s="6"/>
      <c r="CG9225" s="6"/>
      <c r="CH9225" s="6"/>
    </row>
    <row r="9226" ht="15.15" hidden="1" spans="1:86">
      <c r="A9226" s="4">
        <v>44182.6712384259</v>
      </c>
      <c r="B9226" s="5" t="s">
        <v>169</v>
      </c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 t="s">
        <v>21632</v>
      </c>
      <c r="Y9226" s="7">
        <v>89992169013</v>
      </c>
      <c r="Z9226" s="6"/>
      <c r="AA9226" s="6" t="s">
        <v>21633</v>
      </c>
      <c r="AB9226" s="6" t="s">
        <v>697</v>
      </c>
      <c r="AC9226" s="7">
        <v>204</v>
      </c>
      <c r="AD9226" s="8">
        <v>44146</v>
      </c>
      <c r="AE9226" s="6"/>
      <c r="AF9226" s="6"/>
      <c r="AG9226" s="6"/>
      <c r="AH9226" s="6"/>
      <c r="AI9226" s="6"/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  <c r="AU9226" s="6"/>
      <c r="AV9226" s="6"/>
      <c r="AW9226" s="6"/>
      <c r="AX9226" s="6"/>
      <c r="AY9226" s="6"/>
      <c r="AZ9226" s="6"/>
      <c r="BA9226" s="6"/>
      <c r="BB9226" s="6"/>
      <c r="BC9226" s="6"/>
      <c r="BD9226" s="6"/>
      <c r="BE9226" s="6"/>
      <c r="BF9226" s="6"/>
      <c r="BG9226" s="6"/>
      <c r="BH9226" s="6"/>
      <c r="BI9226" s="6"/>
      <c r="BJ9226" s="6"/>
      <c r="BK9226" s="6"/>
      <c r="BL9226" s="6"/>
      <c r="BM9226" s="6"/>
      <c r="BN9226" s="6"/>
      <c r="BO9226" s="6"/>
      <c r="BP9226" s="6"/>
      <c r="BQ9226" s="6"/>
      <c r="BR9226" s="6"/>
      <c r="BS9226" s="6"/>
      <c r="BT9226" s="6"/>
      <c r="BU9226" s="6"/>
      <c r="BV9226" s="6"/>
      <c r="BW9226" s="6"/>
      <c r="BX9226" s="6"/>
      <c r="BY9226" s="6"/>
      <c r="BZ9226" s="6"/>
      <c r="CA9226" s="6"/>
      <c r="CB9226" s="6"/>
      <c r="CC9226" s="6"/>
      <c r="CD9226" s="6"/>
      <c r="CE9226" s="6"/>
      <c r="CF9226" s="6"/>
      <c r="CG9226" s="6"/>
      <c r="CH9226" s="6"/>
    </row>
    <row r="9227" ht="15.15" hidden="1" spans="1:86">
      <c r="A9227" s="4">
        <v>44182.6721527778</v>
      </c>
      <c r="B9227" s="5" t="s">
        <v>169</v>
      </c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 t="s">
        <v>21634</v>
      </c>
      <c r="Y9227" s="7">
        <v>89602608508</v>
      </c>
      <c r="Z9227" s="6"/>
      <c r="AA9227" s="6" t="s">
        <v>21635</v>
      </c>
      <c r="AB9227" s="6" t="s">
        <v>8690</v>
      </c>
      <c r="AC9227" s="7">
        <v>204</v>
      </c>
      <c r="AD9227" s="8">
        <v>44152</v>
      </c>
      <c r="AE9227" s="6"/>
      <c r="AF9227" s="6"/>
      <c r="AG9227" s="6"/>
      <c r="AH9227" s="6"/>
      <c r="AI9227" s="6"/>
      <c r="AJ9227" s="6"/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  <c r="AU9227" s="6"/>
      <c r="AV9227" s="6"/>
      <c r="AW9227" s="6"/>
      <c r="AX9227" s="6"/>
      <c r="AY9227" s="6"/>
      <c r="AZ9227" s="6"/>
      <c r="BA9227" s="6"/>
      <c r="BB9227" s="6"/>
      <c r="BC9227" s="6"/>
      <c r="BD9227" s="6"/>
      <c r="BE9227" s="6"/>
      <c r="BF9227" s="6"/>
      <c r="BG9227" s="6"/>
      <c r="BH9227" s="6"/>
      <c r="BI9227" s="6"/>
      <c r="BJ9227" s="6"/>
      <c r="BK9227" s="6"/>
      <c r="BL9227" s="6"/>
      <c r="BM9227" s="6"/>
      <c r="BN9227" s="6"/>
      <c r="BO9227" s="6"/>
      <c r="BP9227" s="6"/>
      <c r="BQ9227" s="6"/>
      <c r="BR9227" s="6"/>
      <c r="BS9227" s="6"/>
      <c r="BT9227" s="6"/>
      <c r="BU9227" s="6"/>
      <c r="BV9227" s="6"/>
      <c r="BW9227" s="6"/>
      <c r="BX9227" s="6"/>
      <c r="BY9227" s="6"/>
      <c r="BZ9227" s="6"/>
      <c r="CA9227" s="6"/>
      <c r="CB9227" s="6"/>
      <c r="CC9227" s="6"/>
      <c r="CD9227" s="6"/>
      <c r="CE9227" s="6"/>
      <c r="CF9227" s="6"/>
      <c r="CG9227" s="6"/>
      <c r="CH9227" s="6"/>
    </row>
    <row r="9228" ht="15.15" hidden="1" spans="1:86">
      <c r="A9228" s="4">
        <v>44182.6730439815</v>
      </c>
      <c r="B9228" s="5" t="s">
        <v>169</v>
      </c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 t="s">
        <v>17571</v>
      </c>
      <c r="Y9228" s="7">
        <v>89062399555</v>
      </c>
      <c r="Z9228" s="6"/>
      <c r="AA9228" s="6" t="s">
        <v>21636</v>
      </c>
      <c r="AB9228" s="6" t="s">
        <v>4475</v>
      </c>
      <c r="AC9228" s="7">
        <v>204</v>
      </c>
      <c r="AD9228" s="8">
        <v>44147</v>
      </c>
      <c r="AE9228" s="6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  <c r="AU9228" s="6"/>
      <c r="AV9228" s="6"/>
      <c r="AW9228" s="6"/>
      <c r="AX9228" s="6"/>
      <c r="AY9228" s="6"/>
      <c r="AZ9228" s="6"/>
      <c r="BA9228" s="6"/>
      <c r="BB9228" s="6"/>
      <c r="BC9228" s="6"/>
      <c r="BD9228" s="6"/>
      <c r="BE9228" s="6"/>
      <c r="BF9228" s="6"/>
      <c r="BG9228" s="6"/>
      <c r="BH9228" s="6"/>
      <c r="BI9228" s="6"/>
      <c r="BJ9228" s="6"/>
      <c r="BK9228" s="6"/>
      <c r="BL9228" s="6"/>
      <c r="BM9228" s="6"/>
      <c r="BN9228" s="6"/>
      <c r="BO9228" s="6"/>
      <c r="BP9228" s="6"/>
      <c r="BQ9228" s="6"/>
      <c r="BR9228" s="6"/>
      <c r="BS9228" s="6"/>
      <c r="BT9228" s="6"/>
      <c r="BU9228" s="6"/>
      <c r="BV9228" s="6"/>
      <c r="BW9228" s="6"/>
      <c r="BX9228" s="6"/>
      <c r="BY9228" s="6"/>
      <c r="BZ9228" s="6"/>
      <c r="CA9228" s="6"/>
      <c r="CB9228" s="6"/>
      <c r="CC9228" s="6"/>
      <c r="CD9228" s="6"/>
      <c r="CE9228" s="6"/>
      <c r="CF9228" s="6"/>
      <c r="CG9228" s="6"/>
      <c r="CH9228" s="6"/>
    </row>
    <row r="9229" ht="15.15" hidden="1" spans="1:86">
      <c r="A9229" s="4">
        <v>44182.7009490741</v>
      </c>
      <c r="B9229" s="5" t="s">
        <v>169</v>
      </c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 t="s">
        <v>21637</v>
      </c>
      <c r="Y9229" s="7">
        <v>89119853539</v>
      </c>
      <c r="Z9229" s="6"/>
      <c r="AA9229" s="6" t="s">
        <v>21638</v>
      </c>
      <c r="AB9229" s="6" t="s">
        <v>697</v>
      </c>
      <c r="AC9229" s="7">
        <v>204</v>
      </c>
      <c r="AD9229" s="8">
        <v>44157</v>
      </c>
      <c r="AE9229" s="6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  <c r="AU9229" s="6"/>
      <c r="AV9229" s="6"/>
      <c r="AW9229" s="6"/>
      <c r="AX9229" s="6"/>
      <c r="AY9229" s="6"/>
      <c r="AZ9229" s="6"/>
      <c r="BA9229" s="6"/>
      <c r="BB9229" s="6"/>
      <c r="BC9229" s="6"/>
      <c r="BD9229" s="6"/>
      <c r="BE9229" s="6"/>
      <c r="BF9229" s="6"/>
      <c r="BG9229" s="6"/>
      <c r="BH9229" s="6"/>
      <c r="BI9229" s="6"/>
      <c r="BJ9229" s="6"/>
      <c r="BK9229" s="6"/>
      <c r="BL9229" s="6"/>
      <c r="BM9229" s="6"/>
      <c r="BN9229" s="6"/>
      <c r="BO9229" s="6"/>
      <c r="BP9229" s="6"/>
      <c r="BQ9229" s="6"/>
      <c r="BR9229" s="6"/>
      <c r="BS9229" s="6"/>
      <c r="BT9229" s="6"/>
      <c r="BU9229" s="6"/>
      <c r="BV9229" s="6"/>
      <c r="BW9229" s="6"/>
      <c r="BX9229" s="6"/>
      <c r="BY9229" s="6"/>
      <c r="BZ9229" s="6"/>
      <c r="CA9229" s="6"/>
      <c r="CB9229" s="6"/>
      <c r="CC9229" s="6"/>
      <c r="CD9229" s="6"/>
      <c r="CE9229" s="6"/>
      <c r="CF9229" s="6"/>
      <c r="CG9229" s="6"/>
      <c r="CH9229" s="6"/>
    </row>
    <row r="9230" ht="15.15" hidden="1" spans="1:86">
      <c r="A9230" s="4">
        <v>44182.7016550926</v>
      </c>
      <c r="B9230" s="5" t="s">
        <v>169</v>
      </c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 t="s">
        <v>21639</v>
      </c>
      <c r="Y9230" s="7">
        <v>89219062981</v>
      </c>
      <c r="Z9230" s="6"/>
      <c r="AA9230" s="6" t="s">
        <v>21640</v>
      </c>
      <c r="AB9230" s="6" t="s">
        <v>697</v>
      </c>
      <c r="AC9230" s="7">
        <v>204</v>
      </c>
      <c r="AD9230" s="8">
        <v>44160</v>
      </c>
      <c r="AE9230" s="6"/>
      <c r="AF9230" s="6"/>
      <c r="AG9230" s="6"/>
      <c r="AH9230" s="6"/>
      <c r="AI9230" s="6"/>
      <c r="AJ9230" s="6"/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  <c r="AU9230" s="6"/>
      <c r="AV9230" s="6"/>
      <c r="AW9230" s="6"/>
      <c r="AX9230" s="6"/>
      <c r="AY9230" s="6"/>
      <c r="AZ9230" s="6"/>
      <c r="BA9230" s="6"/>
      <c r="BB9230" s="6"/>
      <c r="BC9230" s="6"/>
      <c r="BD9230" s="6"/>
      <c r="BE9230" s="6"/>
      <c r="BF9230" s="6"/>
      <c r="BG9230" s="6"/>
      <c r="BH9230" s="6"/>
      <c r="BI9230" s="6"/>
      <c r="BJ9230" s="6"/>
      <c r="BK9230" s="6"/>
      <c r="BL9230" s="6"/>
      <c r="BM9230" s="6"/>
      <c r="BN9230" s="6"/>
      <c r="BO9230" s="6"/>
      <c r="BP9230" s="6"/>
      <c r="BQ9230" s="6"/>
      <c r="BR9230" s="6"/>
      <c r="BS9230" s="6"/>
      <c r="BT9230" s="6"/>
      <c r="BU9230" s="6"/>
      <c r="BV9230" s="6"/>
      <c r="BW9230" s="6"/>
      <c r="BX9230" s="6"/>
      <c r="BY9230" s="6"/>
      <c r="BZ9230" s="6"/>
      <c r="CA9230" s="6"/>
      <c r="CB9230" s="6"/>
      <c r="CC9230" s="6"/>
      <c r="CD9230" s="6"/>
      <c r="CE9230" s="6"/>
      <c r="CF9230" s="6"/>
      <c r="CG9230" s="6"/>
      <c r="CH9230" s="6"/>
    </row>
    <row r="9231" ht="15.15" hidden="1" spans="1:86">
      <c r="A9231" s="4">
        <v>44182.7025462963</v>
      </c>
      <c r="B9231" s="5" t="s">
        <v>169</v>
      </c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 t="s">
        <v>21641</v>
      </c>
      <c r="Y9231" s="7">
        <v>89811055818</v>
      </c>
      <c r="Z9231" s="6"/>
      <c r="AA9231" s="6" t="s">
        <v>21642</v>
      </c>
      <c r="AB9231" s="6" t="s">
        <v>697</v>
      </c>
      <c r="AC9231" s="7">
        <v>204</v>
      </c>
      <c r="AD9231" s="8">
        <v>44153</v>
      </c>
      <c r="AE9231" s="6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  <c r="AU9231" s="6"/>
      <c r="AV9231" s="6"/>
      <c r="AW9231" s="6"/>
      <c r="AX9231" s="6"/>
      <c r="AY9231" s="6"/>
      <c r="AZ9231" s="6"/>
      <c r="BA9231" s="6"/>
      <c r="BB9231" s="6"/>
      <c r="BC9231" s="6"/>
      <c r="BD9231" s="6"/>
      <c r="BE9231" s="6"/>
      <c r="BF9231" s="6"/>
      <c r="BG9231" s="6"/>
      <c r="BH9231" s="6"/>
      <c r="BI9231" s="6"/>
      <c r="BJ9231" s="6"/>
      <c r="BK9231" s="6"/>
      <c r="BL9231" s="6"/>
      <c r="BM9231" s="6"/>
      <c r="BN9231" s="6"/>
      <c r="BO9231" s="6"/>
      <c r="BP9231" s="6"/>
      <c r="BQ9231" s="6"/>
      <c r="BR9231" s="6"/>
      <c r="BS9231" s="6"/>
      <c r="BT9231" s="6"/>
      <c r="BU9231" s="6"/>
      <c r="BV9231" s="6"/>
      <c r="BW9231" s="6"/>
      <c r="BX9231" s="6"/>
      <c r="BY9231" s="6"/>
      <c r="BZ9231" s="6"/>
      <c r="CA9231" s="6"/>
      <c r="CB9231" s="6"/>
      <c r="CC9231" s="6"/>
      <c r="CD9231" s="6"/>
      <c r="CE9231" s="6"/>
      <c r="CF9231" s="6"/>
      <c r="CG9231" s="6"/>
      <c r="CH9231" s="6"/>
    </row>
    <row r="9232" ht="15.15" hidden="1" spans="1:86">
      <c r="A9232" s="4">
        <v>44182.7037847222</v>
      </c>
      <c r="B9232" s="5" t="s">
        <v>169</v>
      </c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 t="s">
        <v>21643</v>
      </c>
      <c r="Y9232" s="7">
        <v>89211821013</v>
      </c>
      <c r="Z9232" s="6"/>
      <c r="AA9232" s="6" t="s">
        <v>17530</v>
      </c>
      <c r="AB9232" s="6" t="s">
        <v>697</v>
      </c>
      <c r="AC9232" s="7">
        <v>204</v>
      </c>
      <c r="AD9232" s="8">
        <v>44158</v>
      </c>
      <c r="AE9232" s="6"/>
      <c r="AF9232" s="6"/>
      <c r="AG9232" s="6"/>
      <c r="AH9232" s="6"/>
      <c r="AI9232" s="6"/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  <c r="AU9232" s="6"/>
      <c r="AV9232" s="6"/>
      <c r="AW9232" s="6"/>
      <c r="AX9232" s="6"/>
      <c r="AY9232" s="6"/>
      <c r="AZ9232" s="6"/>
      <c r="BA9232" s="6"/>
      <c r="BB9232" s="6"/>
      <c r="BC9232" s="6"/>
      <c r="BD9232" s="6"/>
      <c r="BE9232" s="6"/>
      <c r="BF9232" s="6"/>
      <c r="BG9232" s="6"/>
      <c r="BH9232" s="6"/>
      <c r="BI9232" s="6"/>
      <c r="BJ9232" s="6"/>
      <c r="BK9232" s="6"/>
      <c r="BL9232" s="6"/>
      <c r="BM9232" s="6"/>
      <c r="BN9232" s="6"/>
      <c r="BO9232" s="6"/>
      <c r="BP9232" s="6"/>
      <c r="BQ9232" s="6"/>
      <c r="BR9232" s="6"/>
      <c r="BS9232" s="6"/>
      <c r="BT9232" s="6"/>
      <c r="BU9232" s="6"/>
      <c r="BV9232" s="6"/>
      <c r="BW9232" s="6"/>
      <c r="BX9232" s="6"/>
      <c r="BY9232" s="6"/>
      <c r="BZ9232" s="6"/>
      <c r="CA9232" s="6"/>
      <c r="CB9232" s="6"/>
      <c r="CC9232" s="6"/>
      <c r="CD9232" s="6"/>
      <c r="CE9232" s="6"/>
      <c r="CF9232" s="6"/>
      <c r="CG9232" s="6"/>
      <c r="CH9232" s="6"/>
    </row>
    <row r="9233" ht="15.15" hidden="1" spans="1:86">
      <c r="A9233" s="4">
        <v>44182.705462963</v>
      </c>
      <c r="B9233" s="5" t="s">
        <v>169</v>
      </c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 t="s">
        <v>21644</v>
      </c>
      <c r="Y9233" s="7">
        <v>89219985599</v>
      </c>
      <c r="Z9233" s="6"/>
      <c r="AA9233" s="6" t="s">
        <v>21645</v>
      </c>
      <c r="AB9233" s="6" t="s">
        <v>1021</v>
      </c>
      <c r="AC9233" s="7">
        <v>204</v>
      </c>
      <c r="AD9233" s="8">
        <v>44145</v>
      </c>
      <c r="AE9233" s="6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  <c r="AU9233" s="6"/>
      <c r="AV9233" s="6"/>
      <c r="AW9233" s="6"/>
      <c r="AX9233" s="6"/>
      <c r="AY9233" s="6"/>
      <c r="AZ9233" s="6"/>
      <c r="BA9233" s="6"/>
      <c r="BB9233" s="6"/>
      <c r="BC9233" s="6"/>
      <c r="BD9233" s="6"/>
      <c r="BE9233" s="6"/>
      <c r="BF9233" s="6"/>
      <c r="BG9233" s="6"/>
      <c r="BH9233" s="6"/>
      <c r="BI9233" s="6"/>
      <c r="BJ9233" s="6"/>
      <c r="BK9233" s="6"/>
      <c r="BL9233" s="6"/>
      <c r="BM9233" s="6"/>
      <c r="BN9233" s="6"/>
      <c r="BO9233" s="6"/>
      <c r="BP9233" s="6"/>
      <c r="BQ9233" s="6"/>
      <c r="BR9233" s="6"/>
      <c r="BS9233" s="6"/>
      <c r="BT9233" s="6"/>
      <c r="BU9233" s="6"/>
      <c r="BV9233" s="6"/>
      <c r="BW9233" s="6"/>
      <c r="BX9233" s="6"/>
      <c r="BY9233" s="6"/>
      <c r="BZ9233" s="6"/>
      <c r="CA9233" s="6"/>
      <c r="CB9233" s="6"/>
      <c r="CC9233" s="6"/>
      <c r="CD9233" s="6"/>
      <c r="CE9233" s="6"/>
      <c r="CF9233" s="6"/>
      <c r="CG9233" s="6"/>
      <c r="CH9233" s="6"/>
    </row>
    <row r="9234" ht="15.15" hidden="1" spans="1:86">
      <c r="A9234" s="4">
        <v>44182.7062615741</v>
      </c>
      <c r="B9234" s="5" t="s">
        <v>169</v>
      </c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 t="s">
        <v>21646</v>
      </c>
      <c r="Y9234" s="7">
        <v>89217563600</v>
      </c>
      <c r="Z9234" s="6"/>
      <c r="AA9234" s="6" t="s">
        <v>21647</v>
      </c>
      <c r="AB9234" s="6" t="s">
        <v>1021</v>
      </c>
      <c r="AC9234" s="7">
        <v>204</v>
      </c>
      <c r="AD9234" s="8">
        <v>44145</v>
      </c>
      <c r="AE9234" s="6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  <c r="AU9234" s="6"/>
      <c r="AV9234" s="6"/>
      <c r="AW9234" s="6"/>
      <c r="AX9234" s="6"/>
      <c r="AY9234" s="6"/>
      <c r="AZ9234" s="6"/>
      <c r="BA9234" s="6"/>
      <c r="BB9234" s="6"/>
      <c r="BC9234" s="6"/>
      <c r="BD9234" s="6"/>
      <c r="BE9234" s="6"/>
      <c r="BF9234" s="6"/>
      <c r="BG9234" s="6"/>
      <c r="BH9234" s="6"/>
      <c r="BI9234" s="6"/>
      <c r="BJ9234" s="6"/>
      <c r="BK9234" s="6"/>
      <c r="BL9234" s="6"/>
      <c r="BM9234" s="6"/>
      <c r="BN9234" s="6"/>
      <c r="BO9234" s="6"/>
      <c r="BP9234" s="6"/>
      <c r="BQ9234" s="6"/>
      <c r="BR9234" s="6"/>
      <c r="BS9234" s="6"/>
      <c r="BT9234" s="6"/>
      <c r="BU9234" s="6"/>
      <c r="BV9234" s="6"/>
      <c r="BW9234" s="6"/>
      <c r="BX9234" s="6"/>
      <c r="BY9234" s="6"/>
      <c r="BZ9234" s="6"/>
      <c r="CA9234" s="6"/>
      <c r="CB9234" s="6"/>
      <c r="CC9234" s="6"/>
      <c r="CD9234" s="6"/>
      <c r="CE9234" s="6"/>
      <c r="CF9234" s="6"/>
      <c r="CG9234" s="6"/>
      <c r="CH9234" s="6"/>
    </row>
    <row r="9235" ht="15.15" hidden="1" spans="1:86">
      <c r="A9235" s="4">
        <v>44182.706875</v>
      </c>
      <c r="B9235" s="5" t="s">
        <v>169</v>
      </c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 t="s">
        <v>21648</v>
      </c>
      <c r="Y9235" s="7">
        <v>89213117432</v>
      </c>
      <c r="Z9235" s="6"/>
      <c r="AA9235" s="6" t="s">
        <v>21649</v>
      </c>
      <c r="AB9235" s="6" t="s">
        <v>697</v>
      </c>
      <c r="AC9235" s="7">
        <v>204</v>
      </c>
      <c r="AD9235" s="8">
        <v>44145</v>
      </c>
      <c r="AE9235" s="6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  <c r="AU9235" s="6"/>
      <c r="AV9235" s="6"/>
      <c r="AW9235" s="6"/>
      <c r="AX9235" s="6"/>
      <c r="AY9235" s="6"/>
      <c r="AZ9235" s="6"/>
      <c r="BA9235" s="6"/>
      <c r="BB9235" s="6"/>
      <c r="BC9235" s="6"/>
      <c r="BD9235" s="6"/>
      <c r="BE9235" s="6"/>
      <c r="BF9235" s="6"/>
      <c r="BG9235" s="6"/>
      <c r="BH9235" s="6"/>
      <c r="BI9235" s="6"/>
      <c r="BJ9235" s="6"/>
      <c r="BK9235" s="6"/>
      <c r="BL9235" s="6"/>
      <c r="BM9235" s="6"/>
      <c r="BN9235" s="6"/>
      <c r="BO9235" s="6"/>
      <c r="BP9235" s="6"/>
      <c r="BQ9235" s="6"/>
      <c r="BR9235" s="6"/>
      <c r="BS9235" s="6"/>
      <c r="BT9235" s="6"/>
      <c r="BU9235" s="6"/>
      <c r="BV9235" s="6"/>
      <c r="BW9235" s="6"/>
      <c r="BX9235" s="6"/>
      <c r="BY9235" s="6"/>
      <c r="BZ9235" s="6"/>
      <c r="CA9235" s="6"/>
      <c r="CB9235" s="6"/>
      <c r="CC9235" s="6"/>
      <c r="CD9235" s="6"/>
      <c r="CE9235" s="6"/>
      <c r="CF9235" s="6"/>
      <c r="CG9235" s="6"/>
      <c r="CH9235" s="6"/>
    </row>
    <row r="9236" ht="15.15" hidden="1" spans="1:86">
      <c r="A9236" s="4">
        <v>44182.7075578704</v>
      </c>
      <c r="B9236" s="5" t="s">
        <v>169</v>
      </c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 t="s">
        <v>4383</v>
      </c>
      <c r="Y9236" s="7">
        <v>89119495302</v>
      </c>
      <c r="Z9236" s="6"/>
      <c r="AA9236" s="6" t="s">
        <v>21650</v>
      </c>
      <c r="AB9236" s="6" t="s">
        <v>697</v>
      </c>
      <c r="AC9236" s="7">
        <v>204</v>
      </c>
      <c r="AD9236" s="8">
        <v>44145</v>
      </c>
      <c r="AE9236" s="6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  <c r="AU9236" s="6"/>
      <c r="AV9236" s="6"/>
      <c r="AW9236" s="6"/>
      <c r="AX9236" s="6"/>
      <c r="AY9236" s="6"/>
      <c r="AZ9236" s="6"/>
      <c r="BA9236" s="6"/>
      <c r="BB9236" s="6"/>
      <c r="BC9236" s="6"/>
      <c r="BD9236" s="6"/>
      <c r="BE9236" s="6"/>
      <c r="BF9236" s="6"/>
      <c r="BG9236" s="6"/>
      <c r="BH9236" s="6"/>
      <c r="BI9236" s="6"/>
      <c r="BJ9236" s="6"/>
      <c r="BK9236" s="6"/>
      <c r="BL9236" s="6"/>
      <c r="BM9236" s="6"/>
      <c r="BN9236" s="6"/>
      <c r="BO9236" s="6"/>
      <c r="BP9236" s="6"/>
      <c r="BQ9236" s="6"/>
      <c r="BR9236" s="6"/>
      <c r="BS9236" s="6"/>
      <c r="BT9236" s="6"/>
      <c r="BU9236" s="6"/>
      <c r="BV9236" s="6"/>
      <c r="BW9236" s="6"/>
      <c r="BX9236" s="6"/>
      <c r="BY9236" s="6"/>
      <c r="BZ9236" s="6"/>
      <c r="CA9236" s="6"/>
      <c r="CB9236" s="6"/>
      <c r="CC9236" s="6"/>
      <c r="CD9236" s="6"/>
      <c r="CE9236" s="6"/>
      <c r="CF9236" s="6"/>
      <c r="CG9236" s="6"/>
      <c r="CH9236" s="6"/>
    </row>
    <row r="9237" ht="15.15" hidden="1" spans="1:86">
      <c r="A9237" s="4">
        <v>44182.7081712963</v>
      </c>
      <c r="B9237" s="5" t="s">
        <v>169</v>
      </c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 t="s">
        <v>9540</v>
      </c>
      <c r="Y9237" s="7">
        <v>89219477538</v>
      </c>
      <c r="Z9237" s="6"/>
      <c r="AA9237" s="6" t="s">
        <v>17890</v>
      </c>
      <c r="AB9237" s="6" t="s">
        <v>697</v>
      </c>
      <c r="AC9237" s="7">
        <v>204</v>
      </c>
      <c r="AD9237" s="8">
        <v>44145</v>
      </c>
      <c r="AE9237" s="6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  <c r="AU9237" s="6"/>
      <c r="AV9237" s="6"/>
      <c r="AW9237" s="6"/>
      <c r="AX9237" s="6"/>
      <c r="AY9237" s="6"/>
      <c r="AZ9237" s="6"/>
      <c r="BA9237" s="6"/>
      <c r="BB9237" s="6"/>
      <c r="BC9237" s="6"/>
      <c r="BD9237" s="6"/>
      <c r="BE9237" s="6"/>
      <c r="BF9237" s="6"/>
      <c r="BG9237" s="6"/>
      <c r="BH9237" s="6"/>
      <c r="BI9237" s="6"/>
      <c r="BJ9237" s="6"/>
      <c r="BK9237" s="6"/>
      <c r="BL9237" s="6"/>
      <c r="BM9237" s="6"/>
      <c r="BN9237" s="6"/>
      <c r="BO9237" s="6"/>
      <c r="BP9237" s="6"/>
      <c r="BQ9237" s="6"/>
      <c r="BR9237" s="6"/>
      <c r="BS9237" s="6"/>
      <c r="BT9237" s="6"/>
      <c r="BU9237" s="6"/>
      <c r="BV9237" s="6"/>
      <c r="BW9237" s="6"/>
      <c r="BX9237" s="6"/>
      <c r="BY9237" s="6"/>
      <c r="BZ9237" s="6"/>
      <c r="CA9237" s="6"/>
      <c r="CB9237" s="6"/>
      <c r="CC9237" s="6"/>
      <c r="CD9237" s="6"/>
      <c r="CE9237" s="6"/>
      <c r="CF9237" s="6"/>
      <c r="CG9237" s="6"/>
      <c r="CH9237" s="6"/>
    </row>
    <row r="9238" ht="15.15" hidden="1" spans="1:86">
      <c r="A9238" s="4">
        <v>44182.712025463</v>
      </c>
      <c r="B9238" s="5" t="s">
        <v>169</v>
      </c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 t="s">
        <v>21651</v>
      </c>
      <c r="Y9238" s="7">
        <v>89214494958</v>
      </c>
      <c r="Z9238" s="6"/>
      <c r="AA9238" s="6" t="s">
        <v>21652</v>
      </c>
      <c r="AB9238" s="6" t="s">
        <v>697</v>
      </c>
      <c r="AC9238" s="7">
        <v>404</v>
      </c>
      <c r="AD9238" s="8">
        <v>44161</v>
      </c>
      <c r="AE9238" s="6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  <c r="AU9238" s="6"/>
      <c r="AV9238" s="6"/>
      <c r="AW9238" s="6"/>
      <c r="AX9238" s="6"/>
      <c r="AY9238" s="6"/>
      <c r="AZ9238" s="6"/>
      <c r="BA9238" s="6"/>
      <c r="BB9238" s="6"/>
      <c r="BC9238" s="6"/>
      <c r="BD9238" s="6"/>
      <c r="BE9238" s="6"/>
      <c r="BF9238" s="6"/>
      <c r="BG9238" s="6"/>
      <c r="BH9238" s="6"/>
      <c r="BI9238" s="6"/>
      <c r="BJ9238" s="6"/>
      <c r="BK9238" s="6"/>
      <c r="BL9238" s="6"/>
      <c r="BM9238" s="6"/>
      <c r="BN9238" s="6"/>
      <c r="BO9238" s="6"/>
      <c r="BP9238" s="6"/>
      <c r="BQ9238" s="6"/>
      <c r="BR9238" s="6"/>
      <c r="BS9238" s="6"/>
      <c r="BT9238" s="6"/>
      <c r="BU9238" s="6"/>
      <c r="BV9238" s="6"/>
      <c r="BW9238" s="6"/>
      <c r="BX9238" s="6"/>
      <c r="BY9238" s="6"/>
      <c r="BZ9238" s="6"/>
      <c r="CA9238" s="6"/>
      <c r="CB9238" s="6"/>
      <c r="CC9238" s="6"/>
      <c r="CD9238" s="6"/>
      <c r="CE9238" s="6"/>
      <c r="CF9238" s="6"/>
      <c r="CG9238" s="6"/>
      <c r="CH9238" s="6"/>
    </row>
    <row r="9239" ht="15.15" hidden="1" spans="1:86">
      <c r="A9239" s="4">
        <v>44182.7130092593</v>
      </c>
      <c r="B9239" s="5" t="s">
        <v>169</v>
      </c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 t="s">
        <v>18252</v>
      </c>
      <c r="Y9239" s="7">
        <v>89219159769</v>
      </c>
      <c r="Z9239" s="6"/>
      <c r="AA9239" s="6" t="s">
        <v>21653</v>
      </c>
      <c r="AB9239" s="6" t="s">
        <v>697</v>
      </c>
      <c r="AC9239" s="7">
        <v>404</v>
      </c>
      <c r="AD9239" s="8">
        <v>44161</v>
      </c>
      <c r="AE9239" s="6"/>
      <c r="AF9239" s="6"/>
      <c r="AG9239" s="6"/>
      <c r="AH9239" s="6"/>
      <c r="AI9239" s="6"/>
      <c r="AJ9239" s="6"/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  <c r="AU9239" s="6"/>
      <c r="AV9239" s="6"/>
      <c r="AW9239" s="6"/>
      <c r="AX9239" s="6"/>
      <c r="AY9239" s="6"/>
      <c r="AZ9239" s="6"/>
      <c r="BA9239" s="6"/>
      <c r="BB9239" s="6"/>
      <c r="BC9239" s="6"/>
      <c r="BD9239" s="6"/>
      <c r="BE9239" s="6"/>
      <c r="BF9239" s="6"/>
      <c r="BG9239" s="6"/>
      <c r="BH9239" s="6"/>
      <c r="BI9239" s="6"/>
      <c r="BJ9239" s="6"/>
      <c r="BK9239" s="6"/>
      <c r="BL9239" s="6"/>
      <c r="BM9239" s="6"/>
      <c r="BN9239" s="6"/>
      <c r="BO9239" s="6"/>
      <c r="BP9239" s="6"/>
      <c r="BQ9239" s="6"/>
      <c r="BR9239" s="6"/>
      <c r="BS9239" s="6"/>
      <c r="BT9239" s="6"/>
      <c r="BU9239" s="6"/>
      <c r="BV9239" s="6"/>
      <c r="BW9239" s="6"/>
      <c r="BX9239" s="6"/>
      <c r="BY9239" s="6"/>
      <c r="BZ9239" s="6"/>
      <c r="CA9239" s="6"/>
      <c r="CB9239" s="6"/>
      <c r="CC9239" s="6"/>
      <c r="CD9239" s="6"/>
      <c r="CE9239" s="6"/>
      <c r="CF9239" s="6"/>
      <c r="CG9239" s="6"/>
      <c r="CH9239" s="6"/>
    </row>
    <row r="9240" ht="15.15" hidden="1" spans="1:86">
      <c r="A9240" s="4">
        <v>44182.7138425926</v>
      </c>
      <c r="B9240" s="5" t="s">
        <v>169</v>
      </c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 t="s">
        <v>18602</v>
      </c>
      <c r="Y9240" s="7">
        <v>89119619426</v>
      </c>
      <c r="Z9240" s="6"/>
      <c r="AA9240" s="6" t="s">
        <v>21654</v>
      </c>
      <c r="AB9240" s="6" t="s">
        <v>697</v>
      </c>
      <c r="AC9240" s="7">
        <v>404</v>
      </c>
      <c r="AD9240" s="8">
        <v>44147</v>
      </c>
      <c r="AE9240" s="6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  <c r="AV9240" s="6"/>
      <c r="AW9240" s="6"/>
      <c r="AX9240" s="6"/>
      <c r="AY9240" s="6"/>
      <c r="AZ9240" s="6"/>
      <c r="BA9240" s="6"/>
      <c r="BB9240" s="6"/>
      <c r="BC9240" s="6"/>
      <c r="BD9240" s="6"/>
      <c r="BE9240" s="6"/>
      <c r="BF9240" s="6"/>
      <c r="BG9240" s="6"/>
      <c r="BH9240" s="6"/>
      <c r="BI9240" s="6"/>
      <c r="BJ9240" s="6"/>
      <c r="BK9240" s="6"/>
      <c r="BL9240" s="6"/>
      <c r="BM9240" s="6"/>
      <c r="BN9240" s="6"/>
      <c r="BO9240" s="6"/>
      <c r="BP9240" s="6"/>
      <c r="BQ9240" s="6"/>
      <c r="BR9240" s="6"/>
      <c r="BS9240" s="6"/>
      <c r="BT9240" s="6"/>
      <c r="BU9240" s="6"/>
      <c r="BV9240" s="6"/>
      <c r="BW9240" s="6"/>
      <c r="BX9240" s="6"/>
      <c r="BY9240" s="6"/>
      <c r="BZ9240" s="6"/>
      <c r="CA9240" s="6"/>
      <c r="CB9240" s="6"/>
      <c r="CC9240" s="6"/>
      <c r="CD9240" s="6"/>
      <c r="CE9240" s="6"/>
      <c r="CF9240" s="6"/>
      <c r="CG9240" s="6"/>
      <c r="CH9240" s="6"/>
    </row>
    <row r="9241" ht="15.15" hidden="1" spans="1:86">
      <c r="A9241" s="4">
        <v>44182.7148263889</v>
      </c>
      <c r="B9241" s="5" t="s">
        <v>169</v>
      </c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 t="s">
        <v>21655</v>
      </c>
      <c r="Y9241" s="7">
        <v>89602837959</v>
      </c>
      <c r="Z9241" s="6"/>
      <c r="AA9241" s="6" t="s">
        <v>21656</v>
      </c>
      <c r="AB9241" s="6" t="s">
        <v>697</v>
      </c>
      <c r="AC9241" s="7">
        <v>404</v>
      </c>
      <c r="AD9241" s="8">
        <v>44147</v>
      </c>
      <c r="AE9241" s="6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  <c r="AU9241" s="6"/>
      <c r="AV9241" s="6"/>
      <c r="AW9241" s="6"/>
      <c r="AX9241" s="6"/>
      <c r="AY9241" s="6"/>
      <c r="AZ9241" s="6"/>
      <c r="BA9241" s="6"/>
      <c r="BB9241" s="6"/>
      <c r="BC9241" s="6"/>
      <c r="BD9241" s="6"/>
      <c r="BE9241" s="6"/>
      <c r="BF9241" s="6"/>
      <c r="BG9241" s="6"/>
      <c r="BH9241" s="6"/>
      <c r="BI9241" s="6"/>
      <c r="BJ9241" s="6"/>
      <c r="BK9241" s="6"/>
      <c r="BL9241" s="6"/>
      <c r="BM9241" s="6"/>
      <c r="BN9241" s="6"/>
      <c r="BO9241" s="6"/>
      <c r="BP9241" s="6"/>
      <c r="BQ9241" s="6"/>
      <c r="BR9241" s="6"/>
      <c r="BS9241" s="6"/>
      <c r="BT9241" s="6"/>
      <c r="BU9241" s="6"/>
      <c r="BV9241" s="6"/>
      <c r="BW9241" s="6"/>
      <c r="BX9241" s="6"/>
      <c r="BY9241" s="6"/>
      <c r="BZ9241" s="6"/>
      <c r="CA9241" s="6"/>
      <c r="CB9241" s="6"/>
      <c r="CC9241" s="6"/>
      <c r="CD9241" s="6"/>
      <c r="CE9241" s="6"/>
      <c r="CF9241" s="6"/>
      <c r="CG9241" s="6"/>
      <c r="CH9241" s="6"/>
    </row>
    <row r="9242" ht="15.15" hidden="1" spans="1:86">
      <c r="A9242" s="4">
        <v>44182.7158680556</v>
      </c>
      <c r="B9242" s="5" t="s">
        <v>169</v>
      </c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 t="s">
        <v>21657</v>
      </c>
      <c r="Y9242" s="7">
        <v>89052058669</v>
      </c>
      <c r="Z9242" s="6"/>
      <c r="AA9242" s="6" t="s">
        <v>21658</v>
      </c>
      <c r="AB9242" s="6" t="s">
        <v>21659</v>
      </c>
      <c r="AC9242" s="7">
        <v>404</v>
      </c>
      <c r="AD9242" s="8">
        <v>44145</v>
      </c>
      <c r="AE9242" s="6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  <c r="AV9242" s="6"/>
      <c r="AW9242" s="6"/>
      <c r="AX9242" s="6"/>
      <c r="AY9242" s="6"/>
      <c r="AZ9242" s="6"/>
      <c r="BA9242" s="6"/>
      <c r="BB9242" s="6"/>
      <c r="BC9242" s="6"/>
      <c r="BD9242" s="6"/>
      <c r="BE9242" s="6"/>
      <c r="BF9242" s="6"/>
      <c r="BG9242" s="6"/>
      <c r="BH9242" s="6"/>
      <c r="BI9242" s="6"/>
      <c r="BJ9242" s="6"/>
      <c r="BK9242" s="6"/>
      <c r="BL9242" s="6"/>
      <c r="BM9242" s="6"/>
      <c r="BN9242" s="6"/>
      <c r="BO9242" s="6"/>
      <c r="BP9242" s="6"/>
      <c r="BQ9242" s="6"/>
      <c r="BR9242" s="6"/>
      <c r="BS9242" s="6"/>
      <c r="BT9242" s="6"/>
      <c r="BU9242" s="6"/>
      <c r="BV9242" s="6"/>
      <c r="BW9242" s="6"/>
      <c r="BX9242" s="6"/>
      <c r="BY9242" s="6"/>
      <c r="BZ9242" s="6"/>
      <c r="CA9242" s="6"/>
      <c r="CB9242" s="6"/>
      <c r="CC9242" s="6"/>
      <c r="CD9242" s="6"/>
      <c r="CE9242" s="6"/>
      <c r="CF9242" s="6"/>
      <c r="CG9242" s="6"/>
      <c r="CH9242" s="6"/>
    </row>
    <row r="9243" ht="15.15" hidden="1" spans="1:86">
      <c r="A9243" s="4">
        <v>44182.7173842593</v>
      </c>
      <c r="B9243" s="5" t="s">
        <v>169</v>
      </c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 t="s">
        <v>18228</v>
      </c>
      <c r="Y9243" s="7">
        <v>89054500305</v>
      </c>
      <c r="Z9243" s="6"/>
      <c r="AA9243" s="6" t="s">
        <v>1677</v>
      </c>
      <c r="AB9243" s="6" t="s">
        <v>697</v>
      </c>
      <c r="AC9243" s="7">
        <v>404</v>
      </c>
      <c r="AD9243" s="8">
        <v>44154</v>
      </c>
      <c r="AE9243" s="6"/>
      <c r="AF9243" s="6"/>
      <c r="AG9243" s="6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  <c r="AU9243" s="6"/>
      <c r="AV9243" s="6"/>
      <c r="AW9243" s="6"/>
      <c r="AX9243" s="6"/>
      <c r="AY9243" s="6"/>
      <c r="AZ9243" s="6"/>
      <c r="BA9243" s="6"/>
      <c r="BB9243" s="6"/>
      <c r="BC9243" s="6"/>
      <c r="BD9243" s="6"/>
      <c r="BE9243" s="6"/>
      <c r="BF9243" s="6"/>
      <c r="BG9243" s="6"/>
      <c r="BH9243" s="6"/>
      <c r="BI9243" s="6"/>
      <c r="BJ9243" s="6"/>
      <c r="BK9243" s="6"/>
      <c r="BL9243" s="6"/>
      <c r="BM9243" s="6"/>
      <c r="BN9243" s="6"/>
      <c r="BO9243" s="6"/>
      <c r="BP9243" s="6"/>
      <c r="BQ9243" s="6"/>
      <c r="BR9243" s="6"/>
      <c r="BS9243" s="6"/>
      <c r="BT9243" s="6"/>
      <c r="BU9243" s="6"/>
      <c r="BV9243" s="6"/>
      <c r="BW9243" s="6"/>
      <c r="BX9243" s="6"/>
      <c r="BY9243" s="6"/>
      <c r="BZ9243" s="6"/>
      <c r="CA9243" s="6"/>
      <c r="CB9243" s="6"/>
      <c r="CC9243" s="6"/>
      <c r="CD9243" s="6"/>
      <c r="CE9243" s="6"/>
      <c r="CF9243" s="6"/>
      <c r="CG9243" s="6"/>
      <c r="CH9243" s="6"/>
    </row>
    <row r="9244" ht="15.15" hidden="1" spans="1:86">
      <c r="A9244" s="4">
        <v>44182.7183449074</v>
      </c>
      <c r="B9244" s="5" t="s">
        <v>169</v>
      </c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 t="s">
        <v>21660</v>
      </c>
      <c r="Y9244" s="7">
        <v>89213098621</v>
      </c>
      <c r="Z9244" s="6"/>
      <c r="AA9244" s="6" t="s">
        <v>21661</v>
      </c>
      <c r="AB9244" s="6" t="s">
        <v>1021</v>
      </c>
      <c r="AC9244" s="7">
        <v>404</v>
      </c>
      <c r="AD9244" s="8">
        <v>44147</v>
      </c>
      <c r="AE9244" s="6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  <c r="AV9244" s="6"/>
      <c r="AW9244" s="6"/>
      <c r="AX9244" s="6"/>
      <c r="AY9244" s="6"/>
      <c r="AZ9244" s="6"/>
      <c r="BA9244" s="6"/>
      <c r="BB9244" s="6"/>
      <c r="BC9244" s="6"/>
      <c r="BD9244" s="6"/>
      <c r="BE9244" s="6"/>
      <c r="BF9244" s="6"/>
      <c r="BG9244" s="6"/>
      <c r="BH9244" s="6"/>
      <c r="BI9244" s="6"/>
      <c r="BJ9244" s="6"/>
      <c r="BK9244" s="6"/>
      <c r="BL9244" s="6"/>
      <c r="BM9244" s="6"/>
      <c r="BN9244" s="6"/>
      <c r="BO9244" s="6"/>
      <c r="BP9244" s="6"/>
      <c r="BQ9244" s="6"/>
      <c r="BR9244" s="6"/>
      <c r="BS9244" s="6"/>
      <c r="BT9244" s="6"/>
      <c r="BU9244" s="6"/>
      <c r="BV9244" s="6"/>
      <c r="BW9244" s="6"/>
      <c r="BX9244" s="6"/>
      <c r="BY9244" s="6"/>
      <c r="BZ9244" s="6"/>
      <c r="CA9244" s="6"/>
      <c r="CB9244" s="6"/>
      <c r="CC9244" s="6"/>
      <c r="CD9244" s="6"/>
      <c r="CE9244" s="6"/>
      <c r="CF9244" s="6"/>
      <c r="CG9244" s="6"/>
      <c r="CH9244" s="6"/>
    </row>
    <row r="9245" ht="15.15" hidden="1" spans="1:86">
      <c r="A9245" s="4">
        <v>44182.7194791667</v>
      </c>
      <c r="B9245" s="5" t="s">
        <v>169</v>
      </c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 t="s">
        <v>21662</v>
      </c>
      <c r="Y9245" s="7">
        <v>89213507737</v>
      </c>
      <c r="Z9245" s="6"/>
      <c r="AA9245" s="6" t="s">
        <v>21663</v>
      </c>
      <c r="AB9245" s="6" t="s">
        <v>697</v>
      </c>
      <c r="AC9245" s="7">
        <v>404</v>
      </c>
      <c r="AD9245" s="8">
        <v>44145</v>
      </c>
      <c r="AE9245" s="6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  <c r="AU9245" s="6"/>
      <c r="AV9245" s="6"/>
      <c r="AW9245" s="6"/>
      <c r="AX9245" s="6"/>
      <c r="AY9245" s="6"/>
      <c r="AZ9245" s="6"/>
      <c r="BA9245" s="6"/>
      <c r="BB9245" s="6"/>
      <c r="BC9245" s="6"/>
      <c r="BD9245" s="6"/>
      <c r="BE9245" s="6"/>
      <c r="BF9245" s="6"/>
      <c r="BG9245" s="6"/>
      <c r="BH9245" s="6"/>
      <c r="BI9245" s="6"/>
      <c r="BJ9245" s="6"/>
      <c r="BK9245" s="6"/>
      <c r="BL9245" s="6"/>
      <c r="BM9245" s="6"/>
      <c r="BN9245" s="6"/>
      <c r="BO9245" s="6"/>
      <c r="BP9245" s="6"/>
      <c r="BQ9245" s="6"/>
      <c r="BR9245" s="6"/>
      <c r="BS9245" s="6"/>
      <c r="BT9245" s="6"/>
      <c r="BU9245" s="6"/>
      <c r="BV9245" s="6"/>
      <c r="BW9245" s="6"/>
      <c r="BX9245" s="6"/>
      <c r="BY9245" s="6"/>
      <c r="BZ9245" s="6"/>
      <c r="CA9245" s="6"/>
      <c r="CB9245" s="6"/>
      <c r="CC9245" s="6"/>
      <c r="CD9245" s="6"/>
      <c r="CE9245" s="6"/>
      <c r="CF9245" s="6"/>
      <c r="CG9245" s="6"/>
      <c r="CH9245" s="6"/>
    </row>
    <row r="9246" ht="15.15" hidden="1" spans="1:86">
      <c r="A9246" s="4">
        <v>44183.7063773148</v>
      </c>
      <c r="B9246" s="5" t="s">
        <v>169</v>
      </c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 t="s">
        <v>994</v>
      </c>
      <c r="Y9246" s="7">
        <v>89052298198</v>
      </c>
      <c r="Z9246" s="6" t="s">
        <v>21664</v>
      </c>
      <c r="AA9246" s="6" t="s">
        <v>16759</v>
      </c>
      <c r="AB9246" s="6" t="s">
        <v>997</v>
      </c>
      <c r="AC9246" s="7">
        <v>201</v>
      </c>
      <c r="AD9246" s="8">
        <v>44151</v>
      </c>
      <c r="AE9246" s="6"/>
      <c r="AF9246" s="6"/>
      <c r="AG9246" s="6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  <c r="AV9246" s="6"/>
      <c r="AW9246" s="6"/>
      <c r="AX9246" s="6"/>
      <c r="AY9246" s="6"/>
      <c r="AZ9246" s="6"/>
      <c r="BA9246" s="6"/>
      <c r="BB9246" s="6"/>
      <c r="BC9246" s="6"/>
      <c r="BD9246" s="6"/>
      <c r="BE9246" s="6"/>
      <c r="BF9246" s="6"/>
      <c r="BG9246" s="6"/>
      <c r="BH9246" s="6"/>
      <c r="BI9246" s="6"/>
      <c r="BJ9246" s="6"/>
      <c r="BK9246" s="6"/>
      <c r="BL9246" s="6"/>
      <c r="BM9246" s="6"/>
      <c r="BN9246" s="6"/>
      <c r="BO9246" s="6"/>
      <c r="BP9246" s="6"/>
      <c r="BQ9246" s="6"/>
      <c r="BR9246" s="6"/>
      <c r="BS9246" s="6"/>
      <c r="BT9246" s="6"/>
      <c r="BU9246" s="6"/>
      <c r="BV9246" s="6"/>
      <c r="BW9246" s="6"/>
      <c r="BX9246" s="6"/>
      <c r="BY9246" s="6"/>
      <c r="BZ9246" s="6"/>
      <c r="CA9246" s="6"/>
      <c r="CB9246" s="6"/>
      <c r="CC9246" s="6"/>
      <c r="CD9246" s="6"/>
      <c r="CE9246" s="6"/>
      <c r="CF9246" s="6"/>
      <c r="CG9246" s="6"/>
      <c r="CH9246" s="6"/>
    </row>
    <row r="9247" ht="15.15" hidden="1" spans="1:86">
      <c r="A9247" s="4">
        <v>44183.7128356481</v>
      </c>
      <c r="B9247" s="5" t="s">
        <v>169</v>
      </c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 t="s">
        <v>967</v>
      </c>
      <c r="Y9247" s="7">
        <v>89219147487</v>
      </c>
      <c r="Z9247" s="6" t="s">
        <v>21665</v>
      </c>
      <c r="AA9247" s="6" t="s">
        <v>968</v>
      </c>
      <c r="AB9247" s="6" t="s">
        <v>4565</v>
      </c>
      <c r="AC9247" s="7">
        <v>202</v>
      </c>
      <c r="AD9247" s="8">
        <v>44136</v>
      </c>
      <c r="AE9247" s="6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  <c r="AU9247" s="6"/>
      <c r="AV9247" s="6"/>
      <c r="AW9247" s="6"/>
      <c r="AX9247" s="6"/>
      <c r="AY9247" s="6"/>
      <c r="AZ9247" s="6"/>
      <c r="BA9247" s="6"/>
      <c r="BB9247" s="6"/>
      <c r="BC9247" s="6"/>
      <c r="BD9247" s="6"/>
      <c r="BE9247" s="6"/>
      <c r="BF9247" s="6"/>
      <c r="BG9247" s="6"/>
      <c r="BH9247" s="6"/>
      <c r="BI9247" s="6"/>
      <c r="BJ9247" s="6"/>
      <c r="BK9247" s="6"/>
      <c r="BL9247" s="6"/>
      <c r="BM9247" s="6"/>
      <c r="BN9247" s="6"/>
      <c r="BO9247" s="6"/>
      <c r="BP9247" s="6"/>
      <c r="BQ9247" s="6"/>
      <c r="BR9247" s="6"/>
      <c r="BS9247" s="6"/>
      <c r="BT9247" s="6"/>
      <c r="BU9247" s="6"/>
      <c r="BV9247" s="6"/>
      <c r="BW9247" s="6"/>
      <c r="BX9247" s="6"/>
      <c r="BY9247" s="6"/>
      <c r="BZ9247" s="6"/>
      <c r="CA9247" s="6"/>
      <c r="CB9247" s="6"/>
      <c r="CC9247" s="6"/>
      <c r="CD9247" s="6"/>
      <c r="CE9247" s="6"/>
      <c r="CF9247" s="6"/>
      <c r="CG9247" s="6"/>
      <c r="CH9247" s="6"/>
    </row>
    <row r="9248" ht="15.15" hidden="1" spans="1:86">
      <c r="A9248" s="4">
        <v>44183.7159606482</v>
      </c>
      <c r="B9248" s="5" t="s">
        <v>169</v>
      </c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 t="s">
        <v>1942</v>
      </c>
      <c r="Y9248" s="7">
        <v>89213043686</v>
      </c>
      <c r="Z9248" s="6" t="s">
        <v>1943</v>
      </c>
      <c r="AA9248" s="6" t="s">
        <v>1944</v>
      </c>
      <c r="AB9248" s="6" t="s">
        <v>21666</v>
      </c>
      <c r="AC9248" s="7">
        <v>302</v>
      </c>
      <c r="AD9248" s="8">
        <v>44144</v>
      </c>
      <c r="AE9248" s="6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  <c r="AV9248" s="6"/>
      <c r="AW9248" s="6"/>
      <c r="AX9248" s="6"/>
      <c r="AY9248" s="6"/>
      <c r="AZ9248" s="6"/>
      <c r="BA9248" s="6"/>
      <c r="BB9248" s="6"/>
      <c r="BC9248" s="6"/>
      <c r="BD9248" s="6"/>
      <c r="BE9248" s="6"/>
      <c r="BF9248" s="6"/>
      <c r="BG9248" s="6"/>
      <c r="BH9248" s="6"/>
      <c r="BI9248" s="6"/>
      <c r="BJ9248" s="6"/>
      <c r="BK9248" s="6"/>
      <c r="BL9248" s="6"/>
      <c r="BM9248" s="6"/>
      <c r="BN9248" s="6"/>
      <c r="BO9248" s="6"/>
      <c r="BP9248" s="6"/>
      <c r="BQ9248" s="6"/>
      <c r="BR9248" s="6"/>
      <c r="BS9248" s="6"/>
      <c r="BT9248" s="6"/>
      <c r="BU9248" s="6"/>
      <c r="BV9248" s="6"/>
      <c r="BW9248" s="6"/>
      <c r="BX9248" s="6"/>
      <c r="BY9248" s="6"/>
      <c r="BZ9248" s="6"/>
      <c r="CA9248" s="6"/>
      <c r="CB9248" s="6"/>
      <c r="CC9248" s="6"/>
      <c r="CD9248" s="6"/>
      <c r="CE9248" s="6"/>
      <c r="CF9248" s="6"/>
      <c r="CG9248" s="6"/>
      <c r="CH9248" s="6"/>
    </row>
    <row r="9249" ht="15.15" hidden="1" spans="1:86">
      <c r="A9249" s="4">
        <v>44183.7174074074</v>
      </c>
      <c r="B9249" s="5" t="s">
        <v>169</v>
      </c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 t="s">
        <v>194</v>
      </c>
      <c r="Y9249" s="7">
        <v>89217795273</v>
      </c>
      <c r="Z9249" s="6" t="s">
        <v>21667</v>
      </c>
      <c r="AA9249" s="6" t="s">
        <v>10570</v>
      </c>
      <c r="AB9249" s="6" t="s">
        <v>21666</v>
      </c>
      <c r="AC9249" s="7">
        <v>302</v>
      </c>
      <c r="AD9249" s="8">
        <v>44144</v>
      </c>
      <c r="AE9249" s="6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  <c r="AU9249" s="6"/>
      <c r="AV9249" s="6"/>
      <c r="AW9249" s="6"/>
      <c r="AX9249" s="6"/>
      <c r="AY9249" s="6"/>
      <c r="AZ9249" s="6"/>
      <c r="BA9249" s="6"/>
      <c r="BB9249" s="6"/>
      <c r="BC9249" s="6"/>
      <c r="BD9249" s="6"/>
      <c r="BE9249" s="6"/>
      <c r="BF9249" s="6"/>
      <c r="BG9249" s="6"/>
      <c r="BH9249" s="6"/>
      <c r="BI9249" s="6"/>
      <c r="BJ9249" s="6"/>
      <c r="BK9249" s="6"/>
      <c r="BL9249" s="6"/>
      <c r="BM9249" s="6"/>
      <c r="BN9249" s="6"/>
      <c r="BO9249" s="6"/>
      <c r="BP9249" s="6"/>
      <c r="BQ9249" s="6"/>
      <c r="BR9249" s="6"/>
      <c r="BS9249" s="6"/>
      <c r="BT9249" s="6"/>
      <c r="BU9249" s="6"/>
      <c r="BV9249" s="6"/>
      <c r="BW9249" s="6"/>
      <c r="BX9249" s="6"/>
      <c r="BY9249" s="6"/>
      <c r="BZ9249" s="6"/>
      <c r="CA9249" s="6"/>
      <c r="CB9249" s="6"/>
      <c r="CC9249" s="6"/>
      <c r="CD9249" s="6"/>
      <c r="CE9249" s="6"/>
      <c r="CF9249" s="6"/>
      <c r="CG9249" s="6"/>
      <c r="CH9249" s="6"/>
    </row>
    <row r="9250" ht="15.15" hidden="1" spans="1:86">
      <c r="A9250" s="4">
        <v>44183.7198842593</v>
      </c>
      <c r="B9250" s="5" t="s">
        <v>169</v>
      </c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 t="s">
        <v>21668</v>
      </c>
      <c r="Y9250" s="7">
        <v>89119202406</v>
      </c>
      <c r="Z9250" s="6" t="s">
        <v>21669</v>
      </c>
      <c r="AA9250" s="6" t="s">
        <v>21670</v>
      </c>
      <c r="AB9250" s="6" t="s">
        <v>21666</v>
      </c>
      <c r="AC9250" s="7">
        <v>302</v>
      </c>
      <c r="AD9250" s="8">
        <v>44145</v>
      </c>
      <c r="AE9250" s="6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  <c r="AV9250" s="6"/>
      <c r="AW9250" s="6"/>
      <c r="AX9250" s="6"/>
      <c r="AY9250" s="6"/>
      <c r="AZ9250" s="6"/>
      <c r="BA9250" s="6"/>
      <c r="BB9250" s="6"/>
      <c r="BC9250" s="6"/>
      <c r="BD9250" s="6"/>
      <c r="BE9250" s="6"/>
      <c r="BF9250" s="6"/>
      <c r="BG9250" s="6"/>
      <c r="BH9250" s="6"/>
      <c r="BI9250" s="6"/>
      <c r="BJ9250" s="6"/>
      <c r="BK9250" s="6"/>
      <c r="BL9250" s="6"/>
      <c r="BM9250" s="6"/>
      <c r="BN9250" s="6"/>
      <c r="BO9250" s="6"/>
      <c r="BP9250" s="6"/>
      <c r="BQ9250" s="6"/>
      <c r="BR9250" s="6"/>
      <c r="BS9250" s="6"/>
      <c r="BT9250" s="6"/>
      <c r="BU9250" s="6"/>
      <c r="BV9250" s="6"/>
      <c r="BW9250" s="6"/>
      <c r="BX9250" s="6"/>
      <c r="BY9250" s="6"/>
      <c r="BZ9250" s="6"/>
      <c r="CA9250" s="6"/>
      <c r="CB9250" s="6"/>
      <c r="CC9250" s="6"/>
      <c r="CD9250" s="6"/>
      <c r="CE9250" s="6"/>
      <c r="CF9250" s="6"/>
      <c r="CG9250" s="6"/>
      <c r="CH9250" s="6"/>
    </row>
    <row r="9251" ht="15.15" hidden="1" spans="1:86">
      <c r="A9251" s="4">
        <v>44183.7225115741</v>
      </c>
      <c r="B9251" s="5" t="s">
        <v>169</v>
      </c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 t="s">
        <v>21668</v>
      </c>
      <c r="Y9251" s="7">
        <v>89119202406</v>
      </c>
      <c r="Z9251" s="6" t="s">
        <v>21669</v>
      </c>
      <c r="AA9251" s="6" t="s">
        <v>21671</v>
      </c>
      <c r="AB9251" s="6" t="s">
        <v>21672</v>
      </c>
      <c r="AC9251" s="7">
        <v>302</v>
      </c>
      <c r="AD9251" s="8">
        <v>44145</v>
      </c>
      <c r="AE9251" s="6"/>
      <c r="AF9251" s="6"/>
      <c r="AG9251" s="6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  <c r="AU9251" s="6"/>
      <c r="AV9251" s="6"/>
      <c r="AW9251" s="6"/>
      <c r="AX9251" s="6"/>
      <c r="AY9251" s="6"/>
      <c r="AZ9251" s="6"/>
      <c r="BA9251" s="6"/>
      <c r="BB9251" s="6"/>
      <c r="BC9251" s="6"/>
      <c r="BD9251" s="6"/>
      <c r="BE9251" s="6"/>
      <c r="BF9251" s="6"/>
      <c r="BG9251" s="6"/>
      <c r="BH9251" s="6"/>
      <c r="BI9251" s="6"/>
      <c r="BJ9251" s="6"/>
      <c r="BK9251" s="6"/>
      <c r="BL9251" s="6"/>
      <c r="BM9251" s="6"/>
      <c r="BN9251" s="6"/>
      <c r="BO9251" s="6"/>
      <c r="BP9251" s="6"/>
      <c r="BQ9251" s="6"/>
      <c r="BR9251" s="6"/>
      <c r="BS9251" s="6"/>
      <c r="BT9251" s="6"/>
      <c r="BU9251" s="6"/>
      <c r="BV9251" s="6"/>
      <c r="BW9251" s="6"/>
      <c r="BX9251" s="6"/>
      <c r="BY9251" s="6"/>
      <c r="BZ9251" s="6"/>
      <c r="CA9251" s="6"/>
      <c r="CB9251" s="6"/>
      <c r="CC9251" s="6"/>
      <c r="CD9251" s="6"/>
      <c r="CE9251" s="6"/>
      <c r="CF9251" s="6"/>
      <c r="CG9251" s="6"/>
      <c r="CH9251" s="6"/>
    </row>
    <row r="9252" ht="15.15" hidden="1" spans="1:86">
      <c r="A9252" s="4">
        <v>44183.7288310185</v>
      </c>
      <c r="B9252" s="5" t="s">
        <v>169</v>
      </c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 t="s">
        <v>1539</v>
      </c>
      <c r="Y9252" s="7">
        <v>89117173356</v>
      </c>
      <c r="Z9252" s="6" t="s">
        <v>1541</v>
      </c>
      <c r="AA9252" s="6" t="s">
        <v>21673</v>
      </c>
      <c r="AB9252" s="6" t="s">
        <v>874</v>
      </c>
      <c r="AC9252" s="7">
        <v>301</v>
      </c>
      <c r="AD9252" s="8">
        <v>44183</v>
      </c>
      <c r="AE9252" s="6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  <c r="AV9252" s="6"/>
      <c r="AW9252" s="6"/>
      <c r="AX9252" s="6"/>
      <c r="AY9252" s="6"/>
      <c r="AZ9252" s="6"/>
      <c r="BA9252" s="6"/>
      <c r="BB9252" s="6"/>
      <c r="BC9252" s="6"/>
      <c r="BD9252" s="6"/>
      <c r="BE9252" s="6"/>
      <c r="BF9252" s="6"/>
      <c r="BG9252" s="6"/>
      <c r="BH9252" s="6"/>
      <c r="BI9252" s="6"/>
      <c r="BJ9252" s="6"/>
      <c r="BK9252" s="6"/>
      <c r="BL9252" s="6"/>
      <c r="BM9252" s="6"/>
      <c r="BN9252" s="6"/>
      <c r="BO9252" s="6"/>
      <c r="BP9252" s="6"/>
      <c r="BQ9252" s="6"/>
      <c r="BR9252" s="6"/>
      <c r="BS9252" s="6"/>
      <c r="BT9252" s="6"/>
      <c r="BU9252" s="6"/>
      <c r="BV9252" s="6"/>
      <c r="BW9252" s="6"/>
      <c r="BX9252" s="6"/>
      <c r="BY9252" s="6"/>
      <c r="BZ9252" s="6"/>
      <c r="CA9252" s="6"/>
      <c r="CB9252" s="6"/>
      <c r="CC9252" s="6"/>
      <c r="CD9252" s="6"/>
      <c r="CE9252" s="6"/>
      <c r="CF9252" s="6"/>
      <c r="CG9252" s="6"/>
      <c r="CH9252" s="6"/>
    </row>
    <row r="9253" ht="15.15" hidden="1" spans="1:86">
      <c r="A9253" s="4">
        <v>44183.7383217593</v>
      </c>
      <c r="B9253" s="5" t="s">
        <v>169</v>
      </c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 t="s">
        <v>1797</v>
      </c>
      <c r="Y9253" s="6">
        <v>79643771030</v>
      </c>
      <c r="Z9253" s="6" t="s">
        <v>1798</v>
      </c>
      <c r="AA9253" s="6" t="s">
        <v>1799</v>
      </c>
      <c r="AB9253" s="6" t="s">
        <v>874</v>
      </c>
      <c r="AC9253" s="7">
        <v>103</v>
      </c>
      <c r="AD9253" s="8">
        <v>44183</v>
      </c>
      <c r="AE9253" s="6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  <c r="AU9253" s="6"/>
      <c r="AV9253" s="6"/>
      <c r="AW9253" s="6"/>
      <c r="AX9253" s="6"/>
      <c r="AY9253" s="6"/>
      <c r="AZ9253" s="6"/>
      <c r="BA9253" s="6"/>
      <c r="BB9253" s="6"/>
      <c r="BC9253" s="6"/>
      <c r="BD9253" s="6"/>
      <c r="BE9253" s="6"/>
      <c r="BF9253" s="6"/>
      <c r="BG9253" s="6"/>
      <c r="BH9253" s="6"/>
      <c r="BI9253" s="6"/>
      <c r="BJ9253" s="6"/>
      <c r="BK9253" s="6"/>
      <c r="BL9253" s="6"/>
      <c r="BM9253" s="6"/>
      <c r="BN9253" s="6"/>
      <c r="BO9253" s="6"/>
      <c r="BP9253" s="6"/>
      <c r="BQ9253" s="6"/>
      <c r="BR9253" s="6"/>
      <c r="BS9253" s="6"/>
      <c r="BT9253" s="6"/>
      <c r="BU9253" s="6"/>
      <c r="BV9253" s="6"/>
      <c r="BW9253" s="6"/>
      <c r="BX9253" s="6"/>
      <c r="BY9253" s="6"/>
      <c r="BZ9253" s="6"/>
      <c r="CA9253" s="6"/>
      <c r="CB9253" s="6"/>
      <c r="CC9253" s="6"/>
      <c r="CD9253" s="6"/>
      <c r="CE9253" s="6"/>
      <c r="CF9253" s="6"/>
      <c r="CG9253" s="6"/>
      <c r="CH9253" s="6"/>
    </row>
    <row r="9254" ht="15.15" hidden="1" spans="1:86">
      <c r="A9254" s="4">
        <v>44183.7671296296</v>
      </c>
      <c r="B9254" s="5" t="s">
        <v>169</v>
      </c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 t="s">
        <v>1428</v>
      </c>
      <c r="Y9254" s="7">
        <v>9117346590</v>
      </c>
      <c r="Z9254" s="6" t="s">
        <v>1429</v>
      </c>
      <c r="AA9254" s="6" t="s">
        <v>1444</v>
      </c>
      <c r="AB9254" s="6" t="s">
        <v>874</v>
      </c>
      <c r="AC9254" s="7">
        <v>201</v>
      </c>
      <c r="AD9254" s="8">
        <v>44136</v>
      </c>
      <c r="AE9254" s="6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  <c r="AV9254" s="6"/>
      <c r="AW9254" s="6"/>
      <c r="AX9254" s="6"/>
      <c r="AY9254" s="6"/>
      <c r="AZ9254" s="6"/>
      <c r="BA9254" s="6"/>
      <c r="BB9254" s="6"/>
      <c r="BC9254" s="6"/>
      <c r="BD9254" s="6"/>
      <c r="BE9254" s="6"/>
      <c r="BF9254" s="6"/>
      <c r="BG9254" s="6"/>
      <c r="BH9254" s="6"/>
      <c r="BI9254" s="6"/>
      <c r="BJ9254" s="6"/>
      <c r="BK9254" s="6"/>
      <c r="BL9254" s="6"/>
      <c r="BM9254" s="6"/>
      <c r="BN9254" s="6"/>
      <c r="BO9254" s="6"/>
      <c r="BP9254" s="6"/>
      <c r="BQ9254" s="6"/>
      <c r="BR9254" s="6"/>
      <c r="BS9254" s="6"/>
      <c r="BT9254" s="6"/>
      <c r="BU9254" s="6"/>
      <c r="BV9254" s="6"/>
      <c r="BW9254" s="6"/>
      <c r="BX9254" s="6"/>
      <c r="BY9254" s="6"/>
      <c r="BZ9254" s="6"/>
      <c r="CA9254" s="6"/>
      <c r="CB9254" s="6"/>
      <c r="CC9254" s="6"/>
      <c r="CD9254" s="6"/>
      <c r="CE9254" s="6"/>
      <c r="CF9254" s="6"/>
      <c r="CG9254" s="6"/>
      <c r="CH9254" s="6"/>
    </row>
    <row r="9255" ht="15.15" hidden="1" spans="1:86">
      <c r="A9255" s="4">
        <v>44183.7801388889</v>
      </c>
      <c r="B9255" s="5" t="s">
        <v>169</v>
      </c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 t="s">
        <v>7531</v>
      </c>
      <c r="Y9255" s="7">
        <v>89219797233</v>
      </c>
      <c r="Z9255" s="6" t="s">
        <v>7532</v>
      </c>
      <c r="AA9255" s="6" t="s">
        <v>21674</v>
      </c>
      <c r="AB9255" s="6" t="s">
        <v>21675</v>
      </c>
      <c r="AC9255" s="7">
        <v>103</v>
      </c>
      <c r="AD9255" s="7" t="s">
        <v>6642</v>
      </c>
      <c r="AE9255" s="6"/>
      <c r="AF9255" s="6"/>
      <c r="AG9255" s="6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  <c r="AU9255" s="6"/>
      <c r="AV9255" s="6"/>
      <c r="AW9255" s="6"/>
      <c r="AX9255" s="6"/>
      <c r="AY9255" s="6"/>
      <c r="AZ9255" s="6"/>
      <c r="BA9255" s="6"/>
      <c r="BB9255" s="6"/>
      <c r="BC9255" s="6"/>
      <c r="BD9255" s="6"/>
      <c r="BE9255" s="6"/>
      <c r="BF9255" s="6"/>
      <c r="BG9255" s="6"/>
      <c r="BH9255" s="6"/>
      <c r="BI9255" s="6"/>
      <c r="BJ9255" s="6"/>
      <c r="BK9255" s="6"/>
      <c r="BL9255" s="6"/>
      <c r="BM9255" s="6"/>
      <c r="BN9255" s="6"/>
      <c r="BO9255" s="6"/>
      <c r="BP9255" s="6"/>
      <c r="BQ9255" s="6"/>
      <c r="BR9255" s="6"/>
      <c r="BS9255" s="6"/>
      <c r="BT9255" s="6"/>
      <c r="BU9255" s="6"/>
      <c r="BV9255" s="6"/>
      <c r="BW9255" s="6"/>
      <c r="BX9255" s="6"/>
      <c r="BY9255" s="6"/>
      <c r="BZ9255" s="6"/>
      <c r="CA9255" s="6"/>
      <c r="CB9255" s="6"/>
      <c r="CC9255" s="6"/>
      <c r="CD9255" s="6"/>
      <c r="CE9255" s="6"/>
      <c r="CF9255" s="6"/>
      <c r="CG9255" s="6"/>
      <c r="CH9255" s="6"/>
    </row>
    <row r="9256" ht="15.15" hidden="1" spans="1:86">
      <c r="A9256" s="4">
        <v>44183.7825347222</v>
      </c>
      <c r="B9256" s="5" t="s">
        <v>169</v>
      </c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 t="s">
        <v>21453</v>
      </c>
      <c r="Y9256" s="6">
        <v>79052354166</v>
      </c>
      <c r="Z9256" s="6" t="s">
        <v>21454</v>
      </c>
      <c r="AA9256" s="6" t="s">
        <v>21676</v>
      </c>
      <c r="AB9256" s="6" t="s">
        <v>21677</v>
      </c>
      <c r="AC9256" s="7">
        <v>103</v>
      </c>
      <c r="AD9256" s="8">
        <v>44136</v>
      </c>
      <c r="AE9256" s="6"/>
      <c r="AF9256" s="6"/>
      <c r="AG9256" s="6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  <c r="AV9256" s="6"/>
      <c r="AW9256" s="6"/>
      <c r="AX9256" s="6"/>
      <c r="AY9256" s="6"/>
      <c r="AZ9256" s="6"/>
      <c r="BA9256" s="6"/>
      <c r="BB9256" s="6"/>
      <c r="BC9256" s="6"/>
      <c r="BD9256" s="6"/>
      <c r="BE9256" s="6"/>
      <c r="BF9256" s="6"/>
      <c r="BG9256" s="6"/>
      <c r="BH9256" s="6"/>
      <c r="BI9256" s="6"/>
      <c r="BJ9256" s="6"/>
      <c r="BK9256" s="6"/>
      <c r="BL9256" s="6"/>
      <c r="BM9256" s="6"/>
      <c r="BN9256" s="6"/>
      <c r="BO9256" s="6"/>
      <c r="BP9256" s="6"/>
      <c r="BQ9256" s="6"/>
      <c r="BR9256" s="6"/>
      <c r="BS9256" s="6"/>
      <c r="BT9256" s="6"/>
      <c r="BU9256" s="6"/>
      <c r="BV9256" s="6"/>
      <c r="BW9256" s="6"/>
      <c r="BX9256" s="6"/>
      <c r="BY9256" s="6"/>
      <c r="BZ9256" s="6"/>
      <c r="CA9256" s="6"/>
      <c r="CB9256" s="6"/>
      <c r="CC9256" s="6"/>
      <c r="CD9256" s="6"/>
      <c r="CE9256" s="6"/>
      <c r="CF9256" s="6"/>
      <c r="CG9256" s="6"/>
      <c r="CH9256" s="6"/>
    </row>
    <row r="9257" ht="15.15" spans="1:86">
      <c r="A9257" s="4">
        <v>44183.8133564815</v>
      </c>
      <c r="B9257" s="5" t="s">
        <v>11</v>
      </c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  <c r="AU9257" s="6"/>
      <c r="AV9257" s="6"/>
      <c r="AW9257" s="6"/>
      <c r="AX9257" s="6"/>
      <c r="AY9257" s="6"/>
      <c r="AZ9257" s="6"/>
      <c r="BA9257" s="6"/>
      <c r="BB9257" s="6"/>
      <c r="BC9257" s="6"/>
      <c r="BD9257" s="6"/>
      <c r="BE9257" s="6"/>
      <c r="BF9257" s="6"/>
      <c r="BG9257" s="6"/>
      <c r="BH9257" s="6"/>
      <c r="BI9257" s="6"/>
      <c r="BJ9257" s="6"/>
      <c r="BK9257" s="6"/>
      <c r="BL9257" s="6"/>
      <c r="BM9257" s="6"/>
      <c r="BN9257" s="6"/>
      <c r="BO9257" s="6" t="s">
        <v>5130</v>
      </c>
      <c r="BP9257" s="7">
        <v>89217937715</v>
      </c>
      <c r="BQ9257" s="6" t="s">
        <v>5131</v>
      </c>
      <c r="BR9257" s="6" t="s">
        <v>13084</v>
      </c>
      <c r="BS9257" s="6" t="s">
        <v>2627</v>
      </c>
      <c r="BT9257" s="7">
        <v>226</v>
      </c>
      <c r="BU9257" s="8">
        <v>44183</v>
      </c>
      <c r="BV9257" s="6"/>
      <c r="BW9257" s="6"/>
      <c r="BX9257" s="6"/>
      <c r="BY9257" s="6"/>
      <c r="BZ9257" s="6"/>
      <c r="CA9257" s="6"/>
      <c r="CB9257" s="6"/>
      <c r="CC9257" s="6"/>
      <c r="CD9257" s="6"/>
      <c r="CE9257" s="6"/>
      <c r="CF9257" s="6"/>
      <c r="CG9257" s="6"/>
      <c r="CH9257" s="6"/>
    </row>
    <row r="9258" ht="15.15" hidden="1" spans="1:86">
      <c r="A9258" s="4">
        <v>44183.8404282407</v>
      </c>
      <c r="B9258" s="5" t="s">
        <v>65</v>
      </c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 t="s">
        <v>21678</v>
      </c>
      <c r="R9258" s="6" t="s">
        <v>21679</v>
      </c>
      <c r="S9258" s="6" t="s">
        <v>21680</v>
      </c>
      <c r="T9258" s="6" t="s">
        <v>1479</v>
      </c>
      <c r="U9258" s="6" t="s">
        <v>21681</v>
      </c>
      <c r="V9258" s="7">
        <v>302</v>
      </c>
      <c r="W9258" s="8">
        <v>44146</v>
      </c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  <c r="AV9258" s="6"/>
      <c r="AW9258" s="6"/>
      <c r="AX9258" s="6"/>
      <c r="AY9258" s="6"/>
      <c r="AZ9258" s="6"/>
      <c r="BA9258" s="6"/>
      <c r="BB9258" s="6"/>
      <c r="BC9258" s="6"/>
      <c r="BD9258" s="6"/>
      <c r="BE9258" s="6"/>
      <c r="BF9258" s="6"/>
      <c r="BG9258" s="6"/>
      <c r="BH9258" s="6"/>
      <c r="BI9258" s="6"/>
      <c r="BJ9258" s="6"/>
      <c r="BK9258" s="6"/>
      <c r="BL9258" s="6"/>
      <c r="BM9258" s="6"/>
      <c r="BN9258" s="6"/>
      <c r="BO9258" s="6"/>
      <c r="BP9258" s="6"/>
      <c r="BQ9258" s="6"/>
      <c r="BR9258" s="6"/>
      <c r="BS9258" s="6"/>
      <c r="BT9258" s="6"/>
      <c r="BU9258" s="6"/>
      <c r="BV9258" s="6"/>
      <c r="BW9258" s="6"/>
      <c r="BX9258" s="6"/>
      <c r="BY9258" s="6"/>
      <c r="BZ9258" s="6"/>
      <c r="CA9258" s="6"/>
      <c r="CB9258" s="6"/>
      <c r="CC9258" s="6"/>
      <c r="CD9258" s="6"/>
      <c r="CE9258" s="6"/>
      <c r="CF9258" s="6"/>
      <c r="CG9258" s="6"/>
      <c r="CH9258" s="6"/>
    </row>
    <row r="9259" ht="15.15" spans="1:86">
      <c r="A9259" s="4">
        <v>44183.8428125</v>
      </c>
      <c r="B9259" s="5" t="s">
        <v>11</v>
      </c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  <c r="AU9259" s="6"/>
      <c r="AV9259" s="6"/>
      <c r="AW9259" s="6"/>
      <c r="AX9259" s="6"/>
      <c r="AY9259" s="6"/>
      <c r="AZ9259" s="6"/>
      <c r="BA9259" s="6"/>
      <c r="BB9259" s="6"/>
      <c r="BC9259" s="6"/>
      <c r="BD9259" s="6"/>
      <c r="BE9259" s="6"/>
      <c r="BF9259" s="6"/>
      <c r="BG9259" s="6"/>
      <c r="BH9259" s="6"/>
      <c r="BI9259" s="6"/>
      <c r="BJ9259" s="6"/>
      <c r="BK9259" s="6"/>
      <c r="BL9259" s="6"/>
      <c r="BM9259" s="6"/>
      <c r="BN9259" s="6"/>
      <c r="BO9259" s="6" t="s">
        <v>2226</v>
      </c>
      <c r="BP9259" s="10">
        <v>79052316241</v>
      </c>
      <c r="BQ9259" s="6" t="s">
        <v>2227</v>
      </c>
      <c r="BR9259" s="6" t="s">
        <v>2239</v>
      </c>
      <c r="BS9259" s="6" t="s">
        <v>13043</v>
      </c>
      <c r="BT9259" s="6" t="s">
        <v>21682</v>
      </c>
      <c r="BU9259" s="8">
        <v>44183</v>
      </c>
      <c r="BV9259" s="6"/>
      <c r="BW9259" s="6"/>
      <c r="BX9259" s="6"/>
      <c r="BY9259" s="6"/>
      <c r="BZ9259" s="6"/>
      <c r="CA9259" s="6"/>
      <c r="CB9259" s="6"/>
      <c r="CC9259" s="6"/>
      <c r="CD9259" s="6"/>
      <c r="CE9259" s="6"/>
      <c r="CF9259" s="6"/>
      <c r="CG9259" s="6"/>
      <c r="CH9259" s="6"/>
    </row>
    <row r="9260" ht="15.15" hidden="1" spans="1:86">
      <c r="A9260" s="4">
        <v>44183.8542476852</v>
      </c>
      <c r="B9260" s="5" t="s">
        <v>169</v>
      </c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 t="s">
        <v>1321</v>
      </c>
      <c r="Y9260" s="7">
        <v>89112895303</v>
      </c>
      <c r="Z9260" s="6" t="s">
        <v>1322</v>
      </c>
      <c r="AA9260" s="6" t="s">
        <v>1323</v>
      </c>
      <c r="AB9260" s="6" t="s">
        <v>21683</v>
      </c>
      <c r="AC9260" s="7">
        <v>301</v>
      </c>
      <c r="AD9260" s="8">
        <v>44183</v>
      </c>
      <c r="AE9260" s="6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  <c r="AV9260" s="6"/>
      <c r="AW9260" s="6"/>
      <c r="AX9260" s="6"/>
      <c r="AY9260" s="6"/>
      <c r="AZ9260" s="6"/>
      <c r="BA9260" s="6"/>
      <c r="BB9260" s="6"/>
      <c r="BC9260" s="6"/>
      <c r="BD9260" s="6"/>
      <c r="BE9260" s="6"/>
      <c r="BF9260" s="6"/>
      <c r="BG9260" s="6"/>
      <c r="BH9260" s="6"/>
      <c r="BI9260" s="6"/>
      <c r="BJ9260" s="6"/>
      <c r="BK9260" s="6"/>
      <c r="BL9260" s="6"/>
      <c r="BM9260" s="6"/>
      <c r="BN9260" s="6"/>
      <c r="BO9260" s="6"/>
      <c r="BP9260" s="6"/>
      <c r="BQ9260" s="6"/>
      <c r="BR9260" s="6"/>
      <c r="BS9260" s="6"/>
      <c r="BT9260" s="6"/>
      <c r="BU9260" s="6"/>
      <c r="BV9260" s="6"/>
      <c r="BW9260" s="6"/>
      <c r="BX9260" s="6"/>
      <c r="BY9260" s="6"/>
      <c r="BZ9260" s="6"/>
      <c r="CA9260" s="6"/>
      <c r="CB9260" s="6"/>
      <c r="CC9260" s="6"/>
      <c r="CD9260" s="6"/>
      <c r="CE9260" s="6"/>
      <c r="CF9260" s="6"/>
      <c r="CG9260" s="6"/>
      <c r="CH9260" s="6"/>
    </row>
    <row r="9261" ht="15.15" hidden="1" spans="1:86">
      <c r="A9261" s="4">
        <v>44183.8609375</v>
      </c>
      <c r="B9261" s="5" t="s">
        <v>169</v>
      </c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 t="s">
        <v>21684</v>
      </c>
      <c r="Y9261" s="7">
        <v>89516700343</v>
      </c>
      <c r="Z9261" s="6" t="s">
        <v>21685</v>
      </c>
      <c r="AA9261" s="6" t="s">
        <v>21686</v>
      </c>
      <c r="AB9261" s="6" t="s">
        <v>874</v>
      </c>
      <c r="AC9261" s="7">
        <v>302</v>
      </c>
      <c r="AD9261" s="8">
        <v>44140</v>
      </c>
      <c r="AE9261" s="6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  <c r="AU9261" s="6"/>
      <c r="AV9261" s="6"/>
      <c r="AW9261" s="6"/>
      <c r="AX9261" s="6"/>
      <c r="AY9261" s="6"/>
      <c r="AZ9261" s="6"/>
      <c r="BA9261" s="6"/>
      <c r="BB9261" s="6"/>
      <c r="BC9261" s="6"/>
      <c r="BD9261" s="6"/>
      <c r="BE9261" s="6"/>
      <c r="BF9261" s="6"/>
      <c r="BG9261" s="6"/>
      <c r="BH9261" s="6"/>
      <c r="BI9261" s="6"/>
      <c r="BJ9261" s="6"/>
      <c r="BK9261" s="6"/>
      <c r="BL9261" s="6"/>
      <c r="BM9261" s="6"/>
      <c r="BN9261" s="6"/>
      <c r="BO9261" s="6"/>
      <c r="BP9261" s="6"/>
      <c r="BQ9261" s="6"/>
      <c r="BR9261" s="6"/>
      <c r="BS9261" s="6"/>
      <c r="BT9261" s="6"/>
      <c r="BU9261" s="6"/>
      <c r="BV9261" s="6"/>
      <c r="BW9261" s="6"/>
      <c r="BX9261" s="6"/>
      <c r="BY9261" s="6"/>
      <c r="BZ9261" s="6"/>
      <c r="CA9261" s="6"/>
      <c r="CB9261" s="6"/>
      <c r="CC9261" s="6"/>
      <c r="CD9261" s="6"/>
      <c r="CE9261" s="6"/>
      <c r="CF9261" s="6"/>
      <c r="CG9261" s="6"/>
      <c r="CH9261" s="6"/>
    </row>
    <row r="9262" ht="15.15" hidden="1" spans="1:86">
      <c r="A9262" s="4">
        <v>44183.8919675926</v>
      </c>
      <c r="B9262" s="5" t="s">
        <v>169</v>
      </c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 t="s">
        <v>4016</v>
      </c>
      <c r="Y9262" s="6">
        <v>79111853452</v>
      </c>
      <c r="Z9262" s="6" t="s">
        <v>4017</v>
      </c>
      <c r="AA9262" s="6" t="s">
        <v>4018</v>
      </c>
      <c r="AB9262" s="6" t="s">
        <v>874</v>
      </c>
      <c r="AC9262" s="7">
        <v>202</v>
      </c>
      <c r="AD9262" s="8">
        <v>44183</v>
      </c>
      <c r="AE9262" s="6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  <c r="AV9262" s="6"/>
      <c r="AW9262" s="6"/>
      <c r="AX9262" s="6"/>
      <c r="AY9262" s="6"/>
      <c r="AZ9262" s="6"/>
      <c r="BA9262" s="6"/>
      <c r="BB9262" s="6"/>
      <c r="BC9262" s="6"/>
      <c r="BD9262" s="6"/>
      <c r="BE9262" s="6"/>
      <c r="BF9262" s="6"/>
      <c r="BG9262" s="6"/>
      <c r="BH9262" s="6"/>
      <c r="BI9262" s="6"/>
      <c r="BJ9262" s="6"/>
      <c r="BK9262" s="6"/>
      <c r="BL9262" s="6"/>
      <c r="BM9262" s="6"/>
      <c r="BN9262" s="6"/>
      <c r="BO9262" s="6"/>
      <c r="BP9262" s="6"/>
      <c r="BQ9262" s="6"/>
      <c r="BR9262" s="6"/>
      <c r="BS9262" s="6"/>
      <c r="BT9262" s="6"/>
      <c r="BU9262" s="6"/>
      <c r="BV9262" s="6"/>
      <c r="BW9262" s="6"/>
      <c r="BX9262" s="6"/>
      <c r="BY9262" s="6"/>
      <c r="BZ9262" s="6"/>
      <c r="CA9262" s="6"/>
      <c r="CB9262" s="6"/>
      <c r="CC9262" s="6"/>
      <c r="CD9262" s="6"/>
      <c r="CE9262" s="6"/>
      <c r="CF9262" s="6"/>
      <c r="CG9262" s="6"/>
      <c r="CH9262" s="6"/>
    </row>
    <row r="9263" ht="15.15" spans="1:86">
      <c r="A9263" s="4">
        <v>44183.9438078704</v>
      </c>
      <c r="B9263" s="5" t="s">
        <v>11</v>
      </c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  <c r="AU9263" s="6"/>
      <c r="AV9263" s="6"/>
      <c r="AW9263" s="6"/>
      <c r="AX9263" s="6"/>
      <c r="AY9263" s="6"/>
      <c r="AZ9263" s="6"/>
      <c r="BA9263" s="6"/>
      <c r="BB9263" s="6"/>
      <c r="BC9263" s="6"/>
      <c r="BD9263" s="6"/>
      <c r="BE9263" s="6"/>
      <c r="BF9263" s="6"/>
      <c r="BG9263" s="6"/>
      <c r="BH9263" s="6"/>
      <c r="BI9263" s="6"/>
      <c r="BJ9263" s="6"/>
      <c r="BK9263" s="6"/>
      <c r="BL9263" s="6"/>
      <c r="BM9263" s="6"/>
      <c r="BN9263" s="6"/>
      <c r="BO9263" s="6" t="s">
        <v>1536</v>
      </c>
      <c r="BP9263" s="6">
        <v>79119016034</v>
      </c>
      <c r="BQ9263" s="6" t="s">
        <v>1537</v>
      </c>
      <c r="BR9263" s="6" t="s">
        <v>21687</v>
      </c>
      <c r="BS9263" s="6" t="s">
        <v>2215</v>
      </c>
      <c r="BT9263" s="7">
        <v>150</v>
      </c>
      <c r="BU9263" s="8">
        <v>44166</v>
      </c>
      <c r="BV9263" s="6"/>
      <c r="BW9263" s="6"/>
      <c r="BX9263" s="6"/>
      <c r="BY9263" s="6"/>
      <c r="BZ9263" s="6"/>
      <c r="CA9263" s="6"/>
      <c r="CB9263" s="6"/>
      <c r="CC9263" s="6"/>
      <c r="CD9263" s="6"/>
      <c r="CE9263" s="6"/>
      <c r="CF9263" s="6"/>
      <c r="CG9263" s="6"/>
      <c r="CH9263" s="6"/>
    </row>
    <row r="9264" ht="15.15" spans="1:86">
      <c r="A9264" s="4">
        <v>44184.0079513889</v>
      </c>
      <c r="B9264" s="5" t="s">
        <v>11</v>
      </c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  <c r="AV9264" s="6"/>
      <c r="AW9264" s="6"/>
      <c r="AX9264" s="6"/>
      <c r="AY9264" s="6"/>
      <c r="AZ9264" s="6"/>
      <c r="BA9264" s="6"/>
      <c r="BB9264" s="6"/>
      <c r="BC9264" s="6"/>
      <c r="BD9264" s="6"/>
      <c r="BE9264" s="6"/>
      <c r="BF9264" s="6"/>
      <c r="BG9264" s="6"/>
      <c r="BH9264" s="6"/>
      <c r="BI9264" s="6"/>
      <c r="BJ9264" s="6"/>
      <c r="BK9264" s="6"/>
      <c r="BL9264" s="6"/>
      <c r="BM9264" s="6"/>
      <c r="BN9264" s="6"/>
      <c r="BO9264" s="6" t="s">
        <v>3408</v>
      </c>
      <c r="BP9264" s="6">
        <v>79818471606</v>
      </c>
      <c r="BQ9264" s="6"/>
      <c r="BR9264" s="6" t="s">
        <v>21688</v>
      </c>
      <c r="BS9264" s="6" t="s">
        <v>2215</v>
      </c>
      <c r="BT9264" s="7">
        <v>172</v>
      </c>
      <c r="BU9264" s="8">
        <v>44184</v>
      </c>
      <c r="BV9264" s="6"/>
      <c r="BW9264" s="6"/>
      <c r="BX9264" s="6"/>
      <c r="BY9264" s="6"/>
      <c r="BZ9264" s="6"/>
      <c r="CA9264" s="6"/>
      <c r="CB9264" s="6"/>
      <c r="CC9264" s="6"/>
      <c r="CD9264" s="6"/>
      <c r="CE9264" s="6"/>
      <c r="CF9264" s="6"/>
      <c r="CG9264" s="6"/>
      <c r="CH9264" s="6"/>
    </row>
    <row r="9265" ht="15.15" spans="1:86">
      <c r="A9265" s="4">
        <v>44184.0210763889</v>
      </c>
      <c r="B9265" s="5" t="s">
        <v>11</v>
      </c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  <c r="AU9265" s="6"/>
      <c r="AV9265" s="6"/>
      <c r="AW9265" s="6"/>
      <c r="AX9265" s="6"/>
      <c r="AY9265" s="6"/>
      <c r="AZ9265" s="6"/>
      <c r="BA9265" s="6"/>
      <c r="BB9265" s="6"/>
      <c r="BC9265" s="6"/>
      <c r="BD9265" s="6"/>
      <c r="BE9265" s="6"/>
      <c r="BF9265" s="6"/>
      <c r="BG9265" s="6"/>
      <c r="BH9265" s="6"/>
      <c r="BI9265" s="6"/>
      <c r="BJ9265" s="6"/>
      <c r="BK9265" s="6"/>
      <c r="BL9265" s="6"/>
      <c r="BM9265" s="6"/>
      <c r="BN9265" s="6"/>
      <c r="BO9265" s="6" t="s">
        <v>20334</v>
      </c>
      <c r="BP9265" s="7">
        <v>89095866302</v>
      </c>
      <c r="BQ9265" s="6" t="s">
        <v>21689</v>
      </c>
      <c r="BR9265" s="6" t="s">
        <v>21690</v>
      </c>
      <c r="BS9265" s="6" t="s">
        <v>21691</v>
      </c>
      <c r="BT9265" s="6" t="s">
        <v>21692</v>
      </c>
      <c r="BU9265" s="8">
        <v>44075</v>
      </c>
      <c r="BV9265" s="6"/>
      <c r="BW9265" s="6"/>
      <c r="BX9265" s="6"/>
      <c r="BY9265" s="6"/>
      <c r="BZ9265" s="6"/>
      <c r="CA9265" s="6"/>
      <c r="CB9265" s="6"/>
      <c r="CC9265" s="6"/>
      <c r="CD9265" s="6"/>
      <c r="CE9265" s="6"/>
      <c r="CF9265" s="6"/>
      <c r="CG9265" s="6"/>
      <c r="CH9265" s="6"/>
    </row>
    <row r="9266" ht="15.15" hidden="1" spans="1:86">
      <c r="A9266" s="4">
        <v>44184.457650463</v>
      </c>
      <c r="B9266" s="5" t="s">
        <v>169</v>
      </c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 t="s">
        <v>1501</v>
      </c>
      <c r="Y9266" s="7">
        <v>89219100194</v>
      </c>
      <c r="Z9266" s="6" t="s">
        <v>1502</v>
      </c>
      <c r="AA9266" s="6" t="s">
        <v>1503</v>
      </c>
      <c r="AB9266" s="6" t="s">
        <v>21693</v>
      </c>
      <c r="AC9266" s="7">
        <v>301</v>
      </c>
      <c r="AD9266" s="8">
        <v>44177</v>
      </c>
      <c r="AE9266" s="6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  <c r="AV9266" s="6"/>
      <c r="AW9266" s="6"/>
      <c r="AX9266" s="6"/>
      <c r="AY9266" s="6"/>
      <c r="AZ9266" s="6"/>
      <c r="BA9266" s="6"/>
      <c r="BB9266" s="6"/>
      <c r="BC9266" s="6"/>
      <c r="BD9266" s="6"/>
      <c r="BE9266" s="6"/>
      <c r="BF9266" s="6"/>
      <c r="BG9266" s="6"/>
      <c r="BH9266" s="6"/>
      <c r="BI9266" s="6"/>
      <c r="BJ9266" s="6"/>
      <c r="BK9266" s="6"/>
      <c r="BL9266" s="6"/>
      <c r="BM9266" s="6"/>
      <c r="BN9266" s="6"/>
      <c r="BO9266" s="6"/>
      <c r="BP9266" s="6"/>
      <c r="BQ9266" s="6"/>
      <c r="BR9266" s="6"/>
      <c r="BS9266" s="6"/>
      <c r="BT9266" s="6"/>
      <c r="BU9266" s="6"/>
      <c r="BV9266" s="6"/>
      <c r="BW9266" s="6"/>
      <c r="BX9266" s="6"/>
      <c r="BY9266" s="6"/>
      <c r="BZ9266" s="6"/>
      <c r="CA9266" s="6"/>
      <c r="CB9266" s="6"/>
      <c r="CC9266" s="6"/>
      <c r="CD9266" s="6"/>
      <c r="CE9266" s="6"/>
      <c r="CF9266" s="6"/>
      <c r="CG9266" s="6"/>
      <c r="CH9266" s="6"/>
    </row>
    <row r="9267" ht="15.15" hidden="1" spans="1:86">
      <c r="A9267" s="4">
        <v>44184.4598611111</v>
      </c>
      <c r="B9267" s="5" t="s">
        <v>169</v>
      </c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 t="s">
        <v>14085</v>
      </c>
      <c r="Y9267" s="6">
        <v>79214240950</v>
      </c>
      <c r="Z9267" s="6" t="s">
        <v>14086</v>
      </c>
      <c r="AA9267" s="6" t="s">
        <v>14087</v>
      </c>
      <c r="AB9267" s="6" t="s">
        <v>7035</v>
      </c>
      <c r="AC9267" s="7">
        <v>201</v>
      </c>
      <c r="AD9267" s="8">
        <v>44074</v>
      </c>
      <c r="AE9267" s="6"/>
      <c r="AF9267" s="6"/>
      <c r="AG9267" s="6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  <c r="AU9267" s="6"/>
      <c r="AV9267" s="6"/>
      <c r="AW9267" s="6"/>
      <c r="AX9267" s="6"/>
      <c r="AY9267" s="6"/>
      <c r="AZ9267" s="6"/>
      <c r="BA9267" s="6"/>
      <c r="BB9267" s="6"/>
      <c r="BC9267" s="6"/>
      <c r="BD9267" s="6"/>
      <c r="BE9267" s="6"/>
      <c r="BF9267" s="6"/>
      <c r="BG9267" s="6"/>
      <c r="BH9267" s="6"/>
      <c r="BI9267" s="6"/>
      <c r="BJ9267" s="6"/>
      <c r="BK9267" s="6"/>
      <c r="BL9267" s="6"/>
      <c r="BM9267" s="6"/>
      <c r="BN9267" s="6"/>
      <c r="BO9267" s="6"/>
      <c r="BP9267" s="6"/>
      <c r="BQ9267" s="6"/>
      <c r="BR9267" s="6"/>
      <c r="BS9267" s="6"/>
      <c r="BT9267" s="6"/>
      <c r="BU9267" s="6"/>
      <c r="BV9267" s="6"/>
      <c r="BW9267" s="6"/>
      <c r="BX9267" s="6"/>
      <c r="BY9267" s="6"/>
      <c r="BZ9267" s="6"/>
      <c r="CA9267" s="6"/>
      <c r="CB9267" s="6"/>
      <c r="CC9267" s="6"/>
      <c r="CD9267" s="6"/>
      <c r="CE9267" s="6"/>
      <c r="CF9267" s="6"/>
      <c r="CG9267" s="6"/>
      <c r="CH9267" s="6"/>
    </row>
    <row r="9268" ht="15.15" hidden="1" spans="1:86">
      <c r="A9268" s="4">
        <v>44184.5343518518</v>
      </c>
      <c r="B9268" s="5" t="s">
        <v>169</v>
      </c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 t="s">
        <v>2414</v>
      </c>
      <c r="Y9268" s="7">
        <v>89213305388</v>
      </c>
      <c r="Z9268" s="6" t="s">
        <v>13162</v>
      </c>
      <c r="AA9268" s="6" t="s">
        <v>21694</v>
      </c>
      <c r="AB9268" s="6" t="s">
        <v>874</v>
      </c>
      <c r="AC9268" s="7">
        <v>102</v>
      </c>
      <c r="AD9268" s="8">
        <v>44184</v>
      </c>
      <c r="AE9268" s="6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  <c r="AV9268" s="6"/>
      <c r="AW9268" s="6"/>
      <c r="AX9268" s="6"/>
      <c r="AY9268" s="6"/>
      <c r="AZ9268" s="6"/>
      <c r="BA9268" s="6"/>
      <c r="BB9268" s="6"/>
      <c r="BC9268" s="6"/>
      <c r="BD9268" s="6"/>
      <c r="BE9268" s="6"/>
      <c r="BF9268" s="6"/>
      <c r="BG9268" s="6"/>
      <c r="BH9268" s="6"/>
      <c r="BI9268" s="6"/>
      <c r="BJ9268" s="6"/>
      <c r="BK9268" s="6"/>
      <c r="BL9268" s="6"/>
      <c r="BM9268" s="6"/>
      <c r="BN9268" s="6"/>
      <c r="BO9268" s="6"/>
      <c r="BP9268" s="6"/>
      <c r="BQ9268" s="6"/>
      <c r="BR9268" s="6"/>
      <c r="BS9268" s="6"/>
      <c r="BT9268" s="6"/>
      <c r="BU9268" s="6"/>
      <c r="BV9268" s="6"/>
      <c r="BW9268" s="6"/>
      <c r="BX9268" s="6"/>
      <c r="BY9268" s="6"/>
      <c r="BZ9268" s="6"/>
      <c r="CA9268" s="6"/>
      <c r="CB9268" s="6"/>
      <c r="CC9268" s="6"/>
      <c r="CD9268" s="6"/>
      <c r="CE9268" s="6"/>
      <c r="CF9268" s="6"/>
      <c r="CG9268" s="6"/>
      <c r="CH9268" s="6"/>
    </row>
    <row r="9269" ht="15.15" hidden="1" spans="1:86">
      <c r="A9269" s="4">
        <v>44184.7753935185</v>
      </c>
      <c r="B9269" s="5" t="s">
        <v>169</v>
      </c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 t="s">
        <v>926</v>
      </c>
      <c r="Y9269" s="6">
        <v>79313596870</v>
      </c>
      <c r="Z9269" s="6" t="s">
        <v>927</v>
      </c>
      <c r="AA9269" s="6" t="s">
        <v>951</v>
      </c>
      <c r="AB9269" s="6" t="s">
        <v>21695</v>
      </c>
      <c r="AC9269" s="7">
        <v>202</v>
      </c>
      <c r="AD9269" s="8">
        <v>44146</v>
      </c>
      <c r="AE9269" s="6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  <c r="AU9269" s="6"/>
      <c r="AV9269" s="6"/>
      <c r="AW9269" s="6"/>
      <c r="AX9269" s="6"/>
      <c r="AY9269" s="6"/>
      <c r="AZ9269" s="6"/>
      <c r="BA9269" s="6"/>
      <c r="BB9269" s="6"/>
      <c r="BC9269" s="6"/>
      <c r="BD9269" s="6"/>
      <c r="BE9269" s="6"/>
      <c r="BF9269" s="6"/>
      <c r="BG9269" s="6"/>
      <c r="BH9269" s="6"/>
      <c r="BI9269" s="6"/>
      <c r="BJ9269" s="6"/>
      <c r="BK9269" s="6"/>
      <c r="BL9269" s="6"/>
      <c r="BM9269" s="6"/>
      <c r="BN9269" s="6"/>
      <c r="BO9269" s="6"/>
      <c r="BP9269" s="6"/>
      <c r="BQ9269" s="6"/>
      <c r="BR9269" s="6"/>
      <c r="BS9269" s="6"/>
      <c r="BT9269" s="6"/>
      <c r="BU9269" s="6"/>
      <c r="BV9269" s="6"/>
      <c r="BW9269" s="6"/>
      <c r="BX9269" s="6"/>
      <c r="BY9269" s="6"/>
      <c r="BZ9269" s="6"/>
      <c r="CA9269" s="6"/>
      <c r="CB9269" s="6"/>
      <c r="CC9269" s="6"/>
      <c r="CD9269" s="6"/>
      <c r="CE9269" s="6"/>
      <c r="CF9269" s="6"/>
      <c r="CG9269" s="6"/>
      <c r="CH9269" s="6"/>
    </row>
    <row r="9270" ht="15.15" hidden="1" spans="1:86">
      <c r="A9270" s="4">
        <v>44184.9473611111</v>
      </c>
      <c r="B9270" s="6" t="s">
        <v>15</v>
      </c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 t="s">
        <v>21696</v>
      </c>
      <c r="AF9270" s="7">
        <v>79112239357</v>
      </c>
      <c r="AG9270" s="6" t="s">
        <v>21697</v>
      </c>
      <c r="AH9270" s="6" t="s">
        <v>21698</v>
      </c>
      <c r="AI9270" s="6" t="s">
        <v>10666</v>
      </c>
      <c r="AJ9270" s="7">
        <v>133</v>
      </c>
      <c r="AK9270" s="5" t="s">
        <v>8</v>
      </c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  <c r="AV9270" s="6"/>
      <c r="AW9270" s="6"/>
      <c r="AX9270" s="6"/>
      <c r="AY9270" s="6"/>
      <c r="AZ9270" s="6"/>
      <c r="BA9270" s="6"/>
      <c r="BB9270" s="6"/>
      <c r="BC9270" s="6"/>
      <c r="BD9270" s="6"/>
      <c r="BE9270" s="6"/>
      <c r="BF9270" s="6"/>
      <c r="BG9270" s="6"/>
      <c r="BH9270" s="6"/>
      <c r="BI9270" s="6"/>
      <c r="BJ9270" s="6"/>
      <c r="BK9270" s="6"/>
      <c r="BL9270" s="6"/>
      <c r="BM9270" s="6"/>
      <c r="BN9270" s="6"/>
      <c r="BO9270" s="6"/>
      <c r="BP9270" s="6"/>
      <c r="BQ9270" s="6"/>
      <c r="BR9270" s="6"/>
      <c r="BS9270" s="6"/>
      <c r="BT9270" s="6"/>
      <c r="BU9270" s="6"/>
      <c r="BV9270" s="6"/>
      <c r="BW9270" s="6"/>
      <c r="BX9270" s="6"/>
      <c r="BY9270" s="6"/>
      <c r="BZ9270" s="6"/>
      <c r="CA9270" s="6"/>
      <c r="CB9270" s="6"/>
      <c r="CC9270" s="6"/>
      <c r="CD9270" s="6"/>
      <c r="CE9270" s="6"/>
      <c r="CF9270" s="6"/>
      <c r="CG9270" s="6"/>
      <c r="CH9270" s="6"/>
    </row>
    <row r="9271" ht="15.15" spans="1:86">
      <c r="A9271" s="4">
        <v>44185.0558333333</v>
      </c>
      <c r="B9271" s="5" t="s">
        <v>11</v>
      </c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  <c r="AU9271" s="6"/>
      <c r="AV9271" s="6"/>
      <c r="AW9271" s="6"/>
      <c r="AX9271" s="6"/>
      <c r="AY9271" s="6"/>
      <c r="AZ9271" s="6"/>
      <c r="BA9271" s="6"/>
      <c r="BB9271" s="6"/>
      <c r="BC9271" s="6"/>
      <c r="BD9271" s="6"/>
      <c r="BE9271" s="6"/>
      <c r="BF9271" s="6"/>
      <c r="BG9271" s="6"/>
      <c r="BH9271" s="6"/>
      <c r="BI9271" s="6"/>
      <c r="BJ9271" s="6"/>
      <c r="BK9271" s="6"/>
      <c r="BL9271" s="6"/>
      <c r="BM9271" s="6"/>
      <c r="BN9271" s="6"/>
      <c r="BO9271" s="6" t="s">
        <v>11565</v>
      </c>
      <c r="BP9271" s="7">
        <v>89119915871</v>
      </c>
      <c r="BQ9271" s="6" t="s">
        <v>11566</v>
      </c>
      <c r="BR9271" s="6" t="s">
        <v>11567</v>
      </c>
      <c r="BS9271" s="6" t="s">
        <v>2285</v>
      </c>
      <c r="BT9271" s="7">
        <v>1</v>
      </c>
      <c r="BU9271" s="8">
        <v>44184</v>
      </c>
      <c r="BV9271" s="6"/>
      <c r="BW9271" s="6"/>
      <c r="BX9271" s="6"/>
      <c r="BY9271" s="6"/>
      <c r="BZ9271" s="6"/>
      <c r="CA9271" s="6"/>
      <c r="CB9271" s="6"/>
      <c r="CC9271" s="6"/>
      <c r="CD9271" s="6"/>
      <c r="CE9271" s="6"/>
      <c r="CF9271" s="6"/>
      <c r="CG9271" s="6"/>
      <c r="CH9271" s="6"/>
    </row>
    <row r="9272" ht="15.15" spans="1:86">
      <c r="A9272" s="4">
        <v>44185.959224537</v>
      </c>
      <c r="B9272" s="5" t="s">
        <v>11</v>
      </c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  <c r="AV9272" s="6"/>
      <c r="AW9272" s="6"/>
      <c r="AX9272" s="6"/>
      <c r="AY9272" s="6"/>
      <c r="AZ9272" s="6"/>
      <c r="BA9272" s="6"/>
      <c r="BB9272" s="6"/>
      <c r="BC9272" s="6"/>
      <c r="BD9272" s="6"/>
      <c r="BE9272" s="6"/>
      <c r="BF9272" s="6"/>
      <c r="BG9272" s="6"/>
      <c r="BH9272" s="6"/>
      <c r="BI9272" s="6"/>
      <c r="BJ9272" s="6"/>
      <c r="BK9272" s="6"/>
      <c r="BL9272" s="6"/>
      <c r="BM9272" s="6"/>
      <c r="BN9272" s="6"/>
      <c r="BO9272" s="6" t="s">
        <v>2272</v>
      </c>
      <c r="BP9272" s="7">
        <v>89657689409</v>
      </c>
      <c r="BQ9272" s="6" t="s">
        <v>2273</v>
      </c>
      <c r="BR9272" s="6" t="s">
        <v>2274</v>
      </c>
      <c r="BS9272" s="6" t="s">
        <v>2285</v>
      </c>
      <c r="BT9272" s="7">
        <v>1</v>
      </c>
      <c r="BU9272" s="8">
        <v>44185</v>
      </c>
      <c r="BV9272" s="6"/>
      <c r="BW9272" s="6"/>
      <c r="BX9272" s="6"/>
      <c r="BY9272" s="6"/>
      <c r="BZ9272" s="6"/>
      <c r="CA9272" s="6"/>
      <c r="CB9272" s="6"/>
      <c r="CC9272" s="6"/>
      <c r="CD9272" s="6"/>
      <c r="CE9272" s="6"/>
      <c r="CF9272" s="6"/>
      <c r="CG9272" s="6"/>
      <c r="CH9272" s="6"/>
    </row>
    <row r="9273" ht="15.15" hidden="1" spans="1:86">
      <c r="A9273" s="4">
        <v>44186.5176273148</v>
      </c>
      <c r="B9273" s="5" t="s">
        <v>169</v>
      </c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 t="s">
        <v>9045</v>
      </c>
      <c r="Y9273" s="6">
        <v>79112258412</v>
      </c>
      <c r="Z9273" s="6" t="s">
        <v>7775</v>
      </c>
      <c r="AA9273" s="6" t="s">
        <v>7776</v>
      </c>
      <c r="AB9273" s="6" t="s">
        <v>874</v>
      </c>
      <c r="AC9273" s="7">
        <v>201</v>
      </c>
      <c r="AD9273" s="8">
        <v>44186</v>
      </c>
      <c r="AE9273" s="6"/>
      <c r="AF9273" s="6"/>
      <c r="AG9273" s="6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  <c r="AU9273" s="6"/>
      <c r="AV9273" s="6"/>
      <c r="AW9273" s="6"/>
      <c r="AX9273" s="6"/>
      <c r="AY9273" s="6"/>
      <c r="AZ9273" s="6"/>
      <c r="BA9273" s="6"/>
      <c r="BB9273" s="6"/>
      <c r="BC9273" s="6"/>
      <c r="BD9273" s="6"/>
      <c r="BE9273" s="6"/>
      <c r="BF9273" s="6"/>
      <c r="BG9273" s="6"/>
      <c r="BH9273" s="6"/>
      <c r="BI9273" s="6"/>
      <c r="BJ9273" s="6"/>
      <c r="BK9273" s="6"/>
      <c r="BL9273" s="6"/>
      <c r="BM9273" s="6"/>
      <c r="BN9273" s="6"/>
      <c r="BO9273" s="6"/>
      <c r="BP9273" s="6"/>
      <c r="BQ9273" s="6"/>
      <c r="BR9273" s="6"/>
      <c r="BS9273" s="6"/>
      <c r="BT9273" s="6"/>
      <c r="BU9273" s="6"/>
      <c r="BV9273" s="6"/>
      <c r="BW9273" s="6"/>
      <c r="BX9273" s="6"/>
      <c r="BY9273" s="6"/>
      <c r="BZ9273" s="6"/>
      <c r="CA9273" s="6"/>
      <c r="CB9273" s="6"/>
      <c r="CC9273" s="6"/>
      <c r="CD9273" s="6"/>
      <c r="CE9273" s="6"/>
      <c r="CF9273" s="6"/>
      <c r="CG9273" s="6"/>
      <c r="CH9273" s="6"/>
    </row>
    <row r="9274" ht="15.15" hidden="1" spans="1:86">
      <c r="A9274" s="4">
        <v>44186.6949768519</v>
      </c>
      <c r="B9274" s="5" t="s">
        <v>27</v>
      </c>
      <c r="C9274" s="6"/>
      <c r="D9274" s="6"/>
      <c r="E9274" s="6"/>
      <c r="F9274" s="6"/>
      <c r="G9274" s="6"/>
      <c r="H9274" s="6"/>
      <c r="I9274" s="6"/>
      <c r="J9274" s="6" t="s">
        <v>603</v>
      </c>
      <c r="K9274" s="7">
        <v>89213253593</v>
      </c>
      <c r="L9274" s="6" t="s">
        <v>604</v>
      </c>
      <c r="M9274" s="6" t="s">
        <v>605</v>
      </c>
      <c r="N9274" s="6" t="s">
        <v>564</v>
      </c>
      <c r="O9274" s="7">
        <v>201</v>
      </c>
      <c r="P9274" s="8">
        <v>44141</v>
      </c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  <c r="AV9274" s="6"/>
      <c r="AW9274" s="6"/>
      <c r="AX9274" s="6"/>
      <c r="AY9274" s="6"/>
      <c r="AZ9274" s="6"/>
      <c r="BA9274" s="6"/>
      <c r="BB9274" s="6"/>
      <c r="BC9274" s="6"/>
      <c r="BD9274" s="6"/>
      <c r="BE9274" s="6"/>
      <c r="BF9274" s="6"/>
      <c r="BG9274" s="6"/>
      <c r="BH9274" s="6"/>
      <c r="BI9274" s="6"/>
      <c r="BJ9274" s="6"/>
      <c r="BK9274" s="6"/>
      <c r="BL9274" s="6"/>
      <c r="BM9274" s="6"/>
      <c r="BN9274" s="6"/>
      <c r="BO9274" s="6"/>
      <c r="BP9274" s="6"/>
      <c r="BQ9274" s="6"/>
      <c r="BR9274" s="6"/>
      <c r="BS9274" s="6"/>
      <c r="BT9274" s="6"/>
      <c r="BU9274" s="6"/>
      <c r="BV9274" s="6"/>
      <c r="BW9274" s="6"/>
      <c r="BX9274" s="6"/>
      <c r="BY9274" s="6"/>
      <c r="BZ9274" s="6"/>
      <c r="CA9274" s="6"/>
      <c r="CB9274" s="6"/>
      <c r="CC9274" s="6"/>
      <c r="CD9274" s="6"/>
      <c r="CE9274" s="6"/>
      <c r="CF9274" s="6"/>
      <c r="CG9274" s="6"/>
      <c r="CH9274" s="6"/>
    </row>
    <row r="9275" ht="15.15" hidden="1" spans="1:86">
      <c r="A9275" s="4">
        <v>44186.7221180556</v>
      </c>
      <c r="B9275" s="5" t="s">
        <v>169</v>
      </c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 t="s">
        <v>21699</v>
      </c>
      <c r="Y9275" s="7">
        <v>89811500782</v>
      </c>
      <c r="Z9275" s="6" t="s">
        <v>21700</v>
      </c>
      <c r="AA9275" s="6" t="s">
        <v>21701</v>
      </c>
      <c r="AB9275" s="6" t="s">
        <v>874</v>
      </c>
      <c r="AC9275" s="7">
        <v>102</v>
      </c>
      <c r="AD9275" s="8">
        <v>44144</v>
      </c>
      <c r="AE9275" s="6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  <c r="AU9275" s="6"/>
      <c r="AV9275" s="6"/>
      <c r="AW9275" s="6"/>
      <c r="AX9275" s="6"/>
      <c r="AY9275" s="6"/>
      <c r="AZ9275" s="6"/>
      <c r="BA9275" s="6"/>
      <c r="BB9275" s="6"/>
      <c r="BC9275" s="6"/>
      <c r="BD9275" s="6"/>
      <c r="BE9275" s="6"/>
      <c r="BF9275" s="6"/>
      <c r="BG9275" s="6"/>
      <c r="BH9275" s="6"/>
      <c r="BI9275" s="6"/>
      <c r="BJ9275" s="6"/>
      <c r="BK9275" s="6"/>
      <c r="BL9275" s="6"/>
      <c r="BM9275" s="6"/>
      <c r="BN9275" s="6"/>
      <c r="BO9275" s="6"/>
      <c r="BP9275" s="6"/>
      <c r="BQ9275" s="6"/>
      <c r="BR9275" s="6"/>
      <c r="BS9275" s="6"/>
      <c r="BT9275" s="6"/>
      <c r="BU9275" s="6"/>
      <c r="BV9275" s="6"/>
      <c r="BW9275" s="6"/>
      <c r="BX9275" s="6"/>
      <c r="BY9275" s="6"/>
      <c r="BZ9275" s="6"/>
      <c r="CA9275" s="6"/>
      <c r="CB9275" s="6"/>
      <c r="CC9275" s="6"/>
      <c r="CD9275" s="6"/>
      <c r="CE9275" s="6"/>
      <c r="CF9275" s="6"/>
      <c r="CG9275" s="6"/>
      <c r="CH9275" s="6"/>
    </row>
    <row r="9276" ht="15.15" hidden="1" spans="1:86">
      <c r="A9276" s="4">
        <v>44186.7241782407</v>
      </c>
      <c r="B9276" s="5" t="s">
        <v>169</v>
      </c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 t="s">
        <v>21702</v>
      </c>
      <c r="Y9276" s="7">
        <v>89171986196</v>
      </c>
      <c r="Z9276" s="6" t="s">
        <v>21703</v>
      </c>
      <c r="AA9276" s="6" t="s">
        <v>21704</v>
      </c>
      <c r="AB9276" s="6" t="s">
        <v>874</v>
      </c>
      <c r="AC9276" s="7">
        <v>102</v>
      </c>
      <c r="AD9276" s="8">
        <v>44146</v>
      </c>
      <c r="AE9276" s="6"/>
      <c r="AF9276" s="6"/>
      <c r="AG9276" s="6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  <c r="AV9276" s="6"/>
      <c r="AW9276" s="6"/>
      <c r="AX9276" s="6"/>
      <c r="AY9276" s="6"/>
      <c r="AZ9276" s="6"/>
      <c r="BA9276" s="6"/>
      <c r="BB9276" s="6"/>
      <c r="BC9276" s="6"/>
      <c r="BD9276" s="6"/>
      <c r="BE9276" s="6"/>
      <c r="BF9276" s="6"/>
      <c r="BG9276" s="6"/>
      <c r="BH9276" s="6"/>
      <c r="BI9276" s="6"/>
      <c r="BJ9276" s="6"/>
      <c r="BK9276" s="6"/>
      <c r="BL9276" s="6"/>
      <c r="BM9276" s="6"/>
      <c r="BN9276" s="6"/>
      <c r="BO9276" s="6"/>
      <c r="BP9276" s="6"/>
      <c r="BQ9276" s="6"/>
      <c r="BR9276" s="6"/>
      <c r="BS9276" s="6"/>
      <c r="BT9276" s="6"/>
      <c r="BU9276" s="6"/>
      <c r="BV9276" s="6"/>
      <c r="BW9276" s="6"/>
      <c r="BX9276" s="6"/>
      <c r="BY9276" s="6"/>
      <c r="BZ9276" s="6"/>
      <c r="CA9276" s="6"/>
      <c r="CB9276" s="6"/>
      <c r="CC9276" s="6"/>
      <c r="CD9276" s="6"/>
      <c r="CE9276" s="6"/>
      <c r="CF9276" s="6"/>
      <c r="CG9276" s="6"/>
      <c r="CH9276" s="6"/>
    </row>
    <row r="9277" ht="15.15" hidden="1" spans="1:86">
      <c r="A9277" s="4">
        <v>44186.725462963</v>
      </c>
      <c r="B9277" s="5" t="s">
        <v>169</v>
      </c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 t="s">
        <v>11224</v>
      </c>
      <c r="Y9277" s="7">
        <v>89657545724</v>
      </c>
      <c r="Z9277" s="6" t="s">
        <v>21705</v>
      </c>
      <c r="AA9277" s="6" t="s">
        <v>21706</v>
      </c>
      <c r="AB9277" s="6" t="s">
        <v>5293</v>
      </c>
      <c r="AC9277" s="7">
        <v>102</v>
      </c>
      <c r="AD9277" s="8">
        <v>44145</v>
      </c>
      <c r="AE9277" s="6"/>
      <c r="AF9277" s="6"/>
      <c r="AG9277" s="6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  <c r="AU9277" s="6"/>
      <c r="AV9277" s="6"/>
      <c r="AW9277" s="6"/>
      <c r="AX9277" s="6"/>
      <c r="AY9277" s="6"/>
      <c r="AZ9277" s="6"/>
      <c r="BA9277" s="6"/>
      <c r="BB9277" s="6"/>
      <c r="BC9277" s="6"/>
      <c r="BD9277" s="6"/>
      <c r="BE9277" s="6"/>
      <c r="BF9277" s="6"/>
      <c r="BG9277" s="6"/>
      <c r="BH9277" s="6"/>
      <c r="BI9277" s="6"/>
      <c r="BJ9277" s="6"/>
      <c r="BK9277" s="6"/>
      <c r="BL9277" s="6"/>
      <c r="BM9277" s="6"/>
      <c r="BN9277" s="6"/>
      <c r="BO9277" s="6"/>
      <c r="BP9277" s="6"/>
      <c r="BQ9277" s="6"/>
      <c r="BR9277" s="6"/>
      <c r="BS9277" s="6"/>
      <c r="BT9277" s="6"/>
      <c r="BU9277" s="6"/>
      <c r="BV9277" s="6"/>
      <c r="BW9277" s="6"/>
      <c r="BX9277" s="6"/>
      <c r="BY9277" s="6"/>
      <c r="BZ9277" s="6"/>
      <c r="CA9277" s="6"/>
      <c r="CB9277" s="6"/>
      <c r="CC9277" s="6"/>
      <c r="CD9277" s="6"/>
      <c r="CE9277" s="6"/>
      <c r="CF9277" s="6"/>
      <c r="CG9277" s="6"/>
      <c r="CH9277" s="6"/>
    </row>
    <row r="9278" ht="15.15" hidden="1" spans="1:86">
      <c r="A9278" s="4">
        <v>44186.7267476852</v>
      </c>
      <c r="B9278" s="5" t="s">
        <v>169</v>
      </c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 t="s">
        <v>21707</v>
      </c>
      <c r="Y9278" s="7">
        <v>89654445021</v>
      </c>
      <c r="Z9278" s="6" t="s">
        <v>21708</v>
      </c>
      <c r="AA9278" s="6" t="s">
        <v>21709</v>
      </c>
      <c r="AB9278" s="6" t="s">
        <v>874</v>
      </c>
      <c r="AC9278" s="7">
        <v>102</v>
      </c>
      <c r="AD9278" s="8">
        <v>44146</v>
      </c>
      <c r="AE9278" s="6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  <c r="AV9278" s="6"/>
      <c r="AW9278" s="6"/>
      <c r="AX9278" s="6"/>
      <c r="AY9278" s="6"/>
      <c r="AZ9278" s="6"/>
      <c r="BA9278" s="6"/>
      <c r="BB9278" s="6"/>
      <c r="BC9278" s="6"/>
      <c r="BD9278" s="6"/>
      <c r="BE9278" s="6"/>
      <c r="BF9278" s="6"/>
      <c r="BG9278" s="6"/>
      <c r="BH9278" s="6"/>
      <c r="BI9278" s="6"/>
      <c r="BJ9278" s="6"/>
      <c r="BK9278" s="6"/>
      <c r="BL9278" s="6"/>
      <c r="BM9278" s="6"/>
      <c r="BN9278" s="6"/>
      <c r="BO9278" s="6"/>
      <c r="BP9278" s="6"/>
      <c r="BQ9278" s="6"/>
      <c r="BR9278" s="6"/>
      <c r="BS9278" s="6"/>
      <c r="BT9278" s="6"/>
      <c r="BU9278" s="6"/>
      <c r="BV9278" s="6"/>
      <c r="BW9278" s="6"/>
      <c r="BX9278" s="6"/>
      <c r="BY9278" s="6"/>
      <c r="BZ9278" s="6"/>
      <c r="CA9278" s="6"/>
      <c r="CB9278" s="6"/>
      <c r="CC9278" s="6"/>
      <c r="CD9278" s="6"/>
      <c r="CE9278" s="6"/>
      <c r="CF9278" s="6"/>
      <c r="CG9278" s="6"/>
      <c r="CH9278" s="6"/>
    </row>
    <row r="9279" ht="15.15" hidden="1" spans="1:86">
      <c r="A9279" s="4">
        <v>44186.7295949074</v>
      </c>
      <c r="B9279" s="5" t="s">
        <v>169</v>
      </c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 t="s">
        <v>21710</v>
      </c>
      <c r="Y9279" s="7">
        <v>89313217301</v>
      </c>
      <c r="Z9279" s="6" t="s">
        <v>21711</v>
      </c>
      <c r="AA9279" s="6" t="s">
        <v>21712</v>
      </c>
      <c r="AB9279" s="6" t="s">
        <v>874</v>
      </c>
      <c r="AC9279" s="7">
        <v>102</v>
      </c>
      <c r="AD9279" s="8">
        <v>44147</v>
      </c>
      <c r="AE9279" s="6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  <c r="AU9279" s="6"/>
      <c r="AV9279" s="6"/>
      <c r="AW9279" s="6"/>
      <c r="AX9279" s="6"/>
      <c r="AY9279" s="6"/>
      <c r="AZ9279" s="6"/>
      <c r="BA9279" s="6"/>
      <c r="BB9279" s="6"/>
      <c r="BC9279" s="6"/>
      <c r="BD9279" s="6"/>
      <c r="BE9279" s="6"/>
      <c r="BF9279" s="6"/>
      <c r="BG9279" s="6"/>
      <c r="BH9279" s="6"/>
      <c r="BI9279" s="6"/>
      <c r="BJ9279" s="6"/>
      <c r="BK9279" s="6"/>
      <c r="BL9279" s="6"/>
      <c r="BM9279" s="6"/>
      <c r="BN9279" s="6"/>
      <c r="BO9279" s="6"/>
      <c r="BP9279" s="6"/>
      <c r="BQ9279" s="6"/>
      <c r="BR9279" s="6"/>
      <c r="BS9279" s="6"/>
      <c r="BT9279" s="6"/>
      <c r="BU9279" s="6"/>
      <c r="BV9279" s="6"/>
      <c r="BW9279" s="6"/>
      <c r="BX9279" s="6"/>
      <c r="BY9279" s="6"/>
      <c r="BZ9279" s="6"/>
      <c r="CA9279" s="6"/>
      <c r="CB9279" s="6"/>
      <c r="CC9279" s="6"/>
      <c r="CD9279" s="6"/>
      <c r="CE9279" s="6"/>
      <c r="CF9279" s="6"/>
      <c r="CG9279" s="6"/>
      <c r="CH9279" s="6"/>
    </row>
    <row r="9280" ht="15.15" hidden="1" spans="1:86">
      <c r="A9280" s="4">
        <v>44186.7337268519</v>
      </c>
      <c r="B9280" s="5" t="s">
        <v>169</v>
      </c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 t="s">
        <v>21713</v>
      </c>
      <c r="Y9280" s="7">
        <v>89219261234</v>
      </c>
      <c r="Z9280" s="6" t="s">
        <v>21714</v>
      </c>
      <c r="AA9280" s="6" t="s">
        <v>21715</v>
      </c>
      <c r="AB9280" s="6" t="s">
        <v>7035</v>
      </c>
      <c r="AC9280" s="7">
        <v>201</v>
      </c>
      <c r="AD9280" s="8">
        <v>44151</v>
      </c>
      <c r="AE9280" s="6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  <c r="AU9280" s="6"/>
      <c r="AV9280" s="6"/>
      <c r="AW9280" s="6"/>
      <c r="AX9280" s="6"/>
      <c r="AY9280" s="6"/>
      <c r="AZ9280" s="6"/>
      <c r="BA9280" s="6"/>
      <c r="BB9280" s="6"/>
      <c r="BC9280" s="6"/>
      <c r="BD9280" s="6"/>
      <c r="BE9280" s="6"/>
      <c r="BF9280" s="6"/>
      <c r="BG9280" s="6"/>
      <c r="BH9280" s="6"/>
      <c r="BI9280" s="6"/>
      <c r="BJ9280" s="6"/>
      <c r="BK9280" s="6"/>
      <c r="BL9280" s="6"/>
      <c r="BM9280" s="6"/>
      <c r="BN9280" s="6"/>
      <c r="BO9280" s="6"/>
      <c r="BP9280" s="6"/>
      <c r="BQ9280" s="6"/>
      <c r="BR9280" s="6"/>
      <c r="BS9280" s="6"/>
      <c r="BT9280" s="6"/>
      <c r="BU9280" s="6"/>
      <c r="BV9280" s="6"/>
      <c r="BW9280" s="6"/>
      <c r="BX9280" s="6"/>
      <c r="BY9280" s="6"/>
      <c r="BZ9280" s="6"/>
      <c r="CA9280" s="6"/>
      <c r="CB9280" s="6"/>
      <c r="CC9280" s="6"/>
      <c r="CD9280" s="6"/>
      <c r="CE9280" s="6"/>
      <c r="CF9280" s="6"/>
      <c r="CG9280" s="6"/>
      <c r="CH9280" s="6"/>
    </row>
    <row r="9281" ht="15.15" hidden="1" spans="1:86">
      <c r="A9281" s="4">
        <v>44186.7400115741</v>
      </c>
      <c r="B9281" s="5" t="s">
        <v>169</v>
      </c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 t="s">
        <v>21716</v>
      </c>
      <c r="Y9281" s="7">
        <v>89110984047</v>
      </c>
      <c r="Z9281" s="6" t="s">
        <v>21717</v>
      </c>
      <c r="AA9281" s="6" t="s">
        <v>21718</v>
      </c>
      <c r="AB9281" s="6" t="s">
        <v>874</v>
      </c>
      <c r="AC9281" s="7">
        <v>202</v>
      </c>
      <c r="AD9281" s="8">
        <v>44151</v>
      </c>
      <c r="AE9281" s="6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  <c r="AU9281" s="6"/>
      <c r="AV9281" s="6"/>
      <c r="AW9281" s="6"/>
      <c r="AX9281" s="6"/>
      <c r="AY9281" s="6"/>
      <c r="AZ9281" s="6"/>
      <c r="BA9281" s="6"/>
      <c r="BB9281" s="6"/>
      <c r="BC9281" s="6"/>
      <c r="BD9281" s="6"/>
      <c r="BE9281" s="6"/>
      <c r="BF9281" s="6"/>
      <c r="BG9281" s="6"/>
      <c r="BH9281" s="6"/>
      <c r="BI9281" s="6"/>
      <c r="BJ9281" s="6"/>
      <c r="BK9281" s="6"/>
      <c r="BL9281" s="6"/>
      <c r="BM9281" s="6"/>
      <c r="BN9281" s="6"/>
      <c r="BO9281" s="6"/>
      <c r="BP9281" s="6"/>
      <c r="BQ9281" s="6"/>
      <c r="BR9281" s="6"/>
      <c r="BS9281" s="6"/>
      <c r="BT9281" s="6"/>
      <c r="BU9281" s="6"/>
      <c r="BV9281" s="6"/>
      <c r="BW9281" s="6"/>
      <c r="BX9281" s="6"/>
      <c r="BY9281" s="6"/>
      <c r="BZ9281" s="6"/>
      <c r="CA9281" s="6"/>
      <c r="CB9281" s="6"/>
      <c r="CC9281" s="6"/>
      <c r="CD9281" s="6"/>
      <c r="CE9281" s="6"/>
      <c r="CF9281" s="6"/>
      <c r="CG9281" s="6"/>
      <c r="CH9281" s="6"/>
    </row>
    <row r="9282" ht="15.15" hidden="1" spans="1:86">
      <c r="A9282" s="4">
        <v>44186.7424884259</v>
      </c>
      <c r="B9282" s="5" t="s">
        <v>169</v>
      </c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 t="s">
        <v>21719</v>
      </c>
      <c r="Y9282" s="7">
        <v>89650799683</v>
      </c>
      <c r="Z9282" s="6" t="s">
        <v>21720</v>
      </c>
      <c r="AA9282" s="6" t="s">
        <v>21721</v>
      </c>
      <c r="AB9282" s="6" t="s">
        <v>7035</v>
      </c>
      <c r="AC9282" s="7">
        <v>301</v>
      </c>
      <c r="AD9282" s="8">
        <v>44151</v>
      </c>
      <c r="AE9282" s="6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  <c r="AU9282" s="6"/>
      <c r="AV9282" s="6"/>
      <c r="AW9282" s="6"/>
      <c r="AX9282" s="6"/>
      <c r="AY9282" s="6"/>
      <c r="AZ9282" s="6"/>
      <c r="BA9282" s="6"/>
      <c r="BB9282" s="6"/>
      <c r="BC9282" s="6"/>
      <c r="BD9282" s="6"/>
      <c r="BE9282" s="6"/>
      <c r="BF9282" s="6"/>
      <c r="BG9282" s="6"/>
      <c r="BH9282" s="6"/>
      <c r="BI9282" s="6"/>
      <c r="BJ9282" s="6"/>
      <c r="BK9282" s="6"/>
      <c r="BL9282" s="6"/>
      <c r="BM9282" s="6"/>
      <c r="BN9282" s="6"/>
      <c r="BO9282" s="6"/>
      <c r="BP9282" s="6"/>
      <c r="BQ9282" s="6"/>
      <c r="BR9282" s="6"/>
      <c r="BS9282" s="6"/>
      <c r="BT9282" s="6"/>
      <c r="BU9282" s="6"/>
      <c r="BV9282" s="6"/>
      <c r="BW9282" s="6"/>
      <c r="BX9282" s="6"/>
      <c r="BY9282" s="6"/>
      <c r="BZ9282" s="6"/>
      <c r="CA9282" s="6"/>
      <c r="CB9282" s="6"/>
      <c r="CC9282" s="6"/>
      <c r="CD9282" s="6"/>
      <c r="CE9282" s="6"/>
      <c r="CF9282" s="6"/>
      <c r="CG9282" s="6"/>
      <c r="CH9282" s="6"/>
    </row>
    <row r="9283" ht="15.15" hidden="1" spans="1:86">
      <c r="A9283" s="4">
        <v>44186.7453472222</v>
      </c>
      <c r="B9283" s="5" t="s">
        <v>169</v>
      </c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 t="s">
        <v>21722</v>
      </c>
      <c r="Y9283" s="7">
        <v>89214318438</v>
      </c>
      <c r="Z9283" s="6" t="s">
        <v>21723</v>
      </c>
      <c r="AA9283" s="6" t="s">
        <v>21724</v>
      </c>
      <c r="AB9283" s="6" t="s">
        <v>7035</v>
      </c>
      <c r="AC9283" s="7">
        <v>103</v>
      </c>
      <c r="AD9283" s="8">
        <v>44151</v>
      </c>
      <c r="AE9283" s="6"/>
      <c r="AF9283" s="6"/>
      <c r="AG9283" s="6"/>
      <c r="AH9283" s="6"/>
      <c r="AI9283" s="6"/>
      <c r="AJ9283" s="6"/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  <c r="AU9283" s="6"/>
      <c r="AV9283" s="6"/>
      <c r="AW9283" s="6"/>
      <c r="AX9283" s="6"/>
      <c r="AY9283" s="6"/>
      <c r="AZ9283" s="6"/>
      <c r="BA9283" s="6"/>
      <c r="BB9283" s="6"/>
      <c r="BC9283" s="6"/>
      <c r="BD9283" s="6"/>
      <c r="BE9283" s="6"/>
      <c r="BF9283" s="6"/>
      <c r="BG9283" s="6"/>
      <c r="BH9283" s="6"/>
      <c r="BI9283" s="6"/>
      <c r="BJ9283" s="6"/>
      <c r="BK9283" s="6"/>
      <c r="BL9283" s="6"/>
      <c r="BM9283" s="6"/>
      <c r="BN9283" s="6"/>
      <c r="BO9283" s="6"/>
      <c r="BP9283" s="6"/>
      <c r="BQ9283" s="6"/>
      <c r="BR9283" s="6"/>
      <c r="BS9283" s="6"/>
      <c r="BT9283" s="6"/>
      <c r="BU9283" s="6"/>
      <c r="BV9283" s="6"/>
      <c r="BW9283" s="6"/>
      <c r="BX9283" s="6"/>
      <c r="BY9283" s="6"/>
      <c r="BZ9283" s="6"/>
      <c r="CA9283" s="6"/>
      <c r="CB9283" s="6"/>
      <c r="CC9283" s="6"/>
      <c r="CD9283" s="6"/>
      <c r="CE9283" s="6"/>
      <c r="CF9283" s="6"/>
      <c r="CG9283" s="6"/>
      <c r="CH9283" s="6"/>
    </row>
    <row r="9284" ht="15.15" hidden="1" spans="1:86">
      <c r="A9284" s="4">
        <v>44186.7465509259</v>
      </c>
      <c r="B9284" s="5" t="s">
        <v>169</v>
      </c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 t="s">
        <v>21453</v>
      </c>
      <c r="Y9284" s="7">
        <v>89052354166</v>
      </c>
      <c r="Z9284" s="6" t="s">
        <v>21454</v>
      </c>
      <c r="AA9284" s="6" t="s">
        <v>21455</v>
      </c>
      <c r="AB9284" s="6" t="s">
        <v>4565</v>
      </c>
      <c r="AC9284" s="7">
        <v>103</v>
      </c>
      <c r="AD9284" s="8">
        <v>44149</v>
      </c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6"/>
      <c r="AX9284" s="6"/>
      <c r="AY9284" s="6"/>
      <c r="AZ9284" s="6"/>
      <c r="BA9284" s="6"/>
      <c r="BB9284" s="6"/>
      <c r="BC9284" s="6"/>
      <c r="BD9284" s="6"/>
      <c r="BE9284" s="6"/>
      <c r="BF9284" s="6"/>
      <c r="BG9284" s="6"/>
      <c r="BH9284" s="6"/>
      <c r="BI9284" s="6"/>
      <c r="BJ9284" s="6"/>
      <c r="BK9284" s="6"/>
      <c r="BL9284" s="6"/>
      <c r="BM9284" s="6"/>
      <c r="BN9284" s="6"/>
      <c r="BO9284" s="6"/>
      <c r="BP9284" s="6"/>
      <c r="BQ9284" s="6"/>
      <c r="BR9284" s="6"/>
      <c r="BS9284" s="6"/>
      <c r="BT9284" s="6"/>
      <c r="BU9284" s="6"/>
      <c r="BV9284" s="6"/>
      <c r="BW9284" s="6"/>
      <c r="BX9284" s="6"/>
      <c r="BY9284" s="6"/>
      <c r="BZ9284" s="6"/>
      <c r="CA9284" s="6"/>
      <c r="CB9284" s="6"/>
      <c r="CC9284" s="6"/>
      <c r="CD9284" s="6"/>
      <c r="CE9284" s="6"/>
      <c r="CF9284" s="6"/>
      <c r="CG9284" s="6"/>
      <c r="CH9284" s="6"/>
    </row>
    <row r="9285" ht="15.15" hidden="1" spans="1:86">
      <c r="A9285" s="4">
        <v>44186.7479282407</v>
      </c>
      <c r="B9285" s="5" t="s">
        <v>169</v>
      </c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 t="s">
        <v>5689</v>
      </c>
      <c r="Y9285" s="7">
        <v>89117771518</v>
      </c>
      <c r="Z9285" s="6" t="s">
        <v>5690</v>
      </c>
      <c r="AA9285" s="6" t="s">
        <v>5691</v>
      </c>
      <c r="AB9285" s="6" t="s">
        <v>7035</v>
      </c>
      <c r="AC9285" s="7">
        <v>203</v>
      </c>
      <c r="AD9285" s="8">
        <v>44151</v>
      </c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  <c r="AU9285" s="6"/>
      <c r="AV9285" s="6"/>
      <c r="AW9285" s="6"/>
      <c r="AX9285" s="6"/>
      <c r="AY9285" s="6"/>
      <c r="AZ9285" s="6"/>
      <c r="BA9285" s="6"/>
      <c r="BB9285" s="6"/>
      <c r="BC9285" s="6"/>
      <c r="BD9285" s="6"/>
      <c r="BE9285" s="6"/>
      <c r="BF9285" s="6"/>
      <c r="BG9285" s="6"/>
      <c r="BH9285" s="6"/>
      <c r="BI9285" s="6"/>
      <c r="BJ9285" s="6"/>
      <c r="BK9285" s="6"/>
      <c r="BL9285" s="6"/>
      <c r="BM9285" s="6"/>
      <c r="BN9285" s="6"/>
      <c r="BO9285" s="6"/>
      <c r="BP9285" s="6"/>
      <c r="BQ9285" s="6"/>
      <c r="BR9285" s="6"/>
      <c r="BS9285" s="6"/>
      <c r="BT9285" s="6"/>
      <c r="BU9285" s="6"/>
      <c r="BV9285" s="6"/>
      <c r="BW9285" s="6"/>
      <c r="BX9285" s="6"/>
      <c r="BY9285" s="6"/>
      <c r="BZ9285" s="6"/>
      <c r="CA9285" s="6"/>
      <c r="CB9285" s="6"/>
      <c r="CC9285" s="6"/>
      <c r="CD9285" s="6"/>
      <c r="CE9285" s="6"/>
      <c r="CF9285" s="6"/>
      <c r="CG9285" s="6"/>
      <c r="CH9285" s="6"/>
    </row>
    <row r="9286" ht="15.15" hidden="1" spans="1:86">
      <c r="A9286" s="4">
        <v>44186.748912037</v>
      </c>
      <c r="B9286" s="5" t="s">
        <v>169</v>
      </c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 t="s">
        <v>21725</v>
      </c>
      <c r="Y9286" s="7">
        <v>89217749051</v>
      </c>
      <c r="Z9286" s="6" t="s">
        <v>21726</v>
      </c>
      <c r="AA9286" s="6" t="s">
        <v>21727</v>
      </c>
      <c r="AB9286" s="6" t="s">
        <v>7035</v>
      </c>
      <c r="AC9286" s="7">
        <v>303</v>
      </c>
      <c r="AD9286" s="8">
        <v>44151</v>
      </c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6"/>
      <c r="AX9286" s="6"/>
      <c r="AY9286" s="6"/>
      <c r="AZ9286" s="6"/>
      <c r="BA9286" s="6"/>
      <c r="BB9286" s="6"/>
      <c r="BC9286" s="6"/>
      <c r="BD9286" s="6"/>
      <c r="BE9286" s="6"/>
      <c r="BF9286" s="6"/>
      <c r="BG9286" s="6"/>
      <c r="BH9286" s="6"/>
      <c r="BI9286" s="6"/>
      <c r="BJ9286" s="6"/>
      <c r="BK9286" s="6"/>
      <c r="BL9286" s="6"/>
      <c r="BM9286" s="6"/>
      <c r="BN9286" s="6"/>
      <c r="BO9286" s="6"/>
      <c r="BP9286" s="6"/>
      <c r="BQ9286" s="6"/>
      <c r="BR9286" s="6"/>
      <c r="BS9286" s="6"/>
      <c r="BT9286" s="6"/>
      <c r="BU9286" s="6"/>
      <c r="BV9286" s="6"/>
      <c r="BW9286" s="6"/>
      <c r="BX9286" s="6"/>
      <c r="BY9286" s="6"/>
      <c r="BZ9286" s="6"/>
      <c r="CA9286" s="6"/>
      <c r="CB9286" s="6"/>
      <c r="CC9286" s="6"/>
      <c r="CD9286" s="6"/>
      <c r="CE9286" s="6"/>
      <c r="CF9286" s="6"/>
      <c r="CG9286" s="6"/>
      <c r="CH9286" s="6"/>
    </row>
    <row r="9287" ht="15.15" hidden="1" spans="1:86">
      <c r="A9287" s="4">
        <v>44186.7503587963</v>
      </c>
      <c r="B9287" s="5" t="s">
        <v>169</v>
      </c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 t="s">
        <v>21728</v>
      </c>
      <c r="Y9287" s="7">
        <v>89214247244</v>
      </c>
      <c r="Z9287" s="6" t="s">
        <v>1745</v>
      </c>
      <c r="AA9287" s="6" t="s">
        <v>21729</v>
      </c>
      <c r="AB9287" s="6" t="s">
        <v>21695</v>
      </c>
      <c r="AC9287" s="7">
        <v>303</v>
      </c>
      <c r="AD9287" s="8">
        <v>44151</v>
      </c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  <c r="AU9287" s="6"/>
      <c r="AV9287" s="6"/>
      <c r="AW9287" s="6"/>
      <c r="AX9287" s="6"/>
      <c r="AY9287" s="6"/>
      <c r="AZ9287" s="6"/>
      <c r="BA9287" s="6"/>
      <c r="BB9287" s="6"/>
      <c r="BC9287" s="6"/>
      <c r="BD9287" s="6"/>
      <c r="BE9287" s="6"/>
      <c r="BF9287" s="6"/>
      <c r="BG9287" s="6"/>
      <c r="BH9287" s="6"/>
      <c r="BI9287" s="6"/>
      <c r="BJ9287" s="6"/>
      <c r="BK9287" s="6"/>
      <c r="BL9287" s="6"/>
      <c r="BM9287" s="6"/>
      <c r="BN9287" s="6"/>
      <c r="BO9287" s="6"/>
      <c r="BP9287" s="6"/>
      <c r="BQ9287" s="6"/>
      <c r="BR9287" s="6"/>
      <c r="BS9287" s="6"/>
      <c r="BT9287" s="6"/>
      <c r="BU9287" s="6"/>
      <c r="BV9287" s="6"/>
      <c r="BW9287" s="6"/>
      <c r="BX9287" s="6"/>
      <c r="BY9287" s="6"/>
      <c r="BZ9287" s="6"/>
      <c r="CA9287" s="6"/>
      <c r="CB9287" s="6"/>
      <c r="CC9287" s="6"/>
      <c r="CD9287" s="6"/>
      <c r="CE9287" s="6"/>
      <c r="CF9287" s="6"/>
      <c r="CG9287" s="6"/>
      <c r="CH9287" s="6"/>
    </row>
    <row r="9288" ht="15.15" hidden="1" spans="1:86">
      <c r="A9288" s="4">
        <v>44186.8300925926</v>
      </c>
      <c r="B9288" s="5" t="s">
        <v>169</v>
      </c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 t="s">
        <v>21702</v>
      </c>
      <c r="Y9288" s="7">
        <v>89171986196</v>
      </c>
      <c r="Z9288" s="6" t="s">
        <v>21730</v>
      </c>
      <c r="AA9288" s="6" t="s">
        <v>21704</v>
      </c>
      <c r="AB9288" s="6" t="s">
        <v>4565</v>
      </c>
      <c r="AC9288" s="7">
        <v>102</v>
      </c>
      <c r="AD9288" s="8">
        <v>44186</v>
      </c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6"/>
      <c r="AX9288" s="6"/>
      <c r="AY9288" s="6"/>
      <c r="AZ9288" s="6"/>
      <c r="BA9288" s="6"/>
      <c r="BB9288" s="6"/>
      <c r="BC9288" s="6"/>
      <c r="BD9288" s="6"/>
      <c r="BE9288" s="6"/>
      <c r="BF9288" s="6"/>
      <c r="BG9288" s="6"/>
      <c r="BH9288" s="6"/>
      <c r="BI9288" s="6"/>
      <c r="BJ9288" s="6"/>
      <c r="BK9288" s="6"/>
      <c r="BL9288" s="6"/>
      <c r="BM9288" s="6"/>
      <c r="BN9288" s="6"/>
      <c r="BO9288" s="6"/>
      <c r="BP9288" s="6"/>
      <c r="BQ9288" s="6"/>
      <c r="BR9288" s="6"/>
      <c r="BS9288" s="6"/>
      <c r="BT9288" s="6"/>
      <c r="BU9288" s="6"/>
      <c r="BV9288" s="6"/>
      <c r="BW9288" s="6"/>
      <c r="BX9288" s="6"/>
      <c r="BY9288" s="6"/>
      <c r="BZ9288" s="6"/>
      <c r="CA9288" s="6"/>
      <c r="CB9288" s="6"/>
      <c r="CC9288" s="6"/>
      <c r="CD9288" s="6"/>
      <c r="CE9288" s="6"/>
      <c r="CF9288" s="6"/>
      <c r="CG9288" s="6"/>
      <c r="CH9288" s="6"/>
    </row>
    <row r="9289" ht="15.15" spans="1:86">
      <c r="A9289" s="4">
        <v>44186.8730208333</v>
      </c>
      <c r="B9289" s="5" t="s">
        <v>11</v>
      </c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  <c r="AU9289" s="6"/>
      <c r="AV9289" s="6"/>
      <c r="AW9289" s="6"/>
      <c r="AX9289" s="6"/>
      <c r="AY9289" s="6"/>
      <c r="AZ9289" s="6"/>
      <c r="BA9289" s="6"/>
      <c r="BB9289" s="6"/>
      <c r="BC9289" s="6"/>
      <c r="BD9289" s="6"/>
      <c r="BE9289" s="6"/>
      <c r="BF9289" s="6"/>
      <c r="BG9289" s="6"/>
      <c r="BH9289" s="6"/>
      <c r="BI9289" s="6"/>
      <c r="BJ9289" s="6"/>
      <c r="BK9289" s="6"/>
      <c r="BL9289" s="6"/>
      <c r="BM9289" s="6"/>
      <c r="BN9289" s="6"/>
      <c r="BO9289" s="6" t="s">
        <v>2997</v>
      </c>
      <c r="BP9289" s="6">
        <v>79219169649</v>
      </c>
      <c r="BQ9289" s="6" t="s">
        <v>2998</v>
      </c>
      <c r="BR9289" s="6" t="s">
        <v>21731</v>
      </c>
      <c r="BS9289" s="6" t="s">
        <v>2208</v>
      </c>
      <c r="BT9289" s="7">
        <v>126</v>
      </c>
      <c r="BU9289" s="8">
        <v>44186</v>
      </c>
      <c r="BV9289" s="6"/>
      <c r="BW9289" s="6"/>
      <c r="BX9289" s="6"/>
      <c r="BY9289" s="6"/>
      <c r="BZ9289" s="6"/>
      <c r="CA9289" s="6"/>
      <c r="CB9289" s="6"/>
      <c r="CC9289" s="6"/>
      <c r="CD9289" s="6"/>
      <c r="CE9289" s="6"/>
      <c r="CF9289" s="6"/>
      <c r="CG9289" s="6"/>
      <c r="CH9289" s="6"/>
    </row>
    <row r="9290" ht="15.15" hidden="1" spans="1:86">
      <c r="A9290" s="4">
        <v>44186.9605208333</v>
      </c>
      <c r="B9290" s="5" t="s">
        <v>169</v>
      </c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 t="s">
        <v>411</v>
      </c>
      <c r="Y9290" s="6">
        <v>79219492884</v>
      </c>
      <c r="Z9290" s="6" t="s">
        <v>412</v>
      </c>
      <c r="AA9290" s="6" t="s">
        <v>21732</v>
      </c>
      <c r="AB9290" s="6" t="s">
        <v>21733</v>
      </c>
      <c r="AC9290" s="7">
        <v>103</v>
      </c>
      <c r="AD9290" s="8">
        <v>44186</v>
      </c>
      <c r="AE9290" s="6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  <c r="AU9290" s="6"/>
      <c r="AV9290" s="6"/>
      <c r="AW9290" s="6"/>
      <c r="AX9290" s="6"/>
      <c r="AY9290" s="6"/>
      <c r="AZ9290" s="6"/>
      <c r="BA9290" s="6"/>
      <c r="BB9290" s="6"/>
      <c r="BC9290" s="6"/>
      <c r="BD9290" s="6"/>
      <c r="BE9290" s="6"/>
      <c r="BF9290" s="6"/>
      <c r="BG9290" s="6"/>
      <c r="BH9290" s="6"/>
      <c r="BI9290" s="6"/>
      <c r="BJ9290" s="6"/>
      <c r="BK9290" s="6"/>
      <c r="BL9290" s="6"/>
      <c r="BM9290" s="6"/>
      <c r="BN9290" s="6"/>
      <c r="BO9290" s="6"/>
      <c r="BP9290" s="6"/>
      <c r="BQ9290" s="6"/>
      <c r="BR9290" s="6"/>
      <c r="BS9290" s="6"/>
      <c r="BT9290" s="6"/>
      <c r="BU9290" s="6"/>
      <c r="BV9290" s="6"/>
      <c r="BW9290" s="6"/>
      <c r="BX9290" s="6"/>
      <c r="BY9290" s="6"/>
      <c r="BZ9290" s="6"/>
      <c r="CA9290" s="6"/>
      <c r="CB9290" s="6"/>
      <c r="CC9290" s="6"/>
      <c r="CD9290" s="6"/>
      <c r="CE9290" s="6"/>
      <c r="CF9290" s="6"/>
      <c r="CG9290" s="6"/>
      <c r="CH9290" s="6"/>
    </row>
    <row r="9291" ht="15.15" hidden="1" spans="1:86">
      <c r="A9291" s="4">
        <v>44186.9616666667</v>
      </c>
      <c r="B9291" s="5" t="s">
        <v>169</v>
      </c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 t="s">
        <v>411</v>
      </c>
      <c r="Y9291" s="6">
        <v>79219492884</v>
      </c>
      <c r="Z9291" s="6" t="s">
        <v>412</v>
      </c>
      <c r="AA9291" s="6" t="s">
        <v>21734</v>
      </c>
      <c r="AB9291" s="6" t="s">
        <v>874</v>
      </c>
      <c r="AC9291" s="7">
        <v>103</v>
      </c>
      <c r="AD9291" s="8">
        <v>44186</v>
      </c>
      <c r="AE9291" s="6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  <c r="AU9291" s="6"/>
      <c r="AV9291" s="6"/>
      <c r="AW9291" s="6"/>
      <c r="AX9291" s="6"/>
      <c r="AY9291" s="6"/>
      <c r="AZ9291" s="6"/>
      <c r="BA9291" s="6"/>
      <c r="BB9291" s="6"/>
      <c r="BC9291" s="6"/>
      <c r="BD9291" s="6"/>
      <c r="BE9291" s="6"/>
      <c r="BF9291" s="6"/>
      <c r="BG9291" s="6"/>
      <c r="BH9291" s="6"/>
      <c r="BI9291" s="6"/>
      <c r="BJ9291" s="6"/>
      <c r="BK9291" s="6"/>
      <c r="BL9291" s="6"/>
      <c r="BM9291" s="6"/>
      <c r="BN9291" s="6"/>
      <c r="BO9291" s="6"/>
      <c r="BP9291" s="6"/>
      <c r="BQ9291" s="6"/>
      <c r="BR9291" s="6"/>
      <c r="BS9291" s="6"/>
      <c r="BT9291" s="6"/>
      <c r="BU9291" s="6"/>
      <c r="BV9291" s="6"/>
      <c r="BW9291" s="6"/>
      <c r="BX9291" s="6"/>
      <c r="BY9291" s="6"/>
      <c r="BZ9291" s="6"/>
      <c r="CA9291" s="6"/>
      <c r="CB9291" s="6"/>
      <c r="CC9291" s="6"/>
      <c r="CD9291" s="6"/>
      <c r="CE9291" s="6"/>
      <c r="CF9291" s="6"/>
      <c r="CG9291" s="6"/>
      <c r="CH9291" s="6"/>
    </row>
    <row r="9292" ht="15.15" hidden="1" spans="1:86">
      <c r="A9292" s="4">
        <v>44187.4993287037</v>
      </c>
      <c r="B9292" s="5" t="s">
        <v>169</v>
      </c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 t="s">
        <v>8923</v>
      </c>
      <c r="Y9292" s="7">
        <v>89118413198</v>
      </c>
      <c r="Z9292" s="6" t="s">
        <v>8924</v>
      </c>
      <c r="AA9292" s="6" t="s">
        <v>21735</v>
      </c>
      <c r="AB9292" s="6" t="s">
        <v>21695</v>
      </c>
      <c r="AC9292" s="7">
        <v>303</v>
      </c>
      <c r="AD9292" s="8">
        <v>44148</v>
      </c>
      <c r="AE9292" s="6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  <c r="AU9292" s="6"/>
      <c r="AV9292" s="6"/>
      <c r="AW9292" s="6"/>
      <c r="AX9292" s="6"/>
      <c r="AY9292" s="6"/>
      <c r="AZ9292" s="6"/>
      <c r="BA9292" s="6"/>
      <c r="BB9292" s="6"/>
      <c r="BC9292" s="6"/>
      <c r="BD9292" s="6"/>
      <c r="BE9292" s="6"/>
      <c r="BF9292" s="6"/>
      <c r="BG9292" s="6"/>
      <c r="BH9292" s="6"/>
      <c r="BI9292" s="6"/>
      <c r="BJ9292" s="6"/>
      <c r="BK9292" s="6"/>
      <c r="BL9292" s="6"/>
      <c r="BM9292" s="6"/>
      <c r="BN9292" s="6"/>
      <c r="BO9292" s="6"/>
      <c r="BP9292" s="6"/>
      <c r="BQ9292" s="6"/>
      <c r="BR9292" s="6"/>
      <c r="BS9292" s="6"/>
      <c r="BT9292" s="6"/>
      <c r="BU9292" s="6"/>
      <c r="BV9292" s="6"/>
      <c r="BW9292" s="6"/>
      <c r="BX9292" s="6"/>
      <c r="BY9292" s="6"/>
      <c r="BZ9292" s="6"/>
      <c r="CA9292" s="6"/>
      <c r="CB9292" s="6"/>
      <c r="CC9292" s="6"/>
      <c r="CD9292" s="6"/>
      <c r="CE9292" s="6"/>
      <c r="CF9292" s="6"/>
      <c r="CG9292" s="6"/>
      <c r="CH9292" s="6"/>
    </row>
    <row r="9293" ht="15.15" hidden="1" spans="1:86">
      <c r="A9293" s="4">
        <v>44187.5005671296</v>
      </c>
      <c r="B9293" s="5" t="s">
        <v>169</v>
      </c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 t="s">
        <v>21736</v>
      </c>
      <c r="Y9293" s="7">
        <v>89119114568</v>
      </c>
      <c r="Z9293" s="6" t="s">
        <v>21737</v>
      </c>
      <c r="AA9293" s="6" t="s">
        <v>21738</v>
      </c>
      <c r="AB9293" s="6" t="s">
        <v>874</v>
      </c>
      <c r="AC9293" s="7">
        <v>303</v>
      </c>
      <c r="AD9293" s="8">
        <v>44147</v>
      </c>
      <c r="AE9293" s="6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  <c r="AU9293" s="6"/>
      <c r="AV9293" s="6"/>
      <c r="AW9293" s="6"/>
      <c r="AX9293" s="6"/>
      <c r="AY9293" s="6"/>
      <c r="AZ9293" s="6"/>
      <c r="BA9293" s="6"/>
      <c r="BB9293" s="6"/>
      <c r="BC9293" s="6"/>
      <c r="BD9293" s="6"/>
      <c r="BE9293" s="6"/>
      <c r="BF9293" s="6"/>
      <c r="BG9293" s="6"/>
      <c r="BH9293" s="6"/>
      <c r="BI9293" s="6"/>
      <c r="BJ9293" s="6"/>
      <c r="BK9293" s="6"/>
      <c r="BL9293" s="6"/>
      <c r="BM9293" s="6"/>
      <c r="BN9293" s="6"/>
      <c r="BO9293" s="6"/>
      <c r="BP9293" s="6"/>
      <c r="BQ9293" s="6"/>
      <c r="BR9293" s="6"/>
      <c r="BS9293" s="6"/>
      <c r="BT9293" s="6"/>
      <c r="BU9293" s="6"/>
      <c r="BV9293" s="6"/>
      <c r="BW9293" s="6"/>
      <c r="BX9293" s="6"/>
      <c r="BY9293" s="6"/>
      <c r="BZ9293" s="6"/>
      <c r="CA9293" s="6"/>
      <c r="CB9293" s="6"/>
      <c r="CC9293" s="6"/>
      <c r="CD9293" s="6"/>
      <c r="CE9293" s="6"/>
      <c r="CF9293" s="6"/>
      <c r="CG9293" s="6"/>
      <c r="CH9293" s="6"/>
    </row>
    <row r="9294" ht="15.15" hidden="1" spans="1:86">
      <c r="A9294" s="4">
        <v>44187.502349537</v>
      </c>
      <c r="B9294" s="5" t="s">
        <v>169</v>
      </c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 t="s">
        <v>21739</v>
      </c>
      <c r="Y9294" s="7">
        <v>89217559096</v>
      </c>
      <c r="Z9294" s="6" t="s">
        <v>21740</v>
      </c>
      <c r="AA9294" s="6" t="s">
        <v>21741</v>
      </c>
      <c r="AB9294" s="6" t="s">
        <v>874</v>
      </c>
      <c r="AC9294" s="7">
        <v>303</v>
      </c>
      <c r="AD9294" s="8">
        <v>44149</v>
      </c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6"/>
      <c r="AX9294" s="6"/>
      <c r="AY9294" s="6"/>
      <c r="AZ9294" s="6"/>
      <c r="BA9294" s="6"/>
      <c r="BB9294" s="6"/>
      <c r="BC9294" s="6"/>
      <c r="BD9294" s="6"/>
      <c r="BE9294" s="6"/>
      <c r="BF9294" s="6"/>
      <c r="BG9294" s="6"/>
      <c r="BH9294" s="6"/>
      <c r="BI9294" s="6"/>
      <c r="BJ9294" s="6"/>
      <c r="BK9294" s="6"/>
      <c r="BL9294" s="6"/>
      <c r="BM9294" s="6"/>
      <c r="BN9294" s="6"/>
      <c r="BO9294" s="6"/>
      <c r="BP9294" s="6"/>
      <c r="BQ9294" s="6"/>
      <c r="BR9294" s="6"/>
      <c r="BS9294" s="6"/>
      <c r="BT9294" s="6"/>
      <c r="BU9294" s="6"/>
      <c r="BV9294" s="6"/>
      <c r="BW9294" s="6"/>
      <c r="BX9294" s="6"/>
      <c r="BY9294" s="6"/>
      <c r="BZ9294" s="6"/>
      <c r="CA9294" s="6"/>
      <c r="CB9294" s="6"/>
      <c r="CC9294" s="6"/>
      <c r="CD9294" s="6"/>
      <c r="CE9294" s="6"/>
      <c r="CF9294" s="6"/>
      <c r="CG9294" s="6"/>
      <c r="CH9294" s="6"/>
    </row>
    <row r="9295" ht="15.15" hidden="1" spans="1:86">
      <c r="A9295" s="4">
        <v>44187.5057175926</v>
      </c>
      <c r="B9295" s="5" t="s">
        <v>169</v>
      </c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 t="s">
        <v>21742</v>
      </c>
      <c r="Y9295" s="7">
        <v>89110979846</v>
      </c>
      <c r="Z9295" s="6" t="s">
        <v>21743</v>
      </c>
      <c r="AA9295" s="6" t="s">
        <v>21744</v>
      </c>
      <c r="AB9295" s="6" t="s">
        <v>874</v>
      </c>
      <c r="AC9295" s="7">
        <v>104</v>
      </c>
      <c r="AD9295" s="8">
        <v>44151</v>
      </c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  <c r="AU9295" s="6"/>
      <c r="AV9295" s="6"/>
      <c r="AW9295" s="6"/>
      <c r="AX9295" s="6"/>
      <c r="AY9295" s="6"/>
      <c r="AZ9295" s="6"/>
      <c r="BA9295" s="6"/>
      <c r="BB9295" s="6"/>
      <c r="BC9295" s="6"/>
      <c r="BD9295" s="6"/>
      <c r="BE9295" s="6"/>
      <c r="BF9295" s="6"/>
      <c r="BG9295" s="6"/>
      <c r="BH9295" s="6"/>
      <c r="BI9295" s="6"/>
      <c r="BJ9295" s="6"/>
      <c r="BK9295" s="6"/>
      <c r="BL9295" s="6"/>
      <c r="BM9295" s="6"/>
      <c r="BN9295" s="6"/>
      <c r="BO9295" s="6"/>
      <c r="BP9295" s="6"/>
      <c r="BQ9295" s="6"/>
      <c r="BR9295" s="6"/>
      <c r="BS9295" s="6"/>
      <c r="BT9295" s="6"/>
      <c r="BU9295" s="6"/>
      <c r="BV9295" s="6"/>
      <c r="BW9295" s="6"/>
      <c r="BX9295" s="6"/>
      <c r="BY9295" s="6"/>
      <c r="BZ9295" s="6"/>
      <c r="CA9295" s="6"/>
      <c r="CB9295" s="6"/>
      <c r="CC9295" s="6"/>
      <c r="CD9295" s="6"/>
      <c r="CE9295" s="6"/>
      <c r="CF9295" s="6"/>
      <c r="CG9295" s="6"/>
      <c r="CH9295" s="6"/>
    </row>
    <row r="9296" ht="15.15" hidden="1" spans="1:86">
      <c r="A9296" s="4">
        <v>44187.5071990741</v>
      </c>
      <c r="B9296" s="5" t="s">
        <v>169</v>
      </c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 t="s">
        <v>21745</v>
      </c>
      <c r="Y9296" s="7">
        <v>89117668172</v>
      </c>
      <c r="Z9296" s="6" t="s">
        <v>21746</v>
      </c>
      <c r="AA9296" s="6" t="s">
        <v>21747</v>
      </c>
      <c r="AB9296" s="6" t="s">
        <v>4565</v>
      </c>
      <c r="AC9296" s="7">
        <v>104</v>
      </c>
      <c r="AD9296" s="8">
        <v>44149</v>
      </c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  <c r="AU9296" s="6"/>
      <c r="AV9296" s="6"/>
      <c r="AW9296" s="6"/>
      <c r="AX9296" s="6"/>
      <c r="AY9296" s="6"/>
      <c r="AZ9296" s="6"/>
      <c r="BA9296" s="6"/>
      <c r="BB9296" s="6"/>
      <c r="BC9296" s="6"/>
      <c r="BD9296" s="6"/>
      <c r="BE9296" s="6"/>
      <c r="BF9296" s="6"/>
      <c r="BG9296" s="6"/>
      <c r="BH9296" s="6"/>
      <c r="BI9296" s="6"/>
      <c r="BJ9296" s="6"/>
      <c r="BK9296" s="6"/>
      <c r="BL9296" s="6"/>
      <c r="BM9296" s="6"/>
      <c r="BN9296" s="6"/>
      <c r="BO9296" s="6"/>
      <c r="BP9296" s="6"/>
      <c r="BQ9296" s="6"/>
      <c r="BR9296" s="6"/>
      <c r="BS9296" s="6"/>
      <c r="BT9296" s="6"/>
      <c r="BU9296" s="6"/>
      <c r="BV9296" s="6"/>
      <c r="BW9296" s="6"/>
      <c r="BX9296" s="6"/>
      <c r="BY9296" s="6"/>
      <c r="BZ9296" s="6"/>
      <c r="CA9296" s="6"/>
      <c r="CB9296" s="6"/>
      <c r="CC9296" s="6"/>
      <c r="CD9296" s="6"/>
      <c r="CE9296" s="6"/>
      <c r="CF9296" s="6"/>
      <c r="CG9296" s="6"/>
      <c r="CH9296" s="6"/>
    </row>
    <row r="9297" ht="15.15" hidden="1" spans="1:86">
      <c r="A9297" s="4">
        <v>44187.5083680556</v>
      </c>
      <c r="B9297" s="5" t="s">
        <v>169</v>
      </c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 t="s">
        <v>21748</v>
      </c>
      <c r="Y9297" s="7">
        <v>89217444969</v>
      </c>
      <c r="Z9297" s="6" t="s">
        <v>21749</v>
      </c>
      <c r="AA9297" s="6" t="s">
        <v>21750</v>
      </c>
      <c r="AB9297" s="6" t="s">
        <v>7035</v>
      </c>
      <c r="AC9297" s="7">
        <v>104</v>
      </c>
      <c r="AD9297" s="8">
        <v>44149</v>
      </c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  <c r="AU9297" s="6"/>
      <c r="AV9297" s="6"/>
      <c r="AW9297" s="6"/>
      <c r="AX9297" s="6"/>
      <c r="AY9297" s="6"/>
      <c r="AZ9297" s="6"/>
      <c r="BA9297" s="6"/>
      <c r="BB9297" s="6"/>
      <c r="BC9297" s="6"/>
      <c r="BD9297" s="6"/>
      <c r="BE9297" s="6"/>
      <c r="BF9297" s="6"/>
      <c r="BG9297" s="6"/>
      <c r="BH9297" s="6"/>
      <c r="BI9297" s="6"/>
      <c r="BJ9297" s="6"/>
      <c r="BK9297" s="6"/>
      <c r="BL9297" s="6"/>
      <c r="BM9297" s="6"/>
      <c r="BN9297" s="6"/>
      <c r="BO9297" s="6"/>
      <c r="BP9297" s="6"/>
      <c r="BQ9297" s="6"/>
      <c r="BR9297" s="6"/>
      <c r="BS9297" s="6"/>
      <c r="BT9297" s="6"/>
      <c r="BU9297" s="6"/>
      <c r="BV9297" s="6"/>
      <c r="BW9297" s="6"/>
      <c r="BX9297" s="6"/>
      <c r="BY9297" s="6"/>
      <c r="BZ9297" s="6"/>
      <c r="CA9297" s="6"/>
      <c r="CB9297" s="6"/>
      <c r="CC9297" s="6"/>
      <c r="CD9297" s="6"/>
      <c r="CE9297" s="6"/>
      <c r="CF9297" s="6"/>
      <c r="CG9297" s="6"/>
      <c r="CH9297" s="6"/>
    </row>
  </sheetData>
  <autoFilter ref="A1:CH9297">
    <filterColumn colId="1">
      <customFilters>
        <customFilter operator="equal" val="Эколого-биологический центр &quot;Крестовский остров&quot;"/>
      </customFilters>
    </filterColumn>
    <extLst/>
  </autoFilter>
  <hyperlinks>
    <hyperlink ref="BX1125" r:id="rId1" display="lida555design.ru"/>
    <hyperlink ref="S5206" r:id="rId2" display="sanya.gracheva.89mail.ru"/>
    <hyperlink ref="BI5818" r:id="rId3" display="Sorocanvasilij8gmail.com"/>
    <hyperlink ref="BQ6839" r:id="rId4" display="lanas69mail.ru"/>
    <hyperlink ref="AG8283" r:id="rId5" display="Winterofficial000gmail.com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OEM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Vadim Khaitov</cp:lastModifiedBy>
  <dcterms:created xsi:type="dcterms:W3CDTF">2020-12-22T10:24:00Z</dcterms:created>
  <dcterms:modified xsi:type="dcterms:W3CDTF">2020-12-24T07:24:46Z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1049-11.2.0.9747</vt:lpwstr>
  </property>
</Properties>
</file>