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Jashera 2022\"/>
    </mc:Choice>
  </mc:AlternateContent>
  <bookViews>
    <workbookView xWindow="0" yWindow="0" windowWidth="22365" windowHeight="9270" tabRatio="804" firstSheet="4" activeTab="8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ftn1" localSheetId="6">'Маршлист внешняя сторона'!$H$29</definedName>
    <definedName name="_ftnref1" localSheetId="6">'Маршлист внешняя сторона'!$H$26</definedName>
    <definedName name="_xlnm._FilterDatabase" localSheetId="10" hidden="1">'Список для страховки'!$A$1:$F$25</definedName>
    <definedName name="_xlnm._FilterDatabase" localSheetId="9" hidden="1">Участники!$A$1:$Y$24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62913"/>
</workbook>
</file>

<file path=xl/calcChain.xml><?xml version="1.0" encoding="utf-8"?>
<calcChain xmlns="http://schemas.openxmlformats.org/spreadsheetml/2006/main">
  <c r="AD27" i="10" l="1"/>
  <c r="AD26" i="10"/>
  <c r="AD25" i="10"/>
  <c r="AD24" i="10"/>
  <c r="AD23" i="10"/>
  <c r="AD22" i="10"/>
  <c r="AD21" i="10"/>
  <c r="AD20" i="10"/>
  <c r="AD18" i="10"/>
  <c r="AD17" i="10"/>
  <c r="AD16" i="10"/>
  <c r="AD12" i="10"/>
  <c r="AD11" i="10"/>
  <c r="AD10" i="10"/>
  <c r="AD9" i="10"/>
  <c r="AD8" i="10"/>
  <c r="AD6" i="10"/>
  <c r="AD5" i="10"/>
  <c r="AD4" i="10"/>
  <c r="AD3" i="10"/>
  <c r="AD2" i="10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B27" i="4"/>
  <c r="B25" i="4"/>
  <c r="I22" i="4"/>
  <c r="H22" i="4"/>
  <c r="G22" i="4"/>
  <c r="F22" i="4"/>
  <c r="E22" i="4"/>
  <c r="D22" i="4"/>
  <c r="C22" i="4"/>
  <c r="B22" i="4"/>
  <c r="A20" i="5" s="1"/>
  <c r="I21" i="4"/>
  <c r="H21" i="4"/>
  <c r="G21" i="4"/>
  <c r="F21" i="4"/>
  <c r="E21" i="4"/>
  <c r="D21" i="4"/>
  <c r="C21" i="4"/>
  <c r="B21" i="4"/>
  <c r="A19" i="5" s="1"/>
  <c r="I20" i="4"/>
  <c r="H20" i="4"/>
  <c r="G20" i="4"/>
  <c r="F20" i="4"/>
  <c r="E20" i="4"/>
  <c r="D20" i="4"/>
  <c r="C20" i="4"/>
  <c r="B20" i="4"/>
  <c r="A18" i="5" s="1"/>
  <c r="I19" i="4"/>
  <c r="H19" i="4"/>
  <c r="G19" i="4"/>
  <c r="F19" i="4"/>
  <c r="E19" i="4"/>
  <c r="D19" i="4"/>
  <c r="C19" i="4"/>
  <c r="B19" i="4"/>
  <c r="A17" i="5" s="1"/>
  <c r="I18" i="4"/>
  <c r="H18" i="4"/>
  <c r="G18" i="4"/>
  <c r="F18" i="4"/>
  <c r="E18" i="4"/>
  <c r="D18" i="4"/>
  <c r="C18" i="4"/>
  <c r="B18" i="4"/>
  <c r="A16" i="5" s="1"/>
  <c r="I17" i="4"/>
  <c r="H17" i="4"/>
  <c r="G17" i="4"/>
  <c r="F17" i="4"/>
  <c r="E17" i="4"/>
  <c r="D17" i="4"/>
  <c r="C17" i="4"/>
  <c r="B17" i="4"/>
  <c r="A15" i="5" s="1"/>
  <c r="I16" i="4"/>
  <c r="H16" i="4"/>
  <c r="G16" i="4"/>
  <c r="F16" i="4"/>
  <c r="E16" i="4"/>
  <c r="D16" i="4"/>
  <c r="C16" i="4"/>
  <c r="B16" i="4"/>
  <c r="A14" i="5" s="1"/>
  <c r="I15" i="4"/>
  <c r="H15" i="4"/>
  <c r="G15" i="4"/>
  <c r="F15" i="4"/>
  <c r="E15" i="4"/>
  <c r="D15" i="4"/>
  <c r="C15" i="4"/>
  <c r="B15" i="4"/>
  <c r="A13" i="5" s="1"/>
  <c r="I14" i="4"/>
  <c r="H14" i="4"/>
  <c r="G14" i="4"/>
  <c r="F14" i="4"/>
  <c r="E14" i="4"/>
  <c r="D14" i="4"/>
  <c r="C14" i="4"/>
  <c r="B14" i="4"/>
  <c r="A12" i="5" s="1"/>
  <c r="I13" i="4"/>
  <c r="H13" i="4"/>
  <c r="G13" i="4"/>
  <c r="F13" i="4"/>
  <c r="E13" i="4"/>
  <c r="D13" i="4"/>
  <c r="C13" i="4"/>
  <c r="B13" i="4"/>
  <c r="A11" i="5" s="1"/>
  <c r="I12" i="4"/>
  <c r="H12" i="4"/>
  <c r="G12" i="4"/>
  <c r="F12" i="4"/>
  <c r="E12" i="4"/>
  <c r="D12" i="4"/>
  <c r="C12" i="4"/>
  <c r="B12" i="4"/>
  <c r="A10" i="5" s="1"/>
  <c r="I11" i="4"/>
  <c r="H11" i="4"/>
  <c r="G11" i="4"/>
  <c r="F11" i="4"/>
  <c r="E11" i="4"/>
  <c r="D11" i="4"/>
  <c r="C11" i="4"/>
  <c r="B11" i="4"/>
  <c r="A9" i="5" s="1"/>
  <c r="I10" i="4"/>
  <c r="H10" i="4"/>
  <c r="G10" i="4"/>
  <c r="F10" i="4"/>
  <c r="E10" i="4"/>
  <c r="D10" i="4"/>
  <c r="C10" i="4"/>
  <c r="B10" i="4"/>
  <c r="A8" i="5" s="1"/>
  <c r="I9" i="4"/>
  <c r="H9" i="4"/>
  <c r="G9" i="4"/>
  <c r="F9" i="4"/>
  <c r="E9" i="4"/>
  <c r="D9" i="4"/>
  <c r="C9" i="4"/>
  <c r="B9" i="4"/>
  <c r="A7" i="5" s="1"/>
  <c r="I8" i="4"/>
  <c r="H8" i="4"/>
  <c r="G8" i="4"/>
  <c r="F8" i="4"/>
  <c r="E8" i="4"/>
  <c r="D8" i="4"/>
  <c r="C8" i="4"/>
  <c r="B8" i="4"/>
  <c r="A6" i="5" s="1"/>
  <c r="I7" i="4"/>
  <c r="H7" i="4"/>
  <c r="G7" i="4"/>
  <c r="F7" i="4"/>
  <c r="E7" i="4"/>
  <c r="D7" i="4"/>
  <c r="C7" i="4"/>
  <c r="B7" i="4"/>
  <c r="A5" i="5" s="1"/>
  <c r="I6" i="4"/>
  <c r="H6" i="4"/>
  <c r="G6" i="4"/>
  <c r="F6" i="4"/>
  <c r="E6" i="4"/>
  <c r="D6" i="4"/>
  <c r="C6" i="4"/>
  <c r="B6" i="4"/>
  <c r="A4" i="5" s="1"/>
  <c r="I5" i="4"/>
  <c r="H5" i="4"/>
  <c r="G5" i="4"/>
  <c r="F5" i="4"/>
  <c r="E5" i="4"/>
  <c r="D5" i="4"/>
  <c r="C5" i="4"/>
  <c r="B5" i="4"/>
  <c r="A3" i="5" s="1"/>
  <c r="K32" i="3"/>
  <c r="K29" i="3"/>
  <c r="M25" i="3"/>
  <c r="L20" i="3"/>
  <c r="K19" i="3"/>
  <c r="L15" i="3"/>
  <c r="K14" i="3"/>
  <c r="L12" i="3"/>
  <c r="J12" i="3"/>
  <c r="I11" i="3"/>
  <c r="J10" i="3"/>
  <c r="C31" i="2"/>
  <c r="B29" i="2"/>
  <c r="B28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47" i="14"/>
  <c r="F46" i="14"/>
  <c r="F45" i="14"/>
  <c r="F44" i="14"/>
  <c r="F43" i="14"/>
  <c r="F40" i="14"/>
  <c r="F39" i="14"/>
  <c r="F38" i="14"/>
  <c r="F37" i="14"/>
  <c r="F36" i="14"/>
  <c r="F35" i="14"/>
  <c r="F34" i="14"/>
  <c r="F33" i="14"/>
  <c r="F32" i="14"/>
  <c r="F27" i="14"/>
  <c r="F23" i="14"/>
  <c r="F22" i="14"/>
  <c r="F21" i="14"/>
  <c r="F18" i="14"/>
  <c r="F17" i="14"/>
  <c r="F16" i="14"/>
</calcChain>
</file>

<file path=xl/sharedStrings.xml><?xml version="1.0" encoding="utf-8"?>
<sst xmlns="http://schemas.openxmlformats.org/spreadsheetml/2006/main" count="1148" uniqueCount="682">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</sst>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8" formatCode="dd\.mm\.yyyy"/>
    <numFmt numFmtId="169" formatCode="dd\.mm\.yyyy\ h:mm"/>
    <numFmt numFmtId="170" formatCode="dd\.mm\.yyyy;@"/>
    <numFmt numFmtId="171" formatCode="dd\.mmm"/>
    <numFmt numFmtId="172" formatCode="[$-419]d\ mm\ yyyy;@"/>
    <numFmt numFmtId="173" formatCode="[$-FC19]dd\ mm\ yyyy\ &quot;г&quot;/;@"/>
    <numFmt numFmtId="174" formatCode="0.0"/>
  </numFmts>
  <fonts count="3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charset val="134"/>
      <scheme val="minor"/>
    </font>
    <font>
      <i/>
      <sz val="14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2" fillId="5" borderId="0" applyNumberFormat="0" applyBorder="0" applyAlignment="0" applyProtection="0">
      <alignment vertical="center"/>
    </xf>
    <xf numFmtId="0" fontId="25" fillId="0" borderId="0"/>
    <xf numFmtId="0" fontId="3" fillId="0" borderId="0"/>
    <xf numFmtId="0" fontId="25" fillId="0" borderId="0"/>
    <xf numFmtId="0" fontId="28" fillId="0" borderId="0"/>
  </cellStyleXfs>
  <cellXfs count="18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6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8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68" fontId="1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/>
    <xf numFmtId="168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68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6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68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68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68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68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7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71" fontId="6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6" fillId="0" borderId="0" xfId="0" applyNumberFormat="1" applyFont="1" applyFill="1" applyBorder="1" applyAlignment="1"/>
    <xf numFmtId="172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73" fontId="6" fillId="0" borderId="0" xfId="0" applyNumberFormat="1" applyFont="1" applyFill="1" applyBorder="1" applyAlignment="1"/>
    <xf numFmtId="168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6" applyFont="1" applyBorder="1" applyAlignment="1">
      <alignment horizontal="left"/>
    </xf>
    <xf numFmtId="168" fontId="6" fillId="0" borderId="1" xfId="0" applyNumberFormat="1" applyFont="1" applyFill="1" applyBorder="1" applyAlignment="1"/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6" applyFont="1" applyFill="1" applyBorder="1" applyAlignment="1">
      <alignment horizontal="center"/>
    </xf>
    <xf numFmtId="0" fontId="6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3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8" applyNumberFormat="1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168" fontId="3" fillId="4" borderId="0" xfId="0" applyNumberFormat="1" applyFont="1" applyFill="1" applyBorder="1" applyAlignment="1"/>
    <xf numFmtId="168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4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171" fontId="25" fillId="0" borderId="1" xfId="0" applyNumberFormat="1" applyFont="1" applyFill="1" applyBorder="1" applyAlignment="1"/>
    <xf numFmtId="171" fontId="25" fillId="0" borderId="0" xfId="0" applyNumberFormat="1" applyFont="1" applyFill="1" applyBorder="1" applyAlignment="1"/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4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1" applyFont="1" applyBorder="1"/>
    <xf numFmtId="0" fontId="28" fillId="0" borderId="0" xfId="1" applyFont="1" applyBorder="1" applyAlignment="1"/>
    <xf numFmtId="0" fontId="29" fillId="0" borderId="0" xfId="1" applyFont="1" applyBorder="1"/>
    <xf numFmtId="0" fontId="28" fillId="0" borderId="1" xfId="1" applyFont="1" applyBorder="1" applyAlignment="1">
      <alignment horizontal="left"/>
    </xf>
    <xf numFmtId="0" fontId="28" fillId="0" borderId="1" xfId="1" applyFont="1" applyBorder="1"/>
    <xf numFmtId="0" fontId="30" fillId="0" borderId="0" xfId="1" applyFont="1" applyBorder="1"/>
    <xf numFmtId="0" fontId="28" fillId="0" borderId="1" xfId="5" applyFont="1" applyBorder="1"/>
    <xf numFmtId="0" fontId="31" fillId="0" borderId="0" xfId="1" applyFont="1" applyBorder="1"/>
    <xf numFmtId="0" fontId="28" fillId="0" borderId="0" xfId="5" applyFont="1" applyBorder="1"/>
    <xf numFmtId="0" fontId="29" fillId="0" borderId="1" xfId="1" applyFont="1" applyBorder="1" applyAlignment="1">
      <alignment horizontal="left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12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11" fillId="0" borderId="11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1" xfId="6" applyFont="1" applyFill="1" applyBorder="1" applyAlignment="1">
      <alignment horizontal="center"/>
    </xf>
    <xf numFmtId="0" fontId="11" fillId="0" borderId="13" xfId="6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68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</cellXfs>
  <cellStyles count="9">
    <cellStyle name="Обычный" xfId="0" builtinId="0"/>
    <cellStyle name="Обычный_Jaschera_07" xfId="6"/>
    <cellStyle name="Обычный_Jashera 2018" xfId="7"/>
    <cellStyle name="Обычный_Внутренняя таблица марш. листа" xfId="8"/>
    <cellStyle name="Обычный_МАРШ.ЛИСТ ПЕРВАЯ ЯЩЕРА" xfId="3"/>
    <cellStyle name="Обычный_общий список" xfId="2"/>
    <cellStyle name="Обычный_СПИСОК ОБОРУДОВАНИЯ" xfId="5"/>
    <cellStyle name="Обычный_СПИСОК ОБОРУДОВАНИЯ_1" xfId="1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14" sqref="D14"/>
    </sheetView>
  </sheetViews>
  <sheetFormatPr defaultColWidth="7.85546875" defaultRowHeight="12.75"/>
  <cols>
    <col min="1" max="1" width="4.140625" style="134" customWidth="1"/>
    <col min="2" max="2" width="29" style="134" customWidth="1"/>
    <col min="3" max="3" width="14.7109375" style="134" customWidth="1"/>
    <col min="4" max="4" width="10.42578125" style="134" customWidth="1"/>
    <col min="5" max="5" width="17.85546875" style="134" customWidth="1"/>
    <col min="6" max="6" width="7.85546875" style="134" customWidth="1"/>
    <col min="7" max="16384" width="7.85546875" style="134"/>
  </cols>
  <sheetData>
    <row r="1" spans="1:6">
      <c r="A1" s="135"/>
      <c r="B1" s="136" t="s">
        <v>0</v>
      </c>
      <c r="D1" s="136" t="s">
        <v>1</v>
      </c>
    </row>
    <row r="2" spans="1:6">
      <c r="A2" s="135"/>
      <c r="B2" s="137" t="s">
        <v>2</v>
      </c>
      <c r="C2" s="138"/>
      <c r="D2" s="136"/>
      <c r="E2" s="139" t="s">
        <v>3</v>
      </c>
    </row>
    <row r="3" spans="1:6">
      <c r="B3" s="137" t="s">
        <v>4</v>
      </c>
      <c r="C3" s="138"/>
      <c r="D3" s="136"/>
      <c r="E3" s="136" t="s">
        <v>5</v>
      </c>
      <c r="F3" s="134">
        <v>4</v>
      </c>
    </row>
    <row r="4" spans="1:6">
      <c r="B4" s="140" t="s">
        <v>6</v>
      </c>
      <c r="C4" s="138"/>
      <c r="D4" s="136"/>
      <c r="E4" s="136" t="s">
        <v>7</v>
      </c>
      <c r="F4" s="134">
        <v>4</v>
      </c>
    </row>
    <row r="5" spans="1:6">
      <c r="B5" s="137" t="s">
        <v>8</v>
      </c>
      <c r="C5" s="138"/>
      <c r="D5" s="136"/>
      <c r="E5" s="136" t="s">
        <v>9</v>
      </c>
      <c r="F5" s="134">
        <v>4</v>
      </c>
    </row>
    <row r="6" spans="1:6">
      <c r="B6" s="137" t="s">
        <v>10</v>
      </c>
      <c r="C6" s="138"/>
      <c r="E6" s="136" t="s">
        <v>11</v>
      </c>
      <c r="F6" s="134">
        <v>4</v>
      </c>
    </row>
    <row r="7" spans="1:6">
      <c r="B7" s="137" t="s">
        <v>12</v>
      </c>
      <c r="C7" s="138"/>
      <c r="D7" s="136"/>
      <c r="E7" s="136" t="s">
        <v>13</v>
      </c>
      <c r="F7" s="134">
        <v>3</v>
      </c>
    </row>
    <row r="8" spans="1:6">
      <c r="B8" s="137" t="s">
        <v>14</v>
      </c>
      <c r="C8" s="138"/>
      <c r="D8" s="136"/>
      <c r="E8" s="134" t="s">
        <v>15</v>
      </c>
      <c r="F8" s="134">
        <v>3</v>
      </c>
    </row>
    <row r="9" spans="1:6" ht="13.9" customHeight="1">
      <c r="B9" s="137" t="s">
        <v>16</v>
      </c>
      <c r="C9" s="138"/>
      <c r="D9" s="136"/>
      <c r="E9" s="134" t="s">
        <v>17</v>
      </c>
      <c r="F9" s="134">
        <v>4</v>
      </c>
    </row>
    <row r="10" spans="1:6" ht="13.9" customHeight="1">
      <c r="B10" s="140" t="s">
        <v>18</v>
      </c>
      <c r="C10" s="138"/>
      <c r="E10" s="134" t="s">
        <v>19</v>
      </c>
      <c r="F10" s="134">
        <v>3</v>
      </c>
    </row>
    <row r="11" spans="1:6">
      <c r="B11" s="137" t="s">
        <v>20</v>
      </c>
      <c r="C11" s="138"/>
      <c r="D11" s="136"/>
    </row>
    <row r="12" spans="1:6">
      <c r="B12" s="137" t="s">
        <v>21</v>
      </c>
      <c r="C12" s="138"/>
      <c r="E12" s="141" t="s">
        <v>22</v>
      </c>
    </row>
    <row r="13" spans="1:6">
      <c r="B13" s="137" t="s">
        <v>23</v>
      </c>
      <c r="C13" s="138"/>
      <c r="E13" s="134" t="s">
        <v>24</v>
      </c>
      <c r="F13" s="134">
        <v>3</v>
      </c>
    </row>
    <row r="14" spans="1:6">
      <c r="B14" s="137" t="s">
        <v>25</v>
      </c>
      <c r="C14" s="138"/>
    </row>
    <row r="15" spans="1:6">
      <c r="B15" s="137" t="s">
        <v>26</v>
      </c>
      <c r="C15" s="138"/>
      <c r="E15" s="136" t="s">
        <v>27</v>
      </c>
      <c r="F15" s="134" t="s">
        <v>27</v>
      </c>
    </row>
    <row r="16" spans="1:6">
      <c r="B16" s="137" t="s">
        <v>28</v>
      </c>
      <c r="C16" s="138"/>
    </row>
    <row r="17" spans="1:3">
      <c r="B17" s="137" t="s">
        <v>29</v>
      </c>
      <c r="C17" s="138"/>
    </row>
    <row r="18" spans="1:3">
      <c r="B18" s="137" t="s">
        <v>30</v>
      </c>
      <c r="C18" s="138"/>
    </row>
    <row r="19" spans="1:3">
      <c r="B19" s="137" t="s">
        <v>31</v>
      </c>
      <c r="C19" s="138"/>
    </row>
    <row r="20" spans="1:3">
      <c r="A20" s="142"/>
      <c r="B20" s="137" t="s">
        <v>32</v>
      </c>
      <c r="C20" s="138"/>
    </row>
    <row r="21" spans="1:3">
      <c r="A21" s="142"/>
      <c r="B21" s="137" t="s">
        <v>33</v>
      </c>
      <c r="C21" s="138"/>
    </row>
    <row r="22" spans="1:3">
      <c r="A22" s="142"/>
      <c r="B22" s="137" t="s">
        <v>34</v>
      </c>
      <c r="C22" s="138"/>
    </row>
    <row r="23" spans="1:3">
      <c r="B23" s="137" t="s">
        <v>35</v>
      </c>
      <c r="C23" s="138"/>
    </row>
    <row r="24" spans="1:3">
      <c r="B24" s="137" t="s">
        <v>36</v>
      </c>
      <c r="C24" s="138"/>
    </row>
    <row r="25" spans="1:3">
      <c r="B25" s="137" t="s">
        <v>37</v>
      </c>
      <c r="C25" s="138"/>
    </row>
    <row r="26" spans="1:3">
      <c r="B26" s="137" t="s">
        <v>38</v>
      </c>
      <c r="C26" s="138"/>
    </row>
    <row r="27" spans="1:3">
      <c r="B27" s="137" t="s">
        <v>39</v>
      </c>
      <c r="C27" s="138"/>
    </row>
    <row r="28" spans="1:3">
      <c r="B28" s="137" t="s">
        <v>40</v>
      </c>
      <c r="C28" s="138"/>
    </row>
    <row r="29" spans="1:3">
      <c r="B29" s="137" t="s">
        <v>41</v>
      </c>
      <c r="C29" s="138"/>
    </row>
    <row r="30" spans="1:3">
      <c r="B30" s="138" t="s">
        <v>42</v>
      </c>
      <c r="C30" s="138"/>
    </row>
    <row r="31" spans="1:3">
      <c r="B31" s="137" t="s">
        <v>43</v>
      </c>
      <c r="C31" s="138"/>
    </row>
    <row r="32" spans="1:3">
      <c r="B32" s="137" t="s">
        <v>44</v>
      </c>
      <c r="C32" s="138"/>
    </row>
    <row r="33" spans="2:3">
      <c r="B33" s="137" t="s">
        <v>45</v>
      </c>
      <c r="C33" s="138"/>
    </row>
    <row r="34" spans="2:3">
      <c r="B34" s="137" t="s">
        <v>46</v>
      </c>
      <c r="C34" s="138"/>
    </row>
    <row r="35" spans="2:3">
      <c r="B35" s="137" t="s">
        <v>47</v>
      </c>
      <c r="C35" s="138"/>
    </row>
    <row r="36" spans="2:3">
      <c r="B36" s="140" t="s">
        <v>48</v>
      </c>
      <c r="C36" s="138"/>
    </row>
    <row r="37" spans="2:3">
      <c r="B37" s="137" t="s">
        <v>49</v>
      </c>
      <c r="C37" s="138"/>
    </row>
    <row r="38" spans="2:3">
      <c r="B38" s="137" t="s">
        <v>50</v>
      </c>
      <c r="C38" s="138"/>
    </row>
    <row r="39" spans="2:3">
      <c r="B39" s="137" t="s">
        <v>51</v>
      </c>
      <c r="C39" s="138"/>
    </row>
    <row r="40" spans="2:3">
      <c r="B40" s="137" t="s">
        <v>52</v>
      </c>
      <c r="C40" s="138"/>
    </row>
    <row r="41" spans="2:3">
      <c r="B41" s="137" t="s">
        <v>53</v>
      </c>
      <c r="C41" s="138"/>
    </row>
    <row r="42" spans="2:3">
      <c r="B42" s="137" t="s">
        <v>54</v>
      </c>
      <c r="C42" s="138"/>
    </row>
    <row r="43" spans="2:3">
      <c r="B43" s="137" t="s">
        <v>55</v>
      </c>
      <c r="C43" s="138"/>
    </row>
    <row r="44" spans="2:3">
      <c r="B44" s="137" t="s">
        <v>56</v>
      </c>
      <c r="C44" s="138"/>
    </row>
    <row r="45" spans="2:3">
      <c r="B45" s="137" t="s">
        <v>57</v>
      </c>
      <c r="C45" s="138"/>
    </row>
    <row r="46" spans="2:3">
      <c r="B46" s="137" t="s">
        <v>58</v>
      </c>
      <c r="C46" s="138"/>
    </row>
    <row r="47" spans="2:3">
      <c r="B47" s="137" t="s">
        <v>59</v>
      </c>
      <c r="C47" s="138"/>
    </row>
    <row r="48" spans="2:3">
      <c r="B48" s="137" t="s">
        <v>60</v>
      </c>
      <c r="C48" s="138"/>
    </row>
    <row r="49" spans="2:3">
      <c r="B49" s="140" t="s">
        <v>61</v>
      </c>
      <c r="C49" s="138"/>
    </row>
    <row r="50" spans="2:3">
      <c r="B50" s="137" t="s">
        <v>62</v>
      </c>
      <c r="C50" s="138"/>
    </row>
    <row r="51" spans="2:3">
      <c r="B51" s="137" t="s">
        <v>63</v>
      </c>
      <c r="C51" s="138"/>
    </row>
    <row r="52" spans="2:3">
      <c r="B52" s="137" t="s">
        <v>64</v>
      </c>
      <c r="C52" s="138"/>
    </row>
    <row r="53" spans="2:3">
      <c r="B53" s="143" t="s">
        <v>65</v>
      </c>
      <c r="C53" s="138"/>
    </row>
    <row r="54" spans="2:3">
      <c r="B54" s="137" t="s">
        <v>66</v>
      </c>
      <c r="C54" s="138"/>
    </row>
    <row r="55" spans="2:3">
      <c r="B55" s="137" t="s">
        <v>67</v>
      </c>
      <c r="C55" s="138"/>
    </row>
    <row r="56" spans="2:3">
      <c r="B56" s="137" t="s">
        <v>68</v>
      </c>
      <c r="C56" s="138"/>
    </row>
    <row r="57" spans="2:3">
      <c r="B57" s="137" t="s">
        <v>69</v>
      </c>
      <c r="C57" s="138"/>
    </row>
    <row r="58" spans="2:3">
      <c r="B58" s="137" t="s">
        <v>70</v>
      </c>
      <c r="C58" s="138"/>
    </row>
    <row r="59" spans="2:3">
      <c r="B59" s="138" t="s">
        <v>71</v>
      </c>
      <c r="C59" s="138"/>
    </row>
    <row r="60" spans="2:3">
      <c r="B60" s="137" t="s">
        <v>72</v>
      </c>
      <c r="C60" s="138"/>
    </row>
    <row r="61" spans="2:3">
      <c r="B61" s="137" t="s">
        <v>73</v>
      </c>
      <c r="C61" s="138"/>
    </row>
    <row r="62" spans="2:3">
      <c r="B62" s="137" t="s">
        <v>74</v>
      </c>
      <c r="C62" s="138"/>
    </row>
    <row r="63" spans="2:3">
      <c r="B63" s="137" t="s">
        <v>75</v>
      </c>
      <c r="C63" s="138"/>
    </row>
    <row r="64" spans="2:3">
      <c r="B64" s="137" t="s">
        <v>76</v>
      </c>
      <c r="C64" s="138"/>
    </row>
    <row r="65" spans="2:3">
      <c r="B65" s="137" t="s">
        <v>77</v>
      </c>
      <c r="C65" s="138"/>
    </row>
    <row r="66" spans="2:3">
      <c r="B66" s="137" t="s">
        <v>78</v>
      </c>
      <c r="C66" s="138"/>
    </row>
    <row r="67" spans="2:3">
      <c r="B67" s="138" t="s">
        <v>79</v>
      </c>
      <c r="C67" s="138"/>
    </row>
    <row r="68" spans="2:3">
      <c r="B68" s="137" t="s">
        <v>80</v>
      </c>
      <c r="C68" s="138"/>
    </row>
    <row r="69" spans="2:3">
      <c r="B69" s="137" t="s">
        <v>81</v>
      </c>
      <c r="C69" s="138"/>
    </row>
    <row r="70" spans="2:3">
      <c r="B70" s="137" t="s">
        <v>82</v>
      </c>
      <c r="C70" s="138"/>
    </row>
    <row r="71" spans="2:3">
      <c r="B71" s="137" t="s">
        <v>83</v>
      </c>
      <c r="C71" s="138"/>
    </row>
    <row r="72" spans="2:3">
      <c r="B72" s="137" t="s">
        <v>84</v>
      </c>
      <c r="C72" s="138"/>
    </row>
    <row r="73" spans="2:3">
      <c r="B73" s="137" t="s">
        <v>85</v>
      </c>
      <c r="C73" s="138"/>
    </row>
    <row r="74" spans="2:3">
      <c r="B74" s="137" t="s">
        <v>86</v>
      </c>
      <c r="C74" s="138"/>
    </row>
    <row r="75" spans="2:3">
      <c r="B75" s="137" t="s">
        <v>87</v>
      </c>
      <c r="C75" s="138"/>
    </row>
    <row r="76" spans="2:3">
      <c r="B76" s="137" t="s">
        <v>88</v>
      </c>
      <c r="C76" s="138"/>
    </row>
    <row r="77" spans="2:3">
      <c r="B77" s="140" t="s">
        <v>89</v>
      </c>
      <c r="C77" s="138"/>
    </row>
    <row r="78" spans="2:3">
      <c r="B78" s="138" t="s">
        <v>90</v>
      </c>
      <c r="C78" s="138"/>
    </row>
    <row r="80" spans="2:3">
      <c r="B80" s="139" t="s">
        <v>91</v>
      </c>
    </row>
    <row r="81" spans="2:2">
      <c r="B81" s="134" t="s">
        <v>92</v>
      </c>
    </row>
    <row r="82" spans="2:2">
      <c r="B82" s="134" t="s">
        <v>47</v>
      </c>
    </row>
    <row r="83" spans="2:2">
      <c r="B83" s="134" t="s">
        <v>93</v>
      </c>
    </row>
    <row r="84" spans="2:2">
      <c r="B84" s="134" t="s">
        <v>94</v>
      </c>
    </row>
    <row r="85" spans="2:2">
      <c r="B85" s="134" t="s">
        <v>95</v>
      </c>
    </row>
    <row r="86" spans="2:2">
      <c r="B86" s="134" t="s">
        <v>96</v>
      </c>
    </row>
    <row r="87" spans="2:2">
      <c r="B87" s="134" t="s">
        <v>97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7"/>
  <sheetViews>
    <sheetView zoomScale="85" zoomScaleNormal="85" workbookViewId="0">
      <pane xSplit="3" ySplit="1" topLeftCell="L2" activePane="bottomRight" state="frozenSplit"/>
      <selection pane="topRight"/>
      <selection pane="bottomLeft"/>
      <selection pane="bottomRight" activeCell="S22" sqref="S22"/>
    </sheetView>
  </sheetViews>
  <sheetFormatPr defaultColWidth="8.85546875" defaultRowHeight="15"/>
  <cols>
    <col min="1" max="1" width="8.85546875" style="25"/>
    <col min="2" max="2" width="19.140625" style="25" customWidth="1"/>
    <col min="3" max="3" width="14.42578125" style="25" customWidth="1"/>
    <col min="4" max="5" width="19.5703125" style="25" customWidth="1"/>
    <col min="6" max="6" width="8.7109375" style="25" customWidth="1"/>
    <col min="7" max="8" width="9.7109375" style="25" customWidth="1"/>
    <col min="9" max="9" width="27.42578125" style="25" customWidth="1"/>
    <col min="10" max="10" width="9.7109375" style="25" customWidth="1"/>
    <col min="11" max="11" width="36" style="25" customWidth="1"/>
    <col min="12" max="12" width="20.5703125" style="25" customWidth="1"/>
    <col min="13" max="13" width="10.140625" style="25" customWidth="1"/>
    <col min="14" max="14" width="8.85546875" style="25"/>
    <col min="15" max="15" width="29.7109375" style="25" customWidth="1"/>
    <col min="16" max="16" width="37.140625" style="25" customWidth="1"/>
    <col min="17" max="17" width="16.85546875" style="25" customWidth="1"/>
    <col min="18" max="18" width="11.140625" style="25" customWidth="1"/>
    <col min="19" max="19" width="11.7109375" style="25"/>
    <col min="20" max="20" width="10.85546875" style="25"/>
    <col min="21" max="23" width="8.85546875" style="25"/>
    <col min="24" max="24" width="12.85546875" style="25"/>
    <col min="25" max="25" width="8.85546875" style="25"/>
    <col min="26" max="26" width="27.28515625" style="25" customWidth="1"/>
    <col min="27" max="29" width="8.85546875" style="25"/>
    <col min="30" max="30" width="12.85546875" style="25"/>
    <col min="31" max="16384" width="8.85546875" style="25"/>
  </cols>
  <sheetData>
    <row r="1" spans="2:32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304</v>
      </c>
      <c r="G1" s="10" t="s">
        <v>305</v>
      </c>
      <c r="H1" s="10" t="s">
        <v>525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449</v>
      </c>
      <c r="N1" s="10" t="s">
        <v>308</v>
      </c>
      <c r="O1" s="10" t="s">
        <v>530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/>
      <c r="AC1" s="10"/>
      <c r="AD1" s="10"/>
      <c r="AE1" s="10"/>
      <c r="AF1" s="10"/>
    </row>
    <row r="2" spans="2:32">
      <c r="B2" s="6" t="s">
        <v>316</v>
      </c>
      <c r="C2" s="6" t="s">
        <v>317</v>
      </c>
      <c r="D2" s="6" t="s">
        <v>318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319</v>
      </c>
      <c r="Q2" s="5" t="s">
        <v>322</v>
      </c>
      <c r="R2" s="25" t="s">
        <v>543</v>
      </c>
      <c r="S2" s="5">
        <v>4018281460</v>
      </c>
      <c r="U2" s="6" t="s">
        <v>316</v>
      </c>
      <c r="V2" s="6" t="s">
        <v>544</v>
      </c>
      <c r="W2" s="6" t="s">
        <v>545</v>
      </c>
      <c r="X2" s="6" t="s">
        <v>321</v>
      </c>
      <c r="Y2" s="6" t="s">
        <v>546</v>
      </c>
      <c r="AD2" s="25" t="str">
        <f>CONCATENATE(U2," ",V2," ",W2)</f>
        <v>Атаманов Иван Валерьевич</v>
      </c>
    </row>
    <row r="3" spans="2:32">
      <c r="B3" s="31" t="s">
        <v>323</v>
      </c>
      <c r="C3" s="31" t="s">
        <v>324</v>
      </c>
      <c r="D3" s="31" t="s">
        <v>325</v>
      </c>
      <c r="E3" s="14">
        <v>1</v>
      </c>
      <c r="F3" s="31">
        <v>10</v>
      </c>
      <c r="G3" s="31" t="s">
        <v>326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327</v>
      </c>
      <c r="Q3" s="7">
        <v>39367</v>
      </c>
      <c r="R3" s="25" t="s">
        <v>543</v>
      </c>
      <c r="S3" s="42">
        <v>4022050606</v>
      </c>
      <c r="T3" s="43"/>
      <c r="U3" s="3" t="s">
        <v>547</v>
      </c>
      <c r="V3" s="3" t="s">
        <v>383</v>
      </c>
      <c r="W3" s="3" t="s">
        <v>548</v>
      </c>
      <c r="X3" s="8">
        <v>89052006465</v>
      </c>
      <c r="Y3" s="3" t="s">
        <v>549</v>
      </c>
      <c r="Z3" s="43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329</v>
      </c>
      <c r="C4" s="6" t="s">
        <v>330</v>
      </c>
      <c r="D4" s="6" t="s">
        <v>331</v>
      </c>
      <c r="E4" s="6">
        <v>1</v>
      </c>
      <c r="F4" s="6">
        <v>22</v>
      </c>
      <c r="G4" s="6">
        <v>5</v>
      </c>
      <c r="H4" s="6">
        <v>16</v>
      </c>
      <c r="I4" s="6">
        <v>13</v>
      </c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332</v>
      </c>
      <c r="Q4" s="9">
        <v>39857</v>
      </c>
      <c r="R4" s="25" t="s">
        <v>550</v>
      </c>
      <c r="S4" s="10" t="s">
        <v>334</v>
      </c>
      <c r="T4" s="10"/>
      <c r="U4" s="10" t="s">
        <v>551</v>
      </c>
      <c r="V4" s="10" t="s">
        <v>383</v>
      </c>
      <c r="W4" s="10" t="s">
        <v>552</v>
      </c>
      <c r="X4" s="10" t="s">
        <v>553</v>
      </c>
      <c r="Y4" s="15"/>
      <c r="Z4" s="10"/>
      <c r="AA4" s="10" t="s">
        <v>554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335</v>
      </c>
      <c r="C5" s="6" t="s">
        <v>336</v>
      </c>
      <c r="D5" s="6" t="s">
        <v>337</v>
      </c>
      <c r="E5" s="10">
        <v>1</v>
      </c>
      <c r="F5" s="6">
        <v>16</v>
      </c>
      <c r="G5" s="6">
        <v>8</v>
      </c>
      <c r="H5" s="38"/>
      <c r="I5" s="37">
        <v>14</v>
      </c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338</v>
      </c>
      <c r="Q5" s="11">
        <v>38553</v>
      </c>
      <c r="R5" s="25" t="s">
        <v>543</v>
      </c>
      <c r="S5" s="5">
        <v>4019397258</v>
      </c>
      <c r="T5" s="10"/>
      <c r="U5" s="6" t="s">
        <v>555</v>
      </c>
      <c r="V5" s="6" t="s">
        <v>556</v>
      </c>
      <c r="W5" s="6" t="s">
        <v>557</v>
      </c>
      <c r="X5" s="5">
        <v>89213205528</v>
      </c>
      <c r="Y5" s="6" t="s">
        <v>558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spans="2:32">
      <c r="B6" s="6" t="s">
        <v>340</v>
      </c>
      <c r="C6" s="6" t="s">
        <v>341</v>
      </c>
      <c r="D6" s="6" t="s">
        <v>342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343</v>
      </c>
      <c r="Q6" s="12">
        <v>39849</v>
      </c>
      <c r="R6" s="25" t="s">
        <v>550</v>
      </c>
      <c r="S6" s="44" t="s">
        <v>345</v>
      </c>
      <c r="T6" s="10"/>
      <c r="U6" s="6" t="s">
        <v>559</v>
      </c>
      <c r="V6" s="6" t="s">
        <v>560</v>
      </c>
      <c r="W6" s="6" t="s">
        <v>561</v>
      </c>
      <c r="X6" s="45" t="s">
        <v>562</v>
      </c>
      <c r="Y6" s="31" t="s">
        <v>563</v>
      </c>
      <c r="Z6" s="6" t="s">
        <v>564</v>
      </c>
      <c r="AA6" s="6" t="s">
        <v>565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spans="2:32" hidden="1">
      <c r="B7" s="6" t="s">
        <v>422</v>
      </c>
      <c r="C7" s="6" t="s">
        <v>423</v>
      </c>
      <c r="D7" s="6" t="s">
        <v>331</v>
      </c>
      <c r="E7" s="10"/>
      <c r="F7" s="6">
        <v>21</v>
      </c>
      <c r="G7" s="6"/>
      <c r="H7" s="6">
        <v>3</v>
      </c>
      <c r="I7" s="6"/>
      <c r="J7" s="38"/>
      <c r="K7" s="6" t="s">
        <v>566</v>
      </c>
      <c r="L7" s="10"/>
      <c r="M7" s="6">
        <v>58</v>
      </c>
      <c r="N7" s="6">
        <v>7</v>
      </c>
      <c r="O7" s="6">
        <v>89112625350</v>
      </c>
      <c r="P7" s="6" t="s">
        <v>567</v>
      </c>
      <c r="Q7" s="12">
        <v>39462</v>
      </c>
      <c r="R7" s="25" t="s">
        <v>550</v>
      </c>
      <c r="S7" s="6" t="s">
        <v>425</v>
      </c>
      <c r="T7" s="10"/>
      <c r="U7" s="6" t="s">
        <v>568</v>
      </c>
      <c r="V7" s="6" t="s">
        <v>569</v>
      </c>
      <c r="W7" s="6" t="s">
        <v>570</v>
      </c>
      <c r="X7" s="45" t="s">
        <v>571</v>
      </c>
      <c r="Y7" s="31" t="s">
        <v>563</v>
      </c>
      <c r="Z7" s="6" t="s">
        <v>572</v>
      </c>
      <c r="AA7" s="31"/>
      <c r="AB7" s="10"/>
      <c r="AC7" s="10"/>
      <c r="AD7" s="10"/>
      <c r="AE7" s="10"/>
      <c r="AF7" s="10"/>
    </row>
    <row r="8" spans="2:32">
      <c r="B8" s="6" t="s">
        <v>346</v>
      </c>
      <c r="C8" s="6" t="s">
        <v>347</v>
      </c>
      <c r="D8" s="6" t="s">
        <v>348</v>
      </c>
      <c r="E8" s="10">
        <v>1</v>
      </c>
      <c r="F8" s="6">
        <v>1</v>
      </c>
      <c r="G8" s="6">
        <v>7</v>
      </c>
      <c r="H8" s="38"/>
      <c r="I8" s="6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349</v>
      </c>
      <c r="Q8" s="11">
        <v>38137</v>
      </c>
      <c r="R8" s="25" t="s">
        <v>543</v>
      </c>
      <c r="S8" s="5">
        <v>4018085917</v>
      </c>
      <c r="T8" s="10"/>
      <c r="U8" s="6" t="s">
        <v>573</v>
      </c>
      <c r="V8" s="6" t="s">
        <v>560</v>
      </c>
      <c r="W8" s="6" t="s">
        <v>384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spans="2:32">
      <c r="B9" s="6" t="s">
        <v>351</v>
      </c>
      <c r="C9" s="6" t="s">
        <v>352</v>
      </c>
      <c r="D9" s="6" t="s">
        <v>353</v>
      </c>
      <c r="E9" s="25">
        <v>1</v>
      </c>
      <c r="F9" s="6">
        <v>5</v>
      </c>
      <c r="G9" s="6">
        <v>9</v>
      </c>
      <c r="H9" s="6">
        <v>8</v>
      </c>
      <c r="I9" s="6">
        <v>6</v>
      </c>
      <c r="J9" s="37"/>
      <c r="M9" s="5">
        <v>441</v>
      </c>
      <c r="N9" s="24">
        <v>8</v>
      </c>
      <c r="O9" s="6">
        <v>89213354865</v>
      </c>
      <c r="P9" s="6" t="s">
        <v>354</v>
      </c>
      <c r="Q9" s="11">
        <v>39166</v>
      </c>
      <c r="R9" s="25" t="s">
        <v>543</v>
      </c>
      <c r="S9" s="6">
        <v>4020831130</v>
      </c>
      <c r="U9" s="6" t="s">
        <v>351</v>
      </c>
      <c r="V9" s="6" t="s">
        <v>574</v>
      </c>
      <c r="W9" s="6" t="s">
        <v>353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2">
      <c r="B10" s="15" t="s">
        <v>356</v>
      </c>
      <c r="C10" s="15" t="s">
        <v>357</v>
      </c>
      <c r="D10" s="15" t="s">
        <v>358</v>
      </c>
      <c r="E10" s="25">
        <v>1</v>
      </c>
      <c r="F10" s="15">
        <v>11</v>
      </c>
      <c r="G10" s="20">
        <v>3</v>
      </c>
      <c r="H10" s="39"/>
      <c r="I10" s="25">
        <v>16</v>
      </c>
      <c r="J10" s="37"/>
      <c r="M10" s="24">
        <v>56</v>
      </c>
      <c r="N10" s="24">
        <v>9</v>
      </c>
      <c r="O10" s="14">
        <v>89214136722</v>
      </c>
      <c r="P10" s="15" t="s">
        <v>359</v>
      </c>
      <c r="Q10" s="13">
        <v>38917</v>
      </c>
      <c r="R10" s="25" t="s">
        <v>543</v>
      </c>
      <c r="S10" s="20">
        <v>4002634542</v>
      </c>
      <c r="U10" s="15" t="s">
        <v>575</v>
      </c>
      <c r="V10" s="15" t="s">
        <v>383</v>
      </c>
      <c r="W10" s="15" t="s">
        <v>384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spans="2:32">
      <c r="B11" s="6" t="s">
        <v>361</v>
      </c>
      <c r="C11" s="6" t="s">
        <v>362</v>
      </c>
      <c r="D11" s="6" t="s">
        <v>363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364</v>
      </c>
      <c r="N11" s="6">
        <v>5</v>
      </c>
      <c r="O11" s="6">
        <v>89219845986</v>
      </c>
      <c r="P11" s="6" t="s">
        <v>365</v>
      </c>
      <c r="Q11" s="12">
        <v>40363</v>
      </c>
      <c r="R11" s="25" t="s">
        <v>550</v>
      </c>
      <c r="S11" s="6" t="s">
        <v>367</v>
      </c>
      <c r="T11" s="46" t="s">
        <v>576</v>
      </c>
      <c r="U11" s="6" t="s">
        <v>577</v>
      </c>
      <c r="V11" s="6" t="s">
        <v>578</v>
      </c>
      <c r="W11" s="6" t="s">
        <v>348</v>
      </c>
      <c r="X11" s="45" t="s">
        <v>579</v>
      </c>
      <c r="Y11" s="31" t="s">
        <v>563</v>
      </c>
      <c r="Z11" s="6" t="s">
        <v>580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368</v>
      </c>
      <c r="C12" s="6" t="s">
        <v>357</v>
      </c>
      <c r="D12" s="6" t="s">
        <v>369</v>
      </c>
      <c r="E12" s="10">
        <v>1</v>
      </c>
      <c r="F12" s="6">
        <v>12</v>
      </c>
      <c r="G12" s="6">
        <v>10</v>
      </c>
      <c r="H12" s="38">
        <v>15</v>
      </c>
      <c r="I12" s="20">
        <v>15</v>
      </c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581</v>
      </c>
      <c r="Q12" s="11">
        <v>38434</v>
      </c>
      <c r="R12" s="25" t="s">
        <v>543</v>
      </c>
      <c r="S12" s="5">
        <v>4018287872</v>
      </c>
      <c r="T12" s="10"/>
      <c r="U12" s="6" t="s">
        <v>368</v>
      </c>
      <c r="V12" s="6" t="s">
        <v>317</v>
      </c>
      <c r="W12" s="6" t="s">
        <v>582</v>
      </c>
      <c r="X12" s="5">
        <v>89817910834</v>
      </c>
      <c r="Y12" s="6" t="s">
        <v>583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spans="2:32" hidden="1">
      <c r="B13" s="6" t="s">
        <v>426</v>
      </c>
      <c r="C13" s="6" t="s">
        <v>427</v>
      </c>
      <c r="D13" s="6" t="s">
        <v>428</v>
      </c>
      <c r="F13" s="6">
        <v>3</v>
      </c>
      <c r="G13" s="6"/>
      <c r="H13" s="6">
        <v>9</v>
      </c>
      <c r="I13" s="6"/>
      <c r="J13" s="37"/>
      <c r="K13" s="6" t="s">
        <v>566</v>
      </c>
      <c r="M13" s="6">
        <v>49</v>
      </c>
      <c r="N13" s="24">
        <v>7</v>
      </c>
      <c r="O13" s="5">
        <v>89259175393</v>
      </c>
      <c r="P13" s="6" t="s">
        <v>584</v>
      </c>
      <c r="Q13" s="11">
        <v>39581</v>
      </c>
      <c r="R13" s="25" t="s">
        <v>550</v>
      </c>
      <c r="S13" s="47" t="s">
        <v>430</v>
      </c>
      <c r="U13" s="6" t="s">
        <v>585</v>
      </c>
      <c r="V13" s="6" t="s">
        <v>586</v>
      </c>
      <c r="W13" s="6" t="s">
        <v>582</v>
      </c>
      <c r="X13" s="5">
        <v>89165382822</v>
      </c>
      <c r="Y13" s="6" t="s">
        <v>587</v>
      </c>
    </row>
    <row r="14" spans="2:32" hidden="1">
      <c r="B14" s="6" t="s">
        <v>431</v>
      </c>
      <c r="C14" s="6" t="s">
        <v>432</v>
      </c>
      <c r="D14" s="6" t="s">
        <v>331</v>
      </c>
      <c r="E14" s="10"/>
      <c r="F14" s="6">
        <v>23</v>
      </c>
      <c r="G14" s="6"/>
      <c r="H14" s="6">
        <v>1</v>
      </c>
      <c r="I14" s="6"/>
      <c r="J14" s="37"/>
      <c r="K14" s="6" t="s">
        <v>566</v>
      </c>
      <c r="L14" s="10"/>
      <c r="M14" s="6" t="s">
        <v>433</v>
      </c>
      <c r="N14" s="6">
        <v>6</v>
      </c>
      <c r="O14" s="6">
        <v>89218718088</v>
      </c>
      <c r="P14" s="6" t="s">
        <v>434</v>
      </c>
      <c r="Q14" s="12">
        <v>39916</v>
      </c>
      <c r="R14" s="25" t="s">
        <v>550</v>
      </c>
      <c r="S14" s="48" t="s">
        <v>435</v>
      </c>
      <c r="T14" s="6" t="s">
        <v>588</v>
      </c>
      <c r="U14" s="6" t="s">
        <v>589</v>
      </c>
      <c r="V14" s="6" t="s">
        <v>388</v>
      </c>
      <c r="W14" s="6" t="s">
        <v>384</v>
      </c>
      <c r="X14" s="45">
        <v>79213290657</v>
      </c>
      <c r="Y14" s="31" t="s">
        <v>563</v>
      </c>
      <c r="Z14" s="6" t="s">
        <v>590</v>
      </c>
      <c r="AA14" s="6" t="s">
        <v>591</v>
      </c>
      <c r="AB14" s="10"/>
      <c r="AC14" s="10"/>
      <c r="AD14" s="10"/>
      <c r="AE14" s="10"/>
      <c r="AF14" s="10"/>
    </row>
    <row r="15" spans="2:32" hidden="1">
      <c r="B15" s="20" t="s">
        <v>436</v>
      </c>
      <c r="C15" s="20" t="s">
        <v>423</v>
      </c>
      <c r="D15" s="20" t="s">
        <v>437</v>
      </c>
      <c r="F15" s="15">
        <v>19</v>
      </c>
      <c r="G15" s="39"/>
      <c r="H15" s="20"/>
      <c r="I15" s="20"/>
      <c r="J15" s="14">
        <v>1</v>
      </c>
      <c r="M15" s="15">
        <v>30</v>
      </c>
      <c r="N15" s="15">
        <v>8</v>
      </c>
      <c r="O15" s="41">
        <v>89219583612</v>
      </c>
      <c r="P15" s="18" t="s">
        <v>438</v>
      </c>
      <c r="Q15" s="16">
        <v>38933</v>
      </c>
      <c r="R15" s="25" t="s">
        <v>543</v>
      </c>
      <c r="S15" s="10">
        <v>4020668443</v>
      </c>
      <c r="U15" s="18" t="s">
        <v>592</v>
      </c>
      <c r="V15" s="18" t="s">
        <v>593</v>
      </c>
      <c r="W15" s="18" t="s">
        <v>405</v>
      </c>
      <c r="X15" s="18">
        <v>89213827100</v>
      </c>
      <c r="Y15" s="15"/>
    </row>
    <row r="16" spans="2:32">
      <c r="B16" s="6" t="s">
        <v>372</v>
      </c>
      <c r="C16" s="6" t="s">
        <v>373</v>
      </c>
      <c r="D16" s="6" t="s">
        <v>374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594</v>
      </c>
      <c r="Q16" s="11">
        <v>40070</v>
      </c>
      <c r="R16" s="25" t="s">
        <v>550</v>
      </c>
      <c r="S16" s="6" t="s">
        <v>377</v>
      </c>
      <c r="T16" s="10"/>
      <c r="U16" s="6" t="s">
        <v>595</v>
      </c>
      <c r="V16" s="6" t="s">
        <v>596</v>
      </c>
      <c r="W16" s="6" t="s">
        <v>597</v>
      </c>
      <c r="X16" s="5">
        <v>89213409406</v>
      </c>
      <c r="Y16" s="6" t="s">
        <v>583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spans="1:32">
      <c r="B17" s="6" t="s">
        <v>378</v>
      </c>
      <c r="C17" s="6" t="s">
        <v>379</v>
      </c>
      <c r="D17" s="6" t="s">
        <v>374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380</v>
      </c>
      <c r="Q17" s="11">
        <v>39331</v>
      </c>
      <c r="R17" s="25" t="s">
        <v>543</v>
      </c>
      <c r="S17" s="47">
        <v>4021966729</v>
      </c>
      <c r="U17" s="6" t="s">
        <v>598</v>
      </c>
      <c r="V17" s="6" t="s">
        <v>593</v>
      </c>
      <c r="W17" s="6" t="s">
        <v>599</v>
      </c>
      <c r="X17" s="5">
        <v>89610717771</v>
      </c>
      <c r="Y17" s="6" t="s">
        <v>600</v>
      </c>
      <c r="AD17" s="25" t="str">
        <f>CONCATENATE(U17," ",V17," ",W17)</f>
        <v>Попова Юлия Юрьевна</v>
      </c>
    </row>
    <row r="18" spans="1:32">
      <c r="B18" s="20" t="s">
        <v>382</v>
      </c>
      <c r="C18" s="20" t="s">
        <v>383</v>
      </c>
      <c r="D18" s="20" t="s">
        <v>384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385</v>
      </c>
      <c r="Q18" s="19">
        <v>38982</v>
      </c>
      <c r="R18" s="25" t="s">
        <v>543</v>
      </c>
      <c r="S18" s="15">
        <v>4020691039</v>
      </c>
      <c r="U18" s="20" t="s">
        <v>382</v>
      </c>
      <c r="V18" s="20" t="s">
        <v>352</v>
      </c>
      <c r="W18" s="20" t="s">
        <v>601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spans="1:32" hidden="1">
      <c r="B19" s="6" t="s">
        <v>439</v>
      </c>
      <c r="C19" s="6" t="s">
        <v>440</v>
      </c>
      <c r="D19" s="6" t="s">
        <v>441</v>
      </c>
      <c r="E19" s="10"/>
      <c r="F19" s="6">
        <v>15</v>
      </c>
      <c r="G19" s="6"/>
      <c r="H19" s="38"/>
      <c r="I19" s="6"/>
      <c r="J19" s="38"/>
      <c r="K19" s="6" t="s">
        <v>602</v>
      </c>
      <c r="L19" s="10"/>
      <c r="M19" s="6">
        <v>555</v>
      </c>
      <c r="N19" s="6">
        <v>6</v>
      </c>
      <c r="O19" s="6">
        <v>89200043637</v>
      </c>
      <c r="P19" s="6" t="s">
        <v>603</v>
      </c>
      <c r="Q19" s="12">
        <v>39810</v>
      </c>
      <c r="R19" s="25" t="s">
        <v>550</v>
      </c>
      <c r="S19" s="6" t="s">
        <v>443</v>
      </c>
      <c r="T19" s="10" t="s">
        <v>604</v>
      </c>
      <c r="U19" s="6" t="s">
        <v>605</v>
      </c>
      <c r="V19" s="6" t="s">
        <v>606</v>
      </c>
      <c r="W19" s="6" t="s">
        <v>607</v>
      </c>
      <c r="X19" s="45" t="s">
        <v>608</v>
      </c>
      <c r="Y19" s="31" t="s">
        <v>563</v>
      </c>
      <c r="Z19" s="6" t="s">
        <v>609</v>
      </c>
      <c r="AA19" s="31"/>
      <c r="AB19" s="10"/>
      <c r="AC19" s="10"/>
      <c r="AD19" s="10"/>
      <c r="AE19" s="10"/>
      <c r="AF19" s="10"/>
    </row>
    <row r="20" spans="1:32">
      <c r="B20" s="6" t="s">
        <v>387</v>
      </c>
      <c r="C20" s="6" t="s">
        <v>388</v>
      </c>
      <c r="D20" s="6" t="s">
        <v>389</v>
      </c>
      <c r="E20" s="10">
        <v>1</v>
      </c>
      <c r="F20" s="6">
        <v>14</v>
      </c>
      <c r="G20" s="6">
        <v>1</v>
      </c>
      <c r="H20" s="38"/>
      <c r="I20" s="38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390</v>
      </c>
      <c r="Q20" s="11">
        <v>40195</v>
      </c>
      <c r="R20" s="25" t="s">
        <v>550</v>
      </c>
      <c r="S20" s="6" t="s">
        <v>392</v>
      </c>
      <c r="T20" s="10"/>
      <c r="U20" s="6" t="s">
        <v>387</v>
      </c>
      <c r="V20" s="6" t="s">
        <v>578</v>
      </c>
      <c r="W20" s="6" t="s">
        <v>610</v>
      </c>
      <c r="X20" s="5">
        <v>89657737525</v>
      </c>
      <c r="Y20" s="6" t="s">
        <v>611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pans="1:32" s="37" customFormat="1">
      <c r="A21" s="14"/>
      <c r="B21" s="6" t="s">
        <v>393</v>
      </c>
      <c r="C21" s="6" t="s">
        <v>394</v>
      </c>
      <c r="D21" s="6" t="s">
        <v>389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395</v>
      </c>
      <c r="N21" s="6">
        <v>7</v>
      </c>
      <c r="O21" s="6">
        <v>89817032760</v>
      </c>
      <c r="P21" s="6" t="s">
        <v>612</v>
      </c>
      <c r="Q21" s="12">
        <v>39529</v>
      </c>
      <c r="R21" s="25" t="s">
        <v>550</v>
      </c>
      <c r="S21" s="6" t="s">
        <v>398</v>
      </c>
      <c r="T21" s="10" t="s">
        <v>613</v>
      </c>
      <c r="U21" s="6" t="s">
        <v>393</v>
      </c>
      <c r="V21" s="6" t="s">
        <v>614</v>
      </c>
      <c r="W21" s="6" t="s">
        <v>552</v>
      </c>
      <c r="X21" s="45" t="s">
        <v>615</v>
      </c>
      <c r="Y21" s="31" t="s">
        <v>563</v>
      </c>
      <c r="Z21" s="6" t="s">
        <v>616</v>
      </c>
      <c r="AA21" s="6" t="s">
        <v>617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spans="1:32">
      <c r="B22" s="24" t="s">
        <v>399</v>
      </c>
      <c r="C22" s="24" t="s">
        <v>317</v>
      </c>
      <c r="D22" s="24" t="s">
        <v>400</v>
      </c>
      <c r="E22" s="10">
        <v>1</v>
      </c>
      <c r="F22" s="25">
        <v>17</v>
      </c>
      <c r="G22" s="24">
        <v>2</v>
      </c>
      <c r="H22" s="40"/>
      <c r="I22" s="40"/>
      <c r="J22" s="37"/>
      <c r="K22" s="10"/>
      <c r="L22" s="10"/>
      <c r="M22" s="24"/>
      <c r="N22" s="24"/>
      <c r="O22" s="23">
        <v>89213026506</v>
      </c>
      <c r="P22" s="24" t="s">
        <v>401</v>
      </c>
      <c r="Q22" s="22">
        <v>38989</v>
      </c>
      <c r="R22" s="25" t="s">
        <v>543</v>
      </c>
      <c r="S22" s="8">
        <v>4020684651</v>
      </c>
      <c r="T22" s="10"/>
      <c r="U22" s="24" t="s">
        <v>618</v>
      </c>
      <c r="V22" s="24" t="s">
        <v>352</v>
      </c>
      <c r="W22" s="24" t="s">
        <v>610</v>
      </c>
      <c r="X22" s="49" t="s">
        <v>619</v>
      </c>
      <c r="Y22" s="15"/>
      <c r="Z22" s="10"/>
      <c r="AA22" s="10"/>
      <c r="AB22" s="10"/>
      <c r="AC22" s="10"/>
      <c r="AD22" s="25" t="str">
        <f t="shared" si="0"/>
        <v>Шилонцева Татьяна Александровна</v>
      </c>
      <c r="AE22" s="10"/>
      <c r="AF22" s="10"/>
    </row>
    <row r="23" spans="1:32">
      <c r="B23" s="6" t="s">
        <v>403</v>
      </c>
      <c r="C23" s="6" t="s">
        <v>404</v>
      </c>
      <c r="D23" s="6" t="s">
        <v>405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406</v>
      </c>
      <c r="Q23" s="12">
        <v>39987</v>
      </c>
      <c r="R23" s="25" t="s">
        <v>550</v>
      </c>
      <c r="S23" s="6" t="s">
        <v>408</v>
      </c>
      <c r="T23" s="10" t="s">
        <v>620</v>
      </c>
      <c r="U23" s="6" t="s">
        <v>621</v>
      </c>
      <c r="V23" s="6" t="s">
        <v>574</v>
      </c>
      <c r="W23" s="6" t="s">
        <v>622</v>
      </c>
      <c r="X23" s="45" t="s">
        <v>623</v>
      </c>
      <c r="Y23" s="31" t="s">
        <v>563</v>
      </c>
      <c r="Z23" s="6" t="s">
        <v>624</v>
      </c>
      <c r="AA23" s="6" t="s">
        <v>624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spans="1:32">
      <c r="B24" s="6" t="s">
        <v>403</v>
      </c>
      <c r="C24" s="6" t="s">
        <v>409</v>
      </c>
      <c r="D24" s="6" t="s">
        <v>410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411</v>
      </c>
      <c r="Q24" s="11">
        <v>38070</v>
      </c>
      <c r="R24" s="25" t="s">
        <v>543</v>
      </c>
      <c r="S24" s="5">
        <v>4018029738</v>
      </c>
      <c r="U24" s="6" t="s">
        <v>625</v>
      </c>
      <c r="V24" s="6" t="s">
        <v>626</v>
      </c>
      <c r="W24" s="6" t="s">
        <v>627</v>
      </c>
      <c r="X24" s="5">
        <v>89218717677</v>
      </c>
      <c r="Y24" s="6" t="s">
        <v>628</v>
      </c>
      <c r="AD24" s="25" t="str">
        <f t="shared" si="0"/>
        <v>Шишкин Денис Витальевич</v>
      </c>
    </row>
    <row r="25" spans="1:32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 xml:space="preserve">  </v>
      </c>
    </row>
    <row r="26" spans="1:32">
      <c r="B26" s="6" t="s">
        <v>629</v>
      </c>
      <c r="C26" s="6" t="s">
        <v>630</v>
      </c>
      <c r="D26" s="6" t="s">
        <v>631</v>
      </c>
      <c r="F26" s="6">
        <v>1</v>
      </c>
      <c r="G26" s="6">
        <v>1</v>
      </c>
      <c r="H26" s="6"/>
      <c r="I26" s="6"/>
      <c r="J26" s="37"/>
      <c r="M26" s="6" t="s">
        <v>632</v>
      </c>
      <c r="N26" s="24">
        <v>7</v>
      </c>
      <c r="O26" s="6">
        <v>89111291746</v>
      </c>
      <c r="P26" s="6" t="s">
        <v>633</v>
      </c>
      <c r="Q26" s="11">
        <v>39606</v>
      </c>
      <c r="S26" s="6" t="s">
        <v>634</v>
      </c>
      <c r="U26" s="6" t="s">
        <v>629</v>
      </c>
      <c r="V26" s="6" t="s">
        <v>635</v>
      </c>
      <c r="W26" s="6" t="s">
        <v>331</v>
      </c>
      <c r="X26" s="6">
        <v>79119331333</v>
      </c>
      <c r="Y26" s="6" t="s">
        <v>636</v>
      </c>
      <c r="AD26" s="25" t="str">
        <f t="shared" si="0"/>
        <v>Богатушин Антон Игоревич</v>
      </c>
    </row>
    <row r="27" spans="1:32">
      <c r="B27" s="6" t="s">
        <v>637</v>
      </c>
      <c r="C27" s="6" t="s">
        <v>638</v>
      </c>
      <c r="D27" s="6" t="s">
        <v>639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640</v>
      </c>
      <c r="P27" s="6" t="s">
        <v>641</v>
      </c>
      <c r="Q27" s="11">
        <v>39485</v>
      </c>
      <c r="S27" s="6" t="s">
        <v>642</v>
      </c>
      <c r="U27" s="6" t="s">
        <v>643</v>
      </c>
      <c r="V27" s="6" t="s">
        <v>336</v>
      </c>
      <c r="W27" s="6" t="s">
        <v>644</v>
      </c>
      <c r="X27" s="5">
        <v>89213132221</v>
      </c>
      <c r="Y27" s="6" t="s">
        <v>583</v>
      </c>
      <c r="AD27" s="25" t="str">
        <f t="shared" si="0"/>
        <v>Халтурин Михаил Дмитриевич</v>
      </c>
    </row>
  </sheetData>
  <autoFilter ref="A1:Y24">
    <filterColumn colId="4">
      <filters>
        <filter val="1"/>
      </filters>
    </filterColumn>
  </autoFilter>
  <sortState ref="B2:AE24">
    <sortCondition ref="B2:B2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A13" sqref="A13"/>
    </sheetView>
  </sheetViews>
  <sheetFormatPr defaultColWidth="8.85546875" defaultRowHeight="15"/>
  <cols>
    <col min="1" max="1" width="19.140625" style="14" customWidth="1"/>
    <col min="2" max="2" width="18.7109375" style="14" customWidth="1"/>
    <col min="3" max="3" width="14.28515625" style="14" customWidth="1"/>
    <col min="4" max="4" width="23.7109375" style="14" customWidth="1"/>
    <col min="5" max="5" width="37.140625" style="14" customWidth="1"/>
    <col min="6" max="6" width="31.7109375" style="14" customWidth="1"/>
    <col min="7" max="16384" width="8.8554687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645</v>
      </c>
      <c r="E1" s="30" t="s">
        <v>646</v>
      </c>
      <c r="F1" s="30" t="s">
        <v>647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543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543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550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543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550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550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543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543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543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550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543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550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550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543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550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543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543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550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550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550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543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550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543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pans="1:6" s="29" customFormat="1" ht="12.75">
      <c r="A27" s="35" t="s">
        <v>648</v>
      </c>
      <c r="D27" s="36"/>
    </row>
    <row r="28" spans="1:6" s="29" customFormat="1" ht="12.75">
      <c r="A28" s="29" t="s">
        <v>649</v>
      </c>
      <c r="B28" s="29" t="s">
        <v>650</v>
      </c>
      <c r="C28" s="29" t="s">
        <v>651</v>
      </c>
      <c r="D28" s="36"/>
    </row>
    <row r="29" spans="1:6" s="29" customFormat="1" ht="12.75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0" workbookViewId="0">
      <selection activeCell="E26" sqref="E26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652</v>
      </c>
      <c r="B1" s="3" t="s">
        <v>513</v>
      </c>
      <c r="C1" s="3" t="s">
        <v>532</v>
      </c>
      <c r="D1" s="3" t="s">
        <v>530</v>
      </c>
      <c r="E1" s="3" t="s">
        <v>531</v>
      </c>
    </row>
    <row r="2" spans="1:5">
      <c r="A2" s="4"/>
      <c r="B2" s="3" t="s">
        <v>653</v>
      </c>
      <c r="C2" s="5" t="s">
        <v>322</v>
      </c>
      <c r="D2" s="5">
        <v>89118124048</v>
      </c>
      <c r="E2" s="6" t="s">
        <v>319</v>
      </c>
    </row>
    <row r="3" spans="1:5">
      <c r="A3" s="4"/>
      <c r="B3" s="3" t="s">
        <v>654</v>
      </c>
      <c r="C3" s="7">
        <v>39367</v>
      </c>
      <c r="D3" s="8">
        <v>89650953153</v>
      </c>
      <c r="E3" s="3" t="s">
        <v>327</v>
      </c>
    </row>
    <row r="4" spans="1:5">
      <c r="A4" s="4"/>
      <c r="B4" s="3" t="s">
        <v>655</v>
      </c>
      <c r="C4" s="9">
        <v>39857</v>
      </c>
      <c r="D4" s="10">
        <v>89818295984</v>
      </c>
      <c r="E4" s="10" t="s">
        <v>332</v>
      </c>
    </row>
    <row r="5" spans="1:5">
      <c r="A5" s="4"/>
      <c r="B5" s="3" t="s">
        <v>656</v>
      </c>
      <c r="C5" s="11">
        <v>38553</v>
      </c>
      <c r="D5" s="5">
        <v>89215575265</v>
      </c>
      <c r="E5" s="6" t="s">
        <v>338</v>
      </c>
    </row>
    <row r="6" spans="1:5">
      <c r="A6" s="4"/>
      <c r="B6" s="3" t="s">
        <v>657</v>
      </c>
      <c r="C6" s="12">
        <v>39849</v>
      </c>
      <c r="D6" s="6">
        <v>9291040939</v>
      </c>
      <c r="E6" s="6" t="s">
        <v>343</v>
      </c>
    </row>
    <row r="7" spans="1:5">
      <c r="A7" s="4"/>
      <c r="B7" s="3" t="s">
        <v>658</v>
      </c>
      <c r="C7" s="12">
        <v>39462</v>
      </c>
      <c r="D7" s="6">
        <v>9112625350</v>
      </c>
      <c r="E7" s="6" t="s">
        <v>567</v>
      </c>
    </row>
    <row r="8" spans="1:5">
      <c r="A8" s="4"/>
      <c r="B8" s="3" t="s">
        <v>659</v>
      </c>
      <c r="C8" s="11">
        <v>38137</v>
      </c>
      <c r="D8" s="5">
        <v>9818346175</v>
      </c>
      <c r="E8" s="6" t="s">
        <v>349</v>
      </c>
    </row>
    <row r="9" spans="1:5">
      <c r="A9" s="4"/>
      <c r="B9" s="3" t="s">
        <v>660</v>
      </c>
      <c r="C9" s="11">
        <v>39166</v>
      </c>
      <c r="D9" s="6">
        <v>9213354865</v>
      </c>
      <c r="E9" s="6" t="s">
        <v>354</v>
      </c>
    </row>
    <row r="10" spans="1:5">
      <c r="A10" s="4"/>
      <c r="B10" s="3" t="s">
        <v>661</v>
      </c>
      <c r="C10" s="13">
        <v>38917</v>
      </c>
      <c r="D10" s="14">
        <v>9214136722</v>
      </c>
      <c r="E10" s="15" t="s">
        <v>359</v>
      </c>
    </row>
    <row r="11" spans="1:5">
      <c r="A11" s="4"/>
      <c r="B11" s="3" t="s">
        <v>662</v>
      </c>
      <c r="C11" s="12">
        <v>40363</v>
      </c>
      <c r="D11" s="6">
        <v>9219845986</v>
      </c>
      <c r="E11" s="6" t="s">
        <v>365</v>
      </c>
    </row>
    <row r="12" spans="1:5">
      <c r="A12" s="4"/>
      <c r="B12" s="3" t="s">
        <v>663</v>
      </c>
      <c r="C12" s="11">
        <v>38434</v>
      </c>
      <c r="D12" s="5">
        <v>9111652301</v>
      </c>
      <c r="E12" s="6" t="s">
        <v>581</v>
      </c>
    </row>
    <row r="13" spans="1:5">
      <c r="A13" s="4"/>
      <c r="B13" s="3" t="s">
        <v>664</v>
      </c>
      <c r="C13" s="11">
        <v>39581</v>
      </c>
      <c r="D13" s="5">
        <v>9259175393</v>
      </c>
      <c r="E13" s="6" t="s">
        <v>584</v>
      </c>
    </row>
    <row r="14" spans="1:5">
      <c r="A14" s="4"/>
      <c r="B14" s="3" t="s">
        <v>665</v>
      </c>
      <c r="C14" s="12">
        <v>39916</v>
      </c>
      <c r="D14" s="6">
        <v>9218718088</v>
      </c>
      <c r="E14" s="6" t="s">
        <v>434</v>
      </c>
    </row>
    <row r="15" spans="1:5">
      <c r="A15" s="4"/>
      <c r="B15" s="3" t="s">
        <v>666</v>
      </c>
      <c r="C15" s="16">
        <v>38933</v>
      </c>
      <c r="D15" s="17">
        <v>9313625109</v>
      </c>
      <c r="E15" s="18" t="s">
        <v>438</v>
      </c>
    </row>
    <row r="16" spans="1:5">
      <c r="A16" s="4"/>
      <c r="B16" s="3" t="s">
        <v>667</v>
      </c>
      <c r="C16" s="11">
        <v>40070</v>
      </c>
      <c r="D16" s="5">
        <v>9313127300</v>
      </c>
      <c r="E16" s="6" t="s">
        <v>594</v>
      </c>
    </row>
    <row r="17" spans="1:5">
      <c r="A17" s="4"/>
      <c r="B17" s="3" t="s">
        <v>668</v>
      </c>
      <c r="C17" s="11">
        <v>39331</v>
      </c>
      <c r="D17" s="5">
        <v>9610752525</v>
      </c>
      <c r="E17" s="6" t="s">
        <v>380</v>
      </c>
    </row>
    <row r="18" spans="1:5">
      <c r="A18" s="4"/>
      <c r="B18" s="3" t="s">
        <v>669</v>
      </c>
      <c r="C18" s="19">
        <v>38982</v>
      </c>
      <c r="D18" s="20">
        <v>9818723635</v>
      </c>
      <c r="E18" s="20" t="s">
        <v>385</v>
      </c>
    </row>
    <row r="19" spans="1:5">
      <c r="A19" s="4"/>
      <c r="B19" s="3" t="s">
        <v>670</v>
      </c>
      <c r="C19" s="12">
        <v>39810</v>
      </c>
      <c r="D19" s="6">
        <v>9200043637</v>
      </c>
      <c r="E19" s="6" t="s">
        <v>603</v>
      </c>
    </row>
    <row r="20" spans="1:5">
      <c r="A20" s="4"/>
      <c r="B20" s="3" t="s">
        <v>671</v>
      </c>
      <c r="C20" s="11">
        <v>40195</v>
      </c>
      <c r="D20" s="5">
        <v>9633411161</v>
      </c>
      <c r="E20" s="6" t="s">
        <v>390</v>
      </c>
    </row>
    <row r="21" spans="1:5">
      <c r="A21" s="21"/>
      <c r="B21" s="3" t="s">
        <v>672</v>
      </c>
      <c r="C21" s="12">
        <v>39529</v>
      </c>
      <c r="D21" s="6">
        <v>9817032760</v>
      </c>
      <c r="E21" s="6" t="s">
        <v>396</v>
      </c>
    </row>
    <row r="22" spans="1:5">
      <c r="A22" s="21"/>
      <c r="B22" s="3" t="s">
        <v>673</v>
      </c>
      <c r="C22" s="22">
        <v>38989</v>
      </c>
      <c r="D22" s="23">
        <v>9213026506</v>
      </c>
      <c r="E22" s="24" t="s">
        <v>401</v>
      </c>
    </row>
    <row r="23" spans="1:5">
      <c r="A23" s="21"/>
      <c r="B23" s="3" t="s">
        <v>674</v>
      </c>
      <c r="C23" s="12">
        <v>39987</v>
      </c>
      <c r="D23" s="6">
        <v>9819793731</v>
      </c>
      <c r="E23" s="6" t="s">
        <v>406</v>
      </c>
    </row>
    <row r="24" spans="1:5">
      <c r="A24" s="21"/>
      <c r="B24" s="3" t="s">
        <v>675</v>
      </c>
      <c r="C24" s="11">
        <v>38070</v>
      </c>
      <c r="D24" s="5">
        <v>9312711134</v>
      </c>
      <c r="E24" s="6" t="s">
        <v>411</v>
      </c>
    </row>
    <row r="25" spans="1:5">
      <c r="A25" s="21"/>
      <c r="B25" s="3" t="s">
        <v>676</v>
      </c>
      <c r="C25" s="11">
        <v>39606</v>
      </c>
      <c r="D25" s="6">
        <v>9111291746</v>
      </c>
      <c r="E25" s="6" t="s">
        <v>633</v>
      </c>
    </row>
    <row r="26" spans="1:5">
      <c r="A26" s="21"/>
      <c r="B26" s="3" t="s">
        <v>677</v>
      </c>
      <c r="C26" s="11">
        <v>39485</v>
      </c>
      <c r="D26" s="6">
        <v>9312244315</v>
      </c>
      <c r="E26" s="6" t="s">
        <v>641</v>
      </c>
    </row>
    <row r="27" spans="1:5">
      <c r="A27" s="21"/>
      <c r="B27" s="3"/>
      <c r="C27" s="7"/>
      <c r="D27" s="8"/>
      <c r="E27" s="3"/>
    </row>
    <row r="28" spans="1:5">
      <c r="A28" s="21"/>
      <c r="B28" s="3" t="s">
        <v>678</v>
      </c>
      <c r="C28" s="7"/>
      <c r="D28" s="8"/>
      <c r="E28" s="3"/>
    </row>
    <row r="29" spans="1:5">
      <c r="A29" s="21"/>
      <c r="B29" s="3" t="s">
        <v>678</v>
      </c>
      <c r="C29" s="7"/>
      <c r="D29" s="8"/>
      <c r="E29" s="3"/>
    </row>
    <row r="30" spans="1:5">
      <c r="A30" s="21"/>
      <c r="B30" s="3" t="s">
        <v>678</v>
      </c>
      <c r="C30" s="7"/>
      <c r="D30" s="8"/>
      <c r="E30" s="3"/>
    </row>
    <row r="31" spans="1:5">
      <c r="A31" s="21"/>
      <c r="B31" s="3" t="s">
        <v>678</v>
      </c>
      <c r="C31" s="7"/>
      <c r="D31" s="3"/>
      <c r="E31" s="3"/>
    </row>
    <row r="32" spans="1:5">
      <c r="A32" s="21"/>
      <c r="B32" s="3" t="s">
        <v>678</v>
      </c>
      <c r="C32" s="7"/>
      <c r="D32" s="3"/>
      <c r="E32" s="3"/>
    </row>
    <row r="33" spans="1:5">
      <c r="A33" s="21"/>
      <c r="B33" s="3"/>
      <c r="C33" s="7"/>
      <c r="D33" s="8"/>
      <c r="E33" s="3"/>
    </row>
    <row r="34" spans="1:5">
      <c r="A34" s="21"/>
      <c r="B34" s="3"/>
      <c r="C34" s="7"/>
      <c r="D34" s="8"/>
      <c r="E34" s="3"/>
    </row>
    <row r="35" spans="1:5">
      <c r="A35" s="21"/>
      <c r="B35" s="3"/>
      <c r="C35" s="7"/>
      <c r="D35" s="8"/>
      <c r="E35" s="3"/>
    </row>
    <row r="36" spans="1:5">
      <c r="A36" s="21"/>
      <c r="B36" s="3"/>
      <c r="C36" s="7"/>
      <c r="D36" s="3"/>
      <c r="E36" s="3"/>
    </row>
    <row r="37" spans="1:5">
      <c r="A37" s="21"/>
      <c r="B37" s="3"/>
      <c r="C37" s="7"/>
      <c r="D37" s="8"/>
      <c r="E37" s="3"/>
    </row>
    <row r="38" spans="1:5">
      <c r="A38" s="21"/>
      <c r="B38" s="3"/>
      <c r="C38" s="7"/>
      <c r="D38" s="3"/>
      <c r="E38" s="3"/>
    </row>
    <row r="39" spans="1:5">
      <c r="A39" s="21"/>
      <c r="B39" s="3"/>
      <c r="C39" s="7"/>
      <c r="D39" s="8"/>
      <c r="E39" s="3"/>
    </row>
    <row r="40" spans="1:5">
      <c r="A40" s="21"/>
      <c r="B40" s="3"/>
      <c r="C40" s="7"/>
      <c r="D40" s="8"/>
      <c r="E40" s="3"/>
    </row>
    <row r="41" spans="1:5">
      <c r="A41" s="21"/>
      <c r="B41" s="3"/>
      <c r="C41" s="7"/>
      <c r="D41" s="8"/>
      <c r="E41" s="3"/>
    </row>
    <row r="42" spans="1:5">
      <c r="A42" s="21"/>
      <c r="B42" s="3"/>
      <c r="C42" s="7"/>
      <c r="D42" s="8"/>
      <c r="E42" s="3"/>
    </row>
    <row r="43" spans="1:5">
      <c r="A43" s="21"/>
      <c r="B43" s="3"/>
      <c r="C43" s="7"/>
      <c r="D43" s="8"/>
      <c r="E43" s="3"/>
    </row>
    <row r="44" spans="1:5">
      <c r="A44" s="21"/>
      <c r="B44" s="3"/>
      <c r="C44" s="7"/>
      <c r="D44" s="8"/>
      <c r="E44" s="3"/>
    </row>
    <row r="45" spans="1:5">
      <c r="A45" s="21"/>
      <c r="B45" s="3"/>
      <c r="C45" s="7"/>
      <c r="D45" s="3"/>
      <c r="E45" s="3"/>
    </row>
    <row r="46" spans="1:5">
      <c r="A46" s="25"/>
      <c r="B46" s="3"/>
      <c r="C46" s="26"/>
      <c r="D46" s="27"/>
      <c r="E46" s="28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</sheetData>
  <sortState ref="A3:L46">
    <sortCondition descending="1" ref="A3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387</v>
      </c>
      <c r="B1" s="1" t="s">
        <v>388</v>
      </c>
      <c r="C1" s="2" t="s">
        <v>611</v>
      </c>
    </row>
    <row r="2" spans="1:3">
      <c r="A2" s="1" t="s">
        <v>335</v>
      </c>
      <c r="B2" s="1" t="s">
        <v>336</v>
      </c>
      <c r="C2" s="2" t="s">
        <v>558</v>
      </c>
    </row>
    <row r="3" spans="1:3" ht="76.5">
      <c r="A3" s="1" t="s">
        <v>403</v>
      </c>
      <c r="B3" s="1" t="s">
        <v>409</v>
      </c>
      <c r="C3" s="2" t="s">
        <v>628</v>
      </c>
    </row>
    <row r="4" spans="1:3" ht="38.25">
      <c r="A4" s="1" t="s">
        <v>378</v>
      </c>
      <c r="B4" s="1" t="s">
        <v>379</v>
      </c>
      <c r="C4" s="2" t="s">
        <v>600</v>
      </c>
    </row>
    <row r="5" spans="1:3">
      <c r="A5" s="1" t="s">
        <v>679</v>
      </c>
      <c r="B5" s="1" t="s">
        <v>680</v>
      </c>
      <c r="C5" s="2" t="s">
        <v>681</v>
      </c>
    </row>
    <row r="6" spans="1:3" ht="51">
      <c r="A6" s="1" t="s">
        <v>316</v>
      </c>
      <c r="B6" s="1" t="s">
        <v>317</v>
      </c>
      <c r="C6" s="2" t="s">
        <v>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sqref="A1:D46"/>
    </sheetView>
  </sheetViews>
  <sheetFormatPr defaultColWidth="9" defaultRowHeight="15"/>
  <cols>
    <col min="2" max="2" width="25.85546875" style="117" customWidth="1"/>
    <col min="3" max="3" width="15.85546875" style="130" customWidth="1"/>
    <col min="4" max="4" width="29.5703125" style="117" customWidth="1"/>
    <col min="5" max="7" width="9" style="117"/>
    <col min="8" max="8" width="22.7109375" style="117" customWidth="1"/>
    <col min="9" max="9" width="22.7109375" style="131" customWidth="1"/>
    <col min="10" max="11" width="8.85546875" style="131"/>
    <col min="12" max="16384" width="9" style="117"/>
  </cols>
  <sheetData>
    <row r="1" spans="1:4">
      <c r="B1" s="117" t="s">
        <v>98</v>
      </c>
      <c r="C1" s="130" t="s">
        <v>99</v>
      </c>
    </row>
    <row r="2" spans="1:4">
      <c r="A2">
        <v>1</v>
      </c>
      <c r="B2" s="132" t="s">
        <v>100</v>
      </c>
      <c r="C2" s="133" t="s">
        <v>101</v>
      </c>
      <c r="D2" s="25"/>
    </row>
    <row r="3" spans="1:4">
      <c r="A3" s="25">
        <v>1</v>
      </c>
      <c r="B3" s="132" t="s">
        <v>102</v>
      </c>
      <c r="C3" s="133" t="s">
        <v>103</v>
      </c>
      <c r="D3" s="117" t="s">
        <v>104</v>
      </c>
    </row>
    <row r="4" spans="1:4">
      <c r="A4" s="25">
        <v>1</v>
      </c>
      <c r="B4" s="132" t="s">
        <v>105</v>
      </c>
      <c r="C4" s="133" t="s">
        <v>101</v>
      </c>
      <c r="D4" s="117" t="s">
        <v>104</v>
      </c>
    </row>
    <row r="5" spans="1:4">
      <c r="A5" s="25">
        <v>1</v>
      </c>
      <c r="B5" s="132" t="s">
        <v>106</v>
      </c>
      <c r="C5" s="133" t="s">
        <v>107</v>
      </c>
      <c r="D5" s="117" t="s">
        <v>104</v>
      </c>
    </row>
    <row r="6" spans="1:4" ht="15.6" customHeight="1">
      <c r="A6" s="25">
        <v>1</v>
      </c>
      <c r="B6" s="132" t="s">
        <v>108</v>
      </c>
      <c r="C6" s="133">
        <v>4</v>
      </c>
      <c r="D6" s="117" t="s">
        <v>104</v>
      </c>
    </row>
    <row r="7" spans="1:4" ht="15.6" customHeight="1">
      <c r="A7" s="25">
        <v>1</v>
      </c>
      <c r="B7" s="132" t="s">
        <v>109</v>
      </c>
      <c r="C7" s="133" t="s">
        <v>110</v>
      </c>
    </row>
    <row r="8" spans="1:4">
      <c r="A8" s="25">
        <v>1</v>
      </c>
      <c r="B8" s="132" t="s">
        <v>111</v>
      </c>
      <c r="C8" s="130">
        <v>2</v>
      </c>
      <c r="D8" s="117" t="s">
        <v>104</v>
      </c>
    </row>
    <row r="9" spans="1:4">
      <c r="A9" s="25">
        <v>1</v>
      </c>
      <c r="B9" s="132" t="s">
        <v>112</v>
      </c>
      <c r="C9" s="133" t="s">
        <v>113</v>
      </c>
      <c r="D9" s="117" t="s">
        <v>104</v>
      </c>
    </row>
    <row r="10" spans="1:4">
      <c r="A10" s="25">
        <v>1</v>
      </c>
      <c r="B10" s="132" t="s">
        <v>114</v>
      </c>
      <c r="C10" s="133">
        <v>1</v>
      </c>
    </row>
    <row r="11" spans="1:4">
      <c r="A11">
        <v>1</v>
      </c>
      <c r="B11" s="132" t="s">
        <v>115</v>
      </c>
      <c r="C11" s="25" t="s">
        <v>116</v>
      </c>
    </row>
    <row r="12" spans="1:4">
      <c r="A12" s="25">
        <v>2</v>
      </c>
      <c r="B12" s="132" t="s">
        <v>117</v>
      </c>
      <c r="C12" s="133" t="s">
        <v>118</v>
      </c>
      <c r="D12" s="117" t="s">
        <v>119</v>
      </c>
    </row>
    <row r="13" spans="1:4">
      <c r="A13">
        <v>2</v>
      </c>
      <c r="B13" s="117" t="s">
        <v>120</v>
      </c>
      <c r="C13" s="130">
        <v>2</v>
      </c>
    </row>
    <row r="14" spans="1:4">
      <c r="A14">
        <v>2</v>
      </c>
      <c r="B14" s="117" t="s">
        <v>121</v>
      </c>
      <c r="C14" s="130" t="s">
        <v>122</v>
      </c>
      <c r="D14" s="117" t="s">
        <v>123</v>
      </c>
    </row>
    <row r="15" spans="1:4">
      <c r="A15">
        <v>2</v>
      </c>
      <c r="B15" s="117" t="s">
        <v>124</v>
      </c>
      <c r="C15" s="130">
        <v>2</v>
      </c>
    </row>
    <row r="16" spans="1:4">
      <c r="A16">
        <v>2</v>
      </c>
      <c r="B16" s="117" t="s">
        <v>125</v>
      </c>
      <c r="C16" s="130">
        <v>2</v>
      </c>
    </row>
    <row r="17" spans="1:4">
      <c r="A17">
        <v>2</v>
      </c>
      <c r="B17" s="132" t="s">
        <v>126</v>
      </c>
      <c r="C17" s="133">
        <v>10</v>
      </c>
      <c r="D17" s="117" t="s">
        <v>119</v>
      </c>
    </row>
    <row r="18" spans="1:4">
      <c r="A18" s="25">
        <v>2</v>
      </c>
      <c r="B18" s="132" t="s">
        <v>127</v>
      </c>
      <c r="C18" s="133" t="s">
        <v>128</v>
      </c>
    </row>
    <row r="19" spans="1:4">
      <c r="A19" s="25">
        <v>2</v>
      </c>
      <c r="B19" s="132" t="s">
        <v>129</v>
      </c>
      <c r="C19" s="133" t="s">
        <v>122</v>
      </c>
    </row>
    <row r="20" spans="1:4">
      <c r="A20" s="25">
        <v>2</v>
      </c>
      <c r="B20" s="132" t="s">
        <v>130</v>
      </c>
      <c r="C20" s="133" t="s">
        <v>131</v>
      </c>
    </row>
    <row r="21" spans="1:4">
      <c r="A21" s="25">
        <v>2</v>
      </c>
      <c r="B21" s="132" t="s">
        <v>132</v>
      </c>
      <c r="C21" s="133" t="s">
        <v>133</v>
      </c>
    </row>
    <row r="22" spans="1:4">
      <c r="A22" s="25">
        <v>2</v>
      </c>
      <c r="B22" s="132" t="s">
        <v>134</v>
      </c>
      <c r="C22" s="133" t="s">
        <v>135</v>
      </c>
    </row>
    <row r="23" spans="1:4">
      <c r="A23" s="25">
        <v>3</v>
      </c>
      <c r="B23" s="132" t="s">
        <v>136</v>
      </c>
      <c r="C23" s="133" t="s">
        <v>103</v>
      </c>
    </row>
    <row r="24" spans="1:4">
      <c r="A24" s="25">
        <v>3</v>
      </c>
      <c r="B24" s="132" t="s">
        <v>137</v>
      </c>
      <c r="C24" s="25" t="s">
        <v>138</v>
      </c>
    </row>
    <row r="25" spans="1:4">
      <c r="A25" s="25">
        <v>3</v>
      </c>
      <c r="B25" s="132" t="s">
        <v>139</v>
      </c>
      <c r="C25" s="133" t="s">
        <v>140</v>
      </c>
    </row>
    <row r="26" spans="1:4">
      <c r="A26" s="25">
        <v>3</v>
      </c>
      <c r="B26" s="132" t="s">
        <v>141</v>
      </c>
      <c r="C26" s="133">
        <v>15</v>
      </c>
    </row>
    <row r="27" spans="1:4">
      <c r="A27" s="25">
        <v>3</v>
      </c>
      <c r="B27" s="132" t="s">
        <v>142</v>
      </c>
      <c r="C27" s="130" t="s">
        <v>143</v>
      </c>
    </row>
    <row r="28" spans="1:4">
      <c r="A28" s="25">
        <v>3</v>
      </c>
      <c r="B28" s="132" t="s">
        <v>144</v>
      </c>
      <c r="C28" s="133" t="s">
        <v>145</v>
      </c>
    </row>
    <row r="29" spans="1:4">
      <c r="A29" s="25">
        <v>3</v>
      </c>
      <c r="B29" s="132" t="s">
        <v>146</v>
      </c>
      <c r="C29" s="133" t="s">
        <v>147</v>
      </c>
    </row>
    <row r="30" spans="1:4">
      <c r="A30" s="25">
        <v>3</v>
      </c>
      <c r="B30" s="132" t="s">
        <v>148</v>
      </c>
      <c r="C30" s="133" t="s">
        <v>149</v>
      </c>
    </row>
    <row r="31" spans="1:4">
      <c r="A31" s="25">
        <v>3</v>
      </c>
      <c r="B31" s="132" t="s">
        <v>150</v>
      </c>
      <c r="C31" s="133">
        <v>2</v>
      </c>
    </row>
    <row r="32" spans="1:4">
      <c r="A32" s="25">
        <v>4</v>
      </c>
      <c r="B32" s="132" t="s">
        <v>151</v>
      </c>
      <c r="C32" s="133" t="s">
        <v>152</v>
      </c>
    </row>
    <row r="33" spans="1:4">
      <c r="A33" s="25">
        <v>4</v>
      </c>
      <c r="B33" s="132" t="s">
        <v>153</v>
      </c>
      <c r="C33" s="130" t="s">
        <v>154</v>
      </c>
    </row>
    <row r="34" spans="1:4">
      <c r="A34" s="25">
        <v>4</v>
      </c>
      <c r="B34" s="132" t="s">
        <v>155</v>
      </c>
      <c r="C34" s="133" t="s">
        <v>156</v>
      </c>
    </row>
    <row r="35" spans="1:4">
      <c r="A35" s="25">
        <v>4</v>
      </c>
      <c r="B35" s="132" t="s">
        <v>157</v>
      </c>
      <c r="C35" s="133" t="s">
        <v>158</v>
      </c>
    </row>
    <row r="36" spans="1:4">
      <c r="A36">
        <v>4</v>
      </c>
      <c r="B36" s="132" t="s">
        <v>159</v>
      </c>
      <c r="C36" s="133" t="s">
        <v>160</v>
      </c>
    </row>
    <row r="37" spans="1:4">
      <c r="A37" s="25">
        <v>4</v>
      </c>
      <c r="B37" s="132" t="s">
        <v>161</v>
      </c>
      <c r="C37" s="133" t="s">
        <v>101</v>
      </c>
    </row>
    <row r="38" spans="1:4">
      <c r="A38">
        <v>4</v>
      </c>
      <c r="B38" s="132" t="s">
        <v>162</v>
      </c>
      <c r="C38" s="133">
        <v>8</v>
      </c>
    </row>
    <row r="39" spans="1:4">
      <c r="A39" s="25">
        <v>4</v>
      </c>
      <c r="B39" s="132" t="s">
        <v>163</v>
      </c>
      <c r="C39" s="133" t="s">
        <v>164</v>
      </c>
    </row>
    <row r="40" spans="1:4">
      <c r="A40" s="25"/>
      <c r="B40" s="132" t="s">
        <v>165</v>
      </c>
      <c r="C40" s="133" t="s">
        <v>166</v>
      </c>
    </row>
    <row r="41" spans="1:4">
      <c r="A41" s="25"/>
      <c r="B41" s="132" t="s">
        <v>167</v>
      </c>
      <c r="C41" s="133" t="s">
        <v>168</v>
      </c>
    </row>
    <row r="42" spans="1:4">
      <c r="A42" s="25"/>
      <c r="B42" s="132" t="s">
        <v>169</v>
      </c>
      <c r="C42" s="133" t="s">
        <v>107</v>
      </c>
    </row>
    <row r="43" spans="1:4">
      <c r="B43" s="117" t="s">
        <v>170</v>
      </c>
      <c r="C43" s="130" t="s">
        <v>171</v>
      </c>
    </row>
    <row r="45" spans="1:4">
      <c r="A45" s="25"/>
      <c r="B45" s="132" t="s">
        <v>172</v>
      </c>
      <c r="C45" s="133" t="s">
        <v>173</v>
      </c>
      <c r="D45" s="117" t="s">
        <v>174</v>
      </c>
    </row>
    <row r="46" spans="1:4">
      <c r="A46" s="25"/>
      <c r="B46" s="132" t="s">
        <v>175</v>
      </c>
      <c r="C46" s="133" t="s">
        <v>176</v>
      </c>
    </row>
    <row r="48" spans="1:4">
      <c r="B48" s="117" t="s">
        <v>177</v>
      </c>
      <c r="C48" s="130" t="s">
        <v>178</v>
      </c>
      <c r="D48" s="117" t="s">
        <v>179</v>
      </c>
    </row>
    <row r="49" spans="1:4">
      <c r="B49" s="117" t="s">
        <v>180</v>
      </c>
      <c r="C49" s="130">
        <v>4</v>
      </c>
      <c r="D49" s="117" t="s">
        <v>179</v>
      </c>
    </row>
    <row r="50" spans="1:4">
      <c r="A50" s="25">
        <v>4</v>
      </c>
      <c r="B50" s="132" t="s">
        <v>181</v>
      </c>
      <c r="C50" s="25"/>
      <c r="D50" s="117" t="s">
        <v>179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4" sqref="B4"/>
    </sheetView>
  </sheetViews>
  <sheetFormatPr defaultColWidth="8.85546875" defaultRowHeight="12.75"/>
  <cols>
    <col min="1" max="1" width="6.85546875" style="122"/>
    <col min="2" max="2" width="18.28515625" style="122" customWidth="1"/>
    <col min="3" max="3" width="17.7109375" style="122" customWidth="1"/>
    <col min="4" max="4" width="22" style="122"/>
    <col min="5" max="5" width="14.5703125" style="122" customWidth="1"/>
    <col min="6" max="6" width="12.28515625" style="122" customWidth="1"/>
    <col min="7" max="7" width="13" style="122" customWidth="1"/>
    <col min="8" max="8" width="17.42578125" style="122" customWidth="1"/>
    <col min="9" max="9" width="19.7109375" style="122"/>
    <col min="10" max="10" width="10.5703125" style="122"/>
    <col min="11" max="11" width="18.42578125" style="122" customWidth="1"/>
    <col min="12" max="16384" width="8.85546875" style="122"/>
  </cols>
  <sheetData>
    <row r="1" spans="1:11">
      <c r="A1" s="123"/>
      <c r="B1" s="144" t="s">
        <v>182</v>
      </c>
      <c r="C1" s="145"/>
      <c r="D1" s="146"/>
      <c r="E1" s="147" t="s">
        <v>183</v>
      </c>
      <c r="F1" s="147"/>
      <c r="G1" s="147"/>
      <c r="H1" s="147"/>
      <c r="I1" s="147" t="s">
        <v>184</v>
      </c>
      <c r="J1" s="147"/>
      <c r="K1" s="147"/>
    </row>
    <row r="2" spans="1:11">
      <c r="A2" s="123"/>
      <c r="B2" s="124" t="s">
        <v>185</v>
      </c>
      <c r="C2" s="124" t="s">
        <v>186</v>
      </c>
      <c r="D2" s="124" t="s">
        <v>187</v>
      </c>
      <c r="E2" s="124" t="s">
        <v>185</v>
      </c>
      <c r="F2" s="124" t="s">
        <v>188</v>
      </c>
      <c r="G2" s="124" t="s">
        <v>189</v>
      </c>
      <c r="H2" s="124" t="s">
        <v>186</v>
      </c>
      <c r="I2" s="124" t="s">
        <v>190</v>
      </c>
      <c r="J2" s="124" t="s">
        <v>191</v>
      </c>
      <c r="K2" s="124" t="s">
        <v>186</v>
      </c>
    </row>
    <row r="3" spans="1:11">
      <c r="A3" s="125">
        <v>41759</v>
      </c>
      <c r="B3" s="123"/>
      <c r="C3" s="123"/>
      <c r="D3" s="123"/>
      <c r="E3" s="123"/>
      <c r="F3" s="123"/>
      <c r="G3" s="123"/>
      <c r="H3" s="123"/>
      <c r="I3" s="148" t="s">
        <v>192</v>
      </c>
      <c r="J3" s="147"/>
      <c r="K3" s="147"/>
    </row>
    <row r="4" spans="1:11">
      <c r="A4" s="125">
        <v>41760</v>
      </c>
      <c r="B4" s="123" t="s">
        <v>193</v>
      </c>
      <c r="C4" s="123" t="s">
        <v>194</v>
      </c>
      <c r="D4" s="122" t="s">
        <v>195</v>
      </c>
      <c r="E4" s="122" t="s">
        <v>196</v>
      </c>
      <c r="F4" s="123" t="s">
        <v>197</v>
      </c>
      <c r="G4" s="123" t="s">
        <v>198</v>
      </c>
      <c r="H4" s="123" t="s">
        <v>194</v>
      </c>
      <c r="I4" s="123" t="s">
        <v>199</v>
      </c>
      <c r="J4" s="123" t="s">
        <v>200</v>
      </c>
      <c r="K4" s="123" t="s">
        <v>194</v>
      </c>
    </row>
    <row r="5" spans="1:11">
      <c r="A5" s="125">
        <v>41761</v>
      </c>
      <c r="B5" s="123" t="s">
        <v>201</v>
      </c>
      <c r="C5" s="123" t="s">
        <v>194</v>
      </c>
      <c r="D5" s="123" t="s">
        <v>202</v>
      </c>
      <c r="E5" s="123" t="s">
        <v>203</v>
      </c>
      <c r="F5" s="123" t="s">
        <v>204</v>
      </c>
      <c r="G5" s="123" t="s">
        <v>205</v>
      </c>
      <c r="H5" s="123" t="s">
        <v>194</v>
      </c>
      <c r="I5" s="123" t="s">
        <v>206</v>
      </c>
      <c r="J5" s="123" t="s">
        <v>207</v>
      </c>
      <c r="K5" s="123" t="s">
        <v>194</v>
      </c>
    </row>
    <row r="6" spans="1:11">
      <c r="A6" s="125">
        <v>41762</v>
      </c>
      <c r="B6" s="123" t="s">
        <v>197</v>
      </c>
      <c r="C6" s="123" t="s">
        <v>194</v>
      </c>
      <c r="D6" s="123" t="s">
        <v>208</v>
      </c>
      <c r="E6" s="123" t="s">
        <v>209</v>
      </c>
      <c r="F6" s="123" t="s">
        <v>201</v>
      </c>
      <c r="G6" s="123" t="s">
        <v>198</v>
      </c>
      <c r="H6" s="123" t="s">
        <v>194</v>
      </c>
      <c r="I6" s="123" t="s">
        <v>210</v>
      </c>
      <c r="J6" s="123" t="s">
        <v>211</v>
      </c>
      <c r="K6" s="123" t="s">
        <v>194</v>
      </c>
    </row>
    <row r="7" spans="1:11">
      <c r="A7" s="125">
        <v>41763</v>
      </c>
      <c r="B7" s="123" t="s">
        <v>204</v>
      </c>
      <c r="C7" s="123" t="s">
        <v>194</v>
      </c>
      <c r="D7" s="123" t="s">
        <v>202</v>
      </c>
      <c r="E7" s="124" t="s">
        <v>212</v>
      </c>
      <c r="F7" s="123"/>
      <c r="G7" s="123"/>
      <c r="H7" s="123"/>
      <c r="J7" s="123"/>
      <c r="K7" s="123"/>
    </row>
    <row r="8" spans="1:11">
      <c r="A8" s="125">
        <v>41764</v>
      </c>
      <c r="B8" s="123"/>
      <c r="C8" s="123"/>
      <c r="D8" s="123"/>
      <c r="E8" s="123"/>
      <c r="F8" s="123"/>
      <c r="G8" s="123"/>
      <c r="H8" s="123"/>
      <c r="J8" s="123"/>
      <c r="K8" s="123"/>
    </row>
    <row r="9" spans="1:11">
      <c r="A9" s="125">
        <v>41765</v>
      </c>
      <c r="B9" s="123"/>
      <c r="C9" s="123"/>
      <c r="D9" s="123"/>
      <c r="E9" s="123"/>
      <c r="F9" s="123"/>
      <c r="G9" s="123"/>
      <c r="H9" s="123"/>
      <c r="J9" s="123"/>
      <c r="K9" s="123"/>
    </row>
    <row r="10" spans="1:11">
      <c r="A10" s="126">
        <v>41766</v>
      </c>
      <c r="B10" s="123"/>
      <c r="C10" s="123"/>
      <c r="D10" s="123"/>
      <c r="F10" s="123"/>
      <c r="G10" s="123"/>
      <c r="H10" s="123"/>
      <c r="I10" s="123" t="s">
        <v>199</v>
      </c>
      <c r="J10" s="122" t="s">
        <v>213</v>
      </c>
      <c r="K10" s="123" t="s">
        <v>194</v>
      </c>
    </row>
    <row r="11" spans="1:11">
      <c r="A11" s="126">
        <v>41767</v>
      </c>
      <c r="B11" s="123" t="s">
        <v>204</v>
      </c>
      <c r="C11" s="123" t="s">
        <v>194</v>
      </c>
      <c r="D11" s="122" t="s">
        <v>202</v>
      </c>
      <c r="E11" s="122" t="s">
        <v>214</v>
      </c>
      <c r="F11" s="123" t="s">
        <v>197</v>
      </c>
      <c r="G11" s="123" t="s">
        <v>198</v>
      </c>
      <c r="H11" s="123" t="s">
        <v>194</v>
      </c>
      <c r="I11" s="123" t="s">
        <v>215</v>
      </c>
      <c r="J11" s="123"/>
      <c r="K11" s="123" t="s">
        <v>194</v>
      </c>
    </row>
    <row r="12" spans="1:11">
      <c r="A12" s="126">
        <v>41768</v>
      </c>
      <c r="B12" s="123" t="s">
        <v>201</v>
      </c>
      <c r="C12" s="123" t="s">
        <v>194</v>
      </c>
      <c r="D12" s="123" t="s">
        <v>195</v>
      </c>
      <c r="E12" s="123" t="s">
        <v>216</v>
      </c>
      <c r="F12" s="123" t="s">
        <v>204</v>
      </c>
      <c r="G12" s="123" t="s">
        <v>205</v>
      </c>
      <c r="H12" s="123" t="s">
        <v>194</v>
      </c>
      <c r="I12" s="123" t="s">
        <v>217</v>
      </c>
      <c r="K12" s="123" t="s">
        <v>194</v>
      </c>
    </row>
    <row r="13" spans="1:11">
      <c r="A13" s="126">
        <v>41769</v>
      </c>
      <c r="B13" s="123" t="s">
        <v>218</v>
      </c>
      <c r="C13" s="123" t="s">
        <v>194</v>
      </c>
      <c r="D13" s="123" t="s">
        <v>219</v>
      </c>
      <c r="E13" s="148" t="s">
        <v>220</v>
      </c>
      <c r="F13" s="147"/>
      <c r="G13" s="147"/>
      <c r="H13" s="147"/>
      <c r="I13" s="123"/>
      <c r="J13" s="123"/>
      <c r="K13" s="123"/>
    </row>
    <row r="14" spans="1:11">
      <c r="A14" s="125"/>
    </row>
    <row r="15" spans="1:11">
      <c r="C15" s="122" t="s">
        <v>221</v>
      </c>
      <c r="E15" s="122" t="s">
        <v>222</v>
      </c>
      <c r="F15" s="122" t="s">
        <v>223</v>
      </c>
      <c r="G15" s="122" t="s">
        <v>224</v>
      </c>
    </row>
    <row r="16" spans="1:11">
      <c r="B16" s="122" t="s">
        <v>102</v>
      </c>
      <c r="C16" s="122">
        <v>5</v>
      </c>
      <c r="E16" s="127">
        <v>2.5</v>
      </c>
      <c r="F16" s="122">
        <f t="shared" ref="F16:F18" si="0">C16*E16</f>
        <v>12.5</v>
      </c>
      <c r="G16" s="122" t="s">
        <v>225</v>
      </c>
    </row>
    <row r="17" spans="2:7">
      <c r="B17" s="122" t="s">
        <v>112</v>
      </c>
      <c r="C17" s="122">
        <v>3</v>
      </c>
      <c r="E17" s="127">
        <v>2.5</v>
      </c>
      <c r="F17" s="122">
        <f t="shared" si="0"/>
        <v>7.5</v>
      </c>
      <c r="G17" s="128" t="s">
        <v>225</v>
      </c>
    </row>
    <row r="18" spans="2:7">
      <c r="B18" s="122" t="s">
        <v>226</v>
      </c>
      <c r="C18" s="122">
        <v>4</v>
      </c>
      <c r="E18" s="127">
        <v>3</v>
      </c>
      <c r="F18" s="122">
        <f t="shared" si="0"/>
        <v>12</v>
      </c>
      <c r="G18" s="122" t="s">
        <v>225</v>
      </c>
    </row>
    <row r="19" spans="2:7">
      <c r="B19" s="122" t="s">
        <v>206</v>
      </c>
      <c r="C19" s="122">
        <v>1</v>
      </c>
      <c r="E19" s="127"/>
    </row>
    <row r="20" spans="2:7">
      <c r="B20" s="122" t="s">
        <v>210</v>
      </c>
      <c r="C20" s="122">
        <v>1</v>
      </c>
      <c r="E20" s="127"/>
    </row>
    <row r="21" spans="2:7">
      <c r="B21" s="122" t="s">
        <v>227</v>
      </c>
      <c r="C21" s="122">
        <v>2</v>
      </c>
      <c r="E21" s="127">
        <v>2.5</v>
      </c>
      <c r="F21" s="122">
        <f t="shared" ref="F21:F23" si="1">C21*E21</f>
        <v>5</v>
      </c>
      <c r="G21" s="122" t="s">
        <v>225</v>
      </c>
    </row>
    <row r="22" spans="2:7">
      <c r="B22" s="122" t="s">
        <v>228</v>
      </c>
      <c r="C22" s="122">
        <v>7</v>
      </c>
      <c r="E22" s="127">
        <v>5</v>
      </c>
      <c r="F22" s="122">
        <f t="shared" si="1"/>
        <v>35</v>
      </c>
      <c r="G22" s="122" t="s">
        <v>229</v>
      </c>
    </row>
    <row r="23" spans="2:7">
      <c r="B23" s="122" t="s">
        <v>230</v>
      </c>
      <c r="C23" s="122">
        <v>5</v>
      </c>
      <c r="E23" s="127">
        <v>3</v>
      </c>
      <c r="F23" s="122">
        <f t="shared" si="1"/>
        <v>15</v>
      </c>
      <c r="G23" s="122" t="s">
        <v>229</v>
      </c>
    </row>
    <row r="24" spans="2:7">
      <c r="B24" s="122" t="s">
        <v>231</v>
      </c>
      <c r="C24" s="122">
        <v>5</v>
      </c>
      <c r="E24" s="127"/>
    </row>
    <row r="25" spans="2:7">
      <c r="B25" s="122" t="s">
        <v>232</v>
      </c>
      <c r="C25" s="122">
        <v>3</v>
      </c>
      <c r="E25" s="127"/>
    </row>
    <row r="26" spans="2:7">
      <c r="B26" s="122" t="s">
        <v>233</v>
      </c>
      <c r="C26" s="122">
        <v>5</v>
      </c>
      <c r="E26" s="127"/>
    </row>
    <row r="27" spans="2:7">
      <c r="B27" s="122" t="s">
        <v>234</v>
      </c>
      <c r="C27" s="122">
        <v>1</v>
      </c>
      <c r="E27" s="129">
        <v>1.5</v>
      </c>
      <c r="F27" s="122">
        <f>C27*E27</f>
        <v>1.5</v>
      </c>
      <c r="G27" s="122" t="s">
        <v>225</v>
      </c>
    </row>
    <row r="28" spans="2:7">
      <c r="B28" s="122" t="s">
        <v>235</v>
      </c>
      <c r="C28" s="122">
        <v>1</v>
      </c>
      <c r="E28" s="129"/>
    </row>
    <row r="29" spans="2:7">
      <c r="B29" s="122" t="s">
        <v>236</v>
      </c>
      <c r="C29" s="122">
        <v>1</v>
      </c>
      <c r="E29" s="129"/>
    </row>
    <row r="30" spans="2:7">
      <c r="B30" s="122" t="s">
        <v>237</v>
      </c>
      <c r="C30" s="122">
        <v>12</v>
      </c>
      <c r="E30" s="129"/>
    </row>
    <row r="31" spans="2:7">
      <c r="B31" s="122" t="s">
        <v>238</v>
      </c>
      <c r="C31" s="122">
        <v>12</v>
      </c>
      <c r="E31" s="129"/>
    </row>
    <row r="32" spans="2:7">
      <c r="B32" s="122" t="s">
        <v>239</v>
      </c>
      <c r="C32" s="122">
        <v>8</v>
      </c>
      <c r="E32" s="127">
        <v>2</v>
      </c>
      <c r="F32" s="122">
        <f t="shared" ref="F32:F40" si="2">C32*E32</f>
        <v>16</v>
      </c>
      <c r="G32" s="122" t="s">
        <v>240</v>
      </c>
    </row>
    <row r="33" spans="2:7">
      <c r="B33" s="122" t="s">
        <v>241</v>
      </c>
      <c r="C33" s="122">
        <v>5</v>
      </c>
      <c r="E33" s="127">
        <v>1</v>
      </c>
      <c r="F33" s="122">
        <f t="shared" si="2"/>
        <v>5</v>
      </c>
      <c r="G33" s="122" t="s">
        <v>225</v>
      </c>
    </row>
    <row r="34" spans="2:7">
      <c r="B34" s="122" t="s">
        <v>242</v>
      </c>
      <c r="C34" s="122">
        <v>5</v>
      </c>
      <c r="E34" s="127">
        <v>3</v>
      </c>
      <c r="F34" s="122">
        <f t="shared" si="2"/>
        <v>15</v>
      </c>
      <c r="G34" s="122" t="s">
        <v>229</v>
      </c>
    </row>
    <row r="35" spans="2:7">
      <c r="B35" s="122" t="s">
        <v>243</v>
      </c>
      <c r="C35" s="122">
        <v>23</v>
      </c>
      <c r="E35" s="127">
        <v>0.15</v>
      </c>
      <c r="F35" s="122">
        <f t="shared" si="2"/>
        <v>3.4499999999999997</v>
      </c>
      <c r="G35" s="122" t="s">
        <v>225</v>
      </c>
    </row>
    <row r="36" spans="2:7">
      <c r="B36" s="122" t="s">
        <v>244</v>
      </c>
      <c r="C36" s="122">
        <v>1</v>
      </c>
      <c r="E36" s="127">
        <v>2</v>
      </c>
      <c r="F36" s="122">
        <f t="shared" si="2"/>
        <v>2</v>
      </c>
      <c r="G36" s="122" t="s">
        <v>225</v>
      </c>
    </row>
    <row r="37" spans="2:7">
      <c r="B37" s="122" t="s">
        <v>245</v>
      </c>
      <c r="C37" s="122">
        <v>4</v>
      </c>
      <c r="E37" s="127">
        <v>1</v>
      </c>
      <c r="F37" s="122">
        <f t="shared" si="2"/>
        <v>4</v>
      </c>
      <c r="G37" s="122" t="s">
        <v>225</v>
      </c>
    </row>
    <row r="38" spans="2:7">
      <c r="B38" s="122" t="s">
        <v>246</v>
      </c>
      <c r="C38" s="122">
        <v>18</v>
      </c>
      <c r="E38" s="127">
        <v>0.6</v>
      </c>
      <c r="F38" s="122">
        <f t="shared" si="2"/>
        <v>10.799999999999999</v>
      </c>
      <c r="G38" s="122" t="s">
        <v>225</v>
      </c>
    </row>
    <row r="39" spans="2:7">
      <c r="B39" s="122" t="s">
        <v>247</v>
      </c>
      <c r="C39" s="122">
        <v>3</v>
      </c>
      <c r="E39" s="127">
        <v>5</v>
      </c>
      <c r="F39" s="122">
        <f t="shared" si="2"/>
        <v>15</v>
      </c>
      <c r="G39" s="122" t="s">
        <v>248</v>
      </c>
    </row>
    <row r="40" spans="2:7">
      <c r="B40" s="122" t="s">
        <v>126</v>
      </c>
      <c r="C40" s="122">
        <v>5</v>
      </c>
      <c r="D40" s="122" t="s">
        <v>249</v>
      </c>
      <c r="E40" s="127">
        <v>0.5</v>
      </c>
      <c r="F40" s="122">
        <f t="shared" si="2"/>
        <v>2.5</v>
      </c>
      <c r="G40" s="122" t="s">
        <v>225</v>
      </c>
    </row>
    <row r="41" spans="2:7">
      <c r="B41" s="122" t="s">
        <v>250</v>
      </c>
      <c r="C41" s="122">
        <v>3</v>
      </c>
      <c r="E41" s="127"/>
    </row>
    <row r="42" spans="2:7">
      <c r="B42" s="122" t="s">
        <v>117</v>
      </c>
      <c r="C42" s="122">
        <v>5</v>
      </c>
      <c r="D42" s="122" t="s">
        <v>251</v>
      </c>
      <c r="E42" s="127">
        <v>0.2</v>
      </c>
      <c r="F42" s="122">
        <v>3</v>
      </c>
      <c r="G42" s="122" t="s">
        <v>225</v>
      </c>
    </row>
    <row r="43" spans="2:7">
      <c r="B43" s="122" t="s">
        <v>252</v>
      </c>
      <c r="C43" s="122">
        <v>3</v>
      </c>
      <c r="E43" s="127">
        <v>1.5</v>
      </c>
      <c r="F43" s="122">
        <f t="shared" ref="F43:F47" si="3">C43*E43</f>
        <v>4.5</v>
      </c>
      <c r="G43" s="122" t="s">
        <v>225</v>
      </c>
    </row>
    <row r="44" spans="2:7">
      <c r="B44" s="122" t="s">
        <v>253</v>
      </c>
      <c r="C44" s="122">
        <v>3</v>
      </c>
      <c r="E44" s="127">
        <v>1</v>
      </c>
      <c r="F44" s="122">
        <f t="shared" si="3"/>
        <v>3</v>
      </c>
      <c r="G44" s="122" t="s">
        <v>225</v>
      </c>
    </row>
    <row r="45" spans="2:7">
      <c r="B45" s="122" t="s">
        <v>254</v>
      </c>
      <c r="C45" s="122">
        <v>3</v>
      </c>
      <c r="E45" s="127">
        <v>2</v>
      </c>
      <c r="F45" s="122">
        <f t="shared" si="3"/>
        <v>6</v>
      </c>
      <c r="G45" s="122" t="s">
        <v>248</v>
      </c>
    </row>
    <row r="46" spans="2:7">
      <c r="B46" s="122" t="s">
        <v>175</v>
      </c>
      <c r="F46" s="122">
        <f t="shared" si="3"/>
        <v>0</v>
      </c>
    </row>
    <row r="47" spans="2:7">
      <c r="B47" s="122" t="s">
        <v>172</v>
      </c>
      <c r="F47" s="122">
        <f t="shared" si="3"/>
        <v>0</v>
      </c>
    </row>
    <row r="48" spans="2:7">
      <c r="B48" s="122" t="s">
        <v>255</v>
      </c>
    </row>
    <row r="49" spans="2:4">
      <c r="B49" s="122" t="s">
        <v>194</v>
      </c>
      <c r="C49" s="122">
        <v>20</v>
      </c>
    </row>
    <row r="50" spans="2:4">
      <c r="B50" s="122" t="s">
        <v>256</v>
      </c>
      <c r="C50" s="122">
        <v>4</v>
      </c>
      <c r="D50" s="122" t="s">
        <v>251</v>
      </c>
    </row>
    <row r="51" spans="2:4">
      <c r="B51" s="122" t="s">
        <v>257</v>
      </c>
    </row>
    <row r="52" spans="2:4">
      <c r="B52" s="122" t="s">
        <v>258</v>
      </c>
    </row>
    <row r="53" spans="2:4">
      <c r="B53" s="122" t="s">
        <v>259</v>
      </c>
      <c r="C53" s="122" t="s">
        <v>260</v>
      </c>
    </row>
    <row r="54" spans="2:4">
      <c r="B54" s="122" t="s">
        <v>261</v>
      </c>
    </row>
    <row r="55" spans="2:4">
      <c r="B55" s="122" t="s">
        <v>262</v>
      </c>
    </row>
    <row r="56" spans="2:4">
      <c r="B56" s="122" t="s">
        <v>263</v>
      </c>
    </row>
    <row r="57" spans="2:4">
      <c r="B57" s="122" t="s">
        <v>264</v>
      </c>
    </row>
    <row r="58" spans="2:4">
      <c r="B58" s="122" t="s">
        <v>265</v>
      </c>
    </row>
    <row r="59" spans="2:4">
      <c r="B59" s="122" t="s">
        <v>266</v>
      </c>
    </row>
    <row r="60" spans="2:4">
      <c r="B60" s="122" t="s">
        <v>267</v>
      </c>
    </row>
    <row r="61" spans="2:4">
      <c r="B61" s="122" t="s">
        <v>268</v>
      </c>
    </row>
    <row r="62" spans="2:4">
      <c r="B62" s="122" t="s">
        <v>269</v>
      </c>
    </row>
    <row r="63" spans="2:4">
      <c r="B63" s="122" t="s">
        <v>270</v>
      </c>
    </row>
    <row r="64" spans="2:4">
      <c r="B64" s="122" t="s">
        <v>271</v>
      </c>
    </row>
    <row r="65" spans="2:2">
      <c r="B65" s="122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4998" right="0.78740157480314998" top="0.31" bottom="0.32" header="0.19" footer="0.3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6" sqref="B4 J6 J6 J6"/>
    </sheetView>
  </sheetViews>
  <sheetFormatPr defaultColWidth="9" defaultRowHeight="15"/>
  <cols>
    <col min="1" max="1" width="9" style="117"/>
    <col min="2" max="2" width="30.28515625" style="118" customWidth="1"/>
    <col min="3" max="3" width="24.42578125" style="118" customWidth="1"/>
    <col min="4" max="4" width="47.28515625" style="118" customWidth="1"/>
    <col min="5" max="16384" width="9" style="117"/>
  </cols>
  <sheetData>
    <row r="1" spans="1:4">
      <c r="A1" s="119" t="s">
        <v>273</v>
      </c>
      <c r="B1" s="120" t="s">
        <v>182</v>
      </c>
      <c r="C1" s="120" t="s">
        <v>183</v>
      </c>
      <c r="D1" s="120" t="s">
        <v>184</v>
      </c>
    </row>
    <row r="2" spans="1:4" ht="30">
      <c r="A2" s="119">
        <v>1.05</v>
      </c>
      <c r="B2" s="121"/>
      <c r="C2" s="121"/>
      <c r="D2" s="120" t="s">
        <v>274</v>
      </c>
    </row>
    <row r="3" spans="1:4" ht="45">
      <c r="A3" s="119">
        <v>2.0499999999999998</v>
      </c>
      <c r="B3" s="120" t="s">
        <v>275</v>
      </c>
      <c r="C3" s="120" t="s">
        <v>276</v>
      </c>
      <c r="D3" s="120" t="s">
        <v>277</v>
      </c>
    </row>
    <row r="4" spans="1:4" ht="30">
      <c r="A4" s="119">
        <v>3.05</v>
      </c>
      <c r="B4" s="120" t="s">
        <v>278</v>
      </c>
      <c r="C4" s="120" t="s">
        <v>279</v>
      </c>
      <c r="D4" s="120" t="s">
        <v>280</v>
      </c>
    </row>
    <row r="5" spans="1:4" ht="45">
      <c r="A5" s="119">
        <v>4.05</v>
      </c>
      <c r="B5" s="120" t="s">
        <v>281</v>
      </c>
      <c r="C5" s="120" t="s">
        <v>282</v>
      </c>
      <c r="D5" s="120" t="s">
        <v>283</v>
      </c>
    </row>
    <row r="6" spans="1:4" ht="30">
      <c r="A6" s="119">
        <v>5.05</v>
      </c>
      <c r="B6" s="120" t="s">
        <v>284</v>
      </c>
      <c r="C6" s="121"/>
      <c r="D6" s="121"/>
    </row>
    <row r="7" spans="1:4" ht="30">
      <c r="A7" s="119">
        <v>8.0500000000000007</v>
      </c>
      <c r="B7" s="121"/>
      <c r="C7" s="121"/>
      <c r="D7" s="120" t="s">
        <v>285</v>
      </c>
    </row>
    <row r="8" spans="1:4" ht="30">
      <c r="A8" s="119">
        <v>9.0500000000000007</v>
      </c>
      <c r="B8" s="120" t="s">
        <v>286</v>
      </c>
      <c r="C8" s="120" t="s">
        <v>287</v>
      </c>
      <c r="D8" s="120" t="s">
        <v>288</v>
      </c>
    </row>
    <row r="9" spans="1:4" ht="45">
      <c r="A9" s="119">
        <v>10.050000000000001</v>
      </c>
      <c r="B9" s="120" t="s">
        <v>289</v>
      </c>
      <c r="C9" s="120" t="s">
        <v>290</v>
      </c>
      <c r="D9" s="120" t="s">
        <v>291</v>
      </c>
    </row>
    <row r="10" spans="1:4" ht="30">
      <c r="A10" s="119">
        <v>11.05</v>
      </c>
      <c r="B10" s="120" t="s">
        <v>292</v>
      </c>
      <c r="C10" s="120" t="s">
        <v>293</v>
      </c>
      <c r="D10" s="120" t="s">
        <v>294</v>
      </c>
    </row>
    <row r="11" spans="1:4" ht="30">
      <c r="A11" s="119">
        <v>12.05</v>
      </c>
      <c r="B11" s="120" t="s">
        <v>295</v>
      </c>
      <c r="C11" s="120" t="s">
        <v>296</v>
      </c>
      <c r="D11" s="121"/>
    </row>
  </sheetData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B1" workbookViewId="0">
      <selection activeCell="J6" sqref="B4 J6 J6 J6"/>
    </sheetView>
  </sheetViews>
  <sheetFormatPr defaultColWidth="8" defaultRowHeight="12.75"/>
  <cols>
    <col min="1" max="1" width="8" style="29"/>
    <col min="2" max="2" width="28.85546875" style="29" customWidth="1"/>
    <col min="3" max="3" width="10.85546875" style="29"/>
    <col min="4" max="4" width="13.140625" style="29"/>
    <col min="5" max="5" width="21.42578125" style="29"/>
    <col min="6" max="6" width="12.85546875" style="29"/>
    <col min="7" max="7" width="9.28515625" style="29"/>
    <col min="8" max="8" width="9" style="29"/>
    <col min="9" max="9" width="12.140625" style="36"/>
    <col min="10" max="10" width="19.42578125" style="29"/>
    <col min="11" max="11" width="28.140625" style="29"/>
    <col min="12" max="12" width="31.42578125" style="29"/>
    <col min="13" max="13" width="18.5703125" style="29" customWidth="1"/>
    <col min="14" max="14" width="14.140625" style="29"/>
    <col min="15" max="15" width="14.5703125" style="29" customWidth="1"/>
    <col min="16" max="16" width="18.85546875" style="29"/>
    <col min="17" max="17" width="14.140625" style="29"/>
    <col min="18" max="16384" width="8" style="29"/>
  </cols>
  <sheetData>
    <row r="1" spans="1:16">
      <c r="B1" s="35" t="s">
        <v>297</v>
      </c>
    </row>
    <row r="2" spans="1:16">
      <c r="B2" s="29" t="s">
        <v>298</v>
      </c>
      <c r="C2" s="105">
        <v>44680</v>
      </c>
      <c r="D2" s="105">
        <v>44685</v>
      </c>
      <c r="E2" s="106"/>
    </row>
    <row r="3" spans="1:16">
      <c r="B3" s="29" t="s">
        <v>299</v>
      </c>
      <c r="C3" s="105" t="s">
        <v>300</v>
      </c>
      <c r="D3" s="106"/>
    </row>
    <row r="4" spans="1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07" t="s">
        <v>307</v>
      </c>
      <c r="I4" s="35" t="s">
        <v>308</v>
      </c>
      <c r="J4" s="113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14" t="s">
        <v>314</v>
      </c>
      <c r="P4" s="35" t="s">
        <v>315</v>
      </c>
    </row>
    <row r="5" spans="1:16" ht="15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08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spans="1:16" ht="15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09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spans="1:16" ht="15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09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spans="1:16" ht="15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spans="1:16" ht="15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09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spans="1:16" ht="15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spans="1:16" ht="15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08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spans="1:16" ht="15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09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spans="1:16" ht="15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spans="1:16" ht="15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spans="1:16" ht="15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spans="1:16" ht="15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7">
        <v>4021966729</v>
      </c>
      <c r="P16" s="11">
        <v>39331</v>
      </c>
    </row>
    <row r="17" spans="1:16" ht="15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09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spans="1:16" ht="15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09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spans="1:16" ht="15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spans="1:16" ht="15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spans="1:16" ht="15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spans="1:16" ht="15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1:16">
      <c r="B25" s="29" t="s">
        <v>413</v>
      </c>
      <c r="C25" s="110" t="s">
        <v>414</v>
      </c>
      <c r="E25" s="36" t="s">
        <v>415</v>
      </c>
      <c r="F25" s="110">
        <v>89217427984</v>
      </c>
    </row>
    <row r="26" spans="1:16">
      <c r="B26" s="29" t="s">
        <v>416</v>
      </c>
      <c r="C26" s="110" t="s">
        <v>417</v>
      </c>
      <c r="E26" s="36" t="s">
        <v>415</v>
      </c>
      <c r="F26" s="110">
        <v>89679796720</v>
      </c>
    </row>
    <row r="28" spans="1:16">
      <c r="B28" s="29" t="s">
        <v>418</v>
      </c>
      <c r="C28" s="105">
        <v>44669</v>
      </c>
    </row>
    <row r="29" spans="1:16">
      <c r="B29" s="29" t="s">
        <v>419</v>
      </c>
      <c r="C29" s="110">
        <v>2022</v>
      </c>
    </row>
    <row r="30" spans="1:16">
      <c r="B30" s="29" t="s">
        <v>420</v>
      </c>
      <c r="C30" s="111"/>
    </row>
    <row r="32" spans="1:16">
      <c r="B32" s="112" t="s">
        <v>421</v>
      </c>
    </row>
    <row r="33" spans="2:24" ht="15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15"/>
      <c r="N33" s="3"/>
      <c r="O33" s="6" t="s">
        <v>425</v>
      </c>
      <c r="P33" s="12">
        <v>39462</v>
      </c>
    </row>
    <row r="34" spans="2:24" ht="15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15"/>
      <c r="M34" s="116"/>
      <c r="N34" s="3"/>
      <c r="O34" s="47" t="s">
        <v>430</v>
      </c>
      <c r="P34" s="11">
        <v>39581</v>
      </c>
      <c r="V34" s="116"/>
      <c r="W34" s="116"/>
      <c r="X34" s="116"/>
    </row>
    <row r="35" spans="2:24" ht="15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15"/>
      <c r="N35" s="8"/>
      <c r="O35" s="48" t="s">
        <v>435</v>
      </c>
      <c r="P35" s="12">
        <v>39916</v>
      </c>
    </row>
    <row r="36" spans="2:24" ht="15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15"/>
      <c r="N36" s="8"/>
      <c r="O36" s="15"/>
      <c r="P36" s="16">
        <v>38933</v>
      </c>
    </row>
    <row r="37" spans="2:24" ht="15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15"/>
      <c r="N37" s="8"/>
      <c r="O37" s="6" t="s">
        <v>443</v>
      </c>
      <c r="P37" s="12">
        <v>39810</v>
      </c>
    </row>
    <row r="38" spans="2:24" ht="15">
      <c r="B38" s="3"/>
      <c r="C38" s="3"/>
      <c r="D38" s="3"/>
      <c r="H38" s="8"/>
      <c r="I38" s="3"/>
      <c r="J38" s="3"/>
      <c r="K38" s="3"/>
      <c r="L38" s="115"/>
      <c r="N38" s="3"/>
      <c r="O38" s="8"/>
      <c r="P38" s="7"/>
    </row>
    <row r="39" spans="2:24" ht="15">
      <c r="B39" s="3"/>
      <c r="C39" s="3"/>
      <c r="D39" s="3"/>
      <c r="H39" s="3"/>
      <c r="I39" s="8"/>
      <c r="J39" s="8"/>
      <c r="K39" s="3"/>
      <c r="L39" s="115"/>
      <c r="N39" s="8"/>
      <c r="O39" s="3"/>
      <c r="P39" s="7"/>
    </row>
    <row r="40" spans="2:24" ht="15">
      <c r="B40" s="3"/>
      <c r="C40" s="3"/>
      <c r="D40" s="3"/>
      <c r="H40" s="8"/>
      <c r="I40" s="3"/>
      <c r="J40" s="8"/>
      <c r="K40" s="3"/>
      <c r="L40" s="115"/>
      <c r="N40" s="8"/>
      <c r="O40" s="3"/>
      <c r="P40" s="7"/>
    </row>
    <row r="41" spans="2:24" ht="15">
      <c r="B41" s="3"/>
      <c r="C41" s="3"/>
      <c r="D41" s="3"/>
      <c r="H41" s="8"/>
      <c r="I41" s="3"/>
      <c r="J41" s="8"/>
      <c r="K41" s="3"/>
      <c r="L41" s="115"/>
      <c r="N41" s="8"/>
      <c r="O41" s="3"/>
      <c r="P41" s="7"/>
    </row>
    <row r="42" spans="2:24" ht="15">
      <c r="B42" s="3"/>
      <c r="C42" s="3"/>
      <c r="D42" s="3"/>
      <c r="H42" s="8"/>
      <c r="I42" s="3"/>
      <c r="J42" s="8"/>
      <c r="K42" s="3"/>
      <c r="L42" s="115"/>
      <c r="N42" s="8"/>
      <c r="O42" s="3"/>
      <c r="P42" s="7"/>
    </row>
  </sheetData>
  <pageMargins left="0.75" right="0.75" top="1" bottom="1" header="0.5" footer="0.5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2.75"/>
  <cols>
    <col min="1" max="1" width="3.42578125" style="50" customWidth="1"/>
    <col min="2" max="2" width="18" style="50" customWidth="1"/>
    <col min="3" max="3" width="10.85546875" style="50"/>
    <col min="4" max="4" width="11.140625" style="50" customWidth="1"/>
    <col min="5" max="5" width="6.7109375" style="50" customWidth="1"/>
    <col min="6" max="6" width="29.85546875" style="50" customWidth="1"/>
    <col min="7" max="7" width="8.42578125" style="50" customWidth="1"/>
    <col min="8" max="8" width="11" style="50" customWidth="1"/>
    <col min="9" max="9" width="3.7109375" style="50" customWidth="1"/>
    <col min="10" max="10" width="7.85546875" style="50"/>
    <col min="11" max="11" width="17.85546875" style="50" customWidth="1"/>
    <col min="12" max="12" width="5" style="50" customWidth="1"/>
    <col min="13" max="13" width="12.5703125" style="50" customWidth="1"/>
    <col min="14" max="256" width="8.28515625" style="50"/>
    <col min="257" max="16384" width="8" style="50"/>
  </cols>
  <sheetData>
    <row r="1" spans="1:14" ht="14.25" customHeight="1">
      <c r="A1" s="149" t="s">
        <v>444</v>
      </c>
      <c r="B1" s="149"/>
      <c r="C1" s="149"/>
      <c r="D1" s="149"/>
      <c r="E1" s="149"/>
      <c r="F1" s="149"/>
      <c r="G1" s="149"/>
      <c r="H1" s="149"/>
      <c r="I1" s="149" t="s">
        <v>445</v>
      </c>
      <c r="J1" s="149"/>
      <c r="K1" s="149"/>
      <c r="L1" s="149"/>
      <c r="M1" s="149"/>
    </row>
    <row r="2" spans="1:14" ht="51.95" customHeight="1">
      <c r="A2" s="76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77" t="s">
        <v>451</v>
      </c>
      <c r="H2" s="78" t="s">
        <v>452</v>
      </c>
      <c r="I2" s="76" t="s">
        <v>446</v>
      </c>
      <c r="J2" s="53" t="s">
        <v>273</v>
      </c>
      <c r="K2" s="96" t="s">
        <v>453</v>
      </c>
      <c r="L2" s="53" t="s">
        <v>454</v>
      </c>
      <c r="M2" s="97" t="s">
        <v>455</v>
      </c>
    </row>
    <row r="3" spans="1:14" s="68" customFormat="1" ht="15.75">
      <c r="A3" s="79">
        <v>1</v>
      </c>
      <c r="B3" s="80" t="str">
        <f>CONCATENATE('Информация для бумаг'!B5," ",'Информация для бумаг'!C5)</f>
        <v>Атаманов Андрей</v>
      </c>
      <c r="C3" s="81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66" t="str">
        <f>'Информация для бумаг'!K5</f>
        <v>Шуваловский пр. д. 90 к. кв.180</v>
      </c>
      <c r="G3" s="82" t="s">
        <v>456</v>
      </c>
      <c r="H3" s="162" t="s">
        <v>457</v>
      </c>
      <c r="I3" s="83">
        <v>1</v>
      </c>
      <c r="J3" s="98" t="s">
        <v>458</v>
      </c>
      <c r="K3" s="99" t="s">
        <v>459</v>
      </c>
      <c r="L3" s="100">
        <v>117</v>
      </c>
      <c r="M3" s="100" t="s">
        <v>460</v>
      </c>
      <c r="N3" s="101"/>
    </row>
    <row r="4" spans="1:14" s="68" customFormat="1" ht="25.5">
      <c r="A4" s="83">
        <v>2</v>
      </c>
      <c r="B4" s="80" t="str">
        <f>CONCATENATE('Информация для бумаг'!B6," ",'Информация для бумаг'!C6)</f>
        <v>Башилов Константин</v>
      </c>
      <c r="C4" s="81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66" t="str">
        <f>'Информация для бумаг'!K6</f>
        <v>СПб, Пестеля д. 13-15 кв. 108</v>
      </c>
      <c r="G4" s="82" t="s">
        <v>456</v>
      </c>
      <c r="H4" s="163"/>
      <c r="I4" s="79">
        <v>2</v>
      </c>
      <c r="J4" s="98" t="s">
        <v>461</v>
      </c>
      <c r="K4" s="99" t="s">
        <v>462</v>
      </c>
      <c r="L4" s="100"/>
      <c r="M4" s="100" t="s">
        <v>463</v>
      </c>
      <c r="N4" s="101"/>
    </row>
    <row r="5" spans="1:14" s="68" customFormat="1" ht="24">
      <c r="A5" s="79">
        <v>3</v>
      </c>
      <c r="B5" s="80" t="str">
        <f>CONCATENATE('Информация для бумаг'!B7," ",'Информация для бумаг'!C7)</f>
        <v>Бекасов Емельян</v>
      </c>
      <c r="C5" s="81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66" t="str">
        <f>'Информация для бумаг'!K7</f>
        <v>Г. Санкт-Петербург, проспект Ветеранов д.3 к.3 лит.А кв.167</v>
      </c>
      <c r="G5" s="82" t="s">
        <v>456</v>
      </c>
      <c r="H5" s="163"/>
      <c r="I5" s="83">
        <v>3</v>
      </c>
      <c r="J5" s="102" t="s">
        <v>464</v>
      </c>
      <c r="K5" s="99" t="s">
        <v>465</v>
      </c>
      <c r="L5" s="100">
        <v>117</v>
      </c>
      <c r="M5" s="100" t="s">
        <v>460</v>
      </c>
      <c r="N5" s="101"/>
    </row>
    <row r="6" spans="1:14" s="68" customFormat="1" ht="15.75">
      <c r="A6" s="83">
        <v>4</v>
      </c>
      <c r="B6" s="80" t="str">
        <f>CONCATENATE('Информация для бумаг'!B8," ",'Информация для бумаг'!C8)</f>
        <v>Белокуров Михаил</v>
      </c>
      <c r="C6" s="81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66" t="str">
        <f>'Информация для бумаг'!K8</f>
        <v>ул. Ставропольская д. 12/15 кв. 46</v>
      </c>
      <c r="G6" s="82" t="s">
        <v>456</v>
      </c>
      <c r="H6" s="163"/>
      <c r="I6" s="83"/>
      <c r="J6" s="98"/>
      <c r="K6" s="99"/>
      <c r="L6" s="100"/>
      <c r="M6" s="100"/>
      <c r="N6" s="101"/>
    </row>
    <row r="7" spans="1:14" s="68" customFormat="1" ht="15.75">
      <c r="A7" s="79">
        <v>5</v>
      </c>
      <c r="B7" s="80" t="str">
        <f>CONCATENATE('Информация для бумаг'!B9," ",'Информация для бумаг'!C9)</f>
        <v>Бритиков Александр</v>
      </c>
      <c r="C7" s="81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84" t="str">
        <f>'Информация для бумаг'!K9</f>
        <v>Ул. Лахтинская 20-36</v>
      </c>
      <c r="G7" s="82" t="s">
        <v>456</v>
      </c>
      <c r="H7" s="163"/>
      <c r="I7" s="79"/>
      <c r="J7" s="98"/>
      <c r="K7" s="99"/>
      <c r="L7" s="100"/>
      <c r="M7" s="100"/>
      <c r="N7" s="101"/>
    </row>
    <row r="8" spans="1:14" s="68" customFormat="1">
      <c r="A8" s="83">
        <v>6</v>
      </c>
      <c r="B8" s="80" t="str">
        <f>CONCATENATE('Информация для бумаг'!B10," ",'Информация для бумаг'!C10)</f>
        <v>Евдокимова Алёна</v>
      </c>
      <c r="C8" s="81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66" t="str">
        <f>'Информация для бумаг'!K12</f>
        <v>Каменноостровский 69-29</v>
      </c>
      <c r="G8" s="82" t="s">
        <v>456</v>
      </c>
      <c r="H8" s="163"/>
      <c r="N8" s="103"/>
    </row>
    <row r="9" spans="1:14" s="68" customFormat="1">
      <c r="A9" s="79">
        <v>7</v>
      </c>
      <c r="B9" s="80" t="str">
        <f>CONCATENATE('Информация для бумаг'!B11," ",'Информация для бумаг'!C11)</f>
        <v>Ершова Татьяна</v>
      </c>
      <c r="C9" s="81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66" t="str">
        <f>'Информация для бумаг'!K11</f>
        <v>ул. Малая Карпатская д.17 кв 275</v>
      </c>
      <c r="G9" s="82" t="s">
        <v>456</v>
      </c>
      <c r="H9" s="163"/>
      <c r="I9" s="83"/>
      <c r="J9" s="83"/>
      <c r="K9" s="83"/>
      <c r="L9" s="83"/>
      <c r="M9" s="83"/>
    </row>
    <row r="10" spans="1:14" s="68" customFormat="1">
      <c r="A10" s="83">
        <v>8</v>
      </c>
      <c r="B10" s="80" t="str">
        <f>CONCATENATE('Информация для бумаг'!B12," ",'Информация для бумаг'!C12)</f>
        <v>Иванов Тимофей</v>
      </c>
      <c r="C10" s="81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66" t="str">
        <f>'Информация для бумаг'!K12</f>
        <v>Каменноостровский 69-29</v>
      </c>
      <c r="G10" s="82" t="s">
        <v>456</v>
      </c>
      <c r="H10" s="163"/>
      <c r="I10" s="83"/>
      <c r="J10" s="83"/>
      <c r="K10" s="83"/>
      <c r="L10" s="83"/>
      <c r="M10" s="83"/>
    </row>
    <row r="11" spans="1:14" s="68" customFormat="1">
      <c r="A11" s="79">
        <v>9</v>
      </c>
      <c r="B11" s="80" t="str">
        <f>CONCATENATE('Информация для бумаг'!B13," ",'Информация для бумаг'!C13)</f>
        <v>Киселев Вениамин</v>
      </c>
      <c r="C11" s="81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66" t="str">
        <f>'Информация для бумаг'!K13</f>
        <v>пр.Тореза, д.80, кв.78</v>
      </c>
      <c r="G11" s="82" t="s">
        <v>456</v>
      </c>
      <c r="H11" s="163"/>
      <c r="I11" s="83"/>
      <c r="J11" s="83"/>
      <c r="K11" s="83"/>
      <c r="L11" s="83"/>
      <c r="M11" s="83"/>
    </row>
    <row r="12" spans="1:14" s="68" customFormat="1">
      <c r="A12" s="83">
        <v>10</v>
      </c>
      <c r="B12" s="80" t="str">
        <f>CONCATENATE('Информация для бумаг'!B14," ",'Информация для бумаг'!C14)</f>
        <v>Кудряшов Тимофей</v>
      </c>
      <c r="C12" s="81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66" t="str">
        <f>'Информация для бумаг'!K14</f>
        <v>пр. Маршала Жукова, д.45, кв 222</v>
      </c>
      <c r="G12" s="82" t="s">
        <v>456</v>
      </c>
      <c r="H12" s="163"/>
      <c r="I12" s="83"/>
      <c r="J12" s="83"/>
      <c r="K12" s="83"/>
      <c r="L12" s="83"/>
      <c r="M12" s="83"/>
    </row>
    <row r="13" spans="1:14" s="68" customFormat="1">
      <c r="A13" s="79">
        <v>11</v>
      </c>
      <c r="B13" s="80" t="str">
        <f>CONCATENATE('Информация для бумаг'!B15," ",'Информация для бумаг'!C15)</f>
        <v>Островский Виктор</v>
      </c>
      <c r="C13" s="81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66" t="str">
        <f>'Информация для бумаг'!K15</f>
        <v>Парголово ул.Шишкина 58</v>
      </c>
      <c r="G13" s="82" t="s">
        <v>456</v>
      </c>
      <c r="H13" s="163"/>
      <c r="I13" s="83"/>
      <c r="J13" s="83"/>
      <c r="K13" s="83"/>
      <c r="L13" s="83"/>
      <c r="M13" s="83"/>
    </row>
    <row r="14" spans="1:14" s="68" customFormat="1">
      <c r="A14" s="83">
        <v>12</v>
      </c>
      <c r="B14" s="80" t="str">
        <f>CONCATENATE('Информация для бумаг'!B16," ",'Информация для бумаг'!C16)</f>
        <v>Попов Василий</v>
      </c>
      <c r="C14" s="81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66" t="str">
        <f>'Информация для бумаг'!K16</f>
        <v>Ул.Бутлерова, 11 к.4 , кв 385</v>
      </c>
      <c r="G14" s="82" t="s">
        <v>456</v>
      </c>
      <c r="H14" s="163"/>
      <c r="I14" s="83"/>
      <c r="J14" s="83"/>
      <c r="K14" s="83"/>
      <c r="L14" s="83"/>
      <c r="M14" s="83"/>
    </row>
    <row r="15" spans="1:14" s="68" customFormat="1">
      <c r="A15" s="79">
        <v>13</v>
      </c>
      <c r="B15" s="80" t="str">
        <f>CONCATENATE('Информация для бумаг'!B17," ",'Информация для бумаг'!C17)</f>
        <v>Сайчик Мария</v>
      </c>
      <c r="C15" s="81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66" t="str">
        <f>'Информация для бумаг'!K17</f>
        <v>Кораблестроителей 39-871</v>
      </c>
      <c r="G15" s="82" t="s">
        <v>456</v>
      </c>
      <c r="H15" s="163"/>
      <c r="I15" s="83"/>
      <c r="J15" s="83"/>
      <c r="K15" s="83"/>
      <c r="L15" s="83"/>
      <c r="M15" s="83"/>
    </row>
    <row r="16" spans="1:14" s="68" customFormat="1">
      <c r="A16" s="83">
        <v>14</v>
      </c>
      <c r="B16" s="80" t="str">
        <f>CONCATENATE('Информация для бумаг'!B18," ",'Информация для бумаг'!C18)</f>
        <v>Федорова Ксения</v>
      </c>
      <c r="C16" s="81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66" t="str">
        <f>'Информация для бумаг'!K18</f>
        <v>Камышовая 14 КВ 163</v>
      </c>
      <c r="G16" s="82" t="s">
        <v>456</v>
      </c>
      <c r="H16" s="163"/>
      <c r="I16" s="83"/>
      <c r="J16" s="83"/>
      <c r="K16" s="83"/>
      <c r="L16" s="83"/>
      <c r="M16" s="83"/>
    </row>
    <row r="17" spans="1:13" s="68" customFormat="1" ht="24">
      <c r="A17" s="79">
        <v>15</v>
      </c>
      <c r="B17" s="80" t="str">
        <f>CONCATENATE('Информация для бумаг'!B19," ",'Информация для бумаг'!C19)</f>
        <v>Шеламова Виктория</v>
      </c>
      <c r="C17" s="81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66" t="str">
        <f>'Информация для бумаг'!K19</f>
        <v>п. Парголово, Приозерское шоссе (Осиновая роща),  д.16 к.4 кв.46</v>
      </c>
      <c r="G17" s="82" t="s">
        <v>456</v>
      </c>
      <c r="H17" s="163"/>
      <c r="I17" s="83"/>
      <c r="J17" s="83"/>
      <c r="K17" s="83"/>
      <c r="L17" s="83"/>
      <c r="M17" s="83"/>
    </row>
    <row r="18" spans="1:13" s="68" customFormat="1">
      <c r="A18" s="83">
        <v>16</v>
      </c>
      <c r="B18" s="80" t="str">
        <f>CONCATENATE('Информация для бумаг'!B20," ",'Информация для бумаг'!C20)</f>
        <v>Шилонцев Андрей</v>
      </c>
      <c r="C18" s="81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66" t="str">
        <f>'Информация для бумаг'!K20</f>
        <v>Ленинский пр. 117-1-603</v>
      </c>
      <c r="G18" s="82" t="s">
        <v>456</v>
      </c>
      <c r="H18" s="163"/>
      <c r="I18" s="83"/>
      <c r="J18" s="83"/>
      <c r="K18" s="83"/>
      <c r="L18" s="83"/>
      <c r="M18" s="83"/>
    </row>
    <row r="19" spans="1:13" s="68" customFormat="1">
      <c r="A19" s="79">
        <v>17</v>
      </c>
      <c r="B19" s="80" t="str">
        <f>CONCATENATE('Информация для бумаг'!B21," ",'Информация для бумаг'!C21)</f>
        <v>Шишкина Анна</v>
      </c>
      <c r="C19" s="81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66" t="str">
        <f>'Информация для бумаг'!K21</f>
        <v>Проспект Сизова 14 кв.90</v>
      </c>
      <c r="G19" s="82" t="s">
        <v>456</v>
      </c>
      <c r="H19" s="163"/>
      <c r="I19" s="83"/>
      <c r="J19" s="83"/>
      <c r="K19" s="83"/>
      <c r="L19" s="83"/>
      <c r="M19" s="83"/>
    </row>
    <row r="20" spans="1:13" s="68" customFormat="1" ht="24">
      <c r="A20" s="83">
        <v>18</v>
      </c>
      <c r="B20" s="80" t="str">
        <f>CONCATENATE('Информация для бумаг'!B22," ",'Информация для бумаг'!C22)</f>
        <v>Шишкина Алина</v>
      </c>
      <c r="C20" s="81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66" t="str">
        <f>'Информация для бумаг'!K22</f>
        <v>Проспект Авиаконструкторов, дом 47, квартира 4</v>
      </c>
      <c r="G20" s="82" t="s">
        <v>456</v>
      </c>
      <c r="H20" s="163"/>
      <c r="I20" s="83"/>
      <c r="J20" s="83"/>
      <c r="K20" s="83"/>
      <c r="L20" s="83"/>
      <c r="M20" s="83"/>
    </row>
    <row r="21" spans="1:13" s="68" customFormat="1" ht="24" customHeight="1">
      <c r="A21" s="79"/>
      <c r="B21" s="150" t="s">
        <v>421</v>
      </c>
      <c r="C21" s="151"/>
      <c r="D21" s="151"/>
      <c r="E21" s="151"/>
      <c r="F21" s="152"/>
      <c r="G21" s="82"/>
      <c r="H21" s="163"/>
      <c r="I21" s="83"/>
      <c r="J21" s="83"/>
      <c r="K21" s="83"/>
      <c r="L21" s="83"/>
      <c r="M21" s="83"/>
    </row>
    <row r="22" spans="1:13" s="68" customFormat="1" ht="21.95" customHeight="1">
      <c r="A22" s="83"/>
      <c r="B22" s="80" t="str">
        <f>CONCATENATE('Информация для бумаг'!B33," ",'Информация для бумаг'!C33)</f>
        <v>Васильев Илья</v>
      </c>
      <c r="C22" s="81">
        <f>'Информация для бумаг'!P33</f>
        <v>39462</v>
      </c>
      <c r="D22" s="85">
        <f>'Информация для бумаг'!H33</f>
        <v>58</v>
      </c>
      <c r="E22" s="52">
        <f>'Информация для бумаг'!I33</f>
        <v>7</v>
      </c>
      <c r="F22" s="86" t="str">
        <f>'Информация для бумаг'!K33</f>
        <v>алл. Котельникова, д. 6, к. 1, кв. 300</v>
      </c>
      <c r="G22" s="82" t="s">
        <v>456</v>
      </c>
      <c r="H22" s="163"/>
      <c r="I22" s="83"/>
      <c r="J22" s="83"/>
      <c r="K22" s="83"/>
      <c r="L22" s="83"/>
      <c r="M22" s="83"/>
    </row>
    <row r="23" spans="1:13" s="68" customFormat="1">
      <c r="A23" s="79"/>
      <c r="B23" s="80" t="str">
        <f>CONCATENATE('Информация для бумаг'!B34," ",'Информация для бумаг'!C34)</f>
        <v>Мелентьева Эмма</v>
      </c>
      <c r="C23" s="81">
        <f>'Информация для бумаг'!P34</f>
        <v>39581</v>
      </c>
      <c r="D23" s="85">
        <f>'Информация для бумаг'!H34</f>
        <v>49</v>
      </c>
      <c r="E23" s="52">
        <f>'Информация для бумаг'!I34</f>
        <v>7</v>
      </c>
      <c r="F23" s="86" t="str">
        <f>'Информация для бумаг'!K34</f>
        <v>ул. Б. Разночинная 4-14</v>
      </c>
      <c r="G23" s="82" t="s">
        <v>456</v>
      </c>
      <c r="H23" s="163"/>
      <c r="I23" s="83"/>
      <c r="J23" s="83"/>
      <c r="K23" s="83"/>
      <c r="L23" s="83"/>
      <c r="M23" s="83"/>
    </row>
    <row r="24" spans="1:13" s="68" customFormat="1">
      <c r="A24" s="83"/>
      <c r="B24" s="80" t="str">
        <f>CONCATENATE('Информация для бумаг'!B35," ",'Информация для бумаг'!C35)</f>
        <v>Меньшиков  Савва</v>
      </c>
      <c r="C24" s="81">
        <f>'Информация для бумаг'!P35</f>
        <v>39916</v>
      </c>
      <c r="D24" s="85" t="str">
        <f>'Информация для бумаг'!H35</f>
        <v>533 лицей</v>
      </c>
      <c r="E24" s="52">
        <f>'Информация для бумаг'!I35</f>
        <v>6</v>
      </c>
      <c r="F24" s="86" t="str">
        <f>'Информация для бумаг'!K35</f>
        <v>г.СПб, Железноводская 62, 98</v>
      </c>
      <c r="G24" s="82" t="s">
        <v>456</v>
      </c>
      <c r="H24" s="163"/>
      <c r="I24" s="83"/>
      <c r="J24" s="83"/>
      <c r="K24" s="83"/>
      <c r="L24" s="83"/>
      <c r="M24" s="83"/>
    </row>
    <row r="25" spans="1:13" s="68" customFormat="1">
      <c r="A25" s="79"/>
      <c r="B25" s="80" t="str">
        <f>CONCATENATE('Информация для бумаг'!B36," ",'Информация для бумаг'!C36)</f>
        <v>Нужин Илья</v>
      </c>
      <c r="C25" s="81">
        <f>'Информация для бумаг'!P36</f>
        <v>38933</v>
      </c>
      <c r="D25" s="85">
        <f>'Информация для бумаг'!H36</f>
        <v>30</v>
      </c>
      <c r="E25" s="52">
        <f>'Информация для бумаг'!I36</f>
        <v>8</v>
      </c>
      <c r="F25" s="86" t="str">
        <f>'Информация для бумаг'!K36</f>
        <v>Наличная 37-1-4</v>
      </c>
      <c r="G25" s="82" t="s">
        <v>456</v>
      </c>
      <c r="H25" s="163"/>
      <c r="I25" s="83"/>
      <c r="J25" s="83"/>
      <c r="K25" s="83"/>
      <c r="L25" s="83"/>
      <c r="M25" s="83"/>
    </row>
    <row r="26" spans="1:13" s="68" customFormat="1">
      <c r="A26" s="79"/>
      <c r="B26" s="80" t="str">
        <f>CONCATENATE('Информация для бумаг'!B37," ",'Информация для бумаг'!C37)</f>
        <v>Тюпин Арсений</v>
      </c>
      <c r="C26" s="81">
        <f>'Информация для бумаг'!P37</f>
        <v>39810</v>
      </c>
      <c r="D26" s="85">
        <f>'Информация для бумаг'!H37</f>
        <v>555</v>
      </c>
      <c r="E26" s="52">
        <f>'Информация для бумаг'!I37</f>
        <v>6</v>
      </c>
      <c r="F26" s="86" t="str">
        <f>'Информация для бумаг'!K37</f>
        <v>пр.Комендантский д.23 к.1 кв 112</v>
      </c>
      <c r="G26" s="82" t="s">
        <v>456</v>
      </c>
      <c r="H26" s="163"/>
      <c r="I26" s="83"/>
      <c r="J26" s="83"/>
      <c r="K26" s="83"/>
      <c r="L26" s="83"/>
      <c r="M26" s="83"/>
    </row>
    <row r="27" spans="1:13" s="68" customFormat="1" ht="12">
      <c r="A27" s="87"/>
      <c r="G27" s="88"/>
      <c r="H27" s="163"/>
      <c r="I27" s="83"/>
      <c r="J27" s="83"/>
      <c r="K27" s="83"/>
      <c r="L27" s="83"/>
      <c r="M27" s="83"/>
    </row>
    <row r="28" spans="1:13" s="68" customFormat="1">
      <c r="A28" s="79"/>
      <c r="B28" s="89" t="str">
        <f>'Информация для бумаг'!C25</f>
        <v>Хайтов Вадим Михайлович</v>
      </c>
      <c r="C28" s="81"/>
      <c r="D28" s="153" t="s">
        <v>466</v>
      </c>
      <c r="E28" s="154"/>
      <c r="F28" s="90"/>
      <c r="G28" s="82"/>
      <c r="H28" s="163"/>
      <c r="I28" s="83"/>
      <c r="J28" s="83"/>
      <c r="K28" s="83"/>
      <c r="L28" s="83"/>
      <c r="M28" s="83"/>
    </row>
    <row r="29" spans="1:13">
      <c r="A29" s="83"/>
      <c r="B29" s="52" t="str">
        <f>'Информация для бумаг'!C26</f>
        <v>Котельникова Валентина Сергеевна</v>
      </c>
      <c r="C29" s="81"/>
      <c r="D29" s="155" t="s">
        <v>467</v>
      </c>
      <c r="E29" s="156"/>
      <c r="F29" s="90"/>
      <c r="G29" s="82"/>
      <c r="H29" s="163"/>
      <c r="I29" s="157" t="s">
        <v>468</v>
      </c>
      <c r="J29" s="158"/>
      <c r="K29" s="158"/>
      <c r="L29" s="158"/>
      <c r="M29" s="159"/>
    </row>
    <row r="30" spans="1:13" ht="15.75">
      <c r="A30" s="91" t="s">
        <v>469</v>
      </c>
      <c r="B30" s="92"/>
      <c r="C30" s="92"/>
      <c r="D30" s="92"/>
      <c r="E30" s="92"/>
      <c r="F30" s="92"/>
      <c r="G30" s="92"/>
      <c r="H30" s="164"/>
      <c r="I30" s="52"/>
      <c r="J30" s="52"/>
      <c r="K30" s="52"/>
      <c r="L30" s="52"/>
      <c r="M30" s="52"/>
    </row>
    <row r="31" spans="1:13" ht="15.75" customHeight="1">
      <c r="A31" s="160" t="s">
        <v>470</v>
      </c>
      <c r="B31" s="161"/>
      <c r="C31" s="50">
        <f>'Информация для бумаг'!C30</f>
        <v>0</v>
      </c>
      <c r="D31" s="93"/>
      <c r="E31" s="93"/>
      <c r="F31" s="93"/>
      <c r="G31" s="94"/>
      <c r="H31" s="92"/>
      <c r="I31" s="52"/>
      <c r="J31" s="52"/>
      <c r="K31" s="52"/>
      <c r="L31" s="52"/>
      <c r="M31" s="52"/>
    </row>
    <row r="32" spans="1:13" ht="15.75" customHeight="1">
      <c r="A32" s="50" t="s">
        <v>471</v>
      </c>
      <c r="H32" s="95" t="s">
        <v>472</v>
      </c>
      <c r="I32" s="95"/>
      <c r="J32" s="95"/>
      <c r="K32" s="95"/>
      <c r="L32" s="104"/>
      <c r="M32" s="104"/>
    </row>
    <row r="33" spans="8:8" ht="15.75" customHeight="1">
      <c r="H33" s="50" t="s">
        <v>473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4" sqref="A2:F6"/>
    </sheetView>
  </sheetViews>
  <sheetFormatPr defaultColWidth="8" defaultRowHeight="12.75"/>
  <cols>
    <col min="1" max="1" width="10" style="50" customWidth="1"/>
    <col min="2" max="6" width="8" style="50"/>
    <col min="7" max="7" width="23.5703125" style="50" customWidth="1"/>
    <col min="8" max="8" width="10.7109375" style="50" customWidth="1"/>
    <col min="9" max="9" width="3.85546875" style="50" customWidth="1"/>
    <col min="10" max="10" width="9.42578125" style="50" customWidth="1"/>
    <col min="11" max="11" width="8" style="50"/>
    <col min="12" max="12" width="13.140625" style="50"/>
    <col min="13" max="13" width="9.85546875" style="50"/>
    <col min="14" max="14" width="8" style="50"/>
    <col min="15" max="15" width="1.5703125" style="50" customWidth="1"/>
    <col min="16" max="16384" width="8" style="50"/>
  </cols>
  <sheetData>
    <row r="1" spans="1:14" ht="12.75" customHeight="1">
      <c r="A1" s="60" t="s">
        <v>474</v>
      </c>
      <c r="H1" s="165" t="s">
        <v>475</v>
      </c>
      <c r="I1" s="165"/>
      <c r="J1" s="165"/>
      <c r="K1" s="165"/>
      <c r="L1" s="165"/>
      <c r="M1" s="165"/>
      <c r="N1" s="165"/>
    </row>
    <row r="2" spans="1:14" ht="15.75" customHeight="1">
      <c r="A2" s="174" t="s">
        <v>476</v>
      </c>
      <c r="B2" s="175"/>
      <c r="C2" s="175"/>
      <c r="D2" s="175"/>
      <c r="E2" s="175"/>
      <c r="F2" s="175"/>
      <c r="G2" s="62"/>
      <c r="H2" s="165" t="s">
        <v>477</v>
      </c>
      <c r="I2" s="165"/>
      <c r="J2" s="165"/>
      <c r="K2" s="165"/>
      <c r="L2" s="165"/>
      <c r="M2" s="165"/>
      <c r="N2" s="165"/>
    </row>
    <row r="3" spans="1:14" ht="12.75" customHeight="1">
      <c r="A3" s="175"/>
      <c r="B3" s="175"/>
      <c r="C3" s="175"/>
      <c r="D3" s="175"/>
      <c r="E3" s="175"/>
      <c r="F3" s="175"/>
      <c r="G3" s="62"/>
    </row>
    <row r="4" spans="1:14" ht="12.75" customHeight="1">
      <c r="A4" s="175"/>
      <c r="B4" s="175"/>
      <c r="C4" s="175"/>
      <c r="D4" s="175"/>
      <c r="E4" s="175"/>
      <c r="F4" s="175"/>
      <c r="G4" s="62"/>
      <c r="H4" s="166" t="s">
        <v>478</v>
      </c>
      <c r="I4" s="166"/>
      <c r="J4" s="166"/>
      <c r="K4" s="166"/>
      <c r="L4" s="166"/>
      <c r="M4" s="166"/>
      <c r="N4" s="166"/>
    </row>
    <row r="5" spans="1:14">
      <c r="A5" s="175"/>
      <c r="B5" s="175"/>
      <c r="C5" s="175"/>
      <c r="D5" s="175"/>
      <c r="E5" s="175"/>
      <c r="F5" s="175"/>
    </row>
    <row r="6" spans="1:14" ht="18.75">
      <c r="A6" s="175"/>
      <c r="B6" s="175"/>
      <c r="C6" s="175"/>
      <c r="D6" s="175"/>
      <c r="E6" s="175"/>
      <c r="F6" s="175"/>
      <c r="H6" s="165" t="s">
        <v>479</v>
      </c>
      <c r="I6" s="165"/>
      <c r="J6" s="165"/>
      <c r="K6" s="165"/>
      <c r="L6" s="165"/>
      <c r="M6" s="165"/>
      <c r="N6" s="165"/>
    </row>
    <row r="7" spans="1:14">
      <c r="B7" s="63" t="s">
        <v>480</v>
      </c>
      <c r="I7" s="70" t="s">
        <v>481</v>
      </c>
    </row>
    <row r="8" spans="1:14" ht="15.75" customHeight="1">
      <c r="A8" s="172" t="s">
        <v>482</v>
      </c>
      <c r="B8" s="176" t="s">
        <v>483</v>
      </c>
      <c r="C8" s="177"/>
      <c r="D8" s="177"/>
      <c r="E8" s="177"/>
      <c r="F8" s="178"/>
      <c r="H8" s="64" t="s">
        <v>484</v>
      </c>
    </row>
    <row r="9" spans="1:14" ht="15.75">
      <c r="A9" s="172"/>
      <c r="B9" s="179"/>
      <c r="C9" s="180"/>
      <c r="D9" s="180"/>
      <c r="E9" s="180"/>
      <c r="F9" s="181"/>
      <c r="H9" s="61" t="s">
        <v>485</v>
      </c>
      <c r="I9" s="50">
        <v>18</v>
      </c>
      <c r="J9" s="67" t="s">
        <v>486</v>
      </c>
    </row>
    <row r="10" spans="1:14" ht="45" customHeight="1">
      <c r="A10" s="173" t="s">
        <v>487</v>
      </c>
      <c r="B10" s="182" t="s">
        <v>488</v>
      </c>
      <c r="C10" s="182"/>
      <c r="D10" s="182"/>
      <c r="E10" s="182"/>
      <c r="F10" s="182"/>
      <c r="H10" s="62" t="s">
        <v>489</v>
      </c>
      <c r="J10" s="167" t="str">
        <f>'Информация для бумаг'!C3</f>
        <v>Санкт-Петербург - Толмачево- д.Ящера-Толмачево- Санкт-Петербург</v>
      </c>
      <c r="K10" s="168"/>
      <c r="L10" s="168"/>
      <c r="M10" s="168"/>
      <c r="N10" s="168"/>
    </row>
    <row r="11" spans="1:14">
      <c r="A11" s="173"/>
      <c r="B11" s="182"/>
      <c r="C11" s="182"/>
      <c r="D11" s="182"/>
      <c r="E11" s="182"/>
      <c r="F11" s="182"/>
      <c r="H11" s="55" t="s">
        <v>490</v>
      </c>
      <c r="I11" s="71">
        <f>DAYS360('Информация для бумаг'!C2,'Информация для бумаг'!D2)-1</f>
        <v>4</v>
      </c>
      <c r="J11" s="50" t="s">
        <v>491</v>
      </c>
    </row>
    <row r="12" spans="1:14" ht="15.75">
      <c r="A12" s="65">
        <v>44320</v>
      </c>
      <c r="B12" s="169" t="s">
        <v>492</v>
      </c>
      <c r="C12" s="169"/>
      <c r="D12" s="169"/>
      <c r="E12" s="169"/>
      <c r="F12" s="169"/>
      <c r="H12" s="170" t="s">
        <v>493</v>
      </c>
      <c r="I12" s="170"/>
      <c r="J12" s="72">
        <f>'Информация для бумаг'!C2</f>
        <v>44680</v>
      </c>
      <c r="K12" s="73" t="s">
        <v>494</v>
      </c>
      <c r="L12" s="74">
        <f>'Информация для бумаг'!D2</f>
        <v>44685</v>
      </c>
    </row>
    <row r="13" spans="1:14" ht="12.75" customHeight="1">
      <c r="A13" s="173"/>
      <c r="B13" s="183"/>
      <c r="C13" s="183"/>
      <c r="D13" s="183"/>
      <c r="E13" s="183"/>
      <c r="F13" s="183"/>
    </row>
    <row r="14" spans="1:14" ht="15.75">
      <c r="A14" s="173"/>
      <c r="B14" s="183"/>
      <c r="C14" s="183"/>
      <c r="D14" s="183"/>
      <c r="E14" s="183"/>
      <c r="F14" s="183"/>
      <c r="H14" s="67" t="s">
        <v>495</v>
      </c>
      <c r="K14" s="171" t="str">
        <f>'Информация для бумаг'!C25</f>
        <v>Хайтов Вадим Михайлович</v>
      </c>
      <c r="L14" s="171"/>
      <c r="M14" s="171"/>
      <c r="N14" s="171"/>
    </row>
    <row r="15" spans="1:14">
      <c r="A15" s="173"/>
      <c r="B15" s="183"/>
      <c r="C15" s="183"/>
      <c r="D15" s="183"/>
      <c r="E15" s="183"/>
      <c r="F15" s="183"/>
      <c r="K15" s="55" t="s">
        <v>415</v>
      </c>
      <c r="L15" s="50">
        <f>'Информация для бумаг'!F25</f>
        <v>89217427984</v>
      </c>
    </row>
    <row r="16" spans="1:14" ht="12.75" customHeight="1">
      <c r="A16" s="173"/>
      <c r="B16" s="182"/>
      <c r="C16" s="182"/>
      <c r="D16" s="182"/>
      <c r="E16" s="182"/>
      <c r="F16" s="182"/>
      <c r="H16" s="68" t="s">
        <v>496</v>
      </c>
    </row>
    <row r="17" spans="1:14">
      <c r="A17" s="173"/>
      <c r="B17" s="182"/>
      <c r="C17" s="182"/>
      <c r="D17" s="182"/>
      <c r="E17" s="182"/>
      <c r="F17" s="182"/>
      <c r="H17" s="69" t="s">
        <v>497</v>
      </c>
    </row>
    <row r="18" spans="1:14">
      <c r="A18" s="173"/>
      <c r="B18" s="182"/>
      <c r="C18" s="182"/>
      <c r="D18" s="182"/>
      <c r="E18" s="182"/>
      <c r="F18" s="182"/>
    </row>
    <row r="19" spans="1:14" ht="15.75">
      <c r="A19" s="173"/>
      <c r="B19" s="182"/>
      <c r="C19" s="182"/>
      <c r="D19" s="182"/>
      <c r="E19" s="182"/>
      <c r="F19" s="182"/>
      <c r="H19" s="67" t="s">
        <v>498</v>
      </c>
      <c r="K19" s="171" t="str">
        <f>'Информация для бумаг'!C26</f>
        <v>Котельникова Валентина Сергеевна</v>
      </c>
      <c r="L19" s="171"/>
      <c r="M19" s="171"/>
      <c r="N19" s="171"/>
    </row>
    <row r="20" spans="1:14">
      <c r="K20" s="55" t="s">
        <v>415</v>
      </c>
      <c r="L20" s="50">
        <f>'Информация для бумаг'!F26</f>
        <v>89679796720</v>
      </c>
    </row>
    <row r="22" spans="1:14" ht="12.75" customHeight="1">
      <c r="H22" s="165" t="s">
        <v>499</v>
      </c>
      <c r="I22" s="165"/>
      <c r="J22" s="165"/>
      <c r="K22" s="165"/>
      <c r="L22" s="165"/>
      <c r="M22" s="165"/>
      <c r="N22" s="165"/>
    </row>
    <row r="23" spans="1:14" ht="12.75" customHeight="1">
      <c r="H23" s="165" t="s">
        <v>500</v>
      </c>
      <c r="I23" s="165"/>
      <c r="J23" s="165"/>
      <c r="K23" s="165"/>
      <c r="L23" s="165"/>
      <c r="M23" s="165"/>
      <c r="N23" s="165"/>
    </row>
    <row r="25" spans="1:14" ht="15.75">
      <c r="H25" s="67" t="s">
        <v>501</v>
      </c>
      <c r="M25" s="75">
        <f>'Информация для бумаг'!C28</f>
        <v>44669</v>
      </c>
    </row>
    <row r="26" spans="1:14" ht="15.75">
      <c r="A26" s="67" t="s">
        <v>502</v>
      </c>
      <c r="H26" s="67"/>
      <c r="I26" s="67" t="s">
        <v>503</v>
      </c>
    </row>
    <row r="28" spans="1:14" ht="15.75">
      <c r="H28" s="67" t="s">
        <v>504</v>
      </c>
    </row>
    <row r="29" spans="1:14" ht="15.75">
      <c r="H29" s="67" t="s">
        <v>505</v>
      </c>
      <c r="K29" s="50">
        <f>'Информация для бумаг'!C29</f>
        <v>2022</v>
      </c>
      <c r="L29" s="50" t="s">
        <v>506</v>
      </c>
    </row>
    <row r="30" spans="1:14" ht="15.75">
      <c r="A30" s="67" t="s">
        <v>507</v>
      </c>
      <c r="H30" s="67"/>
    </row>
    <row r="31" spans="1:14" ht="15.75">
      <c r="H31" s="67" t="s">
        <v>508</v>
      </c>
    </row>
    <row r="32" spans="1:14" ht="15.75">
      <c r="H32" s="67" t="s">
        <v>509</v>
      </c>
      <c r="K32" s="50">
        <f>'Информация для бумаг'!C29</f>
        <v>2022</v>
      </c>
      <c r="L32" s="50" t="s">
        <v>506</v>
      </c>
    </row>
    <row r="33" spans="8:8" ht="15.75">
      <c r="H33" s="69" t="s">
        <v>510</v>
      </c>
    </row>
  </sheetData>
  <mergeCells count="20">
    <mergeCell ref="A2:F6"/>
    <mergeCell ref="B8:F9"/>
    <mergeCell ref="B10:F11"/>
    <mergeCell ref="B13:F15"/>
    <mergeCell ref="B16:F19"/>
    <mergeCell ref="H23:N23"/>
    <mergeCell ref="A8:A9"/>
    <mergeCell ref="A10:A11"/>
    <mergeCell ref="A13:A15"/>
    <mergeCell ref="A16:A19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I8" sqref="I8"/>
    </sheetView>
  </sheetViews>
  <sheetFormatPr defaultColWidth="8" defaultRowHeight="12.75"/>
  <cols>
    <col min="1" max="1" width="3.42578125" style="50"/>
    <col min="2" max="2" width="35.7109375" style="50" customWidth="1"/>
    <col min="3" max="4" width="8" style="50"/>
    <col min="5" max="5" width="12.85546875" style="50"/>
    <col min="6" max="6" width="27.42578125" style="50" customWidth="1"/>
    <col min="7" max="7" width="17.28515625" style="55" customWidth="1"/>
    <col min="8" max="8" width="30.28515625" style="50" customWidth="1"/>
    <col min="9" max="9" width="24.28515625" style="50" customWidth="1"/>
    <col min="10" max="16384" width="8" style="50"/>
  </cols>
  <sheetData>
    <row r="1" spans="1:9">
      <c r="B1" s="50" t="s">
        <v>511</v>
      </c>
    </row>
    <row r="2" spans="1:9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spans="1:9" ht="25.5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spans="1:9" ht="25.5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spans="1:9" ht="25.5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spans="1:9" ht="38.25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spans="1:9" ht="25.5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1:9">
      <c r="B25" s="50" t="str">
        <f>'Информация для бумаг'!C25</f>
        <v>Хайтов Вадим Михайлович</v>
      </c>
      <c r="C25" s="50" t="s">
        <v>413</v>
      </c>
    </row>
    <row r="27" spans="1:9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0" sqref="G10"/>
    </sheetView>
  </sheetViews>
  <sheetFormatPr defaultColWidth="8" defaultRowHeight="12.75"/>
  <cols>
    <col min="1" max="1" width="32.140625" style="50" customWidth="1"/>
    <col min="2" max="2" width="16.85546875" style="50" customWidth="1"/>
    <col min="3" max="3" width="18.7109375" style="50" customWidth="1"/>
    <col min="4" max="4" width="13.140625" style="50" customWidth="1"/>
    <col min="5" max="16384" width="8" style="50"/>
  </cols>
  <sheetData>
    <row r="1" spans="1:4">
      <c r="A1" s="51" t="s">
        <v>518</v>
      </c>
    </row>
    <row r="2" spans="1:4" ht="82.5" customHeight="1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2022-04-20T10:36:18Z</cp:lastPrinted>
  <dcterms:created xsi:type="dcterms:W3CDTF">2021-04-13T10:46:00Z</dcterms:created>
  <dcterms:modified xsi:type="dcterms:W3CDTF">2022-04-20T13:11:59Z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